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K:\1112_統計調査課\11 企画分析担当\060_産業連関表\（毎年）簡易分析ファイルの更新\R8\"/>
    </mc:Choice>
  </mc:AlternateContent>
  <xr:revisionPtr revIDLastSave="0" documentId="13_ncr:1_{2AC952A9-11F0-4F4F-BB16-B9E37629C295}" xr6:coauthVersionLast="47" xr6:coauthVersionMax="47" xr10:uidLastSave="{00000000-0000-0000-0000-000000000000}"/>
  <bookViews>
    <workbookView xWindow="-120" yWindow="-120" windowWidth="29040" windowHeight="15720" tabRatio="673" activeTab="1" xr2:uid="{00000000-000D-0000-FFFF-FFFF00000000}"/>
  </bookViews>
  <sheets>
    <sheet name="説明" sheetId="11" r:id="rId1"/>
    <sheet name="データ入力" sheetId="1" r:id="rId2"/>
    <sheet name="直接入力" sheetId="22" r:id="rId3"/>
    <sheet name="結果" sheetId="4" r:id="rId4"/>
    <sheet name="フロー" sheetId="5" r:id="rId5"/>
    <sheet name="54結果" sheetId="17" r:id="rId6"/>
    <sheet name="37結果" sheetId="19" r:id="rId7"/>
    <sheet name="15結果" sheetId="21" r:id="rId8"/>
    <sheet name="観光消費分割" sheetId="23" r:id="rId9"/>
    <sheet name="計算" sheetId="8" r:id="rId10"/>
    <sheet name="価格変換" sheetId="10" r:id="rId11"/>
    <sheet name="各種係数" sheetId="6" r:id="rId12"/>
    <sheet name="投入係数" sheetId="9" r:id="rId13"/>
    <sheet name="逆行列係数" sheetId="7" r:id="rId14"/>
    <sheet name="54" sheetId="14" r:id="rId15"/>
    <sheet name="37" sheetId="15" r:id="rId16"/>
    <sheet name="15" sheetId="16" r:id="rId17"/>
  </sheets>
  <definedNames>
    <definedName name="_xlnm._FilterDatabase" localSheetId="1" hidden="1">データ入力!$B$10:$H$147</definedName>
    <definedName name="_xlnm._FilterDatabase" localSheetId="2" hidden="1">直接入力!$B$8:$G$149</definedName>
    <definedName name="_xlnm.Print_Area" localSheetId="16">'15'!$B$2:$AF$24</definedName>
    <definedName name="_xlnm.Print_Area" localSheetId="7">'15結果'!$B$3:$H$75</definedName>
    <definedName name="_xlnm.Print_Area" localSheetId="15">'37'!$B$2:$AF$46</definedName>
    <definedName name="_xlnm.Print_Area" localSheetId="6">'37結果'!$B$3:$H$97</definedName>
    <definedName name="_xlnm.Print_Area" localSheetId="14">'54'!$B$2:$AF$63</definedName>
    <definedName name="_xlnm.Print_Area" localSheetId="5">'54結果'!$B$3:$H$114</definedName>
    <definedName name="_xlnm.Print_Area" localSheetId="1">データ入力!$B$1:$T$42</definedName>
    <definedName name="_xlnm.Print_Area" localSheetId="4">フロー!$B$3:$AN$66</definedName>
    <definedName name="_xlnm.Print_Area" localSheetId="10">価格変換!$B$1:$V$118</definedName>
    <definedName name="_xlnm.Print_Area" localSheetId="11">各種係数!$B$1:$P$113</definedName>
    <definedName name="_xlnm.Print_Area" localSheetId="8">観光消費分割!$AB$23:$AD$136</definedName>
    <definedName name="_xlnm.Print_Area" localSheetId="13">逆行列係数!$B$1:$DJ$114</definedName>
    <definedName name="_xlnm.Print_Area" localSheetId="9">計算!$B$3:$AI$120</definedName>
    <definedName name="_xlnm.Print_Area" localSheetId="3">結果!$B$3:$K$40</definedName>
    <definedName name="_xlnm.Print_Area" localSheetId="0">説明!$B$3:$J$89</definedName>
    <definedName name="_xlnm.Print_Area" localSheetId="2">直接入力!$B$7:$M$149</definedName>
    <definedName name="_xlnm.Print_Area" localSheetId="12">投入係数!$B$1:$DI$113</definedName>
    <definedName name="_xlnm.Print_Titles" localSheetId="10">価格変換!$B:$C,価格変換!$4:$7</definedName>
    <definedName name="_xlnm.Print_Titles" localSheetId="11">各種係数!$2:$3</definedName>
    <definedName name="_xlnm.Print_Titles" localSheetId="13">逆行列係数!$B:$C,逆行列係数!$2:$3</definedName>
    <definedName name="_xlnm.Print_Titles" localSheetId="9">計算!$B:$F,計算!$6:$9</definedName>
    <definedName name="_xlnm.Print_Titles" localSheetId="2">直接入力!$8:$10</definedName>
    <definedName name="_xlnm.Print_Titles" localSheetId="12">投入係数!$B:$C,投入係数!$2:$3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 i="6" l="1"/>
  <c r="J16" i="23" l="1"/>
  <c r="T70" i="23"/>
  <c r="M70" i="23"/>
  <c r="O38" i="23"/>
  <c r="W38" i="23" s="1"/>
  <c r="O28" i="23"/>
  <c r="W28" i="23" s="1"/>
  <c r="O29" i="23"/>
  <c r="O30" i="23"/>
  <c r="W30" i="23" s="1"/>
  <c r="O31" i="23"/>
  <c r="W31" i="23" s="1"/>
  <c r="O32" i="23"/>
  <c r="W32" i="23" s="1"/>
  <c r="O33" i="23"/>
  <c r="O34" i="23"/>
  <c r="W34" i="23" s="1"/>
  <c r="O35" i="23"/>
  <c r="W35" i="23" s="1"/>
  <c r="O36" i="23"/>
  <c r="W36" i="23" s="1"/>
  <c r="O27" i="23"/>
  <c r="W27" i="23" s="1"/>
  <c r="L38" i="23"/>
  <c r="L37" i="23"/>
  <c r="L36" i="23"/>
  <c r="L28" i="23"/>
  <c r="L29" i="23"/>
  <c r="L30" i="23"/>
  <c r="L31" i="23"/>
  <c r="L32" i="23"/>
  <c r="L33" i="23"/>
  <c r="L34" i="23"/>
  <c r="L35" i="23"/>
  <c r="L27" i="23"/>
  <c r="S27" i="23" s="1"/>
  <c r="K18" i="23"/>
  <c r="O41" i="23" s="1"/>
  <c r="W37" i="23"/>
  <c r="W82" i="23"/>
  <c r="W29" i="23"/>
  <c r="W33" i="23"/>
  <c r="O82" i="23"/>
  <c r="N82" i="23"/>
  <c r="M82" i="23"/>
  <c r="L82" i="23"/>
  <c r="K82" i="23"/>
  <c r="J82" i="23"/>
  <c r="V82" i="23"/>
  <c r="L74" i="23" l="1"/>
  <c r="L42" i="23"/>
  <c r="O48" i="23"/>
  <c r="L58" i="23"/>
  <c r="O80" i="23"/>
  <c r="O64" i="23"/>
  <c r="L70" i="23"/>
  <c r="L54" i="23"/>
  <c r="O76" i="23"/>
  <c r="O60" i="23"/>
  <c r="L39" i="23"/>
  <c r="L66" i="23"/>
  <c r="L50" i="23"/>
  <c r="O72" i="23"/>
  <c r="O56" i="23"/>
  <c r="L78" i="23"/>
  <c r="L62" i="23"/>
  <c r="L46" i="23"/>
  <c r="O68" i="23"/>
  <c r="O52" i="23"/>
  <c r="O44" i="23"/>
  <c r="O40" i="23"/>
  <c r="L81" i="23"/>
  <c r="L77" i="23"/>
  <c r="L73" i="23"/>
  <c r="L69" i="23"/>
  <c r="L65" i="23"/>
  <c r="L61" i="23"/>
  <c r="L57" i="23"/>
  <c r="L53" i="23"/>
  <c r="L49" i="23"/>
  <c r="L45" i="23"/>
  <c r="L41" i="23"/>
  <c r="O79" i="23"/>
  <c r="O75" i="23"/>
  <c r="O71" i="23"/>
  <c r="O67" i="23"/>
  <c r="O63" i="23"/>
  <c r="O59" i="23"/>
  <c r="O55" i="23"/>
  <c r="O51" i="23"/>
  <c r="O47" i="23"/>
  <c r="O43" i="23"/>
  <c r="L80" i="23"/>
  <c r="L76" i="23"/>
  <c r="L72" i="23"/>
  <c r="L68" i="23"/>
  <c r="L64" i="23"/>
  <c r="L60" i="23"/>
  <c r="L56" i="23"/>
  <c r="L52" i="23"/>
  <c r="L48" i="23"/>
  <c r="L44" i="23"/>
  <c r="L40" i="23"/>
  <c r="O39" i="23"/>
  <c r="O78" i="23"/>
  <c r="O74" i="23"/>
  <c r="O70" i="23"/>
  <c r="O66" i="23"/>
  <c r="O62" i="23"/>
  <c r="O58" i="23"/>
  <c r="O54" i="23"/>
  <c r="O50" i="23"/>
  <c r="O46" i="23"/>
  <c r="O42" i="23"/>
  <c r="L79" i="23"/>
  <c r="L75" i="23"/>
  <c r="L71" i="23"/>
  <c r="L67" i="23"/>
  <c r="L63" i="23"/>
  <c r="L59" i="23"/>
  <c r="L55" i="23"/>
  <c r="L51" i="23"/>
  <c r="L47" i="23"/>
  <c r="L43" i="23"/>
  <c r="O81" i="23"/>
  <c r="O77" i="23"/>
  <c r="O73" i="23"/>
  <c r="O69" i="23"/>
  <c r="O65" i="23"/>
  <c r="O61" i="23"/>
  <c r="O57" i="23"/>
  <c r="O53" i="23"/>
  <c r="O49" i="23"/>
  <c r="O45" i="23"/>
  <c r="E118" i="10"/>
  <c r="F118" i="10"/>
  <c r="G118" i="10"/>
  <c r="H118" i="10"/>
  <c r="J118" i="10"/>
  <c r="K118" i="10"/>
  <c r="L118" i="10"/>
  <c r="R82" i="23" l="1"/>
  <c r="J83" i="23"/>
  <c r="G146" i="22" l="1"/>
  <c r="G140" i="22"/>
  <c r="G130" i="22"/>
  <c r="G127" i="22"/>
  <c r="G124" i="22"/>
  <c r="G118" i="22"/>
  <c r="G108" i="22"/>
  <c r="G103" i="22"/>
  <c r="G100" i="22"/>
  <c r="G95" i="22"/>
  <c r="G91" i="22"/>
  <c r="G88" i="22"/>
  <c r="G83" i="22"/>
  <c r="G77" i="22"/>
  <c r="G74" i="22"/>
  <c r="G69" i="22"/>
  <c r="G63" i="22"/>
  <c r="G60" i="22"/>
  <c r="G57" i="22"/>
  <c r="G52" i="22"/>
  <c r="G47" i="22"/>
  <c r="G44" i="22"/>
  <c r="G41" i="22"/>
  <c r="G32" i="22"/>
  <c r="G27" i="22"/>
  <c r="G24" i="22"/>
  <c r="G19" i="22"/>
  <c r="G13" i="22"/>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117" i="9"/>
  <c r="E117" i="9"/>
  <c r="F117" i="9"/>
  <c r="G117" i="9"/>
  <c r="H117" i="9"/>
  <c r="I117" i="9"/>
  <c r="J117" i="9"/>
  <c r="K117" i="9"/>
  <c r="L117" i="9"/>
  <c r="M117" i="9"/>
  <c r="N117" i="9"/>
  <c r="O117" i="9"/>
  <c r="P117" i="9"/>
  <c r="Q117" i="9"/>
  <c r="R117" i="9"/>
  <c r="S117" i="9"/>
  <c r="T117" i="9"/>
  <c r="U117" i="9"/>
  <c r="V117" i="9"/>
  <c r="W117" i="9"/>
  <c r="X117" i="9"/>
  <c r="Y117" i="9"/>
  <c r="Z117" i="9"/>
  <c r="AA117" i="9"/>
  <c r="AB117" i="9"/>
  <c r="AC117" i="9"/>
  <c r="AD117" i="9"/>
  <c r="AE117" i="9"/>
  <c r="AF117" i="9"/>
  <c r="AG117" i="9"/>
  <c r="AH117" i="9"/>
  <c r="AI117" i="9"/>
  <c r="AJ117" i="9"/>
  <c r="AK117" i="9"/>
  <c r="AL117" i="9"/>
  <c r="AM117" i="9"/>
  <c r="AN117" i="9"/>
  <c r="AO117" i="9"/>
  <c r="AP117" i="9"/>
  <c r="AQ117" i="9"/>
  <c r="AR117" i="9"/>
  <c r="AS117" i="9"/>
  <c r="AT117" i="9"/>
  <c r="AU117" i="9"/>
  <c r="AV117" i="9"/>
  <c r="AW117" i="9"/>
  <c r="AX117" i="9"/>
  <c r="AY117" i="9"/>
  <c r="AZ117" i="9"/>
  <c r="BA117" i="9"/>
  <c r="BB117" i="9"/>
  <c r="BC117" i="9"/>
  <c r="BD117" i="9"/>
  <c r="BE117" i="9"/>
  <c r="BF117" i="9"/>
  <c r="BG117" i="9"/>
  <c r="BH117" i="9"/>
  <c r="BI117" i="9"/>
  <c r="BJ117" i="9"/>
  <c r="BK117" i="9"/>
  <c r="BL117" i="9"/>
  <c r="BM117" i="9"/>
  <c r="BN117" i="9"/>
  <c r="BO117" i="9"/>
  <c r="BP117" i="9"/>
  <c r="BQ117" i="9"/>
  <c r="BR117" i="9"/>
  <c r="BS117" i="9"/>
  <c r="BT117" i="9"/>
  <c r="BU117" i="9"/>
  <c r="BV117" i="9"/>
  <c r="BW117" i="9"/>
  <c r="BX117" i="9"/>
  <c r="BY117" i="9"/>
  <c r="BZ117" i="9"/>
  <c r="CA117" i="9"/>
  <c r="CB117" i="9"/>
  <c r="CC117" i="9"/>
  <c r="CD117" i="9"/>
  <c r="CE117" i="9"/>
  <c r="CF117" i="9"/>
  <c r="CG117" i="9"/>
  <c r="CH117" i="9"/>
  <c r="CI117" i="9"/>
  <c r="CJ117" i="9"/>
  <c r="CK117" i="9"/>
  <c r="CL117" i="9"/>
  <c r="CM117" i="9"/>
  <c r="CN117" i="9"/>
  <c r="CO117" i="9"/>
  <c r="CP117" i="9"/>
  <c r="CQ117" i="9"/>
  <c r="CR117" i="9"/>
  <c r="CS117" i="9"/>
  <c r="CT117" i="9"/>
  <c r="CU117" i="9"/>
  <c r="CV117" i="9"/>
  <c r="CW117" i="9"/>
  <c r="CX117" i="9"/>
  <c r="CY117" i="9"/>
  <c r="CZ117" i="9"/>
  <c r="DA117" i="9"/>
  <c r="DB117" i="9"/>
  <c r="DC117" i="9"/>
  <c r="DD117" i="9"/>
  <c r="DE117" i="9"/>
  <c r="DF117" i="9"/>
  <c r="DG117" i="9"/>
  <c r="DH117" i="9"/>
  <c r="DI117" i="9"/>
  <c r="D118" i="9"/>
  <c r="E118" i="9"/>
  <c r="F118" i="9"/>
  <c r="G118" i="9"/>
  <c r="H118" i="9"/>
  <c r="I118" i="9"/>
  <c r="J118" i="9"/>
  <c r="K118" i="9"/>
  <c r="L118" i="9"/>
  <c r="M118" i="9"/>
  <c r="N118" i="9"/>
  <c r="O118" i="9"/>
  <c r="P118" i="9"/>
  <c r="Q118" i="9"/>
  <c r="R118" i="9"/>
  <c r="S118" i="9"/>
  <c r="T118" i="9"/>
  <c r="U118" i="9"/>
  <c r="V118" i="9"/>
  <c r="W118" i="9"/>
  <c r="X118" i="9"/>
  <c r="Y118" i="9"/>
  <c r="Z118" i="9"/>
  <c r="AA118" i="9"/>
  <c r="AB118" i="9"/>
  <c r="AC118" i="9"/>
  <c r="AD118" i="9"/>
  <c r="AE118" i="9"/>
  <c r="AF118" i="9"/>
  <c r="AG118" i="9"/>
  <c r="AH118" i="9"/>
  <c r="AI118" i="9"/>
  <c r="AJ118" i="9"/>
  <c r="AK118" i="9"/>
  <c r="AL118" i="9"/>
  <c r="AM118" i="9"/>
  <c r="AN118" i="9"/>
  <c r="AO118" i="9"/>
  <c r="AP118" i="9"/>
  <c r="AQ118" i="9"/>
  <c r="AR118" i="9"/>
  <c r="AS118" i="9"/>
  <c r="AT118" i="9"/>
  <c r="AU118" i="9"/>
  <c r="AV118" i="9"/>
  <c r="AW118" i="9"/>
  <c r="AX118" i="9"/>
  <c r="AY118" i="9"/>
  <c r="AZ118" i="9"/>
  <c r="BA118" i="9"/>
  <c r="BB118" i="9"/>
  <c r="BC118" i="9"/>
  <c r="BD118" i="9"/>
  <c r="BE118" i="9"/>
  <c r="BF118" i="9"/>
  <c r="BG118" i="9"/>
  <c r="BH118" i="9"/>
  <c r="BI118" i="9"/>
  <c r="BJ118" i="9"/>
  <c r="BK118" i="9"/>
  <c r="BL118" i="9"/>
  <c r="BM118" i="9"/>
  <c r="BN118" i="9"/>
  <c r="BO118" i="9"/>
  <c r="BP118" i="9"/>
  <c r="BQ118" i="9"/>
  <c r="BR118" i="9"/>
  <c r="BS118" i="9"/>
  <c r="BT118" i="9"/>
  <c r="BU118" i="9"/>
  <c r="BV118" i="9"/>
  <c r="BW118" i="9"/>
  <c r="BX118" i="9"/>
  <c r="BY118" i="9"/>
  <c r="BZ118" i="9"/>
  <c r="CA118" i="9"/>
  <c r="CB118" i="9"/>
  <c r="CC118" i="9"/>
  <c r="CD118" i="9"/>
  <c r="CE118" i="9"/>
  <c r="CF118" i="9"/>
  <c r="CG118" i="9"/>
  <c r="CH118" i="9"/>
  <c r="CI118" i="9"/>
  <c r="CJ118" i="9"/>
  <c r="CK118" i="9"/>
  <c r="CL118" i="9"/>
  <c r="CM118" i="9"/>
  <c r="CN118" i="9"/>
  <c r="CO118" i="9"/>
  <c r="CP118" i="9"/>
  <c r="CQ118" i="9"/>
  <c r="CR118" i="9"/>
  <c r="CS118" i="9"/>
  <c r="CT118" i="9"/>
  <c r="CU118" i="9"/>
  <c r="CV118" i="9"/>
  <c r="CW118" i="9"/>
  <c r="CX118" i="9"/>
  <c r="CY118" i="9"/>
  <c r="CZ118" i="9"/>
  <c r="DA118" i="9"/>
  <c r="DB118" i="9"/>
  <c r="DC118" i="9"/>
  <c r="DD118" i="9"/>
  <c r="DE118" i="9"/>
  <c r="DF118" i="9"/>
  <c r="DG118" i="9"/>
  <c r="DH118" i="9"/>
  <c r="DI118" i="9"/>
  <c r="S37" i="23" l="1"/>
  <c r="S4" i="23" s="1"/>
  <c r="T83" i="23"/>
  <c r="H82" i="23" l="1"/>
  <c r="P83" i="23" l="1"/>
  <c r="P27" i="23" l="1"/>
  <c r="P81" i="23"/>
  <c r="J81" i="23" s="1"/>
  <c r="U83" i="23"/>
  <c r="U26" i="23" s="1"/>
  <c r="N26" i="23" s="1"/>
  <c r="S26" i="23" l="1"/>
  <c r="I17" i="22" l="1"/>
  <c r="Z4" i="23" l="1"/>
  <c r="Y4" i="23"/>
  <c r="I5" i="23" l="1"/>
  <c r="K11" i="23"/>
  <c r="J10" i="23"/>
  <c r="I10" i="23"/>
  <c r="I11" i="23"/>
  <c r="K10" i="23"/>
  <c r="H10" i="23"/>
  <c r="AD27" i="23"/>
  <c r="AD28" i="23"/>
  <c r="AD29" i="23"/>
  <c r="AD31" i="23"/>
  <c r="AD32" i="23"/>
  <c r="AD40" i="23"/>
  <c r="AD45" i="23"/>
  <c r="AD46" i="23"/>
  <c r="AD47" i="23"/>
  <c r="AD48" i="23"/>
  <c r="AD49" i="23"/>
  <c r="AD54" i="23"/>
  <c r="AD55" i="23"/>
  <c r="AD61" i="23"/>
  <c r="AD62" i="23"/>
  <c r="AD63" i="23"/>
  <c r="AD64" i="23"/>
  <c r="AD65" i="23"/>
  <c r="AD66" i="23"/>
  <c r="AD67" i="23"/>
  <c r="AD68" i="23"/>
  <c r="AD69" i="23"/>
  <c r="AD70" i="23"/>
  <c r="AD81" i="23"/>
  <c r="AD82" i="23"/>
  <c r="AD83" i="23"/>
  <c r="AD84" i="23"/>
  <c r="AD87" i="23"/>
  <c r="AD88" i="23"/>
  <c r="AD89" i="23"/>
  <c r="AD90" i="23"/>
  <c r="AD91" i="23"/>
  <c r="AD92" i="23"/>
  <c r="AD93" i="23"/>
  <c r="AD94" i="23"/>
  <c r="AD95" i="23"/>
  <c r="AD96" i="23"/>
  <c r="AD97" i="23"/>
  <c r="AD98" i="23"/>
  <c r="AD99" i="23"/>
  <c r="AD100" i="23"/>
  <c r="AD101" i="23"/>
  <c r="AD108" i="23"/>
  <c r="AD113" i="23"/>
  <c r="AD114" i="23"/>
  <c r="AD115" i="23"/>
  <c r="AD116" i="23"/>
  <c r="AD117" i="23"/>
  <c r="AD122" i="23"/>
  <c r="AD123" i="23"/>
  <c r="AD127" i="23"/>
  <c r="AD135" i="23"/>
  <c r="T59" i="23" l="1"/>
  <c r="M59" i="23" s="1"/>
  <c r="T60" i="23"/>
  <c r="M60" i="23" s="1"/>
  <c r="T62" i="23"/>
  <c r="M62" i="23" s="1"/>
  <c r="T63" i="23"/>
  <c r="M63" i="23" s="1"/>
  <c r="T58" i="23"/>
  <c r="M58" i="23" s="1"/>
  <c r="T64" i="23"/>
  <c r="M64" i="23" s="1"/>
  <c r="T61" i="23"/>
  <c r="M61" i="23" s="1"/>
  <c r="T57" i="23"/>
  <c r="M57" i="23" s="1"/>
  <c r="T27" i="23"/>
  <c r="M27" i="23" s="1"/>
  <c r="T28" i="23"/>
  <c r="M28" i="23" s="1"/>
  <c r="T29" i="23"/>
  <c r="M29" i="23" s="1"/>
  <c r="T30" i="23"/>
  <c r="M30" i="23" s="1"/>
  <c r="T31" i="23"/>
  <c r="M31" i="23" s="1"/>
  <c r="T32" i="23"/>
  <c r="M32" i="23" s="1"/>
  <c r="T33" i="23"/>
  <c r="M33" i="23" s="1"/>
  <c r="T34" i="23"/>
  <c r="M34" i="23" s="1"/>
  <c r="T35" i="23"/>
  <c r="M35" i="23" s="1"/>
  <c r="T36" i="23"/>
  <c r="M36" i="23" s="1"/>
  <c r="T38" i="23"/>
  <c r="M38" i="23" s="1"/>
  <c r="T39" i="23"/>
  <c r="M39" i="23" s="1"/>
  <c r="T40" i="23"/>
  <c r="M40" i="23" s="1"/>
  <c r="T41" i="23"/>
  <c r="M41" i="23" s="1"/>
  <c r="T42" i="23"/>
  <c r="M42" i="23" s="1"/>
  <c r="T43" i="23"/>
  <c r="M43" i="23" s="1"/>
  <c r="T44" i="23"/>
  <c r="M44" i="23" s="1"/>
  <c r="T45" i="23"/>
  <c r="M45" i="23" s="1"/>
  <c r="T46" i="23"/>
  <c r="M46" i="23" s="1"/>
  <c r="T47" i="23"/>
  <c r="M47" i="23" s="1"/>
  <c r="T48" i="23"/>
  <c r="M48" i="23" s="1"/>
  <c r="T49" i="23"/>
  <c r="M49" i="23" s="1"/>
  <c r="T50" i="23"/>
  <c r="M50" i="23" s="1"/>
  <c r="T51" i="23"/>
  <c r="M51" i="23" s="1"/>
  <c r="T52" i="23"/>
  <c r="M52" i="23" s="1"/>
  <c r="T53" i="23"/>
  <c r="M53" i="23" s="1"/>
  <c r="T54" i="23"/>
  <c r="M54" i="23" s="1"/>
  <c r="T55" i="23"/>
  <c r="M55" i="23" s="1"/>
  <c r="T56" i="23"/>
  <c r="M56" i="23" s="1"/>
  <c r="T65" i="23"/>
  <c r="M65" i="23" s="1"/>
  <c r="T66" i="23"/>
  <c r="M66" i="23" s="1"/>
  <c r="T67" i="23"/>
  <c r="M67" i="23" s="1"/>
  <c r="T68" i="23"/>
  <c r="M68" i="23" s="1"/>
  <c r="T69" i="23"/>
  <c r="M69" i="23" s="1"/>
  <c r="T71" i="23"/>
  <c r="M71" i="23" s="1"/>
  <c r="T72" i="23"/>
  <c r="M72" i="23" s="1"/>
  <c r="T73" i="23"/>
  <c r="M73" i="23" s="1"/>
  <c r="T74" i="23"/>
  <c r="M74" i="23" s="1"/>
  <c r="T75" i="23"/>
  <c r="M75" i="23" s="1"/>
  <c r="T76" i="23"/>
  <c r="M76" i="23" s="1"/>
  <c r="T77" i="23"/>
  <c r="M77" i="23" s="1"/>
  <c r="T78" i="23"/>
  <c r="M78" i="23" s="1"/>
  <c r="T79" i="23"/>
  <c r="M79" i="23" s="1"/>
  <c r="T80" i="23"/>
  <c r="M80" i="23" s="1"/>
  <c r="T81" i="23"/>
  <c r="M81" i="23" s="1"/>
  <c r="S38" i="23"/>
  <c r="S5" i="23" s="1"/>
  <c r="Q83" i="23"/>
  <c r="Q26" i="23" s="1"/>
  <c r="K26" i="23" s="1"/>
  <c r="P29" i="23"/>
  <c r="I82" i="23"/>
  <c r="H83" i="23" s="1"/>
  <c r="U59" i="23" l="1"/>
  <c r="N59" i="23" s="1"/>
  <c r="U60" i="23"/>
  <c r="N60" i="23" s="1"/>
  <c r="Q59" i="23"/>
  <c r="K59" i="23" s="1"/>
  <c r="Q60" i="23"/>
  <c r="K60" i="23" s="1"/>
  <c r="P59" i="23"/>
  <c r="J59" i="23" s="1"/>
  <c r="P60" i="23"/>
  <c r="J60" i="23" s="1"/>
  <c r="P28" i="23"/>
  <c r="P62" i="23"/>
  <c r="J62" i="23" s="1"/>
  <c r="P57" i="23"/>
  <c r="J57" i="23" s="1"/>
  <c r="P58" i="23"/>
  <c r="J58" i="23" s="1"/>
  <c r="P64" i="23"/>
  <c r="J64" i="23" s="1"/>
  <c r="P61" i="23"/>
  <c r="J61" i="23" s="1"/>
  <c r="P63" i="23"/>
  <c r="J63" i="23" s="1"/>
  <c r="U29" i="23"/>
  <c r="N29" i="23" s="1"/>
  <c r="U61" i="23"/>
  <c r="N61" i="23" s="1"/>
  <c r="U65" i="23"/>
  <c r="N65" i="23" s="1"/>
  <c r="U62" i="23"/>
  <c r="N62" i="23" s="1"/>
  <c r="U57" i="23"/>
  <c r="N57" i="23" s="1"/>
  <c r="U63" i="23"/>
  <c r="N63" i="23" s="1"/>
  <c r="U58" i="23"/>
  <c r="N58" i="23" s="1"/>
  <c r="U64" i="23"/>
  <c r="N64" i="23" s="1"/>
  <c r="Q58" i="23"/>
  <c r="K58" i="23" s="1"/>
  <c r="Q64" i="23"/>
  <c r="K64" i="23" s="1"/>
  <c r="Q62" i="23"/>
  <c r="K62" i="23" s="1"/>
  <c r="Q57" i="23"/>
  <c r="K57" i="23" s="1"/>
  <c r="Q63" i="23"/>
  <c r="K63" i="23" s="1"/>
  <c r="Q61" i="23"/>
  <c r="K61" i="23" s="1"/>
  <c r="P71" i="23"/>
  <c r="P53" i="23"/>
  <c r="P42" i="23"/>
  <c r="P32" i="23"/>
  <c r="U74" i="23"/>
  <c r="N74" i="23" s="1"/>
  <c r="U66" i="23"/>
  <c r="N66" i="23" s="1"/>
  <c r="U52" i="23"/>
  <c r="N52" i="23" s="1"/>
  <c r="U44" i="23"/>
  <c r="N44" i="23" s="1"/>
  <c r="U35" i="23"/>
  <c r="N35" i="23" s="1"/>
  <c r="P79" i="23"/>
  <c r="P67" i="23"/>
  <c r="P50" i="23"/>
  <c r="P40" i="23"/>
  <c r="U80" i="23"/>
  <c r="N80" i="23" s="1"/>
  <c r="U72" i="23"/>
  <c r="N72" i="23" s="1"/>
  <c r="U50" i="23"/>
  <c r="N50" i="23" s="1"/>
  <c r="U42" i="23"/>
  <c r="N42" i="23" s="1"/>
  <c r="U33" i="23"/>
  <c r="N33" i="23" s="1"/>
  <c r="P76" i="23"/>
  <c r="P48" i="23"/>
  <c r="P37" i="23"/>
  <c r="U78" i="23"/>
  <c r="N78" i="23" s="1"/>
  <c r="U70" i="23"/>
  <c r="N70" i="23" s="1"/>
  <c r="U56" i="23"/>
  <c r="N56" i="23" s="1"/>
  <c r="U48" i="23"/>
  <c r="N48" i="23" s="1"/>
  <c r="U40" i="23"/>
  <c r="N40" i="23" s="1"/>
  <c r="U30" i="23"/>
  <c r="N30" i="23" s="1"/>
  <c r="P73" i="23"/>
  <c r="P56" i="23"/>
  <c r="P45" i="23"/>
  <c r="P34" i="23"/>
  <c r="U76" i="23"/>
  <c r="N76" i="23" s="1"/>
  <c r="U68" i="23"/>
  <c r="N68" i="23" s="1"/>
  <c r="U54" i="23"/>
  <c r="N54" i="23" s="1"/>
  <c r="U46" i="23"/>
  <c r="N46" i="23" s="1"/>
  <c r="U38" i="23"/>
  <c r="N38" i="23" s="1"/>
  <c r="Q30" i="23"/>
  <c r="K30" i="23" s="1"/>
  <c r="Q35" i="23"/>
  <c r="K35" i="23" s="1"/>
  <c r="Q39" i="23"/>
  <c r="K39" i="23" s="1"/>
  <c r="Q43" i="23"/>
  <c r="K43" i="23" s="1"/>
  <c r="Q47" i="23"/>
  <c r="K47" i="23" s="1"/>
  <c r="Q51" i="23"/>
  <c r="K51" i="23" s="1"/>
  <c r="Q55" i="23"/>
  <c r="K55" i="23" s="1"/>
  <c r="Q65" i="23"/>
  <c r="K65" i="23" s="1"/>
  <c r="Q69" i="23"/>
  <c r="K69" i="23" s="1"/>
  <c r="Q74" i="23"/>
  <c r="K74" i="23" s="1"/>
  <c r="Q78" i="23"/>
  <c r="K78" i="23" s="1"/>
  <c r="Q75" i="23"/>
  <c r="K75" i="23" s="1"/>
  <c r="Q46" i="23"/>
  <c r="K46" i="23" s="1"/>
  <c r="Q36" i="23"/>
  <c r="K36" i="23" s="1"/>
  <c r="Q77" i="23"/>
  <c r="K77" i="23" s="1"/>
  <c r="Q72" i="23"/>
  <c r="K72" i="23" s="1"/>
  <c r="Q66" i="23"/>
  <c r="K66" i="23" s="1"/>
  <c r="Q54" i="23"/>
  <c r="K54" i="23" s="1"/>
  <c r="Q49" i="23"/>
  <c r="K49" i="23" s="1"/>
  <c r="Q44" i="23"/>
  <c r="K44" i="23" s="1"/>
  <c r="Q38" i="23"/>
  <c r="K38" i="23" s="1"/>
  <c r="Q33" i="23"/>
  <c r="K33" i="23" s="1"/>
  <c r="P77" i="23"/>
  <c r="P72" i="23"/>
  <c r="P66" i="23"/>
  <c r="P54" i="23"/>
  <c r="P49" i="23"/>
  <c r="P44" i="23"/>
  <c r="P38" i="23"/>
  <c r="P33" i="23"/>
  <c r="Q81" i="23"/>
  <c r="K81" i="23" s="1"/>
  <c r="Q76" i="23"/>
  <c r="K76" i="23" s="1"/>
  <c r="Q71" i="23"/>
  <c r="K71" i="23" s="1"/>
  <c r="Q53" i="23"/>
  <c r="K53" i="23" s="1"/>
  <c r="Q48" i="23"/>
  <c r="K48" i="23" s="1"/>
  <c r="Q42" i="23"/>
  <c r="K42" i="23" s="1"/>
  <c r="Q37" i="23"/>
  <c r="K37" i="23" s="1"/>
  <c r="Q31" i="23"/>
  <c r="K31" i="23" s="1"/>
  <c r="Q80" i="23"/>
  <c r="K80" i="23" s="1"/>
  <c r="Q68" i="23"/>
  <c r="K68" i="23" s="1"/>
  <c r="Q52" i="23"/>
  <c r="K52" i="23" s="1"/>
  <c r="Q41" i="23"/>
  <c r="K41" i="23" s="1"/>
  <c r="Q29" i="23"/>
  <c r="K29" i="23" s="1"/>
  <c r="P31" i="23"/>
  <c r="P35" i="23"/>
  <c r="P39" i="23"/>
  <c r="P43" i="23"/>
  <c r="P47" i="23"/>
  <c r="P51" i="23"/>
  <c r="P55" i="23"/>
  <c r="P65" i="23"/>
  <c r="P69" i="23"/>
  <c r="P74" i="23"/>
  <c r="P78" i="23"/>
  <c r="P80" i="23"/>
  <c r="P75" i="23"/>
  <c r="P68" i="23"/>
  <c r="P52" i="23"/>
  <c r="P46" i="23"/>
  <c r="P41" i="23"/>
  <c r="P36" i="23"/>
  <c r="P30" i="23"/>
  <c r="Q79" i="23"/>
  <c r="K79" i="23" s="1"/>
  <c r="Q73" i="23"/>
  <c r="K73" i="23" s="1"/>
  <c r="Q67" i="23"/>
  <c r="K67" i="23" s="1"/>
  <c r="Q56" i="23"/>
  <c r="K56" i="23" s="1"/>
  <c r="Q50" i="23"/>
  <c r="K50" i="23" s="1"/>
  <c r="Q45" i="23"/>
  <c r="K45" i="23" s="1"/>
  <c r="Q40" i="23"/>
  <c r="K40" i="23" s="1"/>
  <c r="Q34" i="23"/>
  <c r="K34" i="23" s="1"/>
  <c r="U79" i="23"/>
  <c r="N79" i="23" s="1"/>
  <c r="U75" i="23"/>
  <c r="N75" i="23" s="1"/>
  <c r="U71" i="23"/>
  <c r="N71" i="23" s="1"/>
  <c r="U67" i="23"/>
  <c r="N67" i="23" s="1"/>
  <c r="U53" i="23"/>
  <c r="N53" i="23" s="1"/>
  <c r="U49" i="23"/>
  <c r="N49" i="23" s="1"/>
  <c r="U45" i="23"/>
  <c r="N45" i="23" s="1"/>
  <c r="U41" i="23"/>
  <c r="N41" i="23" s="1"/>
  <c r="U36" i="23"/>
  <c r="N36" i="23" s="1"/>
  <c r="U31" i="23"/>
  <c r="N31" i="23" s="1"/>
  <c r="U81" i="23"/>
  <c r="N81" i="23" s="1"/>
  <c r="U77" i="23"/>
  <c r="N77" i="23" s="1"/>
  <c r="U73" i="23"/>
  <c r="N73" i="23" s="1"/>
  <c r="U69" i="23"/>
  <c r="N69" i="23" s="1"/>
  <c r="U55" i="23"/>
  <c r="N55" i="23" s="1"/>
  <c r="U51" i="23"/>
  <c r="N51" i="23" s="1"/>
  <c r="U47" i="23"/>
  <c r="N47" i="23" s="1"/>
  <c r="U43" i="23"/>
  <c r="N43" i="23" s="1"/>
  <c r="U39" i="23"/>
  <c r="N39" i="23" s="1"/>
  <c r="U34" i="23"/>
  <c r="N34" i="23" s="1"/>
  <c r="T82" i="23"/>
  <c r="P82" i="23" l="1"/>
  <c r="U82" i="23"/>
  <c r="Q82" i="23"/>
  <c r="J29" i="23" l="1"/>
  <c r="J30" i="23"/>
  <c r="J33" i="23"/>
  <c r="J34" i="23"/>
  <c r="J37" i="23"/>
  <c r="J38" i="23"/>
  <c r="J41" i="23"/>
  <c r="J42" i="23"/>
  <c r="J43" i="23"/>
  <c r="J45" i="23"/>
  <c r="J46" i="23"/>
  <c r="J47" i="23"/>
  <c r="J49" i="23"/>
  <c r="J50" i="23"/>
  <c r="J51" i="23"/>
  <c r="J53" i="23"/>
  <c r="J54" i="23"/>
  <c r="J55" i="23"/>
  <c r="J65" i="23"/>
  <c r="J67" i="23"/>
  <c r="J68" i="23"/>
  <c r="J69" i="23"/>
  <c r="J72" i="23"/>
  <c r="J73" i="23"/>
  <c r="J74" i="23"/>
  <c r="J76" i="23"/>
  <c r="J77" i="23"/>
  <c r="J78" i="23"/>
  <c r="J80" i="23"/>
  <c r="J27" i="23"/>
  <c r="J31" i="23"/>
  <c r="J79" i="23" l="1"/>
  <c r="J75" i="23"/>
  <c r="J71" i="23"/>
  <c r="J66" i="23"/>
  <c r="J56" i="23"/>
  <c r="J52" i="23"/>
  <c r="J48" i="23"/>
  <c r="J44" i="23"/>
  <c r="J40" i="23"/>
  <c r="J36" i="23"/>
  <c r="J32" i="23"/>
  <c r="J28" i="23"/>
  <c r="J39" i="23"/>
  <c r="J35" i="23"/>
  <c r="H14" i="23"/>
  <c r="K14" i="23" l="1"/>
  <c r="J14" i="23"/>
  <c r="H16" i="23"/>
  <c r="I14" i="23"/>
  <c r="X38" i="23" l="1"/>
  <c r="I141" i="22"/>
  <c r="I65" i="22"/>
  <c r="I66" i="22"/>
  <c r="I64" i="22"/>
  <c r="U66" i="22"/>
  <c r="I125" i="22" l="1"/>
  <c r="I126" i="22"/>
  <c r="I117" i="22"/>
  <c r="I116" i="22"/>
  <c r="I102" i="22"/>
  <c r="I101" i="22"/>
  <c r="I99" i="22"/>
  <c r="I98" i="22"/>
  <c r="I97" i="22"/>
  <c r="I96" i="22"/>
  <c r="I90" i="22"/>
  <c r="I89" i="22"/>
  <c r="I87" i="22"/>
  <c r="I86" i="22"/>
  <c r="I85" i="22"/>
  <c r="I84" i="22"/>
  <c r="I68" i="22"/>
  <c r="I67" i="22"/>
  <c r="I51" i="22"/>
  <c r="I50" i="22"/>
  <c r="I49" i="22"/>
  <c r="I48" i="22"/>
  <c r="I46" i="22"/>
  <c r="I45" i="22"/>
  <c r="U102" i="22"/>
  <c r="U91" i="22"/>
  <c r="U50" i="22"/>
  <c r="AD25" i="23"/>
  <c r="I91" i="22" l="1"/>
  <c r="K5" i="23"/>
  <c r="Y38" i="23" s="1"/>
  <c r="K3" i="23"/>
  <c r="K7" i="23"/>
  <c r="K6" i="23"/>
  <c r="I88" i="22"/>
  <c r="I100" i="22"/>
  <c r="I52" i="22"/>
  <c r="I7" i="23"/>
  <c r="I4" i="23"/>
  <c r="X37" i="23" s="1"/>
  <c r="I3" i="23"/>
  <c r="X26" i="23" s="1"/>
  <c r="I6" i="23"/>
  <c r="Y36" i="23" l="1"/>
  <c r="Y30" i="23"/>
  <c r="Y27" i="23"/>
  <c r="Y26" i="23"/>
  <c r="Y33" i="23"/>
  <c r="Y32" i="23"/>
  <c r="Y34" i="23"/>
  <c r="Y31" i="23"/>
  <c r="Y35" i="23"/>
  <c r="Y29" i="23"/>
  <c r="Y28" i="23"/>
  <c r="X70" i="23"/>
  <c r="F16" i="1" l="1"/>
  <c r="E16" i="1"/>
  <c r="I14" i="22" l="1"/>
  <c r="I15" i="22"/>
  <c r="I16" i="22"/>
  <c r="AA6" i="8"/>
  <c r="P6" i="8"/>
  <c r="I11" i="22" l="1"/>
  <c r="I12" i="22"/>
  <c r="U13" i="22"/>
  <c r="Z26" i="23"/>
  <c r="F24" i="1"/>
  <c r="F14" i="1"/>
  <c r="G5" i="5"/>
  <c r="R8" i="5"/>
  <c r="I148" i="22"/>
  <c r="I147" i="22"/>
  <c r="I143" i="22"/>
  <c r="I142" i="22"/>
  <c r="I136" i="22"/>
  <c r="I135" i="22"/>
  <c r="I134" i="22"/>
  <c r="I133" i="22"/>
  <c r="I132" i="22"/>
  <c r="I131" i="22"/>
  <c r="I115" i="22"/>
  <c r="I114" i="22"/>
  <c r="I113" i="22"/>
  <c r="I112" i="22"/>
  <c r="I111" i="22"/>
  <c r="I110" i="22"/>
  <c r="I109" i="22"/>
  <c r="I104" i="22"/>
  <c r="I92" i="22"/>
  <c r="S72" i="22" s="1"/>
  <c r="I144" i="22" l="1"/>
  <c r="S116" i="22" s="1"/>
  <c r="I145" i="22"/>
  <c r="I139" i="22"/>
  <c r="I138" i="22"/>
  <c r="I137" i="22"/>
  <c r="S111" i="22" s="1"/>
  <c r="I128" i="22"/>
  <c r="I129" i="22"/>
  <c r="I122" i="22"/>
  <c r="I121" i="22"/>
  <c r="I120" i="22"/>
  <c r="I123" i="22"/>
  <c r="I119" i="22"/>
  <c r="I106" i="22"/>
  <c r="I105" i="22"/>
  <c r="I107" i="22"/>
  <c r="I93" i="22"/>
  <c r="S74" i="22" s="1"/>
  <c r="I94" i="22"/>
  <c r="S76" i="22" s="1"/>
  <c r="I79" i="22"/>
  <c r="I82" i="22"/>
  <c r="I78" i="22"/>
  <c r="I81" i="22"/>
  <c r="I80" i="22"/>
  <c r="I76" i="22"/>
  <c r="I75" i="22"/>
  <c r="I71" i="22"/>
  <c r="I70" i="22"/>
  <c r="I73" i="22"/>
  <c r="I72" i="22"/>
  <c r="I62" i="22"/>
  <c r="I61" i="22"/>
  <c r="I59" i="22"/>
  <c r="I58" i="22"/>
  <c r="I55" i="22"/>
  <c r="I54" i="22"/>
  <c r="I53" i="22"/>
  <c r="S46" i="22" s="1"/>
  <c r="I56" i="22"/>
  <c r="I42" i="22"/>
  <c r="I43" i="22"/>
  <c r="I37" i="22"/>
  <c r="I40" i="22"/>
  <c r="I36" i="22"/>
  <c r="I39" i="22"/>
  <c r="I35" i="22"/>
  <c r="I38" i="22"/>
  <c r="I34" i="22"/>
  <c r="I33" i="22"/>
  <c r="I28" i="22"/>
  <c r="I31" i="22"/>
  <c r="I30" i="22"/>
  <c r="I29" i="22"/>
  <c r="I26" i="22"/>
  <c r="I25" i="22"/>
  <c r="I22" i="22"/>
  <c r="I21" i="22"/>
  <c r="I20" i="22"/>
  <c r="I23" i="22"/>
  <c r="I18" i="22"/>
  <c r="L57" i="5"/>
  <c r="N66" i="5"/>
  <c r="S107" i="22"/>
  <c r="S90" i="22"/>
  <c r="S89" i="22"/>
  <c r="U126" i="22"/>
  <c r="S79" i="22"/>
  <c r="U97" i="22"/>
  <c r="S57" i="22"/>
  <c r="S56" i="22"/>
  <c r="S58" i="22"/>
  <c r="S45" i="22"/>
  <c r="S44" i="22"/>
  <c r="U28" i="22"/>
  <c r="U42" i="22"/>
  <c r="U61" i="22"/>
  <c r="U78" i="22"/>
  <c r="S82" i="22"/>
  <c r="U109" i="22"/>
  <c r="S81" i="22"/>
  <c r="S110" i="22"/>
  <c r="U141" i="22"/>
  <c r="S109" i="22"/>
  <c r="S108" i="22"/>
  <c r="U147" i="22"/>
  <c r="U33" i="22"/>
  <c r="U45" i="22"/>
  <c r="U58" i="22"/>
  <c r="U64" i="22"/>
  <c r="U75" i="22"/>
  <c r="U96" i="22"/>
  <c r="S73" i="22"/>
  <c r="S71" i="22"/>
  <c r="U125" i="22"/>
  <c r="S94" i="22"/>
  <c r="S93" i="22"/>
  <c r="U131" i="22"/>
  <c r="U84" i="22"/>
  <c r="U25" i="22"/>
  <c r="U20" i="22"/>
  <c r="R13" i="5"/>
  <c r="L45" i="5" s="1"/>
  <c r="M30" i="5"/>
  <c r="I52" i="5"/>
  <c r="O52" i="5"/>
  <c r="P62" i="5"/>
  <c r="P63" i="5"/>
  <c r="AA18" i="5"/>
  <c r="M19" i="5"/>
  <c r="AA19" i="5"/>
  <c r="H25" i="5"/>
  <c r="O25" i="5"/>
  <c r="Q35" i="5"/>
  <c r="Q36" i="5"/>
  <c r="L40" i="5"/>
  <c r="S118" i="22" l="1"/>
  <c r="S68" i="22"/>
  <c r="S100" i="22"/>
  <c r="S95" i="22"/>
  <c r="S113" i="22"/>
  <c r="S62" i="22"/>
  <c r="S112" i="22"/>
  <c r="S99" i="22"/>
  <c r="S86" i="22"/>
  <c r="S85" i="22"/>
  <c r="S75" i="22"/>
  <c r="S80" i="22"/>
  <c r="S117" i="22"/>
  <c r="S91" i="22"/>
  <c r="I118" i="22"/>
  <c r="S98" i="22"/>
  <c r="I127" i="22"/>
  <c r="S104" i="22" s="1"/>
  <c r="S103" i="22"/>
  <c r="S67" i="22"/>
  <c r="S70" i="22"/>
  <c r="S69" i="22"/>
  <c r="S64" i="22"/>
  <c r="S61" i="22"/>
  <c r="I74" i="22"/>
  <c r="S63" i="22" s="1"/>
  <c r="S48" i="22"/>
  <c r="S49" i="22"/>
  <c r="S47" i="22"/>
  <c r="S92" i="22"/>
  <c r="I103" i="22"/>
  <c r="I69" i="22"/>
  <c r="S60" i="22" s="1"/>
  <c r="I47" i="22"/>
  <c r="S43" i="22" s="1"/>
  <c r="I130" i="22"/>
  <c r="S106" i="22" s="1"/>
  <c r="I95" i="22"/>
  <c r="S78" i="22" s="1"/>
  <c r="I63" i="22"/>
  <c r="S55" i="22" s="1"/>
  <c r="I83" i="22"/>
  <c r="I27" i="22"/>
  <c r="I57" i="22"/>
  <c r="S51" i="22" s="1"/>
  <c r="I108" i="22"/>
  <c r="S88" i="22" s="1"/>
  <c r="I32" i="22"/>
  <c r="I140" i="22"/>
  <c r="S115" i="22" s="1"/>
  <c r="I44" i="22"/>
  <c r="I146" i="22"/>
  <c r="S120" i="22" s="1"/>
  <c r="I124" i="22"/>
  <c r="S102" i="22" s="1"/>
  <c r="I41" i="22"/>
  <c r="U10" i="22"/>
  <c r="B6" i="22" s="1"/>
  <c r="I24" i="22"/>
  <c r="I77" i="22"/>
  <c r="S66" i="22" s="1"/>
  <c r="I60" i="22"/>
  <c r="I13" i="22"/>
  <c r="I19" i="22"/>
  <c r="S53" i="22" l="1"/>
  <c r="S52" i="22"/>
  <c r="S59" i="22"/>
  <c r="S77" i="22"/>
  <c r="S54" i="22"/>
  <c r="S105" i="22"/>
  <c r="S101" i="22"/>
  <c r="S119" i="22"/>
  <c r="S84" i="22"/>
  <c r="S83" i="22"/>
  <c r="S50" i="22"/>
  <c r="S65" i="22"/>
  <c r="S114" i="22"/>
  <c r="S87" i="22"/>
  <c r="S97" i="22"/>
  <c r="S96" i="22"/>
  <c r="I7" i="22"/>
  <c r="K17" i="1"/>
  <c r="K16" i="1"/>
  <c r="K15" i="1"/>
  <c r="K14" i="1"/>
  <c r="K13" i="1"/>
  <c r="S39" i="22" l="1"/>
  <c r="S42" i="22"/>
  <c r="S37" i="22"/>
  <c r="S36" i="22"/>
  <c r="S38" i="22"/>
  <c r="S33" i="22"/>
  <c r="S31" i="22"/>
  <c r="S28" i="22"/>
  <c r="S27" i="22"/>
  <c r="S24" i="22"/>
  <c r="S18" i="22"/>
  <c r="S17" i="22"/>
  <c r="S15" i="22"/>
  <c r="S14" i="22"/>
  <c r="S12" i="22"/>
  <c r="S13" i="22"/>
  <c r="S10" i="22"/>
  <c r="I10" i="22"/>
  <c r="G10" i="22"/>
  <c r="D10" i="22"/>
  <c r="H57" i="21"/>
  <c r="H25" i="21"/>
  <c r="B3" i="21"/>
  <c r="H57" i="19"/>
  <c r="H26" i="19"/>
  <c r="B3" i="19"/>
  <c r="B40" i="4"/>
  <c r="B3" i="17"/>
  <c r="H57" i="17"/>
  <c r="H26" i="17"/>
  <c r="G13" i="4"/>
  <c r="C8" i="4"/>
  <c r="J5" i="16"/>
  <c r="X5" i="16" s="1"/>
  <c r="F3" i="16"/>
  <c r="F2" i="16"/>
  <c r="J5" i="15"/>
  <c r="X5" i="15" s="1"/>
  <c r="F3" i="15"/>
  <c r="F2" i="15"/>
  <c r="J5" i="14"/>
  <c r="R5" i="14" s="1"/>
  <c r="F3" i="14"/>
  <c r="F2" i="14"/>
  <c r="S22" i="22" l="1"/>
  <c r="S19" i="22"/>
  <c r="S26" i="22"/>
  <c r="S32" i="22"/>
  <c r="S34" i="22"/>
  <c r="S35" i="22"/>
  <c r="S21" i="22"/>
  <c r="S40" i="22"/>
  <c r="S41" i="22"/>
  <c r="S20" i="22"/>
  <c r="S16" i="22"/>
  <c r="S23" i="22"/>
  <c r="S25" i="22"/>
  <c r="S30" i="22"/>
  <c r="S11" i="22"/>
  <c r="R5" i="16"/>
  <c r="R5" i="15"/>
  <c r="X5" i="14"/>
  <c r="S29" i="22" l="1"/>
  <c r="S121" i="22" s="1"/>
  <c r="S15" i="1" l="1"/>
  <c r="S19" i="1"/>
  <c r="S27" i="1"/>
  <c r="S35" i="1"/>
  <c r="S51" i="1"/>
  <c r="S55" i="1"/>
  <c r="S71" i="1"/>
  <c r="S75" i="1"/>
  <c r="S79" i="1"/>
  <c r="S83" i="1"/>
  <c r="S87" i="1"/>
  <c r="S95" i="1"/>
  <c r="S103" i="1"/>
  <c r="S14" i="1"/>
  <c r="S34" i="1"/>
  <c r="S50" i="1"/>
  <c r="S78" i="1"/>
  <c r="S86" i="1"/>
  <c r="S110" i="1"/>
  <c r="S122" i="1"/>
  <c r="S16" i="1"/>
  <c r="S32" i="1"/>
  <c r="S36" i="1"/>
  <c r="S48" i="1"/>
  <c r="S52" i="1"/>
  <c r="S56" i="1"/>
  <c r="S68" i="1"/>
  <c r="S76" i="1"/>
  <c r="S80" i="1"/>
  <c r="S84" i="1"/>
  <c r="S88" i="1"/>
  <c r="S100" i="1"/>
  <c r="S104" i="1"/>
  <c r="S74" i="1"/>
  <c r="S33" i="1"/>
  <c r="S41" i="1"/>
  <c r="S49" i="1"/>
  <c r="S53" i="1"/>
  <c r="S57" i="1"/>
  <c r="S69" i="1"/>
  <c r="S77" i="1"/>
  <c r="S81" i="1"/>
  <c r="S85" i="1"/>
  <c r="S101" i="1"/>
  <c r="S109" i="1"/>
  <c r="S18" i="1"/>
  <c r="S42" i="1"/>
  <c r="S54" i="1"/>
  <c r="S70" i="1"/>
  <c r="S82" i="1"/>
  <c r="S102" i="1"/>
  <c r="S114" i="1"/>
  <c r="CK115" i="7"/>
  <c r="B9" i="1" l="1"/>
  <c r="H14" i="1" s="1"/>
  <c r="S12" i="1"/>
  <c r="I4" i="8" l="1"/>
  <c r="E3" i="10"/>
  <c r="V4" i="10"/>
  <c r="I3" i="8"/>
  <c r="J15" i="4"/>
  <c r="E5" i="4"/>
  <c r="F10" i="4"/>
  <c r="F13" i="4"/>
  <c r="D109" i="10" l="1"/>
  <c r="M109" i="10" s="1"/>
  <c r="D36" i="10"/>
  <c r="N36" i="10" s="1"/>
  <c r="D117" i="10"/>
  <c r="M117" i="10" s="1"/>
  <c r="D30" i="10"/>
  <c r="N30" i="10" s="1"/>
  <c r="D80" i="10"/>
  <c r="M80" i="10" s="1"/>
  <c r="D63" i="10"/>
  <c r="N63" i="10" s="1"/>
  <c r="D82" i="10"/>
  <c r="M82" i="10" s="1"/>
  <c r="D13" i="10"/>
  <c r="M13" i="10" s="1"/>
  <c r="D79" i="10"/>
  <c r="M79" i="10" s="1"/>
  <c r="D9" i="10"/>
  <c r="M9" i="10" s="1"/>
  <c r="D104" i="10"/>
  <c r="M104" i="10" s="1"/>
  <c r="D75" i="10"/>
  <c r="N75" i="10" s="1"/>
  <c r="D98" i="10"/>
  <c r="M98" i="10" s="1"/>
  <c r="M36" i="10"/>
  <c r="D49" i="10"/>
  <c r="M49" i="10" s="1"/>
  <c r="D95" i="10"/>
  <c r="M95" i="10" s="1"/>
  <c r="D45" i="10"/>
  <c r="M45" i="10" s="1"/>
  <c r="D65" i="10"/>
  <c r="M65" i="10" s="1"/>
  <c r="D52" i="10"/>
  <c r="M52" i="10" s="1"/>
  <c r="D31" i="10"/>
  <c r="M31" i="10" s="1"/>
  <c r="D66" i="10"/>
  <c r="M66" i="10" s="1"/>
  <c r="D76" i="10"/>
  <c r="M76" i="10" s="1"/>
  <c r="D51" i="10"/>
  <c r="M51" i="10" s="1"/>
  <c r="D78" i="10"/>
  <c r="M78" i="10" s="1"/>
  <c r="D72" i="10"/>
  <c r="M72" i="10" s="1"/>
  <c r="D47" i="10"/>
  <c r="M47" i="10" s="1"/>
  <c r="D74" i="10"/>
  <c r="N74" i="10" s="1"/>
  <c r="D96" i="10"/>
  <c r="M96" i="10" s="1"/>
  <c r="D71" i="10"/>
  <c r="M71" i="10" s="1"/>
  <c r="D90" i="10"/>
  <c r="M90" i="10" s="1"/>
  <c r="D97" i="10"/>
  <c r="M97" i="10" s="1"/>
  <c r="D28" i="10"/>
  <c r="N28" i="10" s="1"/>
  <c r="D105" i="10"/>
  <c r="M105" i="10" s="1"/>
  <c r="D22" i="10"/>
  <c r="M22" i="10" s="1"/>
  <c r="D48" i="10"/>
  <c r="M48" i="10" s="1"/>
  <c r="D27" i="10"/>
  <c r="M27" i="10" s="1"/>
  <c r="D50" i="10"/>
  <c r="M50" i="10" s="1"/>
  <c r="D44" i="10"/>
  <c r="M44" i="10" s="1"/>
  <c r="D11" i="10"/>
  <c r="M11" i="10" s="1"/>
  <c r="D46" i="10"/>
  <c r="M46" i="10" s="1"/>
  <c r="M63" i="10"/>
  <c r="D64" i="10"/>
  <c r="M64" i="10" s="1"/>
  <c r="D43" i="10"/>
  <c r="M43" i="10" s="1"/>
  <c r="D70" i="10"/>
  <c r="M70" i="10" s="1"/>
  <c r="D37" i="10"/>
  <c r="M37" i="10" s="1"/>
  <c r="D83" i="10"/>
  <c r="N83" i="10" s="1"/>
  <c r="D29" i="10"/>
  <c r="M29" i="10" s="1"/>
  <c r="D77" i="10"/>
  <c r="M77" i="10" s="1"/>
  <c r="D69" i="10"/>
  <c r="N69" i="10" s="1"/>
  <c r="D81" i="10"/>
  <c r="M81" i="10" s="1"/>
  <c r="D14" i="10"/>
  <c r="M14" i="10" s="1"/>
  <c r="D99" i="10"/>
  <c r="M99" i="10" s="1"/>
  <c r="D73" i="10"/>
  <c r="M73" i="10" s="1"/>
  <c r="D10" i="10"/>
  <c r="M10" i="10" s="1"/>
  <c r="Q120" i="8"/>
  <c r="H42" i="5" s="1"/>
  <c r="D5" i="21"/>
  <c r="D5" i="19"/>
  <c r="H11" i="19"/>
  <c r="H10" i="21"/>
  <c r="D5" i="17"/>
  <c r="H11" i="17"/>
  <c r="N65" i="10" l="1"/>
  <c r="N79" i="10"/>
  <c r="N45" i="10"/>
  <c r="N80" i="10"/>
  <c r="N72" i="10"/>
  <c r="N98" i="10"/>
  <c r="N47" i="10"/>
  <c r="N76" i="10"/>
  <c r="N43" i="10"/>
  <c r="N82" i="10"/>
  <c r="N52" i="10"/>
  <c r="N95" i="10"/>
  <c r="N104" i="10"/>
  <c r="N27" i="10"/>
  <c r="N22" i="10"/>
  <c r="N44" i="10"/>
  <c r="N78" i="10"/>
  <c r="N73" i="10"/>
  <c r="N31" i="10"/>
  <c r="N117" i="10"/>
  <c r="N48" i="10"/>
  <c r="N109" i="10"/>
  <c r="N64" i="10"/>
  <c r="N66" i="10"/>
  <c r="M30" i="10"/>
  <c r="M75" i="10"/>
  <c r="N77" i="10"/>
  <c r="N70" i="10"/>
  <c r="M74" i="10"/>
  <c r="N49" i="10"/>
  <c r="N51" i="10"/>
  <c r="N50" i="10"/>
  <c r="N37" i="10"/>
  <c r="N71" i="10"/>
  <c r="N46" i="10"/>
  <c r="N105" i="10"/>
  <c r="M28" i="10"/>
  <c r="M83" i="10"/>
  <c r="N99" i="10"/>
  <c r="N97" i="10"/>
  <c r="M69" i="10"/>
  <c r="N90" i="10"/>
  <c r="N96" i="10"/>
  <c r="N81" i="10"/>
  <c r="N29" i="10"/>
  <c r="N24" i="16"/>
  <c r="N63" i="14"/>
  <c r="N46" i="15"/>
  <c r="T11" i="10"/>
  <c r="R11" i="10"/>
  <c r="P11" i="10"/>
  <c r="N11" i="10"/>
  <c r="S11" i="10"/>
  <c r="Q11" i="10"/>
  <c r="O11" i="10"/>
  <c r="T14" i="10"/>
  <c r="R14" i="10"/>
  <c r="P14" i="10"/>
  <c r="N14" i="10"/>
  <c r="S14" i="10"/>
  <c r="Q14" i="10"/>
  <c r="O14" i="10"/>
  <c r="T46" i="10"/>
  <c r="R46" i="10"/>
  <c r="P46" i="10"/>
  <c r="S46" i="10"/>
  <c r="Q46" i="10"/>
  <c r="O46" i="10"/>
  <c r="T50" i="10"/>
  <c r="R50" i="10"/>
  <c r="P50" i="10"/>
  <c r="S50" i="10"/>
  <c r="Q50" i="10"/>
  <c r="O50" i="10"/>
  <c r="T66" i="10"/>
  <c r="R66" i="10"/>
  <c r="P66" i="10"/>
  <c r="S66" i="10"/>
  <c r="Q66" i="10"/>
  <c r="O66" i="10"/>
  <c r="T70" i="10"/>
  <c r="R70" i="10"/>
  <c r="P70" i="10"/>
  <c r="S70" i="10"/>
  <c r="Q70" i="10"/>
  <c r="O70" i="10"/>
  <c r="T74" i="10"/>
  <c r="R74" i="10"/>
  <c r="P74" i="10"/>
  <c r="S74" i="10"/>
  <c r="Q74" i="10"/>
  <c r="O74" i="10"/>
  <c r="T78" i="10"/>
  <c r="R78" i="10"/>
  <c r="P78" i="10"/>
  <c r="S78" i="10"/>
  <c r="Q78" i="10"/>
  <c r="O78" i="10"/>
  <c r="T98" i="10"/>
  <c r="R98" i="10"/>
  <c r="P98" i="10"/>
  <c r="S98" i="10"/>
  <c r="Q98" i="10"/>
  <c r="O98" i="10"/>
  <c r="S27" i="10"/>
  <c r="Q27" i="10"/>
  <c r="O27" i="10"/>
  <c r="T27" i="10"/>
  <c r="R27" i="10"/>
  <c r="P27" i="10"/>
  <c r="S43" i="10"/>
  <c r="Q43" i="10"/>
  <c r="O43" i="10"/>
  <c r="T43" i="10"/>
  <c r="R43" i="10"/>
  <c r="P43" i="10"/>
  <c r="S47" i="10"/>
  <c r="Q47" i="10"/>
  <c r="O47" i="10"/>
  <c r="T47" i="10"/>
  <c r="R47" i="10"/>
  <c r="P47" i="10"/>
  <c r="S51" i="10"/>
  <c r="Q51" i="10"/>
  <c r="O51" i="10"/>
  <c r="T51" i="10"/>
  <c r="R51" i="10"/>
  <c r="P51" i="10"/>
  <c r="S63" i="10"/>
  <c r="Q63" i="10"/>
  <c r="O63" i="10"/>
  <c r="T63" i="10"/>
  <c r="R63" i="10"/>
  <c r="P63" i="10"/>
  <c r="S71" i="10"/>
  <c r="Q71" i="10"/>
  <c r="O71" i="10"/>
  <c r="T71" i="10"/>
  <c r="R71" i="10"/>
  <c r="P71" i="10"/>
  <c r="S75" i="10"/>
  <c r="Q75" i="10"/>
  <c r="O75" i="10"/>
  <c r="T75" i="10"/>
  <c r="R75" i="10"/>
  <c r="P75" i="10"/>
  <c r="S79" i="10"/>
  <c r="Q79" i="10"/>
  <c r="O79" i="10"/>
  <c r="T79" i="10"/>
  <c r="R79" i="10"/>
  <c r="P79" i="10"/>
  <c r="S83" i="10"/>
  <c r="Q83" i="10"/>
  <c r="O83" i="10"/>
  <c r="T83" i="10"/>
  <c r="R83" i="10"/>
  <c r="P83" i="10"/>
  <c r="S95" i="10"/>
  <c r="Q95" i="10"/>
  <c r="O95" i="10"/>
  <c r="T95" i="10"/>
  <c r="R95" i="10"/>
  <c r="P95" i="10"/>
  <c r="T9" i="10"/>
  <c r="R9" i="10"/>
  <c r="P9" i="10"/>
  <c r="N9" i="10"/>
  <c r="S9" i="10"/>
  <c r="Q9" i="10"/>
  <c r="O9" i="10"/>
  <c r="T28" i="10"/>
  <c r="R28" i="10"/>
  <c r="P28" i="10"/>
  <c r="S28" i="10"/>
  <c r="Q28" i="10"/>
  <c r="O28" i="10"/>
  <c r="T44" i="10"/>
  <c r="R44" i="10"/>
  <c r="P44" i="10"/>
  <c r="S44" i="10"/>
  <c r="Q44" i="10"/>
  <c r="O44" i="10"/>
  <c r="T48" i="10"/>
  <c r="R48" i="10"/>
  <c r="P48" i="10"/>
  <c r="S48" i="10"/>
  <c r="Q48" i="10"/>
  <c r="O48" i="10"/>
  <c r="T52" i="10"/>
  <c r="R52" i="10"/>
  <c r="P52" i="10"/>
  <c r="S52" i="10"/>
  <c r="Q52" i="10"/>
  <c r="O52" i="10"/>
  <c r="T64" i="10"/>
  <c r="R64" i="10"/>
  <c r="P64" i="10"/>
  <c r="S64" i="10"/>
  <c r="Q64" i="10"/>
  <c r="O64" i="10"/>
  <c r="T72" i="10"/>
  <c r="R72" i="10"/>
  <c r="P72" i="10"/>
  <c r="S72" i="10"/>
  <c r="Q72" i="10"/>
  <c r="O72" i="10"/>
  <c r="T76" i="10"/>
  <c r="R76" i="10"/>
  <c r="P76" i="10"/>
  <c r="S76" i="10"/>
  <c r="Q76" i="10"/>
  <c r="O76" i="10"/>
  <c r="T80" i="10"/>
  <c r="R80" i="10"/>
  <c r="P80" i="10"/>
  <c r="S80" i="10"/>
  <c r="Q80" i="10"/>
  <c r="O80" i="10"/>
  <c r="T96" i="10"/>
  <c r="R96" i="10"/>
  <c r="P96" i="10"/>
  <c r="S96" i="10"/>
  <c r="Q96" i="10"/>
  <c r="O96" i="10"/>
  <c r="S10" i="10"/>
  <c r="Q10" i="10"/>
  <c r="O10" i="10"/>
  <c r="T10" i="10"/>
  <c r="R10" i="10"/>
  <c r="P10" i="10"/>
  <c r="N10" i="10"/>
  <c r="S13" i="10"/>
  <c r="Q13" i="10"/>
  <c r="O13" i="10"/>
  <c r="T13" i="10"/>
  <c r="R13" i="10"/>
  <c r="P13" i="10"/>
  <c r="N13" i="10"/>
  <c r="S37" i="10"/>
  <c r="Q37" i="10"/>
  <c r="O37" i="10"/>
  <c r="T37" i="10"/>
  <c r="R37" i="10"/>
  <c r="P37" i="10"/>
  <c r="S45" i="10"/>
  <c r="Q45" i="10"/>
  <c r="O45" i="10"/>
  <c r="T45" i="10"/>
  <c r="R45" i="10"/>
  <c r="P45" i="10"/>
  <c r="S49" i="10"/>
  <c r="Q49" i="10"/>
  <c r="O49" i="10"/>
  <c r="T49" i="10"/>
  <c r="R49" i="10"/>
  <c r="P49" i="10"/>
  <c r="S65" i="10"/>
  <c r="Q65" i="10"/>
  <c r="O65" i="10"/>
  <c r="T65" i="10"/>
  <c r="R65" i="10"/>
  <c r="P65" i="10"/>
  <c r="S69" i="10"/>
  <c r="Q69" i="10"/>
  <c r="O69" i="10"/>
  <c r="T69" i="10"/>
  <c r="R69" i="10"/>
  <c r="P69" i="10"/>
  <c r="S73" i="10"/>
  <c r="Q73" i="10"/>
  <c r="O73" i="10"/>
  <c r="T73" i="10"/>
  <c r="R73" i="10"/>
  <c r="P73" i="10"/>
  <c r="S77" i="10"/>
  <c r="Q77" i="10"/>
  <c r="O77" i="10"/>
  <c r="T77" i="10"/>
  <c r="R77" i="10"/>
  <c r="P77" i="10"/>
  <c r="S105" i="10"/>
  <c r="Q105" i="10"/>
  <c r="O105" i="10"/>
  <c r="T105" i="10"/>
  <c r="R105" i="10"/>
  <c r="P105" i="10"/>
  <c r="S117" i="10"/>
  <c r="Q117" i="10"/>
  <c r="O117" i="10"/>
  <c r="T117" i="10"/>
  <c r="R117" i="10"/>
  <c r="P117" i="10"/>
  <c r="V117" i="10" l="1"/>
  <c r="G119" i="8" s="1"/>
  <c r="H119" i="8" s="1"/>
  <c r="V105" i="10"/>
  <c r="G107" i="8" s="1"/>
  <c r="H107" i="8" s="1"/>
  <c r="V95" i="10"/>
  <c r="G97" i="8" s="1"/>
  <c r="H97" i="8" s="1"/>
  <c r="V83" i="10"/>
  <c r="G85" i="8" s="1"/>
  <c r="H85" i="8" s="1"/>
  <c r="V75" i="10"/>
  <c r="G77" i="8" s="1"/>
  <c r="H77" i="8" s="1"/>
  <c r="V71" i="10"/>
  <c r="G73" i="8" s="1"/>
  <c r="H73" i="8" s="1"/>
  <c r="V63" i="10"/>
  <c r="G65" i="8" s="1"/>
  <c r="H65" i="8" s="1"/>
  <c r="V96" i="10"/>
  <c r="G98" i="8" s="1"/>
  <c r="H98" i="8" s="1"/>
  <c r="V72" i="10"/>
  <c r="G74" i="8" s="1"/>
  <c r="H74" i="8" s="1"/>
  <c r="V64" i="10"/>
  <c r="G66" i="8" s="1"/>
  <c r="H66" i="8" s="1"/>
  <c r="V70" i="10"/>
  <c r="G72" i="8" s="1"/>
  <c r="H72" i="8" s="1"/>
  <c r="V46" i="10"/>
  <c r="G48" i="8" s="1"/>
  <c r="H48" i="8" s="1"/>
  <c r="V76" i="10"/>
  <c r="G78" i="8" s="1"/>
  <c r="H78" i="8" s="1"/>
  <c r="V52" i="10"/>
  <c r="V48" i="10"/>
  <c r="G50" i="8" s="1"/>
  <c r="H50" i="8" s="1"/>
  <c r="V28" i="10"/>
  <c r="G30" i="8" s="1"/>
  <c r="H30" i="8" s="1"/>
  <c r="V9" i="10"/>
  <c r="V98" i="10"/>
  <c r="G100" i="8" s="1"/>
  <c r="H100" i="8" s="1"/>
  <c r="V74" i="10"/>
  <c r="G76" i="8" s="1"/>
  <c r="H76" i="8" s="1"/>
  <c r="V66" i="10"/>
  <c r="G68" i="8" s="1"/>
  <c r="H68" i="8" s="1"/>
  <c r="V50" i="10"/>
  <c r="G52" i="8" s="1"/>
  <c r="H52" i="8" s="1"/>
  <c r="V14" i="10"/>
  <c r="G16" i="8" s="1"/>
  <c r="H16" i="8" s="1"/>
  <c r="V11" i="10"/>
  <c r="G13" i="8" s="1"/>
  <c r="H13" i="8" s="1"/>
  <c r="V77" i="10"/>
  <c r="G79" i="8" s="1"/>
  <c r="H79" i="8" s="1"/>
  <c r="V73" i="10"/>
  <c r="G75" i="8" s="1"/>
  <c r="H75" i="8" s="1"/>
  <c r="V69" i="10"/>
  <c r="G71" i="8" s="1"/>
  <c r="H71" i="8" s="1"/>
  <c r="V65" i="10"/>
  <c r="G67" i="8" s="1"/>
  <c r="H67" i="8" s="1"/>
  <c r="V49" i="10"/>
  <c r="G51" i="8" s="1"/>
  <c r="H51" i="8" s="1"/>
  <c r="V45" i="10"/>
  <c r="G47" i="8" s="1"/>
  <c r="H47" i="8" s="1"/>
  <c r="V37" i="10"/>
  <c r="G39" i="8" s="1"/>
  <c r="H39" i="8" s="1"/>
  <c r="V13" i="10"/>
  <c r="G15" i="8" s="1"/>
  <c r="H15" i="8" s="1"/>
  <c r="V10" i="10"/>
  <c r="G12" i="8" s="1"/>
  <c r="H12" i="8" s="1"/>
  <c r="V51" i="10"/>
  <c r="V47" i="10"/>
  <c r="G49" i="8" s="1"/>
  <c r="H49" i="8" s="1"/>
  <c r="V27" i="10"/>
  <c r="G29" i="8" s="1"/>
  <c r="H29" i="8" s="1"/>
  <c r="J51" i="8" l="1"/>
  <c r="AB51" i="8"/>
  <c r="AF51" i="8"/>
  <c r="I51" i="8"/>
  <c r="I29" i="8"/>
  <c r="J29" i="8"/>
  <c r="AB29" i="8"/>
  <c r="AF29" i="8"/>
  <c r="J15" i="8"/>
  <c r="AB15" i="8"/>
  <c r="AF15" i="8"/>
  <c r="I15" i="8"/>
  <c r="I67" i="8"/>
  <c r="AF67" i="8"/>
  <c r="J67" i="8"/>
  <c r="AB67" i="8"/>
  <c r="J13" i="8"/>
  <c r="AB13" i="8"/>
  <c r="AF13" i="8"/>
  <c r="I13" i="8"/>
  <c r="I76" i="8"/>
  <c r="J76" i="8"/>
  <c r="AB76" i="8"/>
  <c r="AF76" i="8"/>
  <c r="J50" i="8"/>
  <c r="AB50" i="8"/>
  <c r="AF50" i="8"/>
  <c r="I50" i="8"/>
  <c r="I72" i="8"/>
  <c r="J72" i="8"/>
  <c r="AB72" i="8"/>
  <c r="AF72" i="8"/>
  <c r="I85" i="8"/>
  <c r="J85" i="8"/>
  <c r="AB85" i="8"/>
  <c r="AF85" i="8"/>
  <c r="J49" i="8"/>
  <c r="I49" i="8"/>
  <c r="AB49" i="8"/>
  <c r="AF49" i="8"/>
  <c r="I71" i="8"/>
  <c r="AB71" i="8"/>
  <c r="J71" i="8"/>
  <c r="AF71" i="8"/>
  <c r="AF16" i="8"/>
  <c r="I16" i="8"/>
  <c r="J16" i="8"/>
  <c r="AB16" i="8"/>
  <c r="I100" i="8"/>
  <c r="AF100" i="8"/>
  <c r="AB100" i="8"/>
  <c r="J100" i="8"/>
  <c r="G54" i="8"/>
  <c r="H54" i="8" s="1"/>
  <c r="AF66" i="8"/>
  <c r="I66" i="8"/>
  <c r="J66" i="8"/>
  <c r="AB66" i="8"/>
  <c r="J65" i="8"/>
  <c r="AB65" i="8"/>
  <c r="I65" i="8"/>
  <c r="AF65" i="8"/>
  <c r="J97" i="8"/>
  <c r="AB97" i="8"/>
  <c r="AF97" i="8"/>
  <c r="I97" i="8"/>
  <c r="J12" i="8"/>
  <c r="AB12" i="8"/>
  <c r="AF12" i="8"/>
  <c r="I12" i="8"/>
  <c r="AB39" i="8"/>
  <c r="AF39" i="8"/>
  <c r="I39" i="8"/>
  <c r="J39" i="8"/>
  <c r="G53" i="8"/>
  <c r="H53" i="8" s="1"/>
  <c r="AB47" i="8"/>
  <c r="AF47" i="8"/>
  <c r="I47" i="8"/>
  <c r="J47" i="8"/>
  <c r="I75" i="8"/>
  <c r="AB75" i="8"/>
  <c r="AF75" i="8"/>
  <c r="J75" i="8"/>
  <c r="J52" i="8"/>
  <c r="AB52" i="8"/>
  <c r="AF52" i="8"/>
  <c r="I52" i="8"/>
  <c r="G11" i="8"/>
  <c r="H11" i="8" s="1"/>
  <c r="I78" i="8"/>
  <c r="J78" i="8"/>
  <c r="AB78" i="8"/>
  <c r="AF78" i="8"/>
  <c r="AB74" i="8"/>
  <c r="AF74" i="8"/>
  <c r="I74" i="8"/>
  <c r="J74" i="8"/>
  <c r="I73" i="8"/>
  <c r="J73" i="8"/>
  <c r="AB73" i="8"/>
  <c r="AF73" i="8"/>
  <c r="I107" i="8"/>
  <c r="J107" i="8"/>
  <c r="AB107" i="8"/>
  <c r="AF107" i="8"/>
  <c r="I79" i="8"/>
  <c r="J79" i="8"/>
  <c r="AB79" i="8"/>
  <c r="AF79" i="8"/>
  <c r="I68" i="8"/>
  <c r="J68" i="8"/>
  <c r="AB68" i="8"/>
  <c r="AF68" i="8"/>
  <c r="AF30" i="8"/>
  <c r="J30" i="8"/>
  <c r="AB30" i="8"/>
  <c r="I30" i="8"/>
  <c r="J48" i="8"/>
  <c r="AB48" i="8"/>
  <c r="AF48" i="8"/>
  <c r="I48" i="8"/>
  <c r="AB98" i="8"/>
  <c r="AF98" i="8"/>
  <c r="I98" i="8"/>
  <c r="J98" i="8"/>
  <c r="I77" i="8"/>
  <c r="AF77" i="8"/>
  <c r="J77" i="8"/>
  <c r="AB77" i="8"/>
  <c r="I119" i="8"/>
  <c r="AF119" i="8"/>
  <c r="J119" i="8"/>
  <c r="AB119" i="8"/>
  <c r="D22" i="15"/>
  <c r="D14" i="16"/>
  <c r="D32" i="15"/>
  <c r="D10" i="16"/>
  <c r="D11" i="15"/>
  <c r="D15" i="16"/>
  <c r="D33" i="15"/>
  <c r="D12" i="16"/>
  <c r="D13" i="15"/>
  <c r="D23" i="15"/>
  <c r="D23" i="16"/>
  <c r="D45" i="15"/>
  <c r="E34" i="14"/>
  <c r="D34" i="14"/>
  <c r="E53" i="14"/>
  <c r="D53" i="14"/>
  <c r="D23" i="14"/>
  <c r="D25" i="14"/>
  <c r="D62" i="14"/>
  <c r="D22" i="14"/>
  <c r="D32" i="14"/>
  <c r="D11" i="14"/>
  <c r="D35" i="14"/>
  <c r="D13" i="14"/>
  <c r="E33" i="14"/>
  <c r="D33" i="14"/>
  <c r="V44" i="10"/>
  <c r="G46" i="8" s="1"/>
  <c r="H46" i="8" s="1"/>
  <c r="V43" i="10"/>
  <c r="G45" i="8" s="1"/>
  <c r="H45" i="8" s="1"/>
  <c r="D25" i="15" l="1"/>
  <c r="D10" i="14"/>
  <c r="D10" i="15"/>
  <c r="D24" i="14"/>
  <c r="D24" i="15"/>
  <c r="I45" i="8"/>
  <c r="AF45" i="8"/>
  <c r="J45" i="8"/>
  <c r="AB45" i="8"/>
  <c r="I53" i="8"/>
  <c r="J53" i="8"/>
  <c r="AB53" i="8"/>
  <c r="AF53" i="8"/>
  <c r="AB46" i="8"/>
  <c r="AF46" i="8"/>
  <c r="I46" i="8"/>
  <c r="J46" i="8"/>
  <c r="AB11" i="8"/>
  <c r="AF11" i="8"/>
  <c r="J11" i="8"/>
  <c r="I11" i="8"/>
  <c r="I54" i="8"/>
  <c r="J54" i="8"/>
  <c r="AB54" i="8"/>
  <c r="Y25" i="15" s="1"/>
  <c r="AF54" i="8"/>
  <c r="AC25" i="15" s="1"/>
  <c r="D21" i="15"/>
  <c r="AC22" i="15"/>
  <c r="AC23" i="15"/>
  <c r="Y22" i="15"/>
  <c r="F15" i="16"/>
  <c r="G23" i="14"/>
  <c r="F23" i="14"/>
  <c r="G22" i="15"/>
  <c r="Y45" i="15"/>
  <c r="F34" i="14"/>
  <c r="E11" i="14"/>
  <c r="E10" i="16"/>
  <c r="E61" i="21" s="1"/>
  <c r="E11" i="15"/>
  <c r="E62" i="19" s="1"/>
  <c r="F22" i="15"/>
  <c r="Y11" i="14"/>
  <c r="E15" i="16"/>
  <c r="E66" i="21" s="1"/>
  <c r="E33" i="15"/>
  <c r="E14" i="16"/>
  <c r="E65" i="21" s="1"/>
  <c r="E32" i="15"/>
  <c r="E83" i="19" s="1"/>
  <c r="E22" i="14"/>
  <c r="E22" i="15"/>
  <c r="E73" i="19" s="1"/>
  <c r="E62" i="14"/>
  <c r="E23" i="16"/>
  <c r="E74" i="21" s="1"/>
  <c r="E45" i="15"/>
  <c r="E96" i="19" s="1"/>
  <c r="E23" i="14"/>
  <c r="E23" i="15"/>
  <c r="E74" i="19" s="1"/>
  <c r="G62" i="14"/>
  <c r="G23" i="16"/>
  <c r="G45" i="15"/>
  <c r="E25" i="14"/>
  <c r="E25" i="15"/>
  <c r="E76" i="19" s="1"/>
  <c r="E13" i="14"/>
  <c r="E12" i="16"/>
  <c r="E63" i="21" s="1"/>
  <c r="E13" i="15"/>
  <c r="E64" i="19" s="1"/>
  <c r="E10" i="14"/>
  <c r="E10" i="15"/>
  <c r="E61" i="19" s="1"/>
  <c r="E24" i="14"/>
  <c r="E24" i="15"/>
  <c r="E75" i="19" s="1"/>
  <c r="G32" i="14"/>
  <c r="F33" i="14"/>
  <c r="Y10" i="14"/>
  <c r="E35" i="14"/>
  <c r="E32" i="14"/>
  <c r="E83" i="17" s="1"/>
  <c r="D21" i="14"/>
  <c r="AC10" i="16"/>
  <c r="AC13" i="15"/>
  <c r="F22" i="14"/>
  <c r="E84" i="17"/>
  <c r="AC45" i="15"/>
  <c r="AC34" i="14"/>
  <c r="Y12" i="16"/>
  <c r="G53" i="14"/>
  <c r="F53" i="14"/>
  <c r="G34" i="14"/>
  <c r="G33" i="14"/>
  <c r="V80" i="10"/>
  <c r="G82" i="8" s="1"/>
  <c r="H82" i="8" s="1"/>
  <c r="J82" i="8" l="1"/>
  <c r="AB82" i="8"/>
  <c r="AF82" i="8"/>
  <c r="I82" i="8"/>
  <c r="Y62" i="14"/>
  <c r="AC22" i="14"/>
  <c r="Y22" i="14"/>
  <c r="AC32" i="14"/>
  <c r="G23" i="15"/>
  <c r="G15" i="16"/>
  <c r="Y32" i="14"/>
  <c r="AC23" i="14"/>
  <c r="F35" i="14"/>
  <c r="Y10" i="16"/>
  <c r="F23" i="15"/>
  <c r="G22" i="14"/>
  <c r="AC13" i="14"/>
  <c r="F33" i="15"/>
  <c r="Y11" i="15"/>
  <c r="F32" i="15"/>
  <c r="AC25" i="14"/>
  <c r="F14" i="16"/>
  <c r="G32" i="15"/>
  <c r="AC11" i="15"/>
  <c r="G33" i="15"/>
  <c r="D37" i="14"/>
  <c r="D17" i="16"/>
  <c r="D35" i="15"/>
  <c r="F21" i="14"/>
  <c r="F21" i="15"/>
  <c r="AC11" i="14"/>
  <c r="Y10" i="15"/>
  <c r="F10" i="14"/>
  <c r="F10" i="15"/>
  <c r="G24" i="14"/>
  <c r="G24" i="15"/>
  <c r="F11" i="14"/>
  <c r="F10" i="16"/>
  <c r="F11" i="15"/>
  <c r="G14" i="16"/>
  <c r="G13" i="14"/>
  <c r="G13" i="15"/>
  <c r="G12" i="16"/>
  <c r="G25" i="14"/>
  <c r="G25" i="15"/>
  <c r="G10" i="14"/>
  <c r="G10" i="15"/>
  <c r="G11" i="14"/>
  <c r="G10" i="16"/>
  <c r="G11" i="15"/>
  <c r="E21" i="14"/>
  <c r="E72" i="17" s="1"/>
  <c r="E21" i="15"/>
  <c r="E72" i="19" s="1"/>
  <c r="F25" i="14"/>
  <c r="F25" i="15"/>
  <c r="F62" i="14"/>
  <c r="F23" i="16"/>
  <c r="F45" i="15"/>
  <c r="AC24" i="15"/>
  <c r="F24" i="14"/>
  <c r="F24" i="15"/>
  <c r="F13" i="14"/>
  <c r="F12" i="16"/>
  <c r="F13" i="15"/>
  <c r="AC12" i="16"/>
  <c r="Y25" i="14"/>
  <c r="AC21" i="14"/>
  <c r="AC10" i="14"/>
  <c r="G35" i="14"/>
  <c r="Y21" i="15"/>
  <c r="AC10" i="15"/>
  <c r="F32" i="14"/>
  <c r="Y33" i="14"/>
  <c r="AC62" i="14"/>
  <c r="AC23" i="16"/>
  <c r="Y24" i="15"/>
  <c r="Y53" i="14"/>
  <c r="Y34" i="14"/>
  <c r="Y23" i="16"/>
  <c r="AC53" i="14"/>
  <c r="AC33" i="14"/>
  <c r="AC15" i="16"/>
  <c r="Y23" i="15"/>
  <c r="Y13" i="15"/>
  <c r="AC24" i="14"/>
  <c r="Y35" i="14"/>
  <c r="AC32" i="15"/>
  <c r="AC35" i="14"/>
  <c r="Y23" i="14"/>
  <c r="Y32" i="15"/>
  <c r="Y13" i="14"/>
  <c r="Y24" i="14"/>
  <c r="AC14" i="16"/>
  <c r="Y14" i="16"/>
  <c r="Y15" i="16"/>
  <c r="E74" i="17"/>
  <c r="E73" i="17"/>
  <c r="E62" i="17"/>
  <c r="E61" i="17"/>
  <c r="E64" i="17"/>
  <c r="E75" i="17"/>
  <c r="E113" i="17"/>
  <c r="E85" i="17"/>
  <c r="E86" i="17"/>
  <c r="E104" i="17"/>
  <c r="E76" i="17"/>
  <c r="AC21" i="15" l="1"/>
  <c r="E17" i="16"/>
  <c r="E68" i="21" s="1"/>
  <c r="E35" i="15"/>
  <c r="E86" i="19" s="1"/>
  <c r="G21" i="14"/>
  <c r="G21" i="15"/>
  <c r="Y21" i="14"/>
  <c r="E37" i="14"/>
  <c r="E88" i="17" s="1"/>
  <c r="E84" i="19"/>
  <c r="G37" i="14" l="1"/>
  <c r="G17" i="16"/>
  <c r="G35" i="15"/>
  <c r="F17" i="16"/>
  <c r="F35" i="15"/>
  <c r="F37" i="14"/>
  <c r="AC33" i="15"/>
  <c r="AC17" i="16"/>
  <c r="AC35" i="15"/>
  <c r="AC37" i="14"/>
  <c r="Y33" i="15"/>
  <c r="Y17" i="16"/>
  <c r="Y37" i="14"/>
  <c r="Y35" i="15"/>
  <c r="O24" i="16" l="1"/>
  <c r="O63" i="14"/>
  <c r="O46" i="15"/>
  <c r="Z37" i="23" l="1"/>
  <c r="AD129" i="23" s="1"/>
  <c r="Z38" i="23"/>
  <c r="AD130" i="23" l="1"/>
  <c r="S117" i="1" s="1"/>
  <c r="D112" i="10" s="1"/>
  <c r="R36" i="10"/>
  <c r="S36" i="10"/>
  <c r="P36" i="10"/>
  <c r="Q36" i="10"/>
  <c r="O36" i="10"/>
  <c r="T36" i="10"/>
  <c r="R90" i="10"/>
  <c r="S90" i="10"/>
  <c r="T90" i="10"/>
  <c r="P90" i="10"/>
  <c r="Q90" i="10"/>
  <c r="O90" i="10"/>
  <c r="R22" i="10"/>
  <c r="S22" i="10"/>
  <c r="T22" i="10"/>
  <c r="P22" i="10"/>
  <c r="Q22" i="10"/>
  <c r="O22" i="10"/>
  <c r="Q97" i="10"/>
  <c r="P97" i="10"/>
  <c r="T97" i="10"/>
  <c r="S97" i="10"/>
  <c r="O97" i="10"/>
  <c r="R97" i="10"/>
  <c r="Q109" i="10"/>
  <c r="P109" i="10"/>
  <c r="T109" i="10"/>
  <c r="R109" i="10"/>
  <c r="O109" i="10"/>
  <c r="S109" i="10"/>
  <c r="R104" i="10"/>
  <c r="S104" i="10"/>
  <c r="T104" i="10"/>
  <c r="P104" i="10"/>
  <c r="Q104" i="10"/>
  <c r="O104" i="10"/>
  <c r="Q99" i="10"/>
  <c r="P99" i="10"/>
  <c r="T99" i="10"/>
  <c r="R99" i="10"/>
  <c r="O99" i="10"/>
  <c r="S99" i="10"/>
  <c r="Q29" i="10"/>
  <c r="P29" i="10"/>
  <c r="T29" i="10"/>
  <c r="S29" i="10"/>
  <c r="O29" i="10"/>
  <c r="R29" i="10"/>
  <c r="M112" i="10" l="1"/>
  <c r="N112" i="10"/>
  <c r="V99" i="10"/>
  <c r="G101" i="8" s="1"/>
  <c r="H101" i="8" s="1"/>
  <c r="V22" i="10"/>
  <c r="G24" i="8" s="1"/>
  <c r="H24" i="8" s="1"/>
  <c r="V36" i="10"/>
  <c r="G38" i="8" s="1"/>
  <c r="H38" i="8" s="1"/>
  <c r="V109" i="10"/>
  <c r="G111" i="8" s="1"/>
  <c r="H111" i="8" s="1"/>
  <c r="V29" i="10"/>
  <c r="G31" i="8" s="1"/>
  <c r="H31" i="8" s="1"/>
  <c r="V97" i="10"/>
  <c r="G99" i="8" s="1"/>
  <c r="H99" i="8" s="1"/>
  <c r="V104" i="10"/>
  <c r="G106" i="8" s="1"/>
  <c r="H106" i="8" s="1"/>
  <c r="R30" i="10"/>
  <c r="S30" i="10"/>
  <c r="T30" i="10"/>
  <c r="P30" i="10"/>
  <c r="Q30" i="10"/>
  <c r="O30" i="10"/>
  <c r="AB31" i="8" l="1"/>
  <c r="AF31" i="8"/>
  <c r="I31" i="8"/>
  <c r="J31" i="8"/>
  <c r="I101" i="8"/>
  <c r="J101" i="8"/>
  <c r="AB101" i="8"/>
  <c r="AF101" i="8"/>
  <c r="I111" i="8"/>
  <c r="J111" i="8"/>
  <c r="AB111" i="8"/>
  <c r="AF111" i="8"/>
  <c r="J106" i="8"/>
  <c r="AB106" i="8"/>
  <c r="Y52" i="14" s="1"/>
  <c r="I106" i="8"/>
  <c r="AF106" i="8"/>
  <c r="AC52" i="14" s="1"/>
  <c r="AB38" i="8"/>
  <c r="AF38" i="8"/>
  <c r="I38" i="8"/>
  <c r="J38" i="8"/>
  <c r="J99" i="8"/>
  <c r="AB99" i="8"/>
  <c r="AF99" i="8"/>
  <c r="I99" i="8"/>
  <c r="I24" i="8"/>
  <c r="AF24" i="8"/>
  <c r="J24" i="8"/>
  <c r="AB24" i="8"/>
  <c r="D52" i="14"/>
  <c r="D48" i="14"/>
  <c r="D39" i="15"/>
  <c r="D21" i="16"/>
  <c r="D19" i="14"/>
  <c r="D19" i="15"/>
  <c r="V30" i="10"/>
  <c r="G32" i="8" s="1"/>
  <c r="H32" i="8" s="1"/>
  <c r="O112" i="10"/>
  <c r="Q112" i="10"/>
  <c r="S112" i="10"/>
  <c r="R112" i="10"/>
  <c r="P112" i="10"/>
  <c r="R82" i="10"/>
  <c r="S82" i="10"/>
  <c r="T82" i="10"/>
  <c r="P82" i="10"/>
  <c r="Q82" i="10"/>
  <c r="O82" i="10"/>
  <c r="Q31" i="10"/>
  <c r="P31" i="10"/>
  <c r="T31" i="10"/>
  <c r="S31" i="10"/>
  <c r="O31" i="10"/>
  <c r="R31" i="10"/>
  <c r="E19" i="14"/>
  <c r="E70" i="17" s="1"/>
  <c r="E19" i="15"/>
  <c r="E70" i="19" s="1"/>
  <c r="T112" i="10"/>
  <c r="E48" i="14"/>
  <c r="E99" i="17" s="1"/>
  <c r="E21" i="16"/>
  <c r="E72" i="21" s="1"/>
  <c r="E39" i="15"/>
  <c r="E90" i="19" s="1"/>
  <c r="E52" i="14"/>
  <c r="E103" i="17" s="1"/>
  <c r="F52" i="14"/>
  <c r="G52" i="14"/>
  <c r="AF32" i="8" l="1"/>
  <c r="J32" i="8"/>
  <c r="AB32" i="8"/>
  <c r="I32" i="8"/>
  <c r="V112" i="10"/>
  <c r="V31" i="10"/>
  <c r="G33" i="8" s="1"/>
  <c r="H33" i="8" s="1"/>
  <c r="V82" i="10"/>
  <c r="G84" i="8" s="1"/>
  <c r="H84" i="8" s="1"/>
  <c r="AC48" i="14"/>
  <c r="AC39" i="15"/>
  <c r="AC21" i="16"/>
  <c r="Y19" i="15"/>
  <c r="Y19" i="14"/>
  <c r="G19" i="14"/>
  <c r="G19" i="15"/>
  <c r="F39" i="15"/>
  <c r="F48" i="14"/>
  <c r="F21" i="16"/>
  <c r="G48" i="14"/>
  <c r="G21" i="16"/>
  <c r="G39" i="15"/>
  <c r="Y48" i="14"/>
  <c r="Y39" i="15"/>
  <c r="Y21" i="16"/>
  <c r="AC19" i="14"/>
  <c r="AC19" i="15"/>
  <c r="F19" i="14"/>
  <c r="F19" i="15"/>
  <c r="Q81" i="10"/>
  <c r="P81" i="10"/>
  <c r="T81" i="10"/>
  <c r="S81" i="10"/>
  <c r="O81" i="10"/>
  <c r="R81" i="10"/>
  <c r="J33" i="8" l="1"/>
  <c r="AF33" i="8"/>
  <c r="AB33" i="8"/>
  <c r="I33" i="8"/>
  <c r="D58" i="14"/>
  <c r="G114" i="8"/>
  <c r="H114" i="8" s="1"/>
  <c r="I84" i="8"/>
  <c r="J84" i="8"/>
  <c r="AB84" i="8"/>
  <c r="AF84" i="8"/>
  <c r="V81" i="10"/>
  <c r="G83" i="8" l="1"/>
  <c r="H83" i="8" s="1"/>
  <c r="J114" i="8"/>
  <c r="AB114" i="8"/>
  <c r="Y58" i="14" s="1"/>
  <c r="I114" i="8"/>
  <c r="F58" i="14" s="1"/>
  <c r="AF114" i="8"/>
  <c r="AC58" i="14" s="1"/>
  <c r="G58" i="14"/>
  <c r="D18" i="16"/>
  <c r="E58" i="14"/>
  <c r="E109" i="17" s="1"/>
  <c r="D36" i="15" l="1"/>
  <c r="D38" i="14"/>
  <c r="I83" i="8"/>
  <c r="F38" i="14" s="1"/>
  <c r="J83" i="8"/>
  <c r="G36" i="15" s="1"/>
  <c r="AB83" i="8"/>
  <c r="Y18" i="16" s="1"/>
  <c r="AF83" i="8"/>
  <c r="AC18" i="16" s="1"/>
  <c r="E18" i="16"/>
  <c r="E69" i="21" s="1"/>
  <c r="E38" i="14"/>
  <c r="E89" i="17" s="1"/>
  <c r="E36" i="15"/>
  <c r="E87" i="19" s="1"/>
  <c r="G18" i="16" l="1"/>
  <c r="G38" i="14"/>
  <c r="Y36" i="15"/>
  <c r="Y38" i="14"/>
  <c r="F36" i="15"/>
  <c r="F18" i="16"/>
  <c r="AC38" i="14"/>
  <c r="AC36" i="15"/>
  <c r="S36" i="23" l="1"/>
  <c r="S29" i="23"/>
  <c r="X29" i="23" s="1"/>
  <c r="Z29" i="23" s="1"/>
  <c r="S31" i="23"/>
  <c r="X31" i="23" s="1"/>
  <c r="Z31" i="23" s="1"/>
  <c r="S35" i="23"/>
  <c r="S34" i="23"/>
  <c r="X34" i="23"/>
  <c r="Z34" i="23" s="1"/>
  <c r="AD53" i="23" s="1"/>
  <c r="S40" i="1" s="1"/>
  <c r="D35" i="10" s="1"/>
  <c r="S32" i="23"/>
  <c r="S28" i="23"/>
  <c r="S30" i="23"/>
  <c r="X30" i="23"/>
  <c r="Z30" i="23" s="1"/>
  <c r="S33" i="23"/>
  <c r="W40" i="23" l="1"/>
  <c r="Y40" i="23" s="1"/>
  <c r="W44" i="23"/>
  <c r="Y44" i="23" s="1"/>
  <c r="W48" i="23"/>
  <c r="Y48" i="23" s="1"/>
  <c r="W52" i="23"/>
  <c r="Y52" i="23" s="1"/>
  <c r="W56" i="23"/>
  <c r="Y56" i="23" s="1"/>
  <c r="W60" i="23"/>
  <c r="Y60" i="23" s="1"/>
  <c r="W64" i="23"/>
  <c r="Y64" i="23" s="1"/>
  <c r="W68" i="23"/>
  <c r="Y68" i="23" s="1"/>
  <c r="W72" i="23"/>
  <c r="Y72" i="23" s="1"/>
  <c r="W76" i="23"/>
  <c r="Y76" i="23" s="1"/>
  <c r="W80" i="23"/>
  <c r="Y80" i="23" s="1"/>
  <c r="W46" i="23"/>
  <c r="Y46" i="23" s="1"/>
  <c r="W54" i="23"/>
  <c r="Y54" i="23" s="1"/>
  <c r="W62" i="23"/>
  <c r="Y62" i="23" s="1"/>
  <c r="W74" i="23"/>
  <c r="Y74" i="23" s="1"/>
  <c r="W43" i="23"/>
  <c r="Y43" i="23" s="1"/>
  <c r="W51" i="23"/>
  <c r="Y51" i="23" s="1"/>
  <c r="W59" i="23"/>
  <c r="Y59" i="23" s="1"/>
  <c r="W71" i="23"/>
  <c r="Y71" i="23" s="1"/>
  <c r="W79" i="23"/>
  <c r="Y79" i="23" s="1"/>
  <c r="W41" i="23"/>
  <c r="Y41" i="23" s="1"/>
  <c r="W45" i="23"/>
  <c r="Y45" i="23" s="1"/>
  <c r="W49" i="23"/>
  <c r="Y49" i="23" s="1"/>
  <c r="W53" i="23"/>
  <c r="Y53" i="23" s="1"/>
  <c r="W57" i="23"/>
  <c r="Y57" i="23" s="1"/>
  <c r="W61" i="23"/>
  <c r="Y61" i="23" s="1"/>
  <c r="W65" i="23"/>
  <c r="Y65" i="23" s="1"/>
  <c r="W69" i="23"/>
  <c r="Y69" i="23" s="1"/>
  <c r="W73" i="23"/>
  <c r="Y73" i="23" s="1"/>
  <c r="W77" i="23"/>
  <c r="Y77" i="23" s="1"/>
  <c r="W81" i="23"/>
  <c r="Y81" i="23" s="1"/>
  <c r="S39" i="23"/>
  <c r="X39" i="23" s="1"/>
  <c r="W42" i="23"/>
  <c r="Y42" i="23" s="1"/>
  <c r="W50" i="23"/>
  <c r="Y50" i="23" s="1"/>
  <c r="W58" i="23"/>
  <c r="Y58" i="23" s="1"/>
  <c r="W66" i="23"/>
  <c r="Y66" i="23" s="1"/>
  <c r="W70" i="23"/>
  <c r="Y70" i="23" s="1"/>
  <c r="Z70" i="23" s="1"/>
  <c r="W78" i="23"/>
  <c r="Y78" i="23" s="1"/>
  <c r="W39" i="23"/>
  <c r="Y39" i="23" s="1"/>
  <c r="W47" i="23"/>
  <c r="Y47" i="23" s="1"/>
  <c r="W55" i="23"/>
  <c r="Y55" i="23" s="1"/>
  <c r="W63" i="23"/>
  <c r="Y63" i="23" s="1"/>
  <c r="W67" i="23"/>
  <c r="Y67" i="23" s="1"/>
  <c r="W75" i="23"/>
  <c r="Y75" i="23" s="1"/>
  <c r="M35" i="10"/>
  <c r="N35" i="10"/>
  <c r="S3" i="23"/>
  <c r="S59" i="23"/>
  <c r="S63" i="23"/>
  <c r="X63" i="23" s="1"/>
  <c r="S46" i="23"/>
  <c r="S58" i="23"/>
  <c r="S61" i="23"/>
  <c r="X28" i="23"/>
  <c r="Z28" i="23" s="1"/>
  <c r="S65" i="23"/>
  <c r="X65" i="23" s="1"/>
  <c r="S72" i="23"/>
  <c r="X35" i="23"/>
  <c r="Z35" i="23" s="1"/>
  <c r="X36" i="23"/>
  <c r="Z36" i="23" s="1"/>
  <c r="S57" i="23"/>
  <c r="X57" i="23" s="1"/>
  <c r="S77" i="23"/>
  <c r="X77" i="23" s="1"/>
  <c r="X59" i="23"/>
  <c r="O35" i="10"/>
  <c r="P35" i="10"/>
  <c r="S35" i="10"/>
  <c r="R35" i="10"/>
  <c r="Q35" i="10"/>
  <c r="T35" i="10"/>
  <c r="S81" i="23"/>
  <c r="X81" i="23" s="1"/>
  <c r="X33" i="23"/>
  <c r="Z33" i="23" s="1"/>
  <c r="X32" i="23"/>
  <c r="Z32" i="23" s="1"/>
  <c r="X27" i="23"/>
  <c r="X46" i="23"/>
  <c r="Z59" i="23" l="1"/>
  <c r="AD80" i="23" s="1"/>
  <c r="S67" i="1" s="1"/>
  <c r="D62" i="10" s="1"/>
  <c r="M62" i="10" s="1"/>
  <c r="Z77" i="23"/>
  <c r="AD120" i="23" s="1"/>
  <c r="S107" i="1" s="1"/>
  <c r="D102" i="10" s="1"/>
  <c r="Z57" i="23"/>
  <c r="AD77" i="23" s="1"/>
  <c r="S64" i="1" s="1"/>
  <c r="D59" i="10" s="1"/>
  <c r="Z65" i="23"/>
  <c r="AD131" i="23" s="1"/>
  <c r="S118" i="1" s="1"/>
  <c r="D113" i="10" s="1"/>
  <c r="Z46" i="23"/>
  <c r="Z63" i="23"/>
  <c r="Y82" i="23"/>
  <c r="X61" i="23"/>
  <c r="Z61" i="23" s="1"/>
  <c r="AD71" i="23" s="1"/>
  <c r="S58" i="1" s="1"/>
  <c r="D53" i="10" s="1"/>
  <c r="Z39" i="23"/>
  <c r="X72" i="23"/>
  <c r="Z72" i="23" s="1"/>
  <c r="X58" i="23"/>
  <c r="Z58" i="23" s="1"/>
  <c r="AD73" i="23" s="1"/>
  <c r="S60" i="1" s="1"/>
  <c r="D55" i="10" s="1"/>
  <c r="AD74" i="23"/>
  <c r="S61" i="1" s="1"/>
  <c r="D56" i="10" s="1"/>
  <c r="R56" i="10" s="1"/>
  <c r="AD72" i="23"/>
  <c r="S59" i="1" s="1"/>
  <c r="D54" i="10" s="1"/>
  <c r="AD105" i="23"/>
  <c r="S92" i="1" s="1"/>
  <c r="D87" i="10" s="1"/>
  <c r="S116" i="1"/>
  <c r="D111" i="10" s="1"/>
  <c r="AD128" i="23"/>
  <c r="S115" i="1" s="1"/>
  <c r="D110" i="10" s="1"/>
  <c r="AD37" i="23"/>
  <c r="S24" i="1" s="1"/>
  <c r="D19" i="10" s="1"/>
  <c r="AD36" i="23"/>
  <c r="S23" i="1" s="1"/>
  <c r="D18" i="10" s="1"/>
  <c r="AD124" i="23"/>
  <c r="S111" i="1" s="1"/>
  <c r="D106" i="10" s="1"/>
  <c r="AD121" i="23"/>
  <c r="S108" i="1" s="1"/>
  <c r="D103" i="10" s="1"/>
  <c r="AD110" i="23"/>
  <c r="S97" i="1" s="1"/>
  <c r="D92" i="10" s="1"/>
  <c r="AD109" i="23"/>
  <c r="S96" i="1" s="1"/>
  <c r="D91" i="10" s="1"/>
  <c r="S62" i="10"/>
  <c r="V35" i="10"/>
  <c r="G37" i="8" s="1"/>
  <c r="H37" i="8" s="1"/>
  <c r="S48" i="23"/>
  <c r="X48" i="23" s="1"/>
  <c r="Z48" i="23" s="1"/>
  <c r="S53" i="23"/>
  <c r="X53" i="23" s="1"/>
  <c r="Z53" i="23" s="1"/>
  <c r="S40" i="23"/>
  <c r="X40" i="23" s="1"/>
  <c r="Z40" i="23" s="1"/>
  <c r="S49" i="23"/>
  <c r="X49" i="23" s="1"/>
  <c r="Z49" i="23" s="1"/>
  <c r="AD58" i="23" s="1"/>
  <c r="S45" i="1" s="1"/>
  <c r="D40" i="10" s="1"/>
  <c r="S66" i="23"/>
  <c r="X66" i="23" s="1"/>
  <c r="Z66" i="23" s="1"/>
  <c r="S74" i="23"/>
  <c r="X74" i="23" s="1"/>
  <c r="Z74" i="23" s="1"/>
  <c r="S71" i="23"/>
  <c r="X71" i="23" s="1"/>
  <c r="Z71" i="23" s="1"/>
  <c r="S55" i="23"/>
  <c r="X55" i="23" s="1"/>
  <c r="Z55" i="23" s="1"/>
  <c r="S41" i="23"/>
  <c r="X41" i="23" s="1"/>
  <c r="Z41" i="23" s="1"/>
  <c r="AD30" i="23" s="1"/>
  <c r="S17" i="1" s="1"/>
  <c r="D12" i="10" s="1"/>
  <c r="M12" i="10" s="1"/>
  <c r="S50" i="23"/>
  <c r="X50" i="23" s="1"/>
  <c r="Z50" i="23" s="1"/>
  <c r="S56" i="23"/>
  <c r="X56" i="23" s="1"/>
  <c r="Z56" i="23" s="1"/>
  <c r="AD79" i="23" s="1"/>
  <c r="S66" i="1" s="1"/>
  <c r="D61" i="10" s="1"/>
  <c r="S62" i="23"/>
  <c r="X62" i="23" s="1"/>
  <c r="Z62" i="23" s="1"/>
  <c r="S42" i="23"/>
  <c r="X42" i="23" s="1"/>
  <c r="Z42" i="23" s="1"/>
  <c r="S44" i="23"/>
  <c r="X44" i="23" s="1"/>
  <c r="Z44" i="23" s="1"/>
  <c r="Z81" i="23"/>
  <c r="S76" i="23"/>
  <c r="X76" i="23" s="1"/>
  <c r="Z76" i="23" s="1"/>
  <c r="AD126" i="23" s="1"/>
  <c r="S113" i="1" s="1"/>
  <c r="D108" i="10" s="1"/>
  <c r="S51" i="23"/>
  <c r="X51" i="23" s="1"/>
  <c r="Z51" i="23" s="1"/>
  <c r="AD44" i="23" s="1"/>
  <c r="S67" i="23"/>
  <c r="X67" i="23" s="1"/>
  <c r="Z67" i="23" s="1"/>
  <c r="S79" i="23"/>
  <c r="X79" i="23" s="1"/>
  <c r="Z79" i="23" s="1"/>
  <c r="S78" i="23"/>
  <c r="X78" i="23" s="1"/>
  <c r="Z78" i="23" s="1"/>
  <c r="S68" i="23"/>
  <c r="X68" i="23" s="1"/>
  <c r="Z68" i="23" s="1"/>
  <c r="S69" i="23"/>
  <c r="X69" i="23" s="1"/>
  <c r="Z69" i="23" s="1"/>
  <c r="AD102" i="23" s="1"/>
  <c r="S89" i="1" s="1"/>
  <c r="D84" i="10" s="1"/>
  <c r="S43" i="23"/>
  <c r="X43" i="23" s="1"/>
  <c r="Z43" i="23" s="1"/>
  <c r="Z27" i="23"/>
  <c r="AD107" i="23" s="1"/>
  <c r="S94" i="1" s="1"/>
  <c r="D89" i="10" s="1"/>
  <c r="S52" i="23"/>
  <c r="X52" i="23" s="1"/>
  <c r="Z52" i="23" s="1"/>
  <c r="S47" i="23"/>
  <c r="X47" i="23" s="1"/>
  <c r="Z47" i="23" s="1"/>
  <c r="S75" i="23"/>
  <c r="X75" i="23" s="1"/>
  <c r="Z75" i="23" s="1"/>
  <c r="S54" i="23"/>
  <c r="X54" i="23" s="1"/>
  <c r="Z54" i="23" s="1"/>
  <c r="S60" i="23"/>
  <c r="X60" i="23" s="1"/>
  <c r="Z60" i="23" s="1"/>
  <c r="S45" i="23"/>
  <c r="X45" i="23" s="1"/>
  <c r="Z45" i="23" s="1"/>
  <c r="AD35" i="23" s="1"/>
  <c r="S22" i="1" s="1"/>
  <c r="D17" i="10" s="1"/>
  <c r="S73" i="23"/>
  <c r="X73" i="23" s="1"/>
  <c r="Z73" i="23" s="1"/>
  <c r="AD26" i="23" s="1"/>
  <c r="S64" i="23"/>
  <c r="X64" i="23" s="1"/>
  <c r="Z64" i="23" s="1"/>
  <c r="S80" i="23"/>
  <c r="X80" i="23" s="1"/>
  <c r="Z80" i="23" s="1"/>
  <c r="AD104" i="23" s="1"/>
  <c r="S91" i="1" s="1"/>
  <c r="D86" i="10" s="1"/>
  <c r="T62" i="10" l="1"/>
  <c r="O62" i="10"/>
  <c r="P62" i="10"/>
  <c r="N62" i="10"/>
  <c r="R62" i="10"/>
  <c r="Q62" i="10"/>
  <c r="M17" i="10"/>
  <c r="N17" i="10"/>
  <c r="M61" i="10"/>
  <c r="N61" i="10"/>
  <c r="M113" i="10"/>
  <c r="N113" i="10"/>
  <c r="M106" i="10"/>
  <c r="N106" i="10"/>
  <c r="R111" i="10"/>
  <c r="M111" i="10"/>
  <c r="N111" i="10"/>
  <c r="M55" i="10"/>
  <c r="N55" i="10"/>
  <c r="M86" i="10"/>
  <c r="N86" i="10"/>
  <c r="M84" i="10"/>
  <c r="N84" i="10"/>
  <c r="M102" i="10"/>
  <c r="N102" i="10"/>
  <c r="M18" i="10"/>
  <c r="N18" i="10"/>
  <c r="M87" i="10"/>
  <c r="N87" i="10"/>
  <c r="M56" i="10"/>
  <c r="N56" i="10"/>
  <c r="M89" i="10"/>
  <c r="N89" i="10"/>
  <c r="M91" i="10"/>
  <c r="N91" i="10"/>
  <c r="P103" i="10"/>
  <c r="M103" i="10"/>
  <c r="N103" i="10"/>
  <c r="O19" i="10"/>
  <c r="M19" i="10"/>
  <c r="N19" i="10"/>
  <c r="M53" i="10"/>
  <c r="N53" i="10"/>
  <c r="M108" i="10"/>
  <c r="N108" i="10"/>
  <c r="M40" i="10"/>
  <c r="N40" i="10"/>
  <c r="M92" i="10"/>
  <c r="N92" i="10"/>
  <c r="M59" i="10"/>
  <c r="N59" i="10"/>
  <c r="M110" i="10"/>
  <c r="N110" i="10"/>
  <c r="Q54" i="10"/>
  <c r="M54" i="10"/>
  <c r="N54" i="10"/>
  <c r="S31" i="1"/>
  <c r="D26" i="10" s="1"/>
  <c r="R54" i="10"/>
  <c r="P54" i="10"/>
  <c r="Q56" i="10"/>
  <c r="O56" i="10"/>
  <c r="Q111" i="10"/>
  <c r="S56" i="10"/>
  <c r="P56" i="10"/>
  <c r="T54" i="10"/>
  <c r="T56" i="10"/>
  <c r="O54" i="10"/>
  <c r="S54" i="10"/>
  <c r="S111" i="10"/>
  <c r="O111" i="10"/>
  <c r="P111" i="10"/>
  <c r="T111" i="10"/>
  <c r="Q19" i="10"/>
  <c r="S19" i="10"/>
  <c r="T19" i="10"/>
  <c r="R19" i="10"/>
  <c r="P19" i="10"/>
  <c r="O103" i="10"/>
  <c r="T103" i="10"/>
  <c r="R103" i="10"/>
  <c r="S103" i="10"/>
  <c r="Q103" i="10"/>
  <c r="AD132" i="23"/>
  <c r="S119" i="1" s="1"/>
  <c r="D114" i="10" s="1"/>
  <c r="Q84" i="10"/>
  <c r="S84" i="10"/>
  <c r="T84" i="10"/>
  <c r="P84" i="10"/>
  <c r="O84" i="10"/>
  <c r="R84" i="10"/>
  <c r="AD57" i="23"/>
  <c r="S44" i="1" s="1"/>
  <c r="D39" i="10" s="1"/>
  <c r="AD56" i="23"/>
  <c r="S43" i="1" s="1"/>
  <c r="D38" i="10" s="1"/>
  <c r="T113" i="10"/>
  <c r="P113" i="10"/>
  <c r="Q113" i="10"/>
  <c r="O113" i="10"/>
  <c r="S113" i="10"/>
  <c r="R113" i="10"/>
  <c r="T59" i="10"/>
  <c r="P59" i="10"/>
  <c r="S59" i="10"/>
  <c r="O59" i="10"/>
  <c r="R59" i="10"/>
  <c r="Q59" i="10"/>
  <c r="AD85" i="23"/>
  <c r="S72" i="1" s="1"/>
  <c r="D67" i="10" s="1"/>
  <c r="AD78" i="23"/>
  <c r="S65" i="1" s="1"/>
  <c r="D60" i="10" s="1"/>
  <c r="S18" i="10"/>
  <c r="P18" i="10"/>
  <c r="O18" i="10"/>
  <c r="Q18" i="10"/>
  <c r="T18" i="10"/>
  <c r="R18" i="10"/>
  <c r="Q87" i="10"/>
  <c r="S87" i="10"/>
  <c r="P87" i="10"/>
  <c r="O87" i="10"/>
  <c r="T87" i="10"/>
  <c r="R87" i="10"/>
  <c r="AD43" i="23"/>
  <c r="S30" i="1" s="1"/>
  <c r="D25" i="10" s="1"/>
  <c r="AD76" i="23"/>
  <c r="S63" i="1" s="1"/>
  <c r="D58" i="10" s="1"/>
  <c r="AD75" i="23"/>
  <c r="S62" i="1" s="1"/>
  <c r="D57" i="10" s="1"/>
  <c r="AD42" i="23"/>
  <c r="S29" i="1" s="1"/>
  <c r="D24" i="10" s="1"/>
  <c r="AD41" i="23"/>
  <c r="S28" i="1" s="1"/>
  <c r="D23" i="10" s="1"/>
  <c r="AD112" i="23"/>
  <c r="S99" i="1" s="1"/>
  <c r="D94" i="10" s="1"/>
  <c r="AD111" i="23"/>
  <c r="S98" i="1" s="1"/>
  <c r="D93" i="10" s="1"/>
  <c r="AD33" i="23"/>
  <c r="S20" i="1" s="1"/>
  <c r="D15" i="10" s="1"/>
  <c r="O91" i="10"/>
  <c r="S91" i="10"/>
  <c r="P91" i="10"/>
  <c r="T91" i="10"/>
  <c r="R91" i="10"/>
  <c r="Q91" i="10"/>
  <c r="O102" i="10"/>
  <c r="S102" i="10"/>
  <c r="P102" i="10"/>
  <c r="R102" i="10"/>
  <c r="Q102" i="10"/>
  <c r="T102" i="10"/>
  <c r="S106" i="10"/>
  <c r="Q106" i="10"/>
  <c r="O106" i="10"/>
  <c r="R106" i="10"/>
  <c r="T106" i="10"/>
  <c r="P106" i="10"/>
  <c r="AD106" i="23"/>
  <c r="S93" i="1" s="1"/>
  <c r="D88" i="10" s="1"/>
  <c r="Q55" i="10"/>
  <c r="P55" i="10"/>
  <c r="O55" i="10"/>
  <c r="T55" i="10"/>
  <c r="S55" i="10"/>
  <c r="R55" i="10"/>
  <c r="AD39" i="23"/>
  <c r="S26" i="1" s="1"/>
  <c r="D21" i="10" s="1"/>
  <c r="AD38" i="23"/>
  <c r="S25" i="1" s="1"/>
  <c r="D20" i="10" s="1"/>
  <c r="AD103" i="23"/>
  <c r="S90" i="1" s="1"/>
  <c r="D85" i="10" s="1"/>
  <c r="AD119" i="23"/>
  <c r="S106" i="1" s="1"/>
  <c r="D101" i="10" s="1"/>
  <c r="AD118" i="23"/>
  <c r="S105" i="1" s="1"/>
  <c r="D100" i="10" s="1"/>
  <c r="AD60" i="23"/>
  <c r="S47" i="1" s="1"/>
  <c r="D42" i="10" s="1"/>
  <c r="AD59" i="23"/>
  <c r="S46" i="1" s="1"/>
  <c r="D41" i="10" s="1"/>
  <c r="AD51" i="23"/>
  <c r="S38" i="1" s="1"/>
  <c r="D33" i="10" s="1"/>
  <c r="AD50" i="23"/>
  <c r="S37" i="1" s="1"/>
  <c r="D32" i="10" s="1"/>
  <c r="Q92" i="10"/>
  <c r="P92" i="10"/>
  <c r="O92" i="10"/>
  <c r="T92" i="10"/>
  <c r="S92" i="10"/>
  <c r="R92" i="10"/>
  <c r="AD125" i="23"/>
  <c r="S112" i="1" s="1"/>
  <c r="D107" i="10" s="1"/>
  <c r="R110" i="10"/>
  <c r="T110" i="10"/>
  <c r="Q110" i="10"/>
  <c r="P110" i="10"/>
  <c r="S110" i="10"/>
  <c r="O110" i="10"/>
  <c r="Q53" i="10"/>
  <c r="O53" i="10"/>
  <c r="S53" i="10"/>
  <c r="R53" i="10"/>
  <c r="P53" i="10"/>
  <c r="T53" i="10"/>
  <c r="I37" i="8"/>
  <c r="AF37" i="8"/>
  <c r="J37" i="8"/>
  <c r="AB37" i="8"/>
  <c r="V62" i="10"/>
  <c r="G64" i="8" s="1"/>
  <c r="H64" i="8" s="1"/>
  <c r="AD52" i="23"/>
  <c r="S39" i="1" s="1"/>
  <c r="D34" i="10" s="1"/>
  <c r="S6" i="23"/>
  <c r="N12" i="10"/>
  <c r="T12" i="10"/>
  <c r="O12" i="10"/>
  <c r="S12" i="10"/>
  <c r="P12" i="10"/>
  <c r="Q12" i="10"/>
  <c r="R12" i="10"/>
  <c r="P108" i="10"/>
  <c r="S108" i="10"/>
  <c r="Q108" i="10"/>
  <c r="O108" i="10"/>
  <c r="R108" i="10"/>
  <c r="T108" i="10"/>
  <c r="AD86" i="23"/>
  <c r="S73" i="1" s="1"/>
  <c r="D68" i="10" s="1"/>
  <c r="R17" i="10"/>
  <c r="T17" i="10"/>
  <c r="P17" i="10"/>
  <c r="O17" i="10"/>
  <c r="Q17" i="10"/>
  <c r="S17" i="10"/>
  <c r="S13" i="1"/>
  <c r="R61" i="10"/>
  <c r="T61" i="10"/>
  <c r="P61" i="10"/>
  <c r="S61" i="10"/>
  <c r="O61" i="10"/>
  <c r="Q61" i="10"/>
  <c r="AD133" i="23"/>
  <c r="S120" i="1" s="1"/>
  <c r="D115" i="10" s="1"/>
  <c r="AD34" i="23"/>
  <c r="S21" i="1" s="1"/>
  <c r="D16" i="10" s="1"/>
  <c r="X82" i="23"/>
  <c r="Z82" i="23" s="1"/>
  <c r="S82" i="23"/>
  <c r="O86" i="10"/>
  <c r="R86" i="10"/>
  <c r="P86" i="10"/>
  <c r="T86" i="10"/>
  <c r="Q86" i="10"/>
  <c r="S86" i="10"/>
  <c r="S89" i="10"/>
  <c r="T89" i="10"/>
  <c r="R89" i="10"/>
  <c r="O89" i="10"/>
  <c r="P89" i="10"/>
  <c r="Q89" i="10"/>
  <c r="AD134" i="23"/>
  <c r="S121" i="1" s="1"/>
  <c r="D116" i="10" s="1"/>
  <c r="O40" i="10"/>
  <c r="R40" i="10"/>
  <c r="P40" i="10"/>
  <c r="T40" i="10"/>
  <c r="Q40" i="10"/>
  <c r="S40" i="10"/>
  <c r="AD136" i="23" l="1"/>
  <c r="M68" i="10"/>
  <c r="N68" i="10"/>
  <c r="M16" i="10"/>
  <c r="N16" i="10"/>
  <c r="M107" i="10"/>
  <c r="N107" i="10"/>
  <c r="R33" i="10"/>
  <c r="M33" i="10"/>
  <c r="N33" i="10"/>
  <c r="O101" i="10"/>
  <c r="M101" i="10"/>
  <c r="N101" i="10"/>
  <c r="M23" i="10"/>
  <c r="N23" i="10"/>
  <c r="M25" i="10"/>
  <c r="N25" i="10"/>
  <c r="S39" i="10"/>
  <c r="M39" i="10"/>
  <c r="N39" i="10"/>
  <c r="M116" i="10"/>
  <c r="N116" i="10"/>
  <c r="M41" i="10"/>
  <c r="N41" i="10"/>
  <c r="M85" i="10"/>
  <c r="P85" i="10"/>
  <c r="N85" i="10"/>
  <c r="M15" i="10"/>
  <c r="N15" i="10"/>
  <c r="Q24" i="10"/>
  <c r="M24" i="10"/>
  <c r="N24" i="10"/>
  <c r="M60" i="10"/>
  <c r="N60" i="10"/>
  <c r="M26" i="10"/>
  <c r="N26" i="10"/>
  <c r="M115" i="10"/>
  <c r="N115" i="10"/>
  <c r="T34" i="10"/>
  <c r="M34" i="10"/>
  <c r="N34" i="10"/>
  <c r="M42" i="10"/>
  <c r="N42" i="10"/>
  <c r="M20" i="10"/>
  <c r="N20" i="10"/>
  <c r="M88" i="10"/>
  <c r="N88" i="10"/>
  <c r="M93" i="10"/>
  <c r="N93" i="10"/>
  <c r="M57" i="10"/>
  <c r="N57" i="10"/>
  <c r="M67" i="10"/>
  <c r="N67" i="10"/>
  <c r="M32" i="10"/>
  <c r="N32" i="10"/>
  <c r="M100" i="10"/>
  <c r="N100" i="10"/>
  <c r="R21" i="10"/>
  <c r="M21" i="10"/>
  <c r="N21" i="10"/>
  <c r="M94" i="10"/>
  <c r="N94" i="10"/>
  <c r="M58" i="10"/>
  <c r="N58" i="10"/>
  <c r="M38" i="10"/>
  <c r="N38" i="10"/>
  <c r="M114" i="10"/>
  <c r="N114" i="10"/>
  <c r="P26" i="10"/>
  <c r="S26" i="10"/>
  <c r="Q26" i="10"/>
  <c r="O26" i="10"/>
  <c r="T26" i="10"/>
  <c r="R26" i="10"/>
  <c r="P33" i="10"/>
  <c r="R39" i="10"/>
  <c r="V56" i="10"/>
  <c r="G58" i="8" s="1"/>
  <c r="H58" i="8" s="1"/>
  <c r="I58" i="8" s="1"/>
  <c r="Q39" i="10"/>
  <c r="P39" i="10"/>
  <c r="R101" i="10"/>
  <c r="T33" i="10"/>
  <c r="O39" i="10"/>
  <c r="T39" i="10"/>
  <c r="Q101" i="10"/>
  <c r="O24" i="10"/>
  <c r="V54" i="10"/>
  <c r="G56" i="8" s="1"/>
  <c r="H56" i="8" s="1"/>
  <c r="T24" i="10"/>
  <c r="V111" i="10"/>
  <c r="G113" i="8" s="1"/>
  <c r="H113" i="8" s="1"/>
  <c r="AB113" i="8" s="1"/>
  <c r="P42" i="10"/>
  <c r="O21" i="10"/>
  <c r="Q33" i="10"/>
  <c r="P58" i="10"/>
  <c r="T101" i="10"/>
  <c r="Q21" i="10"/>
  <c r="O58" i="10"/>
  <c r="R58" i="10"/>
  <c r="P94" i="10"/>
  <c r="Q94" i="10"/>
  <c r="V103" i="10"/>
  <c r="G105" i="8" s="1"/>
  <c r="H105" i="8" s="1"/>
  <c r="E51" i="14" s="1"/>
  <c r="E102" i="17" s="1"/>
  <c r="S21" i="10"/>
  <c r="S94" i="10"/>
  <c r="S42" i="10"/>
  <c r="V110" i="10"/>
  <c r="G112" i="8" s="1"/>
  <c r="H112" i="8" s="1"/>
  <c r="I112" i="8" s="1"/>
  <c r="Q42" i="10"/>
  <c r="R42" i="10"/>
  <c r="T21" i="10"/>
  <c r="S58" i="10"/>
  <c r="Q58" i="10"/>
  <c r="T94" i="10"/>
  <c r="O94" i="10"/>
  <c r="T42" i="10"/>
  <c r="O42" i="10"/>
  <c r="P21" i="10"/>
  <c r="T58" i="10"/>
  <c r="R94" i="10"/>
  <c r="V53" i="10"/>
  <c r="G55" i="8" s="1"/>
  <c r="D26" i="14" s="1"/>
  <c r="V92" i="10"/>
  <c r="G94" i="8" s="1"/>
  <c r="H94" i="8" s="1"/>
  <c r="AB94" i="8" s="1"/>
  <c r="V19" i="10"/>
  <c r="G21" i="8" s="1"/>
  <c r="H21" i="8" s="1"/>
  <c r="R24" i="10"/>
  <c r="S24" i="10"/>
  <c r="S33" i="10"/>
  <c r="O33" i="10"/>
  <c r="P101" i="10"/>
  <c r="P24" i="10"/>
  <c r="S101" i="10"/>
  <c r="S114" i="10"/>
  <c r="P114" i="10"/>
  <c r="Q85" i="10"/>
  <c r="T85" i="10"/>
  <c r="V55" i="10"/>
  <c r="G57" i="8" s="1"/>
  <c r="H57" i="8" s="1"/>
  <c r="AF57" i="8" s="1"/>
  <c r="V91" i="10"/>
  <c r="G93" i="8" s="1"/>
  <c r="H93" i="8" s="1"/>
  <c r="AB93" i="8" s="1"/>
  <c r="V18" i="10"/>
  <c r="G20" i="8" s="1"/>
  <c r="H20" i="8" s="1"/>
  <c r="J20" i="8" s="1"/>
  <c r="V59" i="10"/>
  <c r="G61" i="8" s="1"/>
  <c r="H61" i="8" s="1"/>
  <c r="J61" i="8" s="1"/>
  <c r="Q114" i="10"/>
  <c r="R114" i="10"/>
  <c r="S85" i="10"/>
  <c r="V102" i="10"/>
  <c r="G104" i="8" s="1"/>
  <c r="H104" i="8" s="1"/>
  <c r="V113" i="10"/>
  <c r="G115" i="8" s="1"/>
  <c r="H115" i="8" s="1"/>
  <c r="AF115" i="8" s="1"/>
  <c r="T114" i="10"/>
  <c r="O85" i="10"/>
  <c r="O114" i="10"/>
  <c r="Q32" i="10"/>
  <c r="T32" i="10"/>
  <c r="O32" i="10"/>
  <c r="S32" i="10"/>
  <c r="R32" i="10"/>
  <c r="P32" i="10"/>
  <c r="Q100" i="10"/>
  <c r="S100" i="10"/>
  <c r="O100" i="10"/>
  <c r="R100" i="10"/>
  <c r="T100" i="10"/>
  <c r="P100" i="10"/>
  <c r="V106" i="10"/>
  <c r="G108" i="8" s="1"/>
  <c r="P23" i="10"/>
  <c r="S23" i="10"/>
  <c r="Q23" i="10"/>
  <c r="R23" i="10"/>
  <c r="O23" i="10"/>
  <c r="T23" i="10"/>
  <c r="T25" i="10"/>
  <c r="P25" i="10"/>
  <c r="S25" i="10"/>
  <c r="Q25" i="10"/>
  <c r="R25" i="10"/>
  <c r="O25" i="10"/>
  <c r="S67" i="10"/>
  <c r="O67" i="10"/>
  <c r="R67" i="10"/>
  <c r="P67" i="10"/>
  <c r="Q67" i="10"/>
  <c r="T67" i="10"/>
  <c r="R85" i="10"/>
  <c r="O15" i="10"/>
  <c r="S15" i="10"/>
  <c r="T15" i="10"/>
  <c r="R15" i="10"/>
  <c r="Q15" i="10"/>
  <c r="P15" i="10"/>
  <c r="S41" i="10"/>
  <c r="Q41" i="10"/>
  <c r="T41" i="10"/>
  <c r="O41" i="10"/>
  <c r="R41" i="10"/>
  <c r="P41" i="10"/>
  <c r="T88" i="10"/>
  <c r="Q88" i="10"/>
  <c r="S88" i="10"/>
  <c r="P88" i="10"/>
  <c r="R88" i="10"/>
  <c r="O88" i="10"/>
  <c r="O93" i="10"/>
  <c r="Q93" i="10"/>
  <c r="R93" i="10"/>
  <c r="T93" i="10"/>
  <c r="P93" i="10"/>
  <c r="S93" i="10"/>
  <c r="R57" i="10"/>
  <c r="P57" i="10"/>
  <c r="O57" i="10"/>
  <c r="S57" i="10"/>
  <c r="Q57" i="10"/>
  <c r="T57" i="10"/>
  <c r="T60" i="10"/>
  <c r="S60" i="10"/>
  <c r="Q60" i="10"/>
  <c r="R60" i="10"/>
  <c r="O60" i="10"/>
  <c r="P60" i="10"/>
  <c r="P38" i="10"/>
  <c r="Q38" i="10"/>
  <c r="O38" i="10"/>
  <c r="T38" i="10"/>
  <c r="S38" i="10"/>
  <c r="R38" i="10"/>
  <c r="R107" i="10"/>
  <c r="S107" i="10"/>
  <c r="T107" i="10"/>
  <c r="Q107" i="10"/>
  <c r="O107" i="10"/>
  <c r="P107" i="10"/>
  <c r="O20" i="10"/>
  <c r="Q20" i="10"/>
  <c r="S20" i="10"/>
  <c r="T20" i="10"/>
  <c r="R20" i="10"/>
  <c r="P20" i="10"/>
  <c r="I64" i="8"/>
  <c r="F30" i="14" s="1"/>
  <c r="J64" i="8"/>
  <c r="G30" i="14" s="1"/>
  <c r="AB64" i="8"/>
  <c r="Y30" i="15" s="1"/>
  <c r="AF64" i="8"/>
  <c r="AC30" i="15" s="1"/>
  <c r="D30" i="15"/>
  <c r="D30" i="14"/>
  <c r="R34" i="10"/>
  <c r="P34" i="10"/>
  <c r="Q34" i="10"/>
  <c r="O34" i="10"/>
  <c r="S34" i="10"/>
  <c r="E30" i="14"/>
  <c r="E81" i="17" s="1"/>
  <c r="E30" i="15"/>
  <c r="E81" i="19" s="1"/>
  <c r="V40" i="10"/>
  <c r="G42" i="8" s="1"/>
  <c r="H42" i="8" s="1"/>
  <c r="V86" i="10"/>
  <c r="V61" i="10"/>
  <c r="G63" i="8" s="1"/>
  <c r="H63" i="8" s="1"/>
  <c r="V17" i="10"/>
  <c r="G19" i="8" s="1"/>
  <c r="H19" i="8" s="1"/>
  <c r="V108" i="10"/>
  <c r="V12" i="10"/>
  <c r="Q116" i="10"/>
  <c r="O116" i="10"/>
  <c r="R116" i="10"/>
  <c r="P116" i="10"/>
  <c r="S116" i="10"/>
  <c r="T116" i="10"/>
  <c r="P115" i="10"/>
  <c r="T115" i="10"/>
  <c r="R115" i="10"/>
  <c r="O115" i="10"/>
  <c r="S115" i="10"/>
  <c r="Q115" i="10"/>
  <c r="Q16" i="10"/>
  <c r="T16" i="10"/>
  <c r="P16" i="10"/>
  <c r="R16" i="10"/>
  <c r="O16" i="10"/>
  <c r="S16" i="10"/>
  <c r="S123" i="1"/>
  <c r="D8" i="10"/>
  <c r="M8" i="10" s="1"/>
  <c r="Q68" i="10"/>
  <c r="R68" i="10"/>
  <c r="S68" i="10"/>
  <c r="O68" i="10"/>
  <c r="P68" i="10"/>
  <c r="T68" i="10"/>
  <c r="V26" i="10" l="1"/>
  <c r="G28" i="8" s="1"/>
  <c r="H28" i="8" s="1"/>
  <c r="AB28" i="8" s="1"/>
  <c r="V39" i="10"/>
  <c r="G41" i="8" s="1"/>
  <c r="H41" i="8" s="1"/>
  <c r="E57" i="14"/>
  <c r="E108" i="17" s="1"/>
  <c r="D57" i="14"/>
  <c r="J113" i="8"/>
  <c r="I113" i="8"/>
  <c r="F57" i="14" s="1"/>
  <c r="AF58" i="8"/>
  <c r="AF113" i="8"/>
  <c r="AC57" i="14" s="1"/>
  <c r="J58" i="8"/>
  <c r="AB58" i="8"/>
  <c r="J93" i="8"/>
  <c r="V101" i="10"/>
  <c r="G103" i="8" s="1"/>
  <c r="H103" i="8" s="1"/>
  <c r="I61" i="8"/>
  <c r="V94" i="10"/>
  <c r="G96" i="8" s="1"/>
  <c r="H96" i="8" s="1"/>
  <c r="AB96" i="8" s="1"/>
  <c r="I94" i="8"/>
  <c r="AF61" i="8"/>
  <c r="AF94" i="8"/>
  <c r="D50" i="14"/>
  <c r="H55" i="8"/>
  <c r="I55" i="8" s="1"/>
  <c r="V33" i="10"/>
  <c r="G35" i="8" s="1"/>
  <c r="H35" i="8" s="1"/>
  <c r="J35" i="8" s="1"/>
  <c r="V42" i="10"/>
  <c r="G44" i="8" s="1"/>
  <c r="H44" i="8" s="1"/>
  <c r="AF44" i="8" s="1"/>
  <c r="J112" i="8"/>
  <c r="AF112" i="8"/>
  <c r="AB112" i="8"/>
  <c r="D26" i="15"/>
  <c r="V24" i="10"/>
  <c r="G26" i="8" s="1"/>
  <c r="H26" i="8" s="1"/>
  <c r="AB26" i="8" s="1"/>
  <c r="V58" i="10"/>
  <c r="G60" i="8" s="1"/>
  <c r="H60" i="8" s="1"/>
  <c r="AB57" i="8"/>
  <c r="J57" i="8"/>
  <c r="J94" i="8"/>
  <c r="I57" i="8"/>
  <c r="I115" i="8"/>
  <c r="E46" i="14"/>
  <c r="E97" i="17" s="1"/>
  <c r="V21" i="10"/>
  <c r="G23" i="8" s="1"/>
  <c r="H23" i="8" s="1"/>
  <c r="J23" i="8" s="1"/>
  <c r="AB115" i="8"/>
  <c r="J115" i="8"/>
  <c r="AB61" i="8"/>
  <c r="AB20" i="8"/>
  <c r="V114" i="10"/>
  <c r="G116" i="8" s="1"/>
  <c r="H116" i="8" s="1"/>
  <c r="E59" i="14" s="1"/>
  <c r="E110" i="17" s="1"/>
  <c r="Y46" i="14"/>
  <c r="V100" i="10"/>
  <c r="G102" i="8" s="1"/>
  <c r="H102" i="8" s="1"/>
  <c r="AF102" i="8" s="1"/>
  <c r="I20" i="8"/>
  <c r="V93" i="10"/>
  <c r="G95" i="8" s="1"/>
  <c r="H95" i="8" s="1"/>
  <c r="AB95" i="8" s="1"/>
  <c r="V15" i="10"/>
  <c r="G17" i="8" s="1"/>
  <c r="H17" i="8" s="1"/>
  <c r="I17" i="8" s="1"/>
  <c r="AF20" i="8"/>
  <c r="D46" i="14"/>
  <c r="I93" i="8"/>
  <c r="F46" i="14" s="1"/>
  <c r="V38" i="10"/>
  <c r="G40" i="8" s="1"/>
  <c r="H40" i="8" s="1"/>
  <c r="I40" i="8" s="1"/>
  <c r="V57" i="10"/>
  <c r="G59" i="8" s="1"/>
  <c r="H59" i="8" s="1"/>
  <c r="AF59" i="8" s="1"/>
  <c r="V23" i="10"/>
  <c r="G25" i="8" s="1"/>
  <c r="H25" i="8" s="1"/>
  <c r="AB25" i="8" s="1"/>
  <c r="AF93" i="8"/>
  <c r="V20" i="10"/>
  <c r="G22" i="8" s="1"/>
  <c r="H22" i="8" s="1"/>
  <c r="AB22" i="8" s="1"/>
  <c r="V41" i="10"/>
  <c r="G43" i="8" s="1"/>
  <c r="H43" i="8" s="1"/>
  <c r="AB43" i="8" s="1"/>
  <c r="V67" i="10"/>
  <c r="G69" i="8" s="1"/>
  <c r="H69" i="8" s="1"/>
  <c r="J69" i="8" s="1"/>
  <c r="V32" i="10"/>
  <c r="G34" i="8" s="1"/>
  <c r="H34" i="8" s="1"/>
  <c r="AB34" i="8" s="1"/>
  <c r="AB17" i="8"/>
  <c r="V107" i="10"/>
  <c r="G109" i="8" s="1"/>
  <c r="V60" i="10"/>
  <c r="G62" i="8" s="1"/>
  <c r="H62" i="8" s="1"/>
  <c r="E29" i="14" s="1"/>
  <c r="E80" i="17" s="1"/>
  <c r="E26" i="14"/>
  <c r="E77" i="17" s="1"/>
  <c r="V25" i="10"/>
  <c r="G27" i="8" s="1"/>
  <c r="H27" i="8" s="1"/>
  <c r="H108" i="8"/>
  <c r="D54" i="14"/>
  <c r="D42" i="15"/>
  <c r="I104" i="8"/>
  <c r="F50" i="14" s="1"/>
  <c r="J104" i="8"/>
  <c r="G50" i="14" s="1"/>
  <c r="AB104" i="8"/>
  <c r="Y50" i="14" s="1"/>
  <c r="AF104" i="8"/>
  <c r="AC50" i="14" s="1"/>
  <c r="E50" i="14"/>
  <c r="E101" i="17" s="1"/>
  <c r="D27" i="15"/>
  <c r="D27" i="14"/>
  <c r="D41" i="15"/>
  <c r="D51" i="14"/>
  <c r="I63" i="8"/>
  <c r="AB63" i="8"/>
  <c r="J63" i="8"/>
  <c r="AF63" i="8"/>
  <c r="G110" i="8"/>
  <c r="H110" i="8" s="1"/>
  <c r="G88" i="8"/>
  <c r="H88" i="8" s="1"/>
  <c r="E41" i="14" s="1"/>
  <c r="E92" i="17" s="1"/>
  <c r="I41" i="8"/>
  <c r="J41" i="8"/>
  <c r="AB41" i="8"/>
  <c r="AF41" i="8"/>
  <c r="AF19" i="8"/>
  <c r="J19" i="8"/>
  <c r="AB19" i="8"/>
  <c r="I19" i="8"/>
  <c r="I42" i="8"/>
  <c r="J42" i="8"/>
  <c r="AB42" i="8"/>
  <c r="AF42" i="8"/>
  <c r="AF28" i="8"/>
  <c r="J21" i="8"/>
  <c r="AB21" i="8"/>
  <c r="AF21" i="8"/>
  <c r="I21" i="8"/>
  <c r="J56" i="8"/>
  <c r="AB56" i="8"/>
  <c r="AF56" i="8"/>
  <c r="AC27" i="15" s="1"/>
  <c r="I56" i="8"/>
  <c r="G14" i="8"/>
  <c r="H14" i="8" s="1"/>
  <c r="E11" i="16" s="1"/>
  <c r="E62" i="21" s="1"/>
  <c r="J105" i="8"/>
  <c r="G51" i="14" s="1"/>
  <c r="AB105" i="8"/>
  <c r="Y51" i="14" s="1"/>
  <c r="AF105" i="8"/>
  <c r="AC51" i="14" s="1"/>
  <c r="I105" i="8"/>
  <c r="F51" i="14" s="1"/>
  <c r="AC30" i="14"/>
  <c r="F30" i="15"/>
  <c r="E27" i="14"/>
  <c r="E78" i="17" s="1"/>
  <c r="E27" i="15"/>
  <c r="E78" i="19" s="1"/>
  <c r="V34" i="10"/>
  <c r="G36" i="8" s="1"/>
  <c r="H36" i="8" s="1"/>
  <c r="G30" i="15"/>
  <c r="Y30" i="14"/>
  <c r="E41" i="15"/>
  <c r="E92" i="19" s="1"/>
  <c r="V16" i="10"/>
  <c r="V115" i="10"/>
  <c r="V68" i="10"/>
  <c r="V116" i="10"/>
  <c r="D118" i="10"/>
  <c r="R8" i="10"/>
  <c r="R118" i="10" s="1"/>
  <c r="U88" i="10" s="1"/>
  <c r="V88" i="10" s="1"/>
  <c r="G90" i="8" s="1"/>
  <c r="H90" i="8" s="1"/>
  <c r="P8" i="10"/>
  <c r="P118" i="10" s="1"/>
  <c r="U85" i="10" s="1"/>
  <c r="V85" i="10" s="1"/>
  <c r="G87" i="8" s="1"/>
  <c r="H87" i="8" s="1"/>
  <c r="S8" i="10"/>
  <c r="S118" i="10" s="1"/>
  <c r="U89" i="10" s="1"/>
  <c r="V89" i="10" s="1"/>
  <c r="G91" i="8" s="1"/>
  <c r="H91" i="8" s="1"/>
  <c r="N8" i="10"/>
  <c r="N118" i="10" s="1"/>
  <c r="U79" i="10" s="1"/>
  <c r="V79" i="10" s="1"/>
  <c r="G81" i="8" s="1"/>
  <c r="H81" i="8" s="1"/>
  <c r="T8" i="10"/>
  <c r="T118" i="10" s="1"/>
  <c r="U90" i="10" s="1"/>
  <c r="V90" i="10" s="1"/>
  <c r="G92" i="8" s="1"/>
  <c r="H92" i="8" s="1"/>
  <c r="O8" i="10"/>
  <c r="O118" i="10" s="1"/>
  <c r="U84" i="10" s="1"/>
  <c r="V84" i="10" s="1"/>
  <c r="G86" i="8" s="1"/>
  <c r="H86" i="8" s="1"/>
  <c r="M118" i="10"/>
  <c r="Q8" i="10"/>
  <c r="Q118" i="10" s="1"/>
  <c r="U87" i="10" s="1"/>
  <c r="V87" i="10" s="1"/>
  <c r="G89" i="8" s="1"/>
  <c r="H89" i="8" s="1"/>
  <c r="G57" i="14"/>
  <c r="Y57" i="14"/>
  <c r="J28" i="8" l="1"/>
  <c r="I28" i="8"/>
  <c r="M119" i="10"/>
  <c r="G27" i="14"/>
  <c r="G46" i="14"/>
  <c r="I96" i="8"/>
  <c r="AF35" i="8"/>
  <c r="I44" i="8"/>
  <c r="E20" i="15"/>
  <c r="E71" i="19" s="1"/>
  <c r="AB44" i="8"/>
  <c r="Y20" i="15" s="1"/>
  <c r="J44" i="8"/>
  <c r="D20" i="15"/>
  <c r="AC46" i="14"/>
  <c r="J96" i="8"/>
  <c r="AF96" i="8"/>
  <c r="AF23" i="8"/>
  <c r="E38" i="15"/>
  <c r="E89" i="19" s="1"/>
  <c r="AB55" i="8"/>
  <c r="Y26" i="15" s="1"/>
  <c r="E26" i="15"/>
  <c r="E77" i="19" s="1"/>
  <c r="AF116" i="8"/>
  <c r="AC59" i="14" s="1"/>
  <c r="J55" i="8"/>
  <c r="G26" i="14" s="1"/>
  <c r="E17" i="15"/>
  <c r="E68" i="19" s="1"/>
  <c r="D38" i="15"/>
  <c r="J116" i="8"/>
  <c r="G59" i="14" s="1"/>
  <c r="AF55" i="8"/>
  <c r="AC26" i="14" s="1"/>
  <c r="D17" i="14"/>
  <c r="I35" i="8"/>
  <c r="Y27" i="15"/>
  <c r="AB35" i="8"/>
  <c r="Y17" i="15" s="1"/>
  <c r="E15" i="14"/>
  <c r="E66" i="17" s="1"/>
  <c r="AB59" i="8"/>
  <c r="I26" i="8"/>
  <c r="J26" i="8"/>
  <c r="D16" i="14"/>
  <c r="D20" i="16"/>
  <c r="I23" i="8"/>
  <c r="E16" i="14"/>
  <c r="E67" i="17" s="1"/>
  <c r="D16" i="15"/>
  <c r="AF26" i="8"/>
  <c r="AB23" i="8"/>
  <c r="Y16" i="14" s="1"/>
  <c r="E16" i="15"/>
  <c r="E67" i="19" s="1"/>
  <c r="D29" i="15"/>
  <c r="D20" i="14"/>
  <c r="J102" i="8"/>
  <c r="J43" i="8"/>
  <c r="E20" i="14"/>
  <c r="E71" i="17" s="1"/>
  <c r="D29" i="14"/>
  <c r="AB102" i="8"/>
  <c r="AF43" i="8"/>
  <c r="AC20" i="15" s="1"/>
  <c r="G27" i="15"/>
  <c r="E29" i="15"/>
  <c r="E80" i="19" s="1"/>
  <c r="D12" i="15"/>
  <c r="I102" i="8"/>
  <c r="I43" i="8"/>
  <c r="AB69" i="8"/>
  <c r="E47" i="14"/>
  <c r="E98" i="17" s="1"/>
  <c r="D11" i="16"/>
  <c r="D40" i="15"/>
  <c r="AB116" i="8"/>
  <c r="Y59" i="14" s="1"/>
  <c r="F27" i="14"/>
  <c r="E20" i="16"/>
  <c r="E71" i="21" s="1"/>
  <c r="E17" i="14"/>
  <c r="E68" i="17" s="1"/>
  <c r="D17" i="15"/>
  <c r="D47" i="14"/>
  <c r="I116" i="8"/>
  <c r="F59" i="14" s="1"/>
  <c r="D59" i="14"/>
  <c r="I95" i="8"/>
  <c r="AF25" i="8"/>
  <c r="J95" i="8"/>
  <c r="AC41" i="15"/>
  <c r="J40" i="8"/>
  <c r="AF95" i="8"/>
  <c r="E15" i="15"/>
  <c r="E66" i="19" s="1"/>
  <c r="I22" i="8"/>
  <c r="F15" i="15" s="1"/>
  <c r="AF40" i="8"/>
  <c r="I34" i="8"/>
  <c r="AF17" i="8"/>
  <c r="F15" i="14"/>
  <c r="J34" i="8"/>
  <c r="G17" i="14" s="1"/>
  <c r="AB40" i="8"/>
  <c r="J17" i="8"/>
  <c r="AF34" i="8"/>
  <c r="I69" i="8"/>
  <c r="I25" i="8"/>
  <c r="J25" i="8"/>
  <c r="G16" i="15" s="1"/>
  <c r="D15" i="14"/>
  <c r="J59" i="8"/>
  <c r="AF69" i="8"/>
  <c r="J22" i="8"/>
  <c r="G15" i="14" s="1"/>
  <c r="Y15" i="14"/>
  <c r="D15" i="15"/>
  <c r="I59" i="8"/>
  <c r="AF22" i="8"/>
  <c r="AC15" i="14" s="1"/>
  <c r="J27" i="8"/>
  <c r="AB27" i="8"/>
  <c r="I27" i="8"/>
  <c r="AF27" i="8"/>
  <c r="Y26" i="14"/>
  <c r="F26" i="14"/>
  <c r="F26" i="15"/>
  <c r="H109" i="8"/>
  <c r="E43" i="15" s="1"/>
  <c r="E94" i="19" s="1"/>
  <c r="D55" i="14"/>
  <c r="E42" i="15"/>
  <c r="E93" i="19" s="1"/>
  <c r="AB108" i="8"/>
  <c r="AF108" i="8"/>
  <c r="E54" i="14"/>
  <c r="E105" i="17" s="1"/>
  <c r="J108" i="8"/>
  <c r="I108" i="8"/>
  <c r="AB62" i="8"/>
  <c r="Y29" i="14" s="1"/>
  <c r="AF62" i="8"/>
  <c r="AC29" i="14" s="1"/>
  <c r="I62" i="8"/>
  <c r="F29" i="15" s="1"/>
  <c r="J62" i="8"/>
  <c r="G29" i="15" s="1"/>
  <c r="D49" i="14"/>
  <c r="Y27" i="14"/>
  <c r="AC27" i="14"/>
  <c r="Y41" i="15"/>
  <c r="D12" i="14"/>
  <c r="D41" i="14"/>
  <c r="D28" i="15"/>
  <c r="D56" i="14"/>
  <c r="D28" i="14"/>
  <c r="D43" i="15"/>
  <c r="AF86" i="8"/>
  <c r="I86" i="8"/>
  <c r="J86" i="8"/>
  <c r="AB86" i="8"/>
  <c r="I87" i="8"/>
  <c r="AB87" i="8"/>
  <c r="J87" i="8"/>
  <c r="AF87" i="8"/>
  <c r="D18" i="15"/>
  <c r="J60" i="8"/>
  <c r="AB60" i="8"/>
  <c r="AF60" i="8"/>
  <c r="AC28" i="15" s="1"/>
  <c r="I60" i="8"/>
  <c r="AB110" i="8"/>
  <c r="I110" i="8"/>
  <c r="J110" i="8"/>
  <c r="AF110" i="8"/>
  <c r="I92" i="8"/>
  <c r="AF92" i="8"/>
  <c r="AB92" i="8"/>
  <c r="J92" i="8"/>
  <c r="I90" i="8"/>
  <c r="J90" i="8"/>
  <c r="AB90" i="8"/>
  <c r="AF90" i="8"/>
  <c r="G118" i="8"/>
  <c r="H118" i="8" s="1"/>
  <c r="G117" i="8"/>
  <c r="H117" i="8" s="1"/>
  <c r="I89" i="8"/>
  <c r="AF89" i="8"/>
  <c r="J89" i="8"/>
  <c r="AB89" i="8"/>
  <c r="AB81" i="8"/>
  <c r="AF81" i="8"/>
  <c r="I81" i="8"/>
  <c r="J81" i="8"/>
  <c r="G70" i="8"/>
  <c r="H70" i="8" s="1"/>
  <c r="I14" i="8"/>
  <c r="F12" i="14" s="1"/>
  <c r="J14" i="8"/>
  <c r="G12" i="15" s="1"/>
  <c r="AB14" i="8"/>
  <c r="Y12" i="14" s="1"/>
  <c r="AF14" i="8"/>
  <c r="AC11" i="16" s="1"/>
  <c r="I88" i="8"/>
  <c r="F41" i="14" s="1"/>
  <c r="J88" i="8"/>
  <c r="G41" i="14" s="1"/>
  <c r="AB88" i="8"/>
  <c r="Y41" i="14" s="1"/>
  <c r="AF88" i="8"/>
  <c r="AC41" i="14" s="1"/>
  <c r="J103" i="8"/>
  <c r="I103" i="8"/>
  <c r="AF103" i="8"/>
  <c r="AC40" i="15" s="1"/>
  <c r="AB103" i="8"/>
  <c r="I91" i="8"/>
  <c r="J91" i="8"/>
  <c r="AB91" i="8"/>
  <c r="AF91" i="8"/>
  <c r="G18" i="8"/>
  <c r="H18" i="8" s="1"/>
  <c r="AB36" i="8"/>
  <c r="Y18" i="15" s="1"/>
  <c r="I36" i="8"/>
  <c r="F18" i="15" s="1"/>
  <c r="AF36" i="8"/>
  <c r="AC18" i="15" s="1"/>
  <c r="J36" i="8"/>
  <c r="G18" i="15" s="1"/>
  <c r="F27" i="15"/>
  <c r="F41" i="15"/>
  <c r="G41" i="15"/>
  <c r="E12" i="14"/>
  <c r="E63" i="17" s="1"/>
  <c r="E12" i="15"/>
  <c r="E63" i="19" s="1"/>
  <c r="Y15" i="15"/>
  <c r="E40" i="15"/>
  <c r="E91" i="19" s="1"/>
  <c r="E56" i="14"/>
  <c r="E107" i="17" s="1"/>
  <c r="E49" i="14"/>
  <c r="E100" i="17" s="1"/>
  <c r="D18" i="14"/>
  <c r="E18" i="15"/>
  <c r="E69" i="19" s="1"/>
  <c r="E18" i="14"/>
  <c r="E69" i="17" s="1"/>
  <c r="E28" i="14"/>
  <c r="E79" i="17" s="1"/>
  <c r="E28" i="15"/>
  <c r="E79" i="19" s="1"/>
  <c r="D37" i="15"/>
  <c r="D39" i="14"/>
  <c r="D19" i="16"/>
  <c r="D42" i="14"/>
  <c r="D45" i="14"/>
  <c r="D43" i="14"/>
  <c r="D40" i="14"/>
  <c r="Y20" i="16"/>
  <c r="Y38" i="15"/>
  <c r="Y47" i="14"/>
  <c r="V8" i="10"/>
  <c r="U78" i="10"/>
  <c r="D44" i="14"/>
  <c r="Y20" i="14" l="1"/>
  <c r="F38" i="15"/>
  <c r="AC17" i="15"/>
  <c r="AC20" i="16"/>
  <c r="F20" i="15"/>
  <c r="Y16" i="15"/>
  <c r="Y28" i="14"/>
  <c r="G20" i="15"/>
  <c r="AC47" i="14"/>
  <c r="F17" i="14"/>
  <c r="F20" i="14"/>
  <c r="G20" i="16"/>
  <c r="AC17" i="14"/>
  <c r="Y17" i="14"/>
  <c r="G20" i="14"/>
  <c r="G16" i="14"/>
  <c r="F49" i="14"/>
  <c r="G26" i="15"/>
  <c r="D22" i="16"/>
  <c r="F16" i="14"/>
  <c r="F16" i="15"/>
  <c r="AC38" i="15"/>
  <c r="G49" i="14"/>
  <c r="AC26" i="15"/>
  <c r="G47" i="14"/>
  <c r="AC16" i="15"/>
  <c r="F17" i="15"/>
  <c r="Y40" i="15"/>
  <c r="AC16" i="14"/>
  <c r="F47" i="14"/>
  <c r="G17" i="15"/>
  <c r="F20" i="16"/>
  <c r="Y29" i="15"/>
  <c r="G28" i="15"/>
  <c r="G38" i="15"/>
  <c r="AC20" i="14"/>
  <c r="G15" i="15"/>
  <c r="AC15" i="15"/>
  <c r="G29" i="14"/>
  <c r="G11" i="16"/>
  <c r="AC28" i="14"/>
  <c r="D31" i="15"/>
  <c r="E22" i="16"/>
  <c r="E73" i="21" s="1"/>
  <c r="Y49" i="14"/>
  <c r="AC29" i="15"/>
  <c r="F28" i="14"/>
  <c r="F54" i="14"/>
  <c r="F42" i="15"/>
  <c r="Y54" i="14"/>
  <c r="Y42" i="15"/>
  <c r="AF109" i="8"/>
  <c r="I109" i="8"/>
  <c r="F55" i="14" s="1"/>
  <c r="J109" i="8"/>
  <c r="G55" i="14" s="1"/>
  <c r="E55" i="14"/>
  <c r="E106" i="17" s="1"/>
  <c r="AB109" i="8"/>
  <c r="AC42" i="15"/>
  <c r="AC54" i="14"/>
  <c r="F29" i="14"/>
  <c r="G42" i="15"/>
  <c r="G54" i="14"/>
  <c r="D31" i="14"/>
  <c r="F40" i="15"/>
  <c r="G12" i="14"/>
  <c r="D13" i="16"/>
  <c r="D60" i="14"/>
  <c r="D14" i="14"/>
  <c r="D14" i="15"/>
  <c r="D44" i="15"/>
  <c r="D61" i="14"/>
  <c r="G40" i="15"/>
  <c r="F11" i="16"/>
  <c r="J70" i="8"/>
  <c r="AB70" i="8"/>
  <c r="Y31" i="14" s="1"/>
  <c r="AF70" i="8"/>
  <c r="AC31" i="14" s="1"/>
  <c r="I70" i="8"/>
  <c r="AB118" i="8"/>
  <c r="I118" i="8"/>
  <c r="F61" i="14" s="1"/>
  <c r="J118" i="8"/>
  <c r="AF118" i="8"/>
  <c r="AB18" i="8"/>
  <c r="Y14" i="15" s="1"/>
  <c r="AF18" i="8"/>
  <c r="AC14" i="14" s="1"/>
  <c r="I18" i="8"/>
  <c r="F14" i="14" s="1"/>
  <c r="J18" i="8"/>
  <c r="G14" i="14" s="1"/>
  <c r="J117" i="8"/>
  <c r="AB117" i="8"/>
  <c r="Y60" i="14" s="1"/>
  <c r="AF117" i="8"/>
  <c r="AC44" i="15" s="1"/>
  <c r="I117" i="8"/>
  <c r="F60" i="14" s="1"/>
  <c r="Y56" i="14"/>
  <c r="AC12" i="14"/>
  <c r="AC12" i="15"/>
  <c r="G28" i="14"/>
  <c r="F12" i="15"/>
  <c r="F56" i="14"/>
  <c r="Y18" i="14"/>
  <c r="AC49" i="14"/>
  <c r="Y12" i="15"/>
  <c r="F28" i="15"/>
  <c r="F18" i="14"/>
  <c r="E14" i="15"/>
  <c r="E65" i="19" s="1"/>
  <c r="AC18" i="14"/>
  <c r="E44" i="15"/>
  <c r="E95" i="19" s="1"/>
  <c r="E60" i="14"/>
  <c r="E111" i="17" s="1"/>
  <c r="AC56" i="14"/>
  <c r="G56" i="14"/>
  <c r="E61" i="14"/>
  <c r="E112" i="17" s="1"/>
  <c r="G18" i="14"/>
  <c r="Y11" i="16"/>
  <c r="Y28" i="15"/>
  <c r="E13" i="16"/>
  <c r="E64" i="21" s="1"/>
  <c r="E14" i="14"/>
  <c r="E65" i="17" s="1"/>
  <c r="E31" i="15"/>
  <c r="E82" i="19" s="1"/>
  <c r="E31" i="14"/>
  <c r="E82" i="17" s="1"/>
  <c r="E40" i="14"/>
  <c r="E91" i="17" s="1"/>
  <c r="E45" i="14"/>
  <c r="E96" i="17" s="1"/>
  <c r="E39" i="14"/>
  <c r="E90" i="17" s="1"/>
  <c r="E37" i="15"/>
  <c r="E88" i="19" s="1"/>
  <c r="E19" i="16"/>
  <c r="E70" i="21" s="1"/>
  <c r="E44" i="14"/>
  <c r="E95" i="17" s="1"/>
  <c r="E43" i="14"/>
  <c r="E94" i="17" s="1"/>
  <c r="E42" i="14"/>
  <c r="E93" i="17" s="1"/>
  <c r="G10" i="8"/>
  <c r="U118" i="10"/>
  <c r="V78" i="10"/>
  <c r="G80" i="8" s="1"/>
  <c r="H80" i="8" s="1"/>
  <c r="G22" i="16" l="1"/>
  <c r="F43" i="15"/>
  <c r="Y55" i="14"/>
  <c r="Y43" i="15"/>
  <c r="AC55" i="14"/>
  <c r="AC43" i="15"/>
  <c r="F22" i="16"/>
  <c r="G43" i="15"/>
  <c r="G31" i="15"/>
  <c r="G61" i="14"/>
  <c r="AC31" i="15"/>
  <c r="AC13" i="16"/>
  <c r="AC14" i="15"/>
  <c r="AF80" i="8"/>
  <c r="I80" i="8"/>
  <c r="J80" i="8"/>
  <c r="AB80" i="8"/>
  <c r="G44" i="15"/>
  <c r="G60" i="14"/>
  <c r="AC61" i="14"/>
  <c r="F44" i="15"/>
  <c r="Y13" i="16"/>
  <c r="Y31" i="15"/>
  <c r="AC60" i="14"/>
  <c r="Y44" i="15"/>
  <c r="G14" i="15"/>
  <c r="Y61" i="14"/>
  <c r="F13" i="16"/>
  <c r="Y14" i="14"/>
  <c r="F31" i="15"/>
  <c r="F14" i="15"/>
  <c r="F31" i="14"/>
  <c r="G13" i="16"/>
  <c r="G31" i="14"/>
  <c r="Y42" i="14"/>
  <c r="AC43" i="14"/>
  <c r="F44" i="14"/>
  <c r="F37" i="15"/>
  <c r="F39" i="14"/>
  <c r="F19" i="16"/>
  <c r="Y40" i="14"/>
  <c r="AC42" i="14"/>
  <c r="G43" i="14"/>
  <c r="Y44" i="14"/>
  <c r="AC39" i="14"/>
  <c r="AC19" i="16"/>
  <c r="AC37" i="15"/>
  <c r="G45" i="14"/>
  <c r="F40" i="14"/>
  <c r="D9" i="16"/>
  <c r="D9" i="15"/>
  <c r="D9" i="14"/>
  <c r="G120" i="8"/>
  <c r="H10" i="8"/>
  <c r="F42" i="14"/>
  <c r="F43" i="14"/>
  <c r="G44" i="14"/>
  <c r="Y37" i="15"/>
  <c r="Y39" i="14"/>
  <c r="Y19" i="16"/>
  <c r="Y45" i="14"/>
  <c r="G40" i="14"/>
  <c r="AC45" i="14"/>
  <c r="D36" i="14"/>
  <c r="D16" i="16"/>
  <c r="D34" i="15"/>
  <c r="V118" i="10"/>
  <c r="G42" i="14"/>
  <c r="Y43" i="14"/>
  <c r="AC44" i="14"/>
  <c r="G19" i="16"/>
  <c r="G39" i="14"/>
  <c r="G37" i="15"/>
  <c r="F45" i="14"/>
  <c r="AC40" i="14"/>
  <c r="D63" i="14" l="1"/>
  <c r="D46" i="15"/>
  <c r="E9" i="16"/>
  <c r="D119" i="9" a="1"/>
  <c r="AB10" i="8"/>
  <c r="J10" i="8"/>
  <c r="H120" i="8"/>
  <c r="E9" i="15"/>
  <c r="I10" i="8"/>
  <c r="AF10" i="8"/>
  <c r="E9" i="14"/>
  <c r="D24" i="16"/>
  <c r="E16" i="16"/>
  <c r="E67" i="21" s="1"/>
  <c r="E36" i="14"/>
  <c r="E87" i="17" s="1"/>
  <c r="E34" i="15"/>
  <c r="E85" i="19" s="1"/>
  <c r="M8" i="5"/>
  <c r="F11" i="4"/>
  <c r="F34" i="15" l="1"/>
  <c r="F16" i="16"/>
  <c r="F36" i="14"/>
  <c r="E60" i="17"/>
  <c r="E63" i="14"/>
  <c r="E114" i="17" s="1"/>
  <c r="F12" i="4"/>
  <c r="M13" i="5"/>
  <c r="F21" i="4"/>
  <c r="D119" i="9"/>
  <c r="AV205" i="9"/>
  <c r="CW143" i="9"/>
  <c r="BV191" i="9"/>
  <c r="CV177" i="9"/>
  <c r="BE176" i="9"/>
  <c r="AV129" i="9"/>
  <c r="CW180" i="9"/>
  <c r="BV129" i="9"/>
  <c r="CV162" i="9"/>
  <c r="BE194" i="9"/>
  <c r="BV148" i="9"/>
  <c r="BN120" i="9"/>
  <c r="AQ151" i="9"/>
  <c r="CQ179" i="9"/>
  <c r="W170" i="9"/>
  <c r="CP171" i="9"/>
  <c r="AP143" i="9"/>
  <c r="CE165" i="9"/>
  <c r="N211" i="9"/>
  <c r="BJ136" i="9"/>
  <c r="AV120" i="9"/>
  <c r="CV137" i="9"/>
  <c r="CW182" i="9"/>
  <c r="AV218" i="9"/>
  <c r="BX153" i="9"/>
  <c r="CR175" i="9"/>
  <c r="CV153" i="9"/>
  <c r="CR170" i="9"/>
  <c r="BE214" i="9"/>
  <c r="AH157" i="9"/>
  <c r="CL199" i="9"/>
  <c r="CP160" i="9"/>
  <c r="AP159" i="9"/>
  <c r="BF158" i="9"/>
  <c r="DB137" i="9"/>
  <c r="BE227" i="9"/>
  <c r="BR192" i="9"/>
  <c r="AB177" i="9"/>
  <c r="CL210" i="9"/>
  <c r="DE174" i="9"/>
  <c r="AW196" i="9"/>
  <c r="BX151" i="9"/>
  <c r="CW136" i="9"/>
  <c r="BV123" i="9"/>
  <c r="CR192" i="9"/>
  <c r="AV195" i="9"/>
  <c r="CV178" i="9"/>
  <c r="AV182" i="9"/>
  <c r="BV205" i="9"/>
  <c r="BV223" i="9"/>
  <c r="BR163" i="9"/>
  <c r="AB173" i="9"/>
  <c r="W120" i="9"/>
  <c r="BL181" i="9"/>
  <c r="CE218" i="9"/>
  <c r="CB152" i="9"/>
  <c r="BG144" i="9"/>
  <c r="BN146" i="9"/>
  <c r="AH188" i="9"/>
  <c r="CQ145" i="9"/>
  <c r="W192" i="9"/>
  <c r="BL157" i="9"/>
  <c r="BX146" i="9"/>
  <c r="BV132" i="9"/>
  <c r="AV204" i="9"/>
  <c r="BX131" i="9"/>
  <c r="BV162" i="9"/>
  <c r="AB170" i="9"/>
  <c r="AW165" i="9"/>
  <c r="CB226" i="9"/>
  <c r="BR211" i="9"/>
  <c r="CQ138" i="9"/>
  <c r="BL156" i="9"/>
  <c r="AK146" i="9"/>
  <c r="CW166" i="9"/>
  <c r="AV128" i="9"/>
  <c r="AV156" i="9"/>
  <c r="CW193" i="9"/>
  <c r="BE184" i="9"/>
  <c r="CQ132" i="9"/>
  <c r="AW173" i="9"/>
  <c r="CB176" i="9"/>
  <c r="BR150" i="9"/>
  <c r="CQ127" i="9"/>
  <c r="BL213" i="9"/>
  <c r="AK197" i="9"/>
  <c r="N218" i="9"/>
  <c r="DB227" i="9"/>
  <c r="CR177" i="9"/>
  <c r="BV188" i="9"/>
  <c r="BN178" i="9"/>
  <c r="AH165" i="9"/>
  <c r="CQ208" i="9"/>
  <c r="BX200" i="9"/>
  <c r="CW216" i="9"/>
  <c r="BE226" i="9"/>
  <c r="CR196" i="9"/>
  <c r="CW228" i="9"/>
  <c r="CV206" i="9"/>
  <c r="BX140" i="9"/>
  <c r="BV215" i="9"/>
  <c r="BV197" i="9"/>
  <c r="BR217" i="9"/>
  <c r="AB124" i="9"/>
  <c r="DE167" i="9"/>
  <c r="BL168" i="9"/>
  <c r="AK175" i="9"/>
  <c r="CB185" i="9"/>
  <c r="BX174" i="9"/>
  <c r="CW147" i="9"/>
  <c r="CV172" i="9"/>
  <c r="CW121" i="9"/>
  <c r="CV196" i="9"/>
  <c r="CR120" i="9"/>
  <c r="BV195" i="9"/>
  <c r="AQ206" i="9"/>
  <c r="CL205" i="9"/>
  <c r="BL138" i="9"/>
  <c r="CE125" i="9"/>
  <c r="O188" i="9"/>
  <c r="BN192" i="9"/>
  <c r="AH168" i="9"/>
  <c r="W132" i="9"/>
  <c r="BL178" i="9"/>
  <c r="AV159" i="9"/>
  <c r="CV156" i="9"/>
  <c r="CW204" i="9"/>
  <c r="BX218" i="9"/>
  <c r="CV152" i="9"/>
  <c r="CV180" i="9"/>
  <c r="CI198" i="9"/>
  <c r="AQ158" i="9"/>
  <c r="CL123" i="9"/>
  <c r="BL121" i="9"/>
  <c r="CE215" i="9"/>
  <c r="DB187" i="9"/>
  <c r="BN221" i="9"/>
  <c r="AH181" i="9"/>
  <c r="CL173" i="9"/>
  <c r="CP149" i="9"/>
  <c r="AV132" i="9"/>
  <c r="CI171" i="9"/>
  <c r="CI188" i="9"/>
  <c r="BN214" i="9"/>
  <c r="W208" i="9"/>
  <c r="BF174" i="9"/>
  <c r="AQ161" i="9"/>
  <c r="DE173" i="9"/>
  <c r="AK157" i="9"/>
  <c r="BX194" i="9"/>
  <c r="CI126" i="9"/>
  <c r="CI187" i="9"/>
  <c r="BN229" i="9"/>
  <c r="DE120" i="9"/>
  <c r="BF133" i="9"/>
  <c r="AQ184" i="9"/>
  <c r="AK170" i="9"/>
  <c r="N128" i="9"/>
  <c r="O160" i="9"/>
  <c r="CI197" i="9"/>
  <c r="BR166" i="9"/>
  <c r="AB212" i="9"/>
  <c r="W176" i="9"/>
  <c r="CP123" i="9"/>
  <c r="AW192" i="9"/>
  <c r="CV185" i="9"/>
  <c r="BV137" i="9"/>
  <c r="CR138" i="9"/>
  <c r="CR147" i="9"/>
  <c r="AQ170" i="9"/>
  <c r="DE185" i="9"/>
  <c r="CE170" i="9"/>
  <c r="M138" i="9"/>
  <c r="AH170" i="9"/>
  <c r="DE183" i="9"/>
  <c r="AP160" i="9"/>
  <c r="BF195" i="9"/>
  <c r="CB194" i="9"/>
  <c r="BG172" i="9"/>
  <c r="CI179" i="9"/>
  <c r="BE206" i="9"/>
  <c r="AQ216" i="9"/>
  <c r="AB225" i="9"/>
  <c r="CL221" i="9"/>
  <c r="DE171" i="9"/>
  <c r="AW198" i="9"/>
  <c r="AK123" i="9"/>
  <c r="BF184" i="9"/>
  <c r="DB205" i="9"/>
  <c r="CO129" i="9"/>
  <c r="BR129" i="9"/>
  <c r="AH229" i="9"/>
  <c r="AV133" i="9"/>
  <c r="CI144" i="9"/>
  <c r="CW128" i="9"/>
  <c r="AV158" i="9"/>
  <c r="BV208" i="9"/>
  <c r="AB208" i="9"/>
  <c r="BL211" i="9"/>
  <c r="N210" i="9"/>
  <c r="BN162" i="9"/>
  <c r="CQ160" i="9"/>
  <c r="CP214" i="9"/>
  <c r="AK213" i="9"/>
  <c r="BF156" i="9"/>
  <c r="DB145" i="9"/>
  <c r="CO210" i="9"/>
  <c r="BV163" i="9"/>
  <c r="BN216" i="9"/>
  <c r="AQ178" i="9"/>
  <c r="CQ163" i="9"/>
  <c r="W161" i="9"/>
  <c r="CP156" i="9"/>
  <c r="AP125" i="9"/>
  <c r="CE142" i="9"/>
  <c r="N203" i="9"/>
  <c r="BJ175" i="9"/>
  <c r="BE153" i="9"/>
  <c r="AQ165" i="9"/>
  <c r="AB135" i="9"/>
  <c r="DB136" i="9"/>
  <c r="AQ132" i="9"/>
  <c r="AP179" i="9"/>
  <c r="N150" i="9"/>
  <c r="BN195" i="9"/>
  <c r="AB210" i="9"/>
  <c r="W179" i="9"/>
  <c r="CP161" i="9"/>
  <c r="AP225" i="9"/>
  <c r="CE203" i="9"/>
  <c r="N169" i="9"/>
  <c r="BJ181" i="9"/>
  <c r="DB217" i="9"/>
  <c r="BG130" i="9"/>
  <c r="M201" i="9"/>
  <c r="BX130" i="9"/>
  <c r="CV138" i="9"/>
  <c r="CW199" i="9"/>
  <c r="AV183" i="9"/>
  <c r="BX195" i="9"/>
  <c r="CR164" i="9"/>
  <c r="CV146" i="9"/>
  <c r="CI181" i="9"/>
  <c r="BN209" i="9"/>
  <c r="AH204" i="9"/>
  <c r="CL150" i="9"/>
  <c r="CP225" i="9"/>
  <c r="AP146" i="9"/>
  <c r="BF228" i="9"/>
  <c r="DB211" i="9"/>
  <c r="BX187" i="9"/>
  <c r="BV189" i="9"/>
  <c r="CI205" i="9"/>
  <c r="CW226" i="9"/>
  <c r="AV202" i="9"/>
  <c r="CR228" i="9"/>
  <c r="BN228" i="9"/>
  <c r="AB131" i="9"/>
  <c r="DE137" i="9"/>
  <c r="AP174" i="9"/>
  <c r="N158" i="9"/>
  <c r="CO152" i="9"/>
  <c r="AQ157" i="9"/>
  <c r="CQ173" i="9"/>
  <c r="DE180" i="9"/>
  <c r="AW195" i="9"/>
  <c r="AV121" i="9"/>
  <c r="CI169" i="9"/>
  <c r="BV225" i="9"/>
  <c r="BX124" i="9"/>
  <c r="BV157" i="9"/>
  <c r="CR157" i="9"/>
  <c r="BN168" i="9"/>
  <c r="AH212" i="9"/>
  <c r="DE196" i="9"/>
  <c r="AP191" i="9"/>
  <c r="N156" i="9"/>
  <c r="CO198" i="9"/>
  <c r="AQ227" i="9"/>
  <c r="CQ153" i="9"/>
  <c r="DE170" i="9"/>
  <c r="AW164" i="9"/>
  <c r="CR153" i="9"/>
  <c r="BX223" i="9"/>
  <c r="BV144" i="9"/>
  <c r="AH190" i="9"/>
  <c r="AP190" i="9"/>
  <c r="BG189" i="9"/>
  <c r="AB211" i="9"/>
  <c r="AW184" i="9"/>
  <c r="CE149" i="9"/>
  <c r="CR122" i="9"/>
  <c r="BX207" i="9"/>
  <c r="BV201" i="9"/>
  <c r="AH213" i="9"/>
  <c r="AP183" i="9"/>
  <c r="CO166" i="9"/>
  <c r="AB185" i="9"/>
  <c r="AW227" i="9"/>
  <c r="CE156" i="9"/>
  <c r="CB140" i="9"/>
  <c r="CR205" i="9"/>
  <c r="BE163" i="9"/>
  <c r="AQ194" i="9"/>
  <c r="CQ172" i="9"/>
  <c r="DE194" i="9"/>
  <c r="BL175" i="9"/>
  <c r="AV167" i="9"/>
  <c r="BX160" i="9"/>
  <c r="AV137" i="9"/>
  <c r="CV128" i="9"/>
  <c r="BE220" i="9"/>
  <c r="CQ211" i="9"/>
  <c r="AW212" i="9"/>
  <c r="DB163" i="9"/>
  <c r="BR124" i="9"/>
  <c r="CL190" i="9"/>
  <c r="BL135" i="9"/>
  <c r="AK162" i="9"/>
  <c r="N172" i="9"/>
  <c r="DB210" i="9"/>
  <c r="CR173" i="9"/>
  <c r="BV211" i="9"/>
  <c r="BN164" i="9"/>
  <c r="AH132" i="9"/>
  <c r="CQ203" i="9"/>
  <c r="W150" i="9"/>
  <c r="BL191" i="9"/>
  <c r="AP197" i="9"/>
  <c r="CE200" i="9"/>
  <c r="CB202" i="9"/>
  <c r="O130" i="9"/>
  <c r="BN210" i="9"/>
  <c r="AQ202" i="9"/>
  <c r="AB202" i="9"/>
  <c r="BX181" i="9"/>
  <c r="CR145" i="9"/>
  <c r="CW190" i="9"/>
  <c r="CI150" i="9"/>
  <c r="BR152" i="9"/>
  <c r="W154" i="9"/>
  <c r="AK221" i="9"/>
  <c r="O192" i="9"/>
  <c r="AQ221" i="9"/>
  <c r="W159" i="9"/>
  <c r="AP149" i="9"/>
  <c r="CE131" i="9"/>
  <c r="N131" i="9"/>
  <c r="CI228" i="9"/>
  <c r="BE229" i="9"/>
  <c r="BR195" i="9"/>
  <c r="AH214" i="9"/>
  <c r="CL200" i="9"/>
  <c r="DE219" i="9"/>
  <c r="BL227" i="9"/>
  <c r="AK203" i="9"/>
  <c r="BF177" i="9"/>
  <c r="CB134" i="9"/>
  <c r="BG183" i="9"/>
  <c r="BR205" i="9"/>
  <c r="CQ196" i="9"/>
  <c r="BV171" i="9"/>
  <c r="W147" i="9"/>
  <c r="CE167" i="9"/>
  <c r="BJ187" i="9"/>
  <c r="AQ166" i="9"/>
  <c r="CL225" i="9"/>
  <c r="DE210" i="9"/>
  <c r="AW123" i="9"/>
  <c r="AK185" i="9"/>
  <c r="BF124" i="9"/>
  <c r="CB213" i="9"/>
  <c r="CO187" i="9"/>
  <c r="O200" i="9"/>
  <c r="CO149" i="9"/>
  <c r="BA157" i="9"/>
  <c r="BX179" i="9"/>
  <c r="CV144" i="9"/>
  <c r="CW222" i="9"/>
  <c r="CR160" i="9"/>
  <c r="BR199" i="9"/>
  <c r="CL131" i="9"/>
  <c r="AK177" i="9"/>
  <c r="AV215" i="9"/>
  <c r="AV187" i="9"/>
  <c r="CW157" i="9"/>
  <c r="CI165" i="9"/>
  <c r="CQ123" i="9"/>
  <c r="AK159" i="9"/>
  <c r="BN148" i="9"/>
  <c r="CL134" i="9"/>
  <c r="AP213" i="9"/>
  <c r="BX149" i="9"/>
  <c r="CW168" i="9"/>
  <c r="CR128" i="9"/>
  <c r="CQ121" i="9"/>
  <c r="AK200" i="9"/>
  <c r="BE120" i="9"/>
  <c r="CL140" i="9"/>
  <c r="CV186" i="9"/>
  <c r="BV147" i="9"/>
  <c r="CV150" i="9"/>
  <c r="CR185" i="9"/>
  <c r="AQ204" i="9"/>
  <c r="DE211" i="9"/>
  <c r="BF176" i="9"/>
  <c r="CW151" i="9"/>
  <c r="CR208" i="9"/>
  <c r="BV192" i="9"/>
  <c r="BE215" i="9"/>
  <c r="W124" i="9"/>
  <c r="BR136" i="9"/>
  <c r="W130" i="9"/>
  <c r="AV147" i="9"/>
  <c r="CV142" i="9"/>
  <c r="CI157" i="9"/>
  <c r="BE216" i="9"/>
  <c r="W205" i="9"/>
  <c r="BF165" i="9"/>
  <c r="BR120" i="9"/>
  <c r="W213" i="9"/>
  <c r="CW177" i="9"/>
  <c r="CV214" i="9"/>
  <c r="CP135" i="9"/>
  <c r="AH171" i="9"/>
  <c r="CE166" i="9"/>
  <c r="AV226" i="9"/>
  <c r="AQ191" i="9"/>
  <c r="BJ210" i="9"/>
  <c r="CP190" i="9"/>
  <c r="CB186" i="9"/>
  <c r="BE183" i="9"/>
  <c r="AB215" i="9"/>
  <c r="CP170" i="9"/>
  <c r="CI160" i="9"/>
  <c r="BV122" i="9"/>
  <c r="AB199" i="9"/>
  <c r="N167" i="9"/>
  <c r="CQ212" i="9"/>
  <c r="AK122" i="9"/>
  <c r="CB138" i="9"/>
  <c r="BV176" i="9"/>
  <c r="AQ193" i="9"/>
  <c r="W163" i="9"/>
  <c r="AW207" i="9"/>
  <c r="N162" i="9"/>
  <c r="BE144" i="9"/>
  <c r="AB141" i="9"/>
  <c r="CW126" i="9"/>
  <c r="CV218" i="9"/>
  <c r="CQ120" i="9"/>
  <c r="CL185" i="9"/>
  <c r="CE226" i="9"/>
  <c r="BJ140" i="9"/>
  <c r="BV158" i="9"/>
  <c r="AH179" i="9"/>
  <c r="W227" i="9"/>
  <c r="AP141" i="9"/>
  <c r="CB214" i="9"/>
  <c r="BN169" i="9"/>
  <c r="CQ135" i="9"/>
  <c r="CQ136" i="9"/>
  <c r="CB179" i="9"/>
  <c r="CQ128" i="9"/>
  <c r="BL176" i="9"/>
  <c r="BF151" i="9"/>
  <c r="BG173" i="9"/>
  <c r="BG220" i="9"/>
  <c r="DG194" i="9"/>
  <c r="BY145" i="9"/>
  <c r="BC125" i="9"/>
  <c r="S208" i="9"/>
  <c r="U178" i="9"/>
  <c r="DG123" i="9"/>
  <c r="AV179" i="9"/>
  <c r="CR194" i="9"/>
  <c r="BX133" i="9"/>
  <c r="BE217" i="9"/>
  <c r="CI208" i="9"/>
  <c r="AB182" i="9"/>
  <c r="BL229" i="9"/>
  <c r="N138" i="9"/>
  <c r="CW123" i="9"/>
  <c r="BX164" i="9"/>
  <c r="CW130" i="9"/>
  <c r="BR218" i="9"/>
  <c r="CP180" i="9"/>
  <c r="CB163" i="9"/>
  <c r="AH176" i="9"/>
  <c r="CP222" i="9"/>
  <c r="BX152" i="9"/>
  <c r="AV191" i="9"/>
  <c r="CW174" i="9"/>
  <c r="BN196" i="9"/>
  <c r="CP140" i="9"/>
  <c r="CB164" i="9"/>
  <c r="AQ134" i="9"/>
  <c r="CP148" i="9"/>
  <c r="CV207" i="9"/>
  <c r="CI137" i="9"/>
  <c r="CE191" i="9"/>
  <c r="CL211" i="9"/>
  <c r="BF146" i="9"/>
  <c r="CV201" i="9"/>
  <c r="CL218" i="9"/>
  <c r="BN175" i="9"/>
  <c r="AP188" i="9"/>
  <c r="BJ201" i="9"/>
  <c r="BN176" i="9"/>
  <c r="CL203" i="9"/>
  <c r="AW155" i="9"/>
  <c r="CV166" i="9"/>
  <c r="CI127" i="9"/>
  <c r="W199" i="9"/>
  <c r="O221" i="9"/>
  <c r="W158" i="9"/>
  <c r="CE189" i="9"/>
  <c r="O161" i="9"/>
  <c r="BE159" i="9"/>
  <c r="AH153" i="9"/>
  <c r="DE195" i="9"/>
  <c r="AK130" i="9"/>
  <c r="CB156" i="9"/>
  <c r="BN183" i="9"/>
  <c r="CQ214" i="9"/>
  <c r="BV138" i="9"/>
  <c r="CR193" i="9"/>
  <c r="DE136" i="9"/>
  <c r="BE149" i="9"/>
  <c r="DE165" i="9"/>
  <c r="BF147" i="9"/>
  <c r="BG222" i="9"/>
  <c r="BE154" i="9"/>
  <c r="AB187" i="9"/>
  <c r="CP134" i="9"/>
  <c r="AK137" i="9"/>
  <c r="DB225" i="9"/>
  <c r="BR165" i="9"/>
  <c r="BF153" i="9"/>
  <c r="CP158" i="9"/>
  <c r="CO163" i="9"/>
  <c r="W121" i="9"/>
  <c r="AW158" i="9"/>
  <c r="N146" i="9"/>
  <c r="DB199" i="9"/>
  <c r="CO139" i="9"/>
  <c r="BH194" i="9"/>
  <c r="BY120" i="9"/>
  <c r="DD167" i="9"/>
  <c r="CA174" i="9"/>
  <c r="M217" i="9"/>
  <c r="DG208" i="9"/>
  <c r="BJ122" i="9"/>
  <c r="AH120" i="9"/>
  <c r="AP121" i="9"/>
  <c r="N204" i="9"/>
  <c r="BN123" i="9"/>
  <c r="AB134" i="9"/>
  <c r="W171" i="9"/>
  <c r="BL170" i="9"/>
  <c r="AP161" i="9"/>
  <c r="CE190" i="9"/>
  <c r="N173" i="9"/>
  <c r="O126" i="9"/>
  <c r="BJ137" i="9"/>
  <c r="BG151" i="9"/>
  <c r="M206" i="9"/>
  <c r="BH149" i="9"/>
  <c r="BY139" i="9"/>
  <c r="BC214" i="9"/>
  <c r="S197" i="9"/>
  <c r="CB143" i="9"/>
  <c r="BR140" i="9"/>
  <c r="BL225" i="9"/>
  <c r="N123" i="9"/>
  <c r="BE192" i="9"/>
  <c r="AB190" i="9"/>
  <c r="W137" i="9"/>
  <c r="CP212" i="9"/>
  <c r="AW221" i="9"/>
  <c r="CE134" i="9"/>
  <c r="N220" i="9"/>
  <c r="BJ132" i="9"/>
  <c r="DB142" i="9"/>
  <c r="O154" i="9"/>
  <c r="M133" i="9"/>
  <c r="DG220" i="9"/>
  <c r="AT168" i="9"/>
  <c r="BC222" i="9"/>
  <c r="S133" i="9"/>
  <c r="X135" i="9"/>
  <c r="BN204" i="9"/>
  <c r="CP208" i="9"/>
  <c r="BF180" i="9"/>
  <c r="BG226" i="9"/>
  <c r="AH156" i="9"/>
  <c r="CL194" i="9"/>
  <c r="CP130" i="9"/>
  <c r="AW160" i="9"/>
  <c r="AK212" i="9"/>
  <c r="N219" i="9"/>
  <c r="DB220" i="9"/>
  <c r="M166" i="9"/>
  <c r="O151" i="9"/>
  <c r="CO208" i="9"/>
  <c r="DG218" i="9"/>
  <c r="AT208" i="9"/>
  <c r="AM181" i="9"/>
  <c r="S173" i="9"/>
  <c r="BU194" i="9"/>
  <c r="BA208" i="9"/>
  <c r="BH174" i="9"/>
  <c r="DG122" i="9"/>
  <c r="BY132" i="9"/>
  <c r="BC157" i="9"/>
  <c r="CW181" i="9"/>
  <c r="CW148" i="9"/>
  <c r="CR129" i="9"/>
  <c r="CW145" i="9"/>
  <c r="CI167" i="9"/>
  <c r="CW185" i="9"/>
  <c r="CW176" i="9"/>
  <c r="CR139" i="9"/>
  <c r="CW144" i="9"/>
  <c r="CI218" i="9"/>
  <c r="CI151" i="9"/>
  <c r="BE209" i="9"/>
  <c r="AQ174" i="9"/>
  <c r="AB219" i="9"/>
  <c r="CL195" i="9"/>
  <c r="CP213" i="9"/>
  <c r="AW176" i="9"/>
  <c r="AK223" i="9"/>
  <c r="BA146" i="9"/>
  <c r="BY154" i="9"/>
  <c r="BC156" i="9"/>
  <c r="BX137" i="9"/>
  <c r="BX182" i="9"/>
  <c r="CV210" i="9"/>
  <c r="BX225" i="9"/>
  <c r="CI147" i="9"/>
  <c r="BX175" i="9"/>
  <c r="CV129" i="9"/>
  <c r="BX201" i="9"/>
  <c r="CR154" i="9"/>
  <c r="BE224" i="9"/>
  <c r="BR225" i="9"/>
  <c r="AB152" i="9"/>
  <c r="CL217" i="9"/>
  <c r="DE158" i="9"/>
  <c r="AW213" i="9"/>
  <c r="AK161" i="9"/>
  <c r="M227" i="9"/>
  <c r="AT195" i="9"/>
  <c r="BC144" i="9"/>
  <c r="BX212" i="9"/>
  <c r="BX173" i="9"/>
  <c r="CV198" i="9"/>
  <c r="AV165" i="9"/>
  <c r="CR136" i="9"/>
  <c r="AV155" i="9"/>
  <c r="BX224" i="9"/>
  <c r="CW205" i="9"/>
  <c r="BE162" i="9"/>
  <c r="CR197" i="9"/>
  <c r="AW224" i="9"/>
  <c r="CV179" i="9"/>
  <c r="AW143" i="9"/>
  <c r="AW141" i="9"/>
  <c r="CL129" i="9"/>
  <c r="AP130" i="9"/>
  <c r="CI146" i="9"/>
  <c r="W228" i="9"/>
  <c r="CI189" i="9"/>
  <c r="DE160" i="9"/>
  <c r="CW124" i="9"/>
  <c r="AK217" i="9"/>
  <c r="AP153" i="9"/>
  <c r="CR167" i="9"/>
  <c r="CL151" i="9"/>
  <c r="BF179" i="9"/>
  <c r="AH164" i="9"/>
  <c r="CR227" i="9"/>
  <c r="BF223" i="9"/>
  <c r="AP192" i="9"/>
  <c r="CI227" i="9"/>
  <c r="CL227" i="9"/>
  <c r="N205" i="9"/>
  <c r="AH216" i="9"/>
  <c r="BF137" i="9"/>
  <c r="CP129" i="9"/>
  <c r="DB126" i="9"/>
  <c r="DG210" i="9"/>
  <c r="AM216" i="9"/>
  <c r="X177" i="9"/>
  <c r="BH169" i="9"/>
  <c r="BR190" i="9"/>
  <c r="AK218" i="9"/>
  <c r="O215" i="9"/>
  <c r="AH209" i="9"/>
  <c r="DE213" i="9"/>
  <c r="AW156" i="9"/>
  <c r="CE152" i="9"/>
  <c r="CB211" i="9"/>
  <c r="CO181" i="9"/>
  <c r="O149" i="9"/>
  <c r="BA203" i="9"/>
  <c r="AT123" i="9"/>
  <c r="CA164" i="9"/>
  <c r="CI138" i="9"/>
  <c r="DE214" i="9"/>
  <c r="CB212" i="9"/>
  <c r="BR193" i="9"/>
  <c r="CL127" i="9"/>
  <c r="BL131" i="9"/>
  <c r="AK205" i="9"/>
  <c r="BF198" i="9"/>
  <c r="O168" i="9"/>
  <c r="BJ173" i="9"/>
  <c r="CO120" i="9"/>
  <c r="BH141" i="9"/>
  <c r="AM147" i="9"/>
  <c r="DD144" i="9"/>
  <c r="CB196" i="9"/>
  <c r="AB166" i="9"/>
  <c r="CE164" i="9"/>
  <c r="BE179" i="9"/>
  <c r="CQ213" i="9"/>
  <c r="DE162" i="9"/>
  <c r="AP205" i="9"/>
  <c r="CE187" i="9"/>
  <c r="CB206" i="9"/>
  <c r="DB191" i="9"/>
  <c r="BG128" i="9"/>
  <c r="BA152" i="9"/>
  <c r="BY123" i="9"/>
  <c r="BC133" i="9"/>
  <c r="CA127" i="9"/>
  <c r="BA218" i="9"/>
  <c r="U135" i="9"/>
  <c r="BY203" i="9"/>
  <c r="DD213" i="9"/>
  <c r="AV135" i="9"/>
  <c r="CV160" i="9"/>
  <c r="CV133" i="9"/>
  <c r="AV216" i="9"/>
  <c r="BX184" i="9"/>
  <c r="CI206" i="9"/>
  <c r="CV191" i="9"/>
  <c r="CI128" i="9"/>
  <c r="BN208" i="9"/>
  <c r="AH140" i="9"/>
  <c r="CL138" i="9"/>
  <c r="CP141" i="9"/>
  <c r="AP134" i="9"/>
  <c r="U150" i="9"/>
  <c r="BY144" i="9"/>
  <c r="DD215" i="9"/>
  <c r="BX141" i="9"/>
  <c r="CR184" i="9"/>
  <c r="CV226" i="9"/>
  <c r="AV197" i="9"/>
  <c r="CW209" i="9"/>
  <c r="BV170" i="9"/>
  <c r="CV126" i="9"/>
  <c r="CI213" i="9"/>
  <c r="BN132" i="9"/>
  <c r="AH155" i="9"/>
  <c r="CL132" i="9"/>
  <c r="CP226" i="9"/>
  <c r="AP195" i="9"/>
  <c r="BA129" i="9"/>
  <c r="BY167" i="9"/>
  <c r="AV162" i="9"/>
  <c r="BX197" i="9"/>
  <c r="CI217" i="9"/>
  <c r="CV140" i="9"/>
  <c r="BX129" i="9"/>
  <c r="CW221" i="9"/>
  <c r="CI209" i="9"/>
  <c r="CW171" i="9"/>
  <c r="BV185" i="9"/>
  <c r="CI201" i="9"/>
  <c r="BN174" i="9"/>
  <c r="AQ149" i="9"/>
  <c r="AB180" i="9"/>
  <c r="W140" i="9"/>
  <c r="CP173" i="9"/>
  <c r="AW228" i="9"/>
  <c r="CE129" i="9"/>
  <c r="N198" i="9"/>
  <c r="BJ189" i="9"/>
  <c r="BE222" i="9"/>
  <c r="AQ139" i="9"/>
  <c r="AB143" i="9"/>
  <c r="CL184" i="9"/>
  <c r="DE135" i="9"/>
  <c r="AW130" i="9"/>
  <c r="AK176" i="9"/>
  <c r="BF211" i="9"/>
  <c r="DB167" i="9"/>
  <c r="CO122" i="9"/>
  <c r="BV214" i="9"/>
  <c r="BN142" i="9"/>
  <c r="AQ131" i="9"/>
  <c r="CQ139" i="9"/>
  <c r="W226" i="9"/>
  <c r="CP189" i="9"/>
  <c r="AP200" i="9"/>
  <c r="CE212" i="9"/>
  <c r="N120" i="9"/>
  <c r="M154" i="9"/>
  <c r="AT190" i="9"/>
  <c r="BC213" i="9"/>
  <c r="BX228" i="9"/>
  <c r="BX135" i="9"/>
  <c r="CV164" i="9"/>
  <c r="AV164" i="9"/>
  <c r="CR180" i="9"/>
  <c r="BX219" i="9"/>
  <c r="BX217" i="9"/>
  <c r="CV213" i="9"/>
  <c r="AV189" i="9"/>
  <c r="CR155" i="9"/>
  <c r="CR214" i="9"/>
  <c r="BE142" i="9"/>
  <c r="BR196" i="9"/>
  <c r="AH143" i="9"/>
  <c r="CL226" i="9"/>
  <c r="DE184" i="9"/>
  <c r="BL130" i="9"/>
  <c r="AK198" i="9"/>
  <c r="BF162" i="9"/>
  <c r="CB161" i="9"/>
  <c r="BG210" i="9"/>
  <c r="BR172" i="9"/>
  <c r="AH217" i="9"/>
  <c r="CQ124" i="9"/>
  <c r="W178" i="9"/>
  <c r="BL153" i="9"/>
  <c r="AP138" i="9"/>
  <c r="CE148" i="9"/>
  <c r="CB220" i="9"/>
  <c r="O167" i="9"/>
  <c r="CI132" i="9"/>
  <c r="BE172" i="9"/>
  <c r="BR139" i="9"/>
  <c r="AB181" i="9"/>
  <c r="CL175" i="9"/>
  <c r="DE168" i="9"/>
  <c r="AW225" i="9"/>
  <c r="AK201" i="9"/>
  <c r="BF150" i="9"/>
  <c r="CB208" i="9"/>
  <c r="CB145" i="9"/>
  <c r="BR201" i="9"/>
  <c r="CQ122" i="9"/>
  <c r="BL200" i="9"/>
  <c r="CE146" i="9"/>
  <c r="O212" i="9"/>
  <c r="BE196" i="9"/>
  <c r="AB221" i="9"/>
  <c r="DE145" i="9"/>
  <c r="AK144" i="9"/>
  <c r="DB212" i="9"/>
  <c r="M144" i="9"/>
  <c r="BR144" i="9"/>
  <c r="AB151" i="9"/>
  <c r="CL183" i="9"/>
  <c r="DE220" i="9"/>
  <c r="BL228" i="9"/>
  <c r="AK183" i="9"/>
  <c r="BF143" i="9"/>
  <c r="CB127" i="9"/>
  <c r="CO130" i="9"/>
  <c r="BJ186" i="9"/>
  <c r="CO165" i="9"/>
  <c r="BA213" i="9"/>
  <c r="BH158" i="9"/>
  <c r="BJ212" i="9"/>
  <c r="AQ123" i="9"/>
  <c r="W153" i="9"/>
  <c r="AW202" i="9"/>
  <c r="N152" i="9"/>
  <c r="CR171" i="9"/>
  <c r="BN199" i="9"/>
  <c r="CQ189" i="9"/>
  <c r="BL123" i="9"/>
  <c r="CE122" i="9"/>
  <c r="BJ179" i="9"/>
  <c r="BN189" i="9"/>
  <c r="AQ129" i="9"/>
  <c r="AB120" i="9"/>
  <c r="W200" i="9"/>
  <c r="CP209" i="9"/>
  <c r="AW149" i="9"/>
  <c r="AK141" i="9"/>
  <c r="N212" i="9"/>
  <c r="DB138" i="9"/>
  <c r="DB194" i="9"/>
  <c r="O121" i="9"/>
  <c r="M174" i="9"/>
  <c r="DG180" i="9"/>
  <c r="CB181" i="9"/>
  <c r="BN218" i="9"/>
  <c r="CQ228" i="9"/>
  <c r="CP131" i="9"/>
  <c r="CE183" i="9"/>
  <c r="BJ196" i="9"/>
  <c r="BE155" i="9"/>
  <c r="AH150" i="9"/>
  <c r="DE153" i="9"/>
  <c r="AP136" i="9"/>
  <c r="CB197" i="9"/>
  <c r="CO173" i="9"/>
  <c r="BR126" i="9"/>
  <c r="AH162" i="9"/>
  <c r="BX215" i="9"/>
  <c r="CQ155" i="9"/>
  <c r="AV143" i="9"/>
  <c r="BG212" i="9"/>
  <c r="AV170" i="9"/>
  <c r="O174" i="9"/>
  <c r="AV171" i="9"/>
  <c r="BJ166" i="9"/>
  <c r="CW122" i="9"/>
  <c r="CP221" i="9"/>
  <c r="CE121" i="9"/>
  <c r="BR213" i="9"/>
  <c r="AV227" i="9"/>
  <c r="BV120" i="9"/>
  <c r="BN151" i="9"/>
  <c r="BF221" i="9"/>
  <c r="BN225" i="9"/>
  <c r="CP137" i="9"/>
  <c r="BJ178" i="9"/>
  <c r="AV134" i="9"/>
  <c r="BE225" i="9"/>
  <c r="BR209" i="9"/>
  <c r="N199" i="9"/>
  <c r="BR178" i="9"/>
  <c r="BL164" i="9"/>
  <c r="O127" i="9"/>
  <c r="CO228" i="9"/>
  <c r="BR182" i="9"/>
  <c r="AP120" i="9"/>
  <c r="BJ127" i="9"/>
  <c r="AT188" i="9"/>
  <c r="DD120" i="9"/>
  <c r="M134" i="9"/>
  <c r="N182" i="9"/>
  <c r="CQ199" i="9"/>
  <c r="CE150" i="9"/>
  <c r="CO229" i="9"/>
  <c r="CQ229" i="9"/>
  <c r="DE142" i="9"/>
  <c r="AW223" i="9"/>
  <c r="BF210" i="9"/>
  <c r="DB207" i="9"/>
  <c r="DB158" i="9"/>
  <c r="BG145" i="9"/>
  <c r="BA214" i="9"/>
  <c r="AT125" i="9"/>
  <c r="DD141" i="9"/>
  <c r="BU153" i="9"/>
  <c r="BE177" i="9"/>
  <c r="AP123" i="9"/>
  <c r="DB206" i="9"/>
  <c r="AQ203" i="9"/>
  <c r="W220" i="9"/>
  <c r="BL180" i="9"/>
  <c r="AK128" i="9"/>
  <c r="CB159" i="9"/>
  <c r="BG143" i="9"/>
  <c r="O120" i="9"/>
  <c r="M140" i="9"/>
  <c r="BH213" i="9"/>
  <c r="AM169" i="9"/>
  <c r="CA133" i="9"/>
  <c r="BG122" i="9"/>
  <c r="CL137" i="9"/>
  <c r="N223" i="9"/>
  <c r="BN135" i="9"/>
  <c r="CL126" i="9"/>
  <c r="CP168" i="9"/>
  <c r="AP163" i="9"/>
  <c r="BF212" i="9"/>
  <c r="BJ226" i="9"/>
  <c r="BJ172" i="9"/>
  <c r="CO138" i="9"/>
  <c r="DG125" i="9"/>
  <c r="BY159" i="9"/>
  <c r="DD202" i="9"/>
  <c r="X224" i="9"/>
  <c r="DG164" i="9"/>
  <c r="BA188" i="9"/>
  <c r="AM185" i="9"/>
  <c r="AV149" i="9"/>
  <c r="BX190" i="9"/>
  <c r="CI193" i="9"/>
  <c r="CV176" i="9"/>
  <c r="BX213" i="9"/>
  <c r="CW140" i="9"/>
  <c r="BE198" i="9"/>
  <c r="CR224" i="9"/>
  <c r="BV218" i="9"/>
  <c r="BR159" i="9"/>
  <c r="AH183" i="9"/>
  <c r="W184" i="9"/>
  <c r="BL160" i="9"/>
  <c r="AK228" i="9"/>
  <c r="DG217" i="9"/>
  <c r="AM183" i="9"/>
  <c r="AV203" i="9"/>
  <c r="CW159" i="9"/>
  <c r="BV140" i="9"/>
  <c r="CV209" i="9"/>
  <c r="CW152" i="9"/>
  <c r="CW142" i="9"/>
  <c r="BE169" i="9"/>
  <c r="BV182" i="9"/>
  <c r="BV219" i="9"/>
  <c r="BR131" i="9"/>
  <c r="AB137" i="9"/>
  <c r="W136" i="9"/>
  <c r="BL223" i="9"/>
  <c r="AK188" i="9"/>
  <c r="DG155" i="9"/>
  <c r="AM153" i="9"/>
  <c r="BX220" i="9"/>
  <c r="CW200" i="9"/>
  <c r="BV166" i="9"/>
  <c r="CI184" i="9"/>
  <c r="AV126" i="9"/>
  <c r="CW141" i="9"/>
  <c r="BV153" i="9"/>
  <c r="CV188" i="9"/>
  <c r="CR206" i="9"/>
  <c r="BV210" i="9"/>
  <c r="BN150" i="9"/>
  <c r="AH192" i="9"/>
  <c r="CQ215" i="9"/>
  <c r="W191" i="9"/>
  <c r="BL145" i="9"/>
  <c r="AP129" i="9"/>
  <c r="CE217" i="9"/>
  <c r="N165" i="9"/>
  <c r="O218" i="9"/>
  <c r="BN138" i="9"/>
  <c r="AQ156" i="9"/>
  <c r="AB228" i="9"/>
  <c r="W175" i="9"/>
  <c r="CP198" i="9"/>
  <c r="AW210" i="9"/>
  <c r="CE161" i="9"/>
  <c r="N187" i="9"/>
  <c r="BJ176" i="9"/>
  <c r="CR198" i="9"/>
  <c r="BV200" i="9"/>
  <c r="BR228" i="9"/>
  <c r="AH206" i="9"/>
  <c r="CQ142" i="9"/>
  <c r="DE189" i="9"/>
  <c r="BL185" i="9"/>
  <c r="AP170" i="9"/>
  <c r="CE144" i="9"/>
  <c r="CB221" i="9"/>
  <c r="BA166" i="9"/>
  <c r="BY156" i="9"/>
  <c r="BC203" i="9"/>
  <c r="CW149" i="9"/>
  <c r="BX199" i="9"/>
  <c r="CR124" i="9"/>
  <c r="CW212" i="9"/>
  <c r="CI136" i="9"/>
  <c r="CW169" i="9"/>
  <c r="BX167" i="9"/>
  <c r="CR166" i="9"/>
  <c r="CW129" i="9"/>
  <c r="CI155" i="9"/>
  <c r="CI180" i="9"/>
  <c r="BE228" i="9"/>
  <c r="AQ212" i="9"/>
  <c r="AB169" i="9"/>
  <c r="CL178" i="9"/>
  <c r="BX204" i="9"/>
  <c r="AW135" i="9"/>
  <c r="CI176" i="9"/>
  <c r="AB222" i="9"/>
  <c r="CR190" i="9"/>
  <c r="AB209" i="9"/>
  <c r="CV190" i="9"/>
  <c r="BE125" i="9"/>
  <c r="CE154" i="9"/>
  <c r="BF213" i="9"/>
  <c r="AH149" i="9"/>
  <c r="BX168" i="9"/>
  <c r="BR125" i="9"/>
  <c r="AQ223" i="9"/>
  <c r="N189" i="9"/>
  <c r="BR167" i="9"/>
  <c r="BL127" i="9"/>
  <c r="BG179" i="9"/>
  <c r="CV195" i="9"/>
  <c r="AQ154" i="9"/>
  <c r="AB122" i="9"/>
  <c r="CB148" i="9"/>
  <c r="AQ229" i="9"/>
  <c r="AW145" i="9"/>
  <c r="M202" i="9"/>
  <c r="BN163" i="9"/>
  <c r="AH223" i="9"/>
  <c r="AK191" i="9"/>
  <c r="O194" i="9"/>
  <c r="AT221" i="9"/>
  <c r="S200" i="9"/>
  <c r="BA135" i="9"/>
  <c r="CR202" i="9"/>
  <c r="DE166" i="9"/>
  <c r="BF134" i="9"/>
  <c r="BR121" i="9"/>
  <c r="CL142" i="9"/>
  <c r="CP227" i="9"/>
  <c r="AP150" i="9"/>
  <c r="BF188" i="9"/>
  <c r="BJ182" i="9"/>
  <c r="BJ205" i="9"/>
  <c r="CO186" i="9"/>
  <c r="DG186" i="9"/>
  <c r="BY206" i="9"/>
  <c r="DD214" i="9"/>
  <c r="X219" i="9"/>
  <c r="AK174" i="9"/>
  <c r="BG138" i="9"/>
  <c r="CQ168" i="9"/>
  <c r="DE212" i="9"/>
  <c r="AW167" i="9"/>
  <c r="CE197" i="9"/>
  <c r="CB204" i="9"/>
  <c r="CO142" i="9"/>
  <c r="BG206" i="9"/>
  <c r="BA130" i="9"/>
  <c r="AT199" i="9"/>
  <c r="BC147" i="9"/>
  <c r="CA156" i="9"/>
  <c r="CI172" i="9"/>
  <c r="CB224" i="9"/>
  <c r="BR204" i="9"/>
  <c r="W185" i="9"/>
  <c r="BL197" i="9"/>
  <c r="AK189" i="9"/>
  <c r="N161" i="9"/>
  <c r="O186" i="9"/>
  <c r="BJ197" i="9"/>
  <c r="M168" i="9"/>
  <c r="BH226" i="9"/>
  <c r="AM195" i="9"/>
  <c r="S176" i="9"/>
  <c r="M181" i="9"/>
  <c r="BH178" i="9"/>
  <c r="BH203" i="9"/>
  <c r="AM140" i="9"/>
  <c r="BX183" i="9"/>
  <c r="CW201" i="9"/>
  <c r="BE152" i="9"/>
  <c r="CR181" i="9"/>
  <c r="AV123" i="9"/>
  <c r="CV175" i="9"/>
  <c r="BX157" i="9"/>
  <c r="BV220" i="9"/>
  <c r="BV169" i="9"/>
  <c r="BR221" i="9"/>
  <c r="CQ204" i="9"/>
  <c r="W193" i="9"/>
  <c r="BL133" i="9"/>
  <c r="CE153" i="9"/>
  <c r="BH228" i="9"/>
  <c r="AM172" i="9"/>
  <c r="CW187" i="9"/>
  <c r="CW153" i="9"/>
  <c r="BE145" i="9"/>
  <c r="BV187" i="9"/>
  <c r="AV201" i="9"/>
  <c r="CV225" i="9"/>
  <c r="CW120" i="9"/>
  <c r="BE178" i="9"/>
  <c r="BV134" i="9"/>
  <c r="AQ189" i="9"/>
  <c r="CQ221" i="9"/>
  <c r="DE218" i="9"/>
  <c r="AW128" i="9"/>
  <c r="CE137" i="9"/>
  <c r="BH151" i="9"/>
  <c r="BC207" i="9"/>
  <c r="AV176" i="9"/>
  <c r="CW219" i="9"/>
  <c r="BX205" i="9"/>
  <c r="BV204" i="9"/>
  <c r="AV174" i="9"/>
  <c r="CV135" i="9"/>
  <c r="AV139" i="9"/>
  <c r="CR152" i="9"/>
  <c r="CR172" i="9"/>
  <c r="BE180" i="9"/>
  <c r="BR229" i="9"/>
  <c r="AH139" i="9"/>
  <c r="CQ219" i="9"/>
  <c r="DE139" i="9"/>
  <c r="BL162" i="9"/>
  <c r="AP227" i="9"/>
  <c r="BF218" i="9"/>
  <c r="CB128" i="9"/>
  <c r="BG126" i="9"/>
  <c r="BN182" i="9"/>
  <c r="AH172" i="9"/>
  <c r="CQ181" i="9"/>
  <c r="W160" i="9"/>
  <c r="CB131" i="9"/>
  <c r="BL166" i="9"/>
  <c r="AH222" i="9"/>
  <c r="BL159" i="9"/>
  <c r="CE193" i="9"/>
  <c r="AW166" i="9"/>
  <c r="AQ215" i="9"/>
  <c r="BA209" i="9"/>
  <c r="BV186" i="9"/>
  <c r="W194" i="9"/>
  <c r="BG149" i="9"/>
  <c r="AM214" i="9"/>
  <c r="BF224" i="9"/>
  <c r="AP210" i="9"/>
  <c r="CO174" i="9"/>
  <c r="BU219" i="9"/>
  <c r="AB165" i="9"/>
  <c r="CB210" i="9"/>
  <c r="BH179" i="9"/>
  <c r="AT176" i="9"/>
  <c r="CV154" i="9"/>
  <c r="CV216" i="9"/>
  <c r="AQ145" i="9"/>
  <c r="CE160" i="9"/>
  <c r="CV132" i="9"/>
  <c r="CI149" i="9"/>
  <c r="AQ126" i="9"/>
  <c r="BF201" i="9"/>
  <c r="CR195" i="9"/>
  <c r="CR217" i="9"/>
  <c r="BE140" i="9"/>
  <c r="DE124" i="9"/>
  <c r="DB229" i="9"/>
  <c r="CL172" i="9"/>
  <c r="AP193" i="9"/>
  <c r="CB162" i="9"/>
  <c r="CI134" i="9"/>
  <c r="BR128" i="9"/>
  <c r="CL188" i="9"/>
  <c r="BL219" i="9"/>
  <c r="BF190" i="9"/>
  <c r="DG135" i="9"/>
  <c r="DD186" i="9"/>
  <c r="CW208" i="9"/>
  <c r="CV221" i="9"/>
  <c r="AV122" i="9"/>
  <c r="CI185" i="9"/>
  <c r="BV142" i="9"/>
  <c r="AB191" i="9"/>
  <c r="DE226" i="9"/>
  <c r="AW218" i="9"/>
  <c r="CE171" i="9"/>
  <c r="DB175" i="9"/>
  <c r="BE185" i="9"/>
  <c r="AQ228" i="9"/>
  <c r="CL180" i="9"/>
  <c r="CP181" i="9"/>
  <c r="AW146" i="9"/>
  <c r="BF163" i="9"/>
  <c r="DB150" i="9"/>
  <c r="CR127" i="9"/>
  <c r="BN184" i="9"/>
  <c r="AQ133" i="9"/>
  <c r="CQ185" i="9"/>
  <c r="CP153" i="9"/>
  <c r="AP155" i="9"/>
  <c r="BF155" i="9"/>
  <c r="DB173" i="9"/>
  <c r="BG228" i="9"/>
  <c r="AB176" i="9"/>
  <c r="AW183" i="9"/>
  <c r="CB177" i="9"/>
  <c r="BV126" i="9"/>
  <c r="CQ191" i="9"/>
  <c r="AW177" i="9"/>
  <c r="N155" i="9"/>
  <c r="BE136" i="9"/>
  <c r="AQ179" i="9"/>
  <c r="CQ130" i="9"/>
  <c r="CP207" i="9"/>
  <c r="AP224" i="9"/>
  <c r="CE151" i="9"/>
  <c r="DB139" i="9"/>
  <c r="DB153" i="9"/>
  <c r="BG133" i="9"/>
  <c r="DG144" i="9"/>
  <c r="N141" i="9"/>
  <c r="BR223" i="9"/>
  <c r="DE188" i="9"/>
  <c r="AK156" i="9"/>
  <c r="BG184" i="9"/>
  <c r="AQ171" i="9"/>
  <c r="W169" i="9"/>
  <c r="AK166" i="9"/>
  <c r="BG178" i="9"/>
  <c r="BR176" i="9"/>
  <c r="AB160" i="9"/>
  <c r="W186" i="9"/>
  <c r="BL215" i="9"/>
  <c r="AK158" i="9"/>
  <c r="N148" i="9"/>
  <c r="BG171" i="9"/>
  <c r="O137" i="9"/>
  <c r="M194" i="9"/>
  <c r="BH134" i="9"/>
  <c r="M132" i="9"/>
  <c r="CL181" i="9"/>
  <c r="AP126" i="9"/>
  <c r="CB141" i="9"/>
  <c r="BN172" i="9"/>
  <c r="CQ143" i="9"/>
  <c r="AW150" i="9"/>
  <c r="BJ208" i="9"/>
  <c r="BN219" i="9"/>
  <c r="AH225" i="9"/>
  <c r="CL153" i="9"/>
  <c r="DE178" i="9"/>
  <c r="BL201" i="9"/>
  <c r="AP218" i="9"/>
  <c r="BF142" i="9"/>
  <c r="CB154" i="9"/>
  <c r="BG120" i="9"/>
  <c r="BJ155" i="9"/>
  <c r="CO223" i="9"/>
  <c r="BA158" i="9"/>
  <c r="BH161" i="9"/>
  <c r="BY221" i="9"/>
  <c r="DD169" i="9"/>
  <c r="CA198" i="9"/>
  <c r="M124" i="9"/>
  <c r="DG170" i="9"/>
  <c r="BY147" i="9"/>
  <c r="BC122" i="9"/>
  <c r="S175" i="9"/>
  <c r="U207" i="9"/>
  <c r="O143" i="9"/>
  <c r="CO211" i="9"/>
  <c r="AV222" i="9"/>
  <c r="AV180" i="9"/>
  <c r="CV173" i="9"/>
  <c r="BV143" i="9"/>
  <c r="CV167" i="9"/>
  <c r="AV219" i="9"/>
  <c r="AV163" i="9"/>
  <c r="DB121" i="9"/>
  <c r="BR156" i="9"/>
  <c r="CL156" i="9"/>
  <c r="AW189" i="9"/>
  <c r="BF227" i="9"/>
  <c r="CO194" i="9"/>
  <c r="BN129" i="9"/>
  <c r="AB167" i="9"/>
  <c r="CP187" i="9"/>
  <c r="CE186" i="9"/>
  <c r="BJ149" i="9"/>
  <c r="BE199" i="9"/>
  <c r="AQ121" i="9"/>
  <c r="AB200" i="9"/>
  <c r="CL157" i="9"/>
  <c r="CP172" i="9"/>
  <c r="AW162" i="9"/>
  <c r="AK220" i="9"/>
  <c r="BF189" i="9"/>
  <c r="DB143" i="9"/>
  <c r="CO215" i="9"/>
  <c r="O210" i="9"/>
  <c r="CO207" i="9"/>
  <c r="DG147" i="9"/>
  <c r="AT178" i="9"/>
  <c r="AM225" i="9"/>
  <c r="DD218" i="9"/>
  <c r="BA126" i="9"/>
  <c r="BH204" i="9"/>
  <c r="BY205" i="9"/>
  <c r="DD157" i="9"/>
  <c r="CA154" i="9"/>
  <c r="DB134" i="9"/>
  <c r="O191" i="9"/>
  <c r="M167" i="9"/>
  <c r="BX163" i="9"/>
  <c r="BX156" i="9"/>
  <c r="CV189" i="9"/>
  <c r="BX169" i="9"/>
  <c r="CR203" i="9"/>
  <c r="BX144" i="9"/>
  <c r="AT193" i="9"/>
  <c r="DD149" i="9"/>
  <c r="BA211" i="9"/>
  <c r="BY166" i="9"/>
  <c r="CA176" i="9"/>
  <c r="O169" i="9"/>
  <c r="BX142" i="9"/>
  <c r="CV219" i="9"/>
  <c r="CR168" i="9"/>
  <c r="BX191" i="9"/>
  <c r="CV220" i="9"/>
  <c r="AV124" i="9"/>
  <c r="CR137" i="9"/>
  <c r="CR163" i="9"/>
  <c r="BE156" i="9"/>
  <c r="BR219" i="9"/>
  <c r="AH166" i="9"/>
  <c r="CL176" i="9"/>
  <c r="DE206" i="9"/>
  <c r="BL134" i="9"/>
  <c r="AK202" i="9"/>
  <c r="BF139" i="9"/>
  <c r="CB215" i="9"/>
  <c r="BG203" i="9"/>
  <c r="BR137" i="9"/>
  <c r="AH163" i="9"/>
  <c r="CQ166" i="9"/>
  <c r="W149" i="9"/>
  <c r="BL129" i="9"/>
  <c r="AP175" i="9"/>
  <c r="CE155" i="9"/>
  <c r="CB217" i="9"/>
  <c r="O142" i="9"/>
  <c r="CI161" i="9"/>
  <c r="BE223" i="9"/>
  <c r="BR208" i="9"/>
  <c r="AB123" i="9"/>
  <c r="CL164" i="9"/>
  <c r="DE143" i="9"/>
  <c r="AW142" i="9"/>
  <c r="AK151" i="9"/>
  <c r="BF193" i="9"/>
  <c r="CB121" i="9"/>
  <c r="AM189" i="9"/>
  <c r="BU229" i="9"/>
  <c r="BH125" i="9"/>
  <c r="DD156" i="9"/>
  <c r="DB130" i="9"/>
  <c r="M212" i="9"/>
  <c r="BX134" i="9"/>
  <c r="BX162" i="9"/>
  <c r="BX128" i="9"/>
  <c r="CW160" i="9"/>
  <c r="CI186" i="9"/>
  <c r="CV217" i="9"/>
  <c r="BE161" i="9"/>
  <c r="BV196" i="9"/>
  <c r="BN227" i="9"/>
  <c r="AQ186" i="9"/>
  <c r="CQ171" i="9"/>
  <c r="W162" i="9"/>
  <c r="CP200" i="9"/>
  <c r="AP144" i="9"/>
  <c r="CE208" i="9"/>
  <c r="N209" i="9"/>
  <c r="BJ227" i="9"/>
  <c r="BN171" i="9"/>
  <c r="AQ219" i="9"/>
  <c r="AB183" i="9"/>
  <c r="CL152" i="9"/>
  <c r="CP205" i="9"/>
  <c r="AW194" i="9"/>
  <c r="AK182" i="9"/>
  <c r="N180" i="9"/>
  <c r="DB209" i="9"/>
  <c r="CR179" i="9"/>
  <c r="BV190" i="9"/>
  <c r="BN154" i="9"/>
  <c r="DD193" i="9"/>
  <c r="M171" i="9"/>
  <c r="BY180" i="9"/>
  <c r="S140" i="9"/>
  <c r="O125" i="9"/>
  <c r="AV193" i="9"/>
  <c r="CV125" i="9"/>
  <c r="CV147" i="9"/>
  <c r="AV198" i="9"/>
  <c r="CV205" i="9"/>
  <c r="BE160" i="9"/>
  <c r="CR220" i="9"/>
  <c r="CR133" i="9"/>
  <c r="BV213" i="9"/>
  <c r="BR215" i="9"/>
  <c r="AH175" i="9"/>
  <c r="CQ220" i="9"/>
  <c r="DE208" i="9"/>
  <c r="BL146" i="9"/>
  <c r="AP228" i="9"/>
  <c r="BF132" i="9"/>
  <c r="CB203" i="9"/>
  <c r="BG223" i="9"/>
  <c r="BN197" i="9"/>
  <c r="AH184" i="9"/>
  <c r="CQ202" i="9"/>
  <c r="W129" i="9"/>
  <c r="CP203" i="9"/>
  <c r="AP122" i="9"/>
  <c r="CE182" i="9"/>
  <c r="N126" i="9"/>
  <c r="O205" i="9"/>
  <c r="CR130" i="9"/>
  <c r="BE170" i="9"/>
  <c r="BY172" i="9"/>
  <c r="S158" i="9"/>
  <c r="DG121" i="9"/>
  <c r="AM222" i="9"/>
  <c r="BU207" i="9"/>
  <c r="BG218" i="9"/>
  <c r="CV124" i="9"/>
  <c r="CI131" i="9"/>
  <c r="BV184" i="9"/>
  <c r="BX229" i="9"/>
  <c r="CR218" i="9"/>
  <c r="BX150" i="9"/>
  <c r="CI152" i="9"/>
  <c r="CI177" i="9"/>
  <c r="BE190" i="9"/>
  <c r="BR220" i="9"/>
  <c r="AB175" i="9"/>
  <c r="CL209" i="9"/>
  <c r="DE129" i="9"/>
  <c r="AW199" i="9"/>
  <c r="AK152" i="9"/>
  <c r="BF123" i="9"/>
  <c r="DB133" i="9"/>
  <c r="CO137" i="9"/>
  <c r="BR162" i="9"/>
  <c r="AH141" i="9"/>
  <c r="CL223" i="9"/>
  <c r="DE147" i="9"/>
  <c r="BL150" i="9"/>
  <c r="AK169" i="9"/>
  <c r="BF169" i="9"/>
  <c r="CB190" i="9"/>
  <c r="BG146" i="9"/>
  <c r="CI166" i="9"/>
  <c r="BE182" i="9"/>
  <c r="AQ197" i="9"/>
  <c r="AB218" i="9"/>
  <c r="CL187" i="9"/>
  <c r="CP169" i="9"/>
  <c r="AW139" i="9"/>
  <c r="AK142" i="9"/>
  <c r="N136" i="9"/>
  <c r="AH123" i="9"/>
  <c r="BR200" i="9"/>
  <c r="CO167" i="9"/>
  <c r="CP204" i="9"/>
  <c r="AQ181" i="9"/>
  <c r="CR161" i="9"/>
  <c r="AK138" i="9"/>
  <c r="AM163" i="9"/>
  <c r="BL139" i="9"/>
  <c r="BL210" i="9"/>
  <c r="O206" i="9"/>
  <c r="S130" i="9"/>
  <c r="BN156" i="9"/>
  <c r="BF130" i="9"/>
  <c r="DG173" i="9"/>
  <c r="DE223" i="9"/>
  <c r="BG213" i="9"/>
  <c r="BC160" i="9"/>
  <c r="AT140" i="9"/>
  <c r="BX176" i="9"/>
  <c r="CV168" i="9"/>
  <c r="CQ193" i="9"/>
  <c r="AT211" i="9"/>
  <c r="CW213" i="9"/>
  <c r="CV182" i="9"/>
  <c r="CQ133" i="9"/>
  <c r="BY190" i="9"/>
  <c r="CW134" i="9"/>
  <c r="BX226" i="9"/>
  <c r="BR194" i="9"/>
  <c r="AW122" i="9"/>
  <c r="CO180" i="9"/>
  <c r="DE186" i="9"/>
  <c r="AP172" i="9"/>
  <c r="CB172" i="9"/>
  <c r="CI175" i="9"/>
  <c r="AQ196" i="9"/>
  <c r="CL189" i="9"/>
  <c r="AW124" i="9"/>
  <c r="N192" i="9"/>
  <c r="AT149" i="9"/>
  <c r="AV228" i="9"/>
  <c r="CV183" i="9"/>
  <c r="CV211" i="9"/>
  <c r="AV212" i="9"/>
  <c r="BV203" i="9"/>
  <c r="CR191" i="9"/>
  <c r="BN177" i="9"/>
  <c r="CQ222" i="9"/>
  <c r="CP176" i="9"/>
  <c r="AP199" i="9"/>
  <c r="BF181" i="9"/>
  <c r="BJ141" i="9"/>
  <c r="BN190" i="9"/>
  <c r="AH226" i="9"/>
  <c r="CL167" i="9"/>
  <c r="CP133" i="9"/>
  <c r="AK153" i="9"/>
  <c r="BF125" i="9"/>
  <c r="BJ221" i="9"/>
  <c r="CI170" i="9"/>
  <c r="BN165" i="9"/>
  <c r="AH128" i="9"/>
  <c r="CL158" i="9"/>
  <c r="CP154" i="9"/>
  <c r="AP147" i="9"/>
  <c r="N228" i="9"/>
  <c r="BF202" i="9"/>
  <c r="BE191" i="9"/>
  <c r="CL147" i="9"/>
  <c r="AP132" i="9"/>
  <c r="DB152" i="9"/>
  <c r="BN188" i="9"/>
  <c r="CL135" i="9"/>
  <c r="AP182" i="9"/>
  <c r="BJ144" i="9"/>
  <c r="BN161" i="9"/>
  <c r="AH196" i="9"/>
  <c r="CL191" i="9"/>
  <c r="CP132" i="9"/>
  <c r="AP127" i="9"/>
  <c r="N197" i="9"/>
  <c r="BJ164" i="9"/>
  <c r="BJ121" i="9"/>
  <c r="CO161" i="9"/>
  <c r="DG225" i="9"/>
  <c r="CB187" i="9"/>
  <c r="AH148" i="9"/>
  <c r="CP138" i="9"/>
  <c r="BF152" i="9"/>
  <c r="CI133" i="9"/>
  <c r="AH215" i="9"/>
  <c r="CP199" i="9"/>
  <c r="BF183" i="9"/>
  <c r="CO184" i="9"/>
  <c r="BR154" i="9"/>
  <c r="CQ183" i="9"/>
  <c r="DE228" i="9"/>
  <c r="AW203" i="9"/>
  <c r="CE227" i="9"/>
  <c r="CB165" i="9"/>
  <c r="CO212" i="9"/>
  <c r="BG202" i="9"/>
  <c r="BA192" i="9"/>
  <c r="N124" i="9"/>
  <c r="BR135" i="9"/>
  <c r="W138" i="9"/>
  <c r="AK190" i="9"/>
  <c r="CO125" i="9"/>
  <c r="W189" i="9"/>
  <c r="CE136" i="9"/>
  <c r="O214" i="9"/>
  <c r="BN133" i="9"/>
  <c r="AB156" i="9"/>
  <c r="CL197" i="9"/>
  <c r="DE193" i="9"/>
  <c r="AW154" i="9"/>
  <c r="AK120" i="9"/>
  <c r="BF175" i="9"/>
  <c r="DB182" i="9"/>
  <c r="CO203" i="9"/>
  <c r="O177" i="9"/>
  <c r="CO221" i="9"/>
  <c r="BA136" i="9"/>
  <c r="AT163" i="9"/>
  <c r="AM228" i="9"/>
  <c r="DD227" i="9"/>
  <c r="BU227" i="9"/>
  <c r="BA142" i="9"/>
  <c r="BH208" i="9"/>
  <c r="BY126" i="9"/>
  <c r="DD124" i="9"/>
  <c r="CA222" i="9"/>
  <c r="DB184" i="9"/>
  <c r="O222" i="9"/>
  <c r="M184" i="9"/>
  <c r="BX126" i="9"/>
  <c r="BX206" i="9"/>
  <c r="CV170" i="9"/>
  <c r="AV166" i="9"/>
  <c r="CR146" i="9"/>
  <c r="BX177" i="9"/>
  <c r="BX165" i="9"/>
  <c r="BG142" i="9"/>
  <c r="AH210" i="9"/>
  <c r="W210" i="9"/>
  <c r="AP226" i="9"/>
  <c r="N207" i="9"/>
  <c r="CR207" i="9"/>
  <c r="BR210" i="9"/>
  <c r="CL146" i="9"/>
  <c r="BL193" i="9"/>
  <c r="BF192" i="9"/>
  <c r="O178" i="9"/>
  <c r="BN226" i="9"/>
  <c r="AQ187" i="9"/>
  <c r="CQ180" i="9"/>
  <c r="W144" i="9"/>
  <c r="CP211" i="9"/>
  <c r="AW148" i="9"/>
  <c r="CE178" i="9"/>
  <c r="N214" i="9"/>
  <c r="BJ225" i="9"/>
  <c r="DB146" i="9"/>
  <c r="BG176" i="9"/>
  <c r="M126" i="9"/>
  <c r="DG229" i="9"/>
  <c r="AT137" i="9"/>
  <c r="BC151" i="9"/>
  <c r="S206" i="9"/>
  <c r="X121" i="9"/>
  <c r="BA123" i="9"/>
  <c r="AT184" i="9"/>
  <c r="AM184" i="9"/>
  <c r="DD179" i="9"/>
  <c r="BU148" i="9"/>
  <c r="BJ167" i="9"/>
  <c r="BG158" i="9"/>
  <c r="M222" i="9"/>
  <c r="CW156" i="9"/>
  <c r="CW194" i="9"/>
  <c r="CR187" i="9"/>
  <c r="CW137" i="9"/>
  <c r="CI168" i="9"/>
  <c r="BY177" i="9"/>
  <c r="S148" i="9"/>
  <c r="DG221" i="9"/>
  <c r="AM167" i="9"/>
  <c r="BU195" i="9"/>
  <c r="BG207" i="9"/>
  <c r="AV184" i="9"/>
  <c r="CI210" i="9"/>
  <c r="BV172" i="9"/>
  <c r="CW150" i="9"/>
  <c r="CR183" i="9"/>
  <c r="CW218" i="9"/>
  <c r="CI122" i="9"/>
  <c r="CI216" i="9"/>
  <c r="BE208" i="9"/>
  <c r="AQ160" i="9"/>
  <c r="AB163" i="9"/>
  <c r="CL206" i="9"/>
  <c r="CP126" i="9"/>
  <c r="AW182" i="9"/>
  <c r="AK160" i="9"/>
  <c r="BF225" i="9"/>
  <c r="DB203" i="9"/>
  <c r="CO136" i="9"/>
  <c r="BR153" i="9"/>
  <c r="AH173" i="9"/>
  <c r="CL204" i="9"/>
  <c r="DE203" i="9"/>
  <c r="BL152" i="9"/>
  <c r="AK224" i="9"/>
  <c r="BF216" i="9"/>
  <c r="CB180" i="9"/>
  <c r="BG127" i="9"/>
  <c r="CI207" i="9"/>
  <c r="BN166" i="9"/>
  <c r="AQ210" i="9"/>
  <c r="AB195" i="9"/>
  <c r="W202" i="9"/>
  <c r="CP166" i="9"/>
  <c r="AW214" i="9"/>
  <c r="AK165" i="9"/>
  <c r="N176" i="9"/>
  <c r="DB161" i="9"/>
  <c r="BC139" i="9"/>
  <c r="M141" i="9"/>
  <c r="AT187" i="9"/>
  <c r="S225" i="9"/>
  <c r="BJ222" i="9"/>
  <c r="BA160" i="9"/>
  <c r="CW191" i="9"/>
  <c r="CV192" i="9"/>
  <c r="AV168" i="9"/>
  <c r="CV131" i="9"/>
  <c r="BE213" i="9"/>
  <c r="CV123" i="9"/>
  <c r="CR225" i="9"/>
  <c r="BV156" i="9"/>
  <c r="BR127" i="9"/>
  <c r="AH182" i="9"/>
  <c r="CQ174" i="9"/>
  <c r="DE207" i="9"/>
  <c r="BL192" i="9"/>
  <c r="AP181" i="9"/>
  <c r="BL216" i="9"/>
  <c r="CP125" i="9"/>
  <c r="W206" i="9"/>
  <c r="CO132" i="9"/>
  <c r="BX221" i="9"/>
  <c r="CQ198" i="9"/>
  <c r="DE221" i="9"/>
  <c r="CA203" i="9"/>
  <c r="DB189" i="9"/>
  <c r="AK127" i="9"/>
  <c r="M221" i="9"/>
  <c r="O196" i="9"/>
  <c r="CL202" i="9"/>
  <c r="DB123" i="9"/>
  <c r="BY163" i="9"/>
  <c r="AP209" i="9"/>
  <c r="BL196" i="9"/>
  <c r="BG201" i="9"/>
  <c r="CA202" i="9"/>
  <c r="BC226" i="9"/>
  <c r="BE207" i="9"/>
  <c r="CR123" i="9"/>
  <c r="DE130" i="9"/>
  <c r="DD228" i="9"/>
  <c r="BE157" i="9"/>
  <c r="CR186" i="9"/>
  <c r="CP182" i="9"/>
  <c r="DD219" i="9"/>
  <c r="AV145" i="9"/>
  <c r="CI215" i="9"/>
  <c r="AB198" i="9"/>
  <c r="AK210" i="9"/>
  <c r="BR157" i="9"/>
  <c r="BL165" i="9"/>
  <c r="CE211" i="9"/>
  <c r="O158" i="9"/>
  <c r="BE171" i="9"/>
  <c r="AH197" i="9"/>
  <c r="DE154" i="9"/>
  <c r="AK216" i="9"/>
  <c r="CB174" i="9"/>
  <c r="AM173" i="9"/>
  <c r="AV130" i="9"/>
  <c r="CI199" i="9"/>
  <c r="BV160" i="9"/>
  <c r="CW224" i="9"/>
  <c r="CV184" i="9"/>
  <c r="BV130" i="9"/>
  <c r="AQ185" i="9"/>
  <c r="W229" i="9"/>
  <c r="BL158" i="9"/>
  <c r="AK139" i="9"/>
  <c r="N206" i="9"/>
  <c r="O211" i="9"/>
  <c r="BR145" i="9"/>
  <c r="AB136" i="9"/>
  <c r="W183" i="9"/>
  <c r="BL155" i="9"/>
  <c r="AK207" i="9"/>
  <c r="N186" i="9"/>
  <c r="BG224" i="9"/>
  <c r="BV226" i="9"/>
  <c r="BR173" i="9"/>
  <c r="AB126" i="9"/>
  <c r="W187" i="9"/>
  <c r="BL173" i="9"/>
  <c r="AK178" i="9"/>
  <c r="N149" i="9"/>
  <c r="N130" i="9"/>
  <c r="AQ211" i="9"/>
  <c r="DE225" i="9"/>
  <c r="AK195" i="9"/>
  <c r="CR199" i="9"/>
  <c r="BR168" i="9"/>
  <c r="W211" i="9"/>
  <c r="CE176" i="9"/>
  <c r="O141" i="9"/>
  <c r="BR177" i="9"/>
  <c r="AB121" i="9"/>
  <c r="W209" i="9"/>
  <c r="AK125" i="9"/>
  <c r="N194" i="9"/>
  <c r="O129" i="9"/>
  <c r="O182" i="9"/>
  <c r="M123" i="9"/>
  <c r="BH192" i="9"/>
  <c r="CO159" i="9"/>
  <c r="AB149" i="9"/>
  <c r="BL206" i="9"/>
  <c r="CB170" i="9"/>
  <c r="BV180" i="9"/>
  <c r="AB193" i="9"/>
  <c r="AW168" i="9"/>
  <c r="CB193" i="9"/>
  <c r="BE204" i="9"/>
  <c r="AH202" i="9"/>
  <c r="CQ151" i="9"/>
  <c r="DE200" i="9"/>
  <c r="AP202" i="9"/>
  <c r="CB146" i="9"/>
  <c r="DB180" i="9"/>
  <c r="BG170" i="9"/>
  <c r="BA168" i="9"/>
  <c r="DB148" i="9"/>
  <c r="AQ180" i="9"/>
  <c r="DE224" i="9"/>
  <c r="BF194" i="9"/>
  <c r="CR140" i="9"/>
  <c r="AQ147" i="9"/>
  <c r="CP192" i="9"/>
  <c r="BF173" i="9"/>
  <c r="BG154" i="9"/>
  <c r="BR227" i="9"/>
  <c r="AB171" i="9"/>
  <c r="W166" i="9"/>
  <c r="CP215" i="9"/>
  <c r="AW120" i="9"/>
  <c r="CE201" i="9"/>
  <c r="N168" i="9"/>
  <c r="BJ215" i="9"/>
  <c r="DB156" i="9"/>
  <c r="O173" i="9"/>
  <c r="M158" i="9"/>
  <c r="DG133" i="9"/>
  <c r="AT217" i="9"/>
  <c r="BC143" i="9"/>
  <c r="S212" i="9"/>
  <c r="X163" i="9"/>
  <c r="BA154" i="9"/>
  <c r="AT157" i="9"/>
  <c r="AM224" i="9"/>
  <c r="DD148" i="9"/>
  <c r="CA121" i="9"/>
  <c r="BJ129" i="9"/>
  <c r="BG225" i="9"/>
  <c r="M191" i="9"/>
  <c r="CW227" i="9"/>
  <c r="BX214" i="9"/>
  <c r="CR213" i="9"/>
  <c r="CW186" i="9"/>
  <c r="CI222" i="9"/>
  <c r="CW155" i="9"/>
  <c r="N122" i="9"/>
  <c r="BE166" i="9"/>
  <c r="AB144" i="9"/>
  <c r="DE187" i="9"/>
  <c r="AK154" i="9"/>
  <c r="DB183" i="9"/>
  <c r="BV141" i="9"/>
  <c r="AQ190" i="9"/>
  <c r="W188" i="9"/>
  <c r="AW151" i="9"/>
  <c r="N225" i="9"/>
  <c r="BG139" i="9"/>
  <c r="BN124" i="9"/>
  <c r="AH158" i="9"/>
  <c r="CQ216" i="9"/>
  <c r="W168" i="9"/>
  <c r="BL122" i="9"/>
  <c r="AP189" i="9"/>
  <c r="CE222" i="9"/>
  <c r="CB137" i="9"/>
  <c r="O146" i="9"/>
  <c r="BJ157" i="9"/>
  <c r="BG177" i="9"/>
  <c r="M229" i="9"/>
  <c r="BH152" i="9"/>
  <c r="BY158" i="9"/>
  <c r="BC209" i="9"/>
  <c r="CA179" i="9"/>
  <c r="U209" i="9"/>
  <c r="DG196" i="9"/>
  <c r="AT215" i="9"/>
  <c r="BC193" i="9"/>
  <c r="S213" i="9"/>
  <c r="X181" i="9"/>
  <c r="CO134" i="9"/>
  <c r="BA222" i="9"/>
  <c r="AV229" i="9"/>
  <c r="CW178" i="9"/>
  <c r="CI125" i="9"/>
  <c r="CV224" i="9"/>
  <c r="BE173" i="9"/>
  <c r="AV138" i="9"/>
  <c r="AM207" i="9"/>
  <c r="CA165" i="9"/>
  <c r="BH175" i="9"/>
  <c r="BC163" i="9"/>
  <c r="DB154" i="9"/>
  <c r="CO127" i="9"/>
  <c r="BX171" i="9"/>
  <c r="AV210" i="9"/>
  <c r="BX121" i="9"/>
  <c r="CW175" i="9"/>
  <c r="CI224" i="9"/>
  <c r="CV174" i="9"/>
  <c r="BV199" i="9"/>
  <c r="BV139" i="9"/>
  <c r="BN167" i="9"/>
  <c r="AQ218" i="9"/>
  <c r="AB148" i="9"/>
  <c r="W134" i="9"/>
  <c r="CP128" i="9"/>
  <c r="AW175" i="9"/>
  <c r="CE135" i="9"/>
  <c r="N170" i="9"/>
  <c r="BJ162" i="9"/>
  <c r="BE164" i="9"/>
  <c r="AQ214" i="9"/>
  <c r="AB140" i="9"/>
  <c r="CL122" i="9"/>
  <c r="CP164" i="9"/>
  <c r="AW159" i="9"/>
  <c r="AK143" i="9"/>
  <c r="N191" i="9"/>
  <c r="DB160" i="9"/>
  <c r="M120" i="9"/>
  <c r="BV198" i="9"/>
  <c r="BN206" i="9"/>
  <c r="AQ220" i="9"/>
  <c r="CQ206" i="9"/>
  <c r="W131" i="9"/>
  <c r="CP177" i="9"/>
  <c r="AP177" i="9"/>
  <c r="CE133" i="9"/>
  <c r="N142" i="9"/>
  <c r="AT166" i="9"/>
  <c r="S151" i="9"/>
  <c r="BA200" i="9"/>
  <c r="AM177" i="9"/>
  <c r="CA195" i="9"/>
  <c r="BG181" i="9"/>
  <c r="BX139" i="9"/>
  <c r="CR178" i="9"/>
  <c r="CI183" i="9"/>
  <c r="BX155" i="9"/>
  <c r="CV208" i="9"/>
  <c r="BX127" i="9"/>
  <c r="CR216" i="9"/>
  <c r="CI130" i="9"/>
  <c r="BE210" i="9"/>
  <c r="BR214" i="9"/>
  <c r="AH220" i="9"/>
  <c r="CL125" i="9"/>
  <c r="DE222" i="9"/>
  <c r="BL226" i="9"/>
  <c r="AK132" i="9"/>
  <c r="BF149" i="9"/>
  <c r="CB207" i="9"/>
  <c r="CO220" i="9"/>
  <c r="BR203" i="9"/>
  <c r="AH137" i="9"/>
  <c r="CQ224" i="9"/>
  <c r="DE201" i="9"/>
  <c r="BL198" i="9"/>
  <c r="AP198" i="9"/>
  <c r="BF215" i="9"/>
  <c r="CB160" i="9"/>
  <c r="BG198" i="9"/>
  <c r="CI219" i="9"/>
  <c r="BE132" i="9"/>
  <c r="BY129" i="9"/>
  <c r="CA215" i="9"/>
  <c r="DG199" i="9"/>
  <c r="BC218" i="9"/>
  <c r="X156" i="9"/>
  <c r="CO224" i="9"/>
  <c r="AV223" i="9"/>
  <c r="BV150" i="9"/>
  <c r="AV160" i="9"/>
  <c r="CW189" i="9"/>
  <c r="CI194" i="9"/>
  <c r="CW223" i="9"/>
  <c r="BV227" i="9"/>
  <c r="CI140" i="9"/>
  <c r="BN136" i="9"/>
  <c r="AQ167" i="9"/>
  <c r="AB133" i="9"/>
  <c r="W155" i="9"/>
  <c r="CP220" i="9"/>
  <c r="AW208" i="9"/>
  <c r="AK227" i="9"/>
  <c r="N154" i="9"/>
  <c r="DB181" i="9"/>
  <c r="BE175" i="9"/>
  <c r="BR141" i="9"/>
  <c r="AB226" i="9"/>
  <c r="CL222" i="9"/>
  <c r="DE191" i="9"/>
  <c r="AW219" i="9"/>
  <c r="AK131" i="9"/>
  <c r="BF148" i="9"/>
  <c r="DB198" i="9"/>
  <c r="CO225" i="9"/>
  <c r="BV127" i="9"/>
  <c r="BN155" i="9"/>
  <c r="BC134" i="9"/>
  <c r="U133" i="9"/>
  <c r="AT213" i="9"/>
  <c r="DD223" i="9"/>
  <c r="BJ202" i="9"/>
  <c r="M189" i="9"/>
  <c r="CW202" i="9"/>
  <c r="CW184" i="9"/>
  <c r="CV122" i="9"/>
  <c r="CV194" i="9"/>
  <c r="BV146" i="9"/>
  <c r="CV159" i="9"/>
  <c r="CR144" i="9"/>
  <c r="BV217" i="9"/>
  <c r="BN128" i="9"/>
  <c r="AH142" i="9"/>
  <c r="CQ226" i="9"/>
  <c r="W204" i="9"/>
  <c r="BL124" i="9"/>
  <c r="AP206" i="9"/>
  <c r="CE159" i="9"/>
  <c r="N147" i="9"/>
  <c r="O148" i="9"/>
  <c r="BN153" i="9"/>
  <c r="AQ142" i="9"/>
  <c r="AB189" i="9"/>
  <c r="W224" i="9"/>
  <c r="CP224" i="9"/>
  <c r="AW209" i="9"/>
  <c r="CE145" i="9"/>
  <c r="N201" i="9"/>
  <c r="BJ153" i="9"/>
  <c r="CR150" i="9"/>
  <c r="BV159" i="9"/>
  <c r="BR197" i="9"/>
  <c r="AH219" i="9"/>
  <c r="CQ149" i="9"/>
  <c r="DE146" i="9"/>
  <c r="BL184" i="9"/>
  <c r="AP207" i="9"/>
  <c r="CE220" i="9"/>
  <c r="BX159" i="9"/>
  <c r="CB227" i="9"/>
  <c r="DD162" i="9"/>
  <c r="M190" i="9"/>
  <c r="AP145" i="9"/>
  <c r="AP186" i="9"/>
  <c r="CL144" i="9"/>
  <c r="BF168" i="9"/>
  <c r="CP186" i="9"/>
  <c r="AV225" i="9"/>
  <c r="CV193" i="9"/>
  <c r="AW163" i="9"/>
  <c r="AQ120" i="9"/>
  <c r="CE228" i="9"/>
  <c r="AQ153" i="9"/>
  <c r="CE209" i="9"/>
  <c r="CP146" i="9"/>
  <c r="BL188" i="9"/>
  <c r="CQ207" i="9"/>
  <c r="CB167" i="9"/>
  <c r="BF157" i="9"/>
  <c r="DB157" i="9"/>
  <c r="DB208" i="9"/>
  <c r="CP144" i="9"/>
  <c r="BJ124" i="9"/>
  <c r="AB154" i="9"/>
  <c r="AB207" i="9"/>
  <c r="AQ136" i="9"/>
  <c r="AP152" i="9"/>
  <c r="BJ174" i="9"/>
  <c r="BY202" i="9"/>
  <c r="DG129" i="9"/>
  <c r="X161" i="9"/>
  <c r="AV151" i="9"/>
  <c r="BV228" i="9"/>
  <c r="CQ184" i="9"/>
  <c r="BE203" i="9"/>
  <c r="CB129" i="9"/>
  <c r="CL186" i="9"/>
  <c r="BF185" i="9"/>
  <c r="CO216" i="9"/>
  <c r="DD164" i="9"/>
  <c r="BY197" i="9"/>
  <c r="O152" i="9"/>
  <c r="CV130" i="9"/>
  <c r="BX203" i="9"/>
  <c r="S134" i="9"/>
  <c r="CW172" i="9"/>
  <c r="CV200" i="9"/>
  <c r="AH131" i="9"/>
  <c r="AP142" i="9"/>
  <c r="BN157" i="9"/>
  <c r="CP139" i="9"/>
  <c r="BJ142" i="9"/>
  <c r="AH185" i="9"/>
  <c r="AP219" i="9"/>
  <c r="CA200" i="9"/>
  <c r="CO183" i="9"/>
  <c r="CW170" i="9"/>
  <c r="CI120" i="9"/>
  <c r="CL207" i="9"/>
  <c r="CE179" i="9"/>
  <c r="O202" i="9"/>
  <c r="AQ172" i="9"/>
  <c r="W143" i="9"/>
  <c r="AP178" i="9"/>
  <c r="N127" i="9"/>
  <c r="CR156" i="9"/>
  <c r="AT224" i="9"/>
  <c r="BA177" i="9"/>
  <c r="CA199" i="9"/>
  <c r="BX161" i="9"/>
  <c r="CI121" i="9"/>
  <c r="CR143" i="9"/>
  <c r="CI123" i="9"/>
  <c r="BE135" i="9"/>
  <c r="AB168" i="9"/>
  <c r="DE141" i="9"/>
  <c r="AK206" i="9"/>
  <c r="CB188" i="9"/>
  <c r="BR143" i="9"/>
  <c r="CQ182" i="9"/>
  <c r="BL212" i="9"/>
  <c r="BF170" i="9"/>
  <c r="BG152" i="9"/>
  <c r="BE197" i="9"/>
  <c r="CA181" i="9"/>
  <c r="BC155" i="9"/>
  <c r="CO182" i="9"/>
  <c r="BE167" i="9"/>
  <c r="CW210" i="9"/>
  <c r="CW131" i="9"/>
  <c r="CI143" i="9"/>
  <c r="AQ152" i="9"/>
  <c r="W216" i="9"/>
  <c r="AW204" i="9"/>
  <c r="N166" i="9"/>
  <c r="BE128" i="9"/>
  <c r="AB216" i="9"/>
  <c r="DE179" i="9"/>
  <c r="AK215" i="9"/>
  <c r="DB219" i="9"/>
  <c r="BV179" i="9"/>
  <c r="AQ217" i="9"/>
  <c r="W177" i="9"/>
  <c r="AP165" i="9"/>
  <c r="N184" i="9"/>
  <c r="BJ163" i="9"/>
  <c r="AB194" i="9"/>
  <c r="CP185" i="9"/>
  <c r="CE185" i="9"/>
  <c r="BJ159" i="9"/>
  <c r="BE168" i="9"/>
  <c r="AQ226" i="9"/>
  <c r="AB174" i="9"/>
  <c r="CL128" i="9"/>
  <c r="CP202" i="9"/>
  <c r="AW187" i="9"/>
  <c r="AK180" i="9"/>
  <c r="N227" i="9"/>
  <c r="DB195" i="9"/>
  <c r="CO222" i="9"/>
  <c r="O164" i="9"/>
  <c r="CO206" i="9"/>
  <c r="DG191" i="9"/>
  <c r="AT154" i="9"/>
  <c r="AM193" i="9"/>
  <c r="DD153" i="9"/>
  <c r="BU191" i="9"/>
  <c r="BA219" i="9"/>
  <c r="BH154" i="9"/>
  <c r="BY169" i="9"/>
  <c r="DD122" i="9"/>
  <c r="CA219" i="9"/>
  <c r="DB131" i="9"/>
  <c r="O131" i="9"/>
  <c r="M139" i="9"/>
  <c r="BX198" i="9"/>
  <c r="BX125" i="9"/>
  <c r="CV145" i="9"/>
  <c r="AV131" i="9"/>
  <c r="CR174" i="9"/>
  <c r="BX227" i="9"/>
  <c r="BX188" i="9"/>
  <c r="CV136" i="9"/>
  <c r="AV144" i="9"/>
  <c r="CR169" i="9"/>
  <c r="CR226" i="9"/>
  <c r="BE187" i="9"/>
  <c r="BR155" i="9"/>
  <c r="BR216" i="9"/>
  <c r="CL208" i="9"/>
  <c r="BL220" i="9"/>
  <c r="BF138" i="9"/>
  <c r="O128" i="9"/>
  <c r="BN127" i="9"/>
  <c r="AQ209" i="9"/>
  <c r="CQ217" i="9"/>
  <c r="W181" i="9"/>
  <c r="CP183" i="9"/>
  <c r="AP223" i="9"/>
  <c r="CE225" i="9"/>
  <c r="N177" i="9"/>
  <c r="BJ150" i="9"/>
  <c r="DB122" i="9"/>
  <c r="BG209" i="9"/>
  <c r="M156" i="9"/>
  <c r="DG192" i="9"/>
  <c r="BY198" i="9"/>
  <c r="BC183" i="9"/>
  <c r="S150" i="9"/>
  <c r="U203" i="9"/>
  <c r="DG183" i="9"/>
  <c r="AT181" i="9"/>
  <c r="AM122" i="9"/>
  <c r="DD192" i="9"/>
  <c r="BU157" i="9"/>
  <c r="BJ125" i="9"/>
  <c r="BG195" i="9"/>
  <c r="BA212" i="9"/>
  <c r="CW197" i="9"/>
  <c r="CW161" i="9"/>
  <c r="CR222" i="9"/>
  <c r="CW220" i="9"/>
  <c r="BV155" i="9"/>
  <c r="CW138" i="9"/>
  <c r="CW132" i="9"/>
  <c r="CR176" i="9"/>
  <c r="CW203" i="9"/>
  <c r="CI220" i="9"/>
  <c r="CI142" i="9"/>
  <c r="BE138" i="9"/>
  <c r="AQ163" i="9"/>
  <c r="AB127" i="9"/>
  <c r="DE121" i="9"/>
  <c r="AK126" i="9"/>
  <c r="DB128" i="9"/>
  <c r="BE133" i="9"/>
  <c r="BR198" i="9"/>
  <c r="AB220" i="9"/>
  <c r="CL169" i="9"/>
  <c r="DE131" i="9"/>
  <c r="AW133" i="9"/>
  <c r="AK147" i="9"/>
  <c r="BF171" i="9"/>
  <c r="DB151" i="9"/>
  <c r="CO133" i="9"/>
  <c r="O190" i="9"/>
  <c r="CO185" i="9"/>
  <c r="BA182" i="9"/>
  <c r="AT202" i="9"/>
  <c r="AM194" i="9"/>
  <c r="DD184" i="9"/>
  <c r="BU162" i="9"/>
  <c r="BA161" i="9"/>
  <c r="BH180" i="9"/>
  <c r="BY184" i="9"/>
  <c r="BC169" i="9"/>
  <c r="CA138" i="9"/>
  <c r="DB202" i="9"/>
  <c r="O150" i="9"/>
  <c r="M121" i="9"/>
  <c r="AV125" i="9"/>
  <c r="BX147" i="9"/>
  <c r="CV149" i="9"/>
  <c r="AV221" i="9"/>
  <c r="CR188" i="9"/>
  <c r="AV153" i="9"/>
  <c r="BX178" i="9"/>
  <c r="CV139" i="9"/>
  <c r="AV214" i="9"/>
  <c r="CR189" i="9"/>
  <c r="CR121" i="9"/>
  <c r="BV193" i="9"/>
  <c r="BR226" i="9"/>
  <c r="AH177" i="9"/>
  <c r="CQ146" i="9"/>
  <c r="DE202" i="9"/>
  <c r="BL132" i="9"/>
  <c r="AP151" i="9"/>
  <c r="BF167" i="9"/>
  <c r="CB205" i="9"/>
  <c r="BG167" i="9"/>
  <c r="BN203" i="9"/>
  <c r="AH152" i="9"/>
  <c r="CQ159" i="9"/>
  <c r="W148" i="9"/>
  <c r="BL222" i="9"/>
  <c r="AP168" i="9"/>
  <c r="CE124" i="9"/>
  <c r="N190" i="9"/>
  <c r="O147" i="9"/>
  <c r="CR134" i="9"/>
  <c r="BE211" i="9"/>
  <c r="BR224" i="9"/>
  <c r="AH174" i="9"/>
  <c r="DE127" i="9"/>
  <c r="BL163" i="9"/>
  <c r="AK179" i="9"/>
  <c r="BF203" i="9"/>
  <c r="AB192" i="9"/>
  <c r="CP167" i="9"/>
  <c r="AK214" i="9"/>
  <c r="DB221" i="9"/>
  <c r="BE200" i="9"/>
  <c r="AQ175" i="9"/>
  <c r="AB147" i="9"/>
  <c r="CL136" i="9"/>
  <c r="DE199" i="9"/>
  <c r="AW181" i="9"/>
  <c r="AK222" i="9"/>
  <c r="BF131" i="9"/>
  <c r="DB226" i="9"/>
  <c r="CO143" i="9"/>
  <c r="O159" i="9"/>
  <c r="CO214" i="9"/>
  <c r="BA141" i="9"/>
  <c r="AT219" i="9"/>
  <c r="AM217" i="9"/>
  <c r="DD208" i="9"/>
  <c r="BU182" i="9"/>
  <c r="BA216" i="9"/>
  <c r="BH177" i="9"/>
  <c r="BY189" i="9"/>
  <c r="DD138" i="9"/>
  <c r="CA227" i="9"/>
  <c r="DB141" i="9"/>
  <c r="O132" i="9"/>
  <c r="M220" i="9"/>
  <c r="BX180" i="9"/>
  <c r="BX211" i="9"/>
  <c r="CV151" i="9"/>
  <c r="AV127" i="9"/>
  <c r="CR126" i="9"/>
  <c r="BX145" i="9"/>
  <c r="BX143" i="9"/>
  <c r="CV163" i="9"/>
  <c r="AV141" i="9"/>
  <c r="CR125" i="9"/>
  <c r="CR182" i="9"/>
  <c r="BE137" i="9"/>
  <c r="BR184" i="9"/>
  <c r="AH218" i="9"/>
  <c r="CL177" i="9"/>
  <c r="DE182" i="9"/>
  <c r="BL154" i="9"/>
  <c r="AP154" i="9"/>
  <c r="BF135" i="9"/>
  <c r="CB120" i="9"/>
  <c r="BG227" i="9"/>
  <c r="BN131" i="9"/>
  <c r="AH134" i="9"/>
  <c r="CQ200" i="9"/>
  <c r="W133" i="9"/>
  <c r="BL182" i="9"/>
  <c r="CE127" i="9"/>
  <c r="CB150" i="9"/>
  <c r="O225" i="9"/>
  <c r="CI195" i="9"/>
  <c r="BE219" i="9"/>
  <c r="BR123" i="9"/>
  <c r="AB159" i="9"/>
  <c r="CL149" i="9"/>
  <c r="DE209" i="9"/>
  <c r="BL126" i="9"/>
  <c r="AK193" i="9"/>
  <c r="BF187" i="9"/>
  <c r="CL161" i="9"/>
  <c r="AW121" i="9"/>
  <c r="N183" i="9"/>
  <c r="BE127" i="9"/>
  <c r="AB158" i="9"/>
  <c r="DE190" i="9"/>
  <c r="AK164" i="9"/>
  <c r="CB183" i="9"/>
  <c r="CI192" i="9"/>
  <c r="AQ188" i="9"/>
  <c r="W196" i="9"/>
  <c r="CW183" i="9"/>
  <c r="AB204" i="9"/>
  <c r="BH164" i="9"/>
  <c r="CL219" i="9"/>
  <c r="BJ156" i="9"/>
  <c r="AV161" i="9"/>
  <c r="AV211" i="9"/>
  <c r="AV185" i="9"/>
  <c r="BF128" i="9"/>
  <c r="BG165" i="9"/>
  <c r="AK133" i="9"/>
  <c r="BV131" i="9"/>
  <c r="BV207" i="9"/>
  <c r="CE139" i="9"/>
  <c r="CQ225" i="9"/>
  <c r="CB191" i="9"/>
  <c r="CQ152" i="9"/>
  <c r="CB198" i="9"/>
  <c r="N135" i="9"/>
  <c r="BF126" i="9"/>
  <c r="DE205" i="9"/>
  <c r="DB196" i="9"/>
  <c r="BN145" i="9"/>
  <c r="BE143" i="9"/>
  <c r="BN187" i="9"/>
  <c r="AP184" i="9"/>
  <c r="CO202" i="9"/>
  <c r="BL199" i="9"/>
  <c r="BL167" i="9"/>
  <c r="CQ186" i="9"/>
  <c r="CE184" i="9"/>
  <c r="BG190" i="9"/>
  <c r="BC215" i="9"/>
  <c r="AT126" i="9"/>
  <c r="BJ209" i="9"/>
  <c r="CW133" i="9"/>
  <c r="AV150" i="9"/>
  <c r="AH146" i="9"/>
  <c r="CO160" i="9"/>
  <c r="DE125" i="9"/>
  <c r="CB139" i="9"/>
  <c r="BA162" i="9"/>
  <c r="CA178" i="9"/>
  <c r="BC175" i="9"/>
  <c r="CO156" i="9"/>
  <c r="BE218" i="9"/>
  <c r="BC200" i="9"/>
  <c r="BJ161" i="9"/>
  <c r="AV172" i="9"/>
  <c r="CR209" i="9"/>
  <c r="CQ205" i="9"/>
  <c r="CE132" i="9"/>
  <c r="AQ143" i="9"/>
  <c r="AW206" i="9"/>
  <c r="CR159" i="9"/>
  <c r="CQ223" i="9"/>
  <c r="BF178" i="9"/>
  <c r="DG198" i="9"/>
  <c r="AV190" i="9"/>
  <c r="CR212" i="9"/>
  <c r="BE212" i="9"/>
  <c r="CP159" i="9"/>
  <c r="N139" i="9"/>
  <c r="BE158" i="9"/>
  <c r="AB150" i="9"/>
  <c r="DE175" i="9"/>
  <c r="AK129" i="9"/>
  <c r="CB173" i="9"/>
  <c r="CI204" i="9"/>
  <c r="AM136" i="9"/>
  <c r="BH195" i="9"/>
  <c r="DB177" i="9"/>
  <c r="BX216" i="9"/>
  <c r="BX122" i="9"/>
  <c r="BV164" i="9"/>
  <c r="BE201" i="9"/>
  <c r="BN198" i="9"/>
  <c r="CQ210" i="9"/>
  <c r="CP124" i="9"/>
  <c r="BJ168" i="9"/>
  <c r="AQ173" i="9"/>
  <c r="W128" i="9"/>
  <c r="AW152" i="9"/>
  <c r="N134" i="9"/>
  <c r="CR142" i="9"/>
  <c r="BN152" i="9"/>
  <c r="M192" i="9"/>
  <c r="CA140" i="9"/>
  <c r="CR151" i="9"/>
  <c r="CV169" i="9"/>
  <c r="CR223" i="9"/>
  <c r="BE195" i="9"/>
  <c r="AH180" i="9"/>
  <c r="DE159" i="9"/>
  <c r="AP185" i="9"/>
  <c r="CB199" i="9"/>
  <c r="BN121" i="9"/>
  <c r="CQ167" i="9"/>
  <c r="BL217" i="9"/>
  <c r="CE221" i="9"/>
  <c r="O162" i="9"/>
  <c r="BE146" i="9"/>
  <c r="AB164" i="9"/>
  <c r="DE198" i="9"/>
  <c r="AK225" i="9"/>
  <c r="CB149" i="9"/>
  <c r="BR151" i="9"/>
  <c r="CL228" i="9"/>
  <c r="BL183" i="9"/>
  <c r="BF220" i="9"/>
  <c r="O133" i="9"/>
  <c r="BN179" i="9"/>
  <c r="AQ162" i="9"/>
  <c r="CQ147" i="9"/>
  <c r="W198" i="9"/>
  <c r="CP163" i="9"/>
  <c r="AW127" i="9"/>
  <c r="CE123" i="9"/>
  <c r="N195" i="9"/>
  <c r="BJ152" i="9"/>
  <c r="DB172" i="9"/>
  <c r="BG134" i="9"/>
  <c r="M178" i="9"/>
  <c r="DG166" i="9"/>
  <c r="AT150" i="9"/>
  <c r="BC176" i="9"/>
  <c r="S227" i="9"/>
  <c r="X195" i="9"/>
  <c r="BA195" i="9"/>
  <c r="AT127" i="9"/>
  <c r="AM152" i="9"/>
  <c r="DD198" i="9"/>
  <c r="BU128" i="9"/>
  <c r="BJ171" i="9"/>
  <c r="BG199" i="9"/>
  <c r="M209" i="9"/>
  <c r="CW217" i="9"/>
  <c r="CW195" i="9"/>
  <c r="CR221" i="9"/>
  <c r="CW179" i="9"/>
  <c r="CI178" i="9"/>
  <c r="CW173" i="9"/>
  <c r="CW125" i="9"/>
  <c r="CR158" i="9"/>
  <c r="CW162" i="9"/>
  <c r="CI214" i="9"/>
  <c r="CI153" i="9"/>
  <c r="BE202" i="9"/>
  <c r="AQ135" i="9"/>
  <c r="AQ124" i="9"/>
  <c r="W122" i="9"/>
  <c r="AW126" i="9"/>
  <c r="N188" i="9"/>
  <c r="CO193" i="9"/>
  <c r="BR147" i="9"/>
  <c r="AH203" i="9"/>
  <c r="CQ187" i="9"/>
  <c r="DE161" i="9"/>
  <c r="BL194" i="9"/>
  <c r="AP169" i="9"/>
  <c r="BF166" i="9"/>
  <c r="CB223" i="9"/>
  <c r="O145" i="9"/>
  <c r="BJ183" i="9"/>
  <c r="BG215" i="9"/>
  <c r="BA171" i="9"/>
  <c r="BH198" i="9"/>
  <c r="BY217" i="9"/>
  <c r="BC196" i="9"/>
  <c r="CA129" i="9"/>
  <c r="M228" i="9"/>
  <c r="DG157" i="9"/>
  <c r="AT186" i="9"/>
  <c r="BC210" i="9"/>
  <c r="S182" i="9"/>
  <c r="X227" i="9"/>
  <c r="BJ128" i="9"/>
  <c r="CO168" i="9"/>
  <c r="BA190" i="9"/>
  <c r="AV208" i="9"/>
  <c r="CW158" i="9"/>
  <c r="CI211" i="9"/>
  <c r="CV143" i="9"/>
  <c r="BE134" i="9"/>
  <c r="AV169" i="9"/>
  <c r="CW206" i="9"/>
  <c r="BV149" i="9"/>
  <c r="CV212" i="9"/>
  <c r="BE129" i="9"/>
  <c r="BV165" i="9"/>
  <c r="BN181" i="9"/>
  <c r="AQ224" i="9"/>
  <c r="CQ190" i="9"/>
  <c r="BL221" i="9"/>
  <c r="CE192" i="9"/>
  <c r="O155" i="9"/>
  <c r="BN139" i="9"/>
  <c r="AQ141" i="9"/>
  <c r="AB223" i="9"/>
  <c r="W203" i="9"/>
  <c r="CP127" i="9"/>
  <c r="AW170" i="9"/>
  <c r="AK135" i="9"/>
  <c r="N202" i="9"/>
  <c r="DB135" i="9"/>
  <c r="DB166" i="9"/>
  <c r="O201" i="9"/>
  <c r="M122" i="9"/>
  <c r="DG197" i="9"/>
  <c r="AT160" i="9"/>
  <c r="AM148" i="9"/>
  <c r="S153" i="9"/>
  <c r="X150" i="9"/>
  <c r="BA220" i="9"/>
  <c r="BH182" i="9"/>
  <c r="AM192" i="9"/>
  <c r="DD155" i="9"/>
  <c r="CA182" i="9"/>
  <c r="DB120" i="9"/>
  <c r="BG187" i="9"/>
  <c r="M153" i="9"/>
  <c r="BX193" i="9"/>
  <c r="BX172" i="9"/>
  <c r="CR200" i="9"/>
  <c r="BX185" i="9"/>
  <c r="CI196" i="9"/>
  <c r="BX192" i="9"/>
  <c r="BX209" i="9"/>
  <c r="CR210" i="9"/>
  <c r="BX138" i="9"/>
  <c r="CI203" i="9"/>
  <c r="CI164" i="9"/>
  <c r="BE124" i="9"/>
  <c r="BR175" i="9"/>
  <c r="AB172" i="9"/>
  <c r="CL124" i="9"/>
  <c r="DE128" i="9"/>
  <c r="AW179" i="9"/>
  <c r="AK196" i="9"/>
  <c r="BF127" i="9"/>
  <c r="DB223" i="9"/>
  <c r="CO144" i="9"/>
  <c r="BR122" i="9"/>
  <c r="AH124" i="9"/>
  <c r="CQ140" i="9"/>
  <c r="DE148" i="9"/>
  <c r="BL207" i="9"/>
  <c r="AH161" i="9"/>
  <c r="AW144" i="9"/>
  <c r="AQ176" i="9"/>
  <c r="CP143" i="9"/>
  <c r="CE219" i="9"/>
  <c r="AV199" i="9"/>
  <c r="BX189" i="9"/>
  <c r="BX136" i="9"/>
  <c r="AH154" i="9"/>
  <c r="BE141" i="9"/>
  <c r="DB218" i="9"/>
  <c r="AV154" i="9"/>
  <c r="AH167" i="9"/>
  <c r="CB124" i="9"/>
  <c r="DE216" i="9"/>
  <c r="CO192" i="9"/>
  <c r="DE150" i="9"/>
  <c r="BJ216" i="9"/>
  <c r="CI156" i="9"/>
  <c r="BG135" i="9"/>
  <c r="AW153" i="9"/>
  <c r="BG148" i="9"/>
  <c r="CQ158" i="9"/>
  <c r="CL155" i="9"/>
  <c r="AH169" i="9"/>
  <c r="BF226" i="9"/>
  <c r="DG149" i="9"/>
  <c r="N163" i="9"/>
  <c r="N215" i="9"/>
  <c r="W142" i="9"/>
  <c r="N153" i="9"/>
  <c r="M173" i="9"/>
  <c r="AM213" i="9"/>
  <c r="BG160" i="9"/>
  <c r="CI182" i="9"/>
  <c r="CB182" i="9"/>
  <c r="CE216" i="9"/>
  <c r="DE229" i="9"/>
  <c r="BR171" i="9"/>
  <c r="BL209" i="9"/>
  <c r="BG124" i="9"/>
  <c r="BH147" i="9"/>
  <c r="M175" i="9"/>
  <c r="S162" i="9"/>
  <c r="AV188" i="9"/>
  <c r="CV181" i="9"/>
  <c r="U130" i="9"/>
  <c r="BA186" i="9"/>
  <c r="CV120" i="9"/>
  <c r="BV181" i="9"/>
  <c r="W223" i="9"/>
  <c r="CB229" i="9"/>
  <c r="CQ169" i="9"/>
  <c r="CE163" i="9"/>
  <c r="BV178" i="9"/>
  <c r="DE126" i="9"/>
  <c r="CB155" i="9"/>
  <c r="BC140" i="9"/>
  <c r="BV124" i="9"/>
  <c r="CW146" i="9"/>
  <c r="AQ222" i="9"/>
  <c r="AW134" i="9"/>
  <c r="CB168" i="9"/>
  <c r="BN212" i="9"/>
  <c r="CQ209" i="9"/>
  <c r="CP210" i="9"/>
  <c r="CE205" i="9"/>
  <c r="BJ133" i="9"/>
  <c r="BE181" i="9"/>
  <c r="S161" i="9"/>
  <c r="AM131" i="9"/>
  <c r="BG140" i="9"/>
  <c r="CR135" i="9"/>
  <c r="BX210" i="9"/>
  <c r="BX123" i="9"/>
  <c r="CI221" i="9"/>
  <c r="BR202" i="9"/>
  <c r="CL229" i="9"/>
  <c r="AW217" i="9"/>
  <c r="BF214" i="9"/>
  <c r="CO197" i="9"/>
  <c r="AH133" i="9"/>
  <c r="DE138" i="9"/>
  <c r="AP166" i="9"/>
  <c r="CB151" i="9"/>
  <c r="CI229" i="9"/>
  <c r="AM206" i="9"/>
  <c r="BH205" i="9"/>
  <c r="U134" i="9"/>
  <c r="BX202" i="9"/>
  <c r="AV177" i="9"/>
  <c r="CI141" i="9"/>
  <c r="BV128" i="9"/>
  <c r="BN159" i="9"/>
  <c r="AB138" i="9"/>
  <c r="CP157" i="9"/>
  <c r="CE141" i="9"/>
  <c r="BJ185" i="9"/>
  <c r="AQ225" i="9"/>
  <c r="CL220" i="9"/>
  <c r="AW147" i="9"/>
  <c r="BF121" i="9"/>
  <c r="CO151" i="9"/>
  <c r="BN140" i="9"/>
  <c r="CQ178" i="9"/>
  <c r="CP196" i="9"/>
  <c r="CE213" i="9"/>
  <c r="CB192" i="9"/>
  <c r="AQ125" i="9"/>
  <c r="W164" i="9"/>
  <c r="AW132" i="9"/>
  <c r="N174" i="9"/>
  <c r="BG219" i="9"/>
  <c r="BR189" i="9"/>
  <c r="AH193" i="9"/>
  <c r="CQ170" i="9"/>
  <c r="W190" i="9"/>
  <c r="BL125" i="9"/>
  <c r="AP171" i="9"/>
  <c r="CE126" i="9"/>
  <c r="CB219" i="9"/>
  <c r="O175" i="9"/>
  <c r="BJ148" i="9"/>
  <c r="BG129" i="9"/>
  <c r="M145" i="9"/>
  <c r="BH166" i="9"/>
  <c r="BY188" i="9"/>
  <c r="BC167" i="9"/>
  <c r="CA177" i="9"/>
  <c r="M200" i="9"/>
  <c r="DG158" i="9"/>
  <c r="AT209" i="9"/>
  <c r="BC217" i="9"/>
  <c r="S129" i="9"/>
  <c r="X146" i="9"/>
  <c r="BJ223" i="9"/>
  <c r="CO147" i="9"/>
  <c r="BA149" i="9"/>
  <c r="AV200" i="9"/>
  <c r="CW165" i="9"/>
  <c r="CI139" i="9"/>
  <c r="CV148" i="9"/>
  <c r="BV175" i="9"/>
  <c r="AV140" i="9"/>
  <c r="CW196" i="9"/>
  <c r="CI212" i="9"/>
  <c r="CV155" i="9"/>
  <c r="BV206" i="9"/>
  <c r="BV221" i="9"/>
  <c r="BN207" i="9"/>
  <c r="AQ213" i="9"/>
  <c r="AH187" i="9"/>
  <c r="DE215" i="9"/>
  <c r="AK140" i="9"/>
  <c r="CB125" i="9"/>
  <c r="BE151" i="9"/>
  <c r="BR179" i="9"/>
  <c r="AB130" i="9"/>
  <c r="CL139" i="9"/>
  <c r="DE172" i="9"/>
  <c r="BL141" i="9"/>
  <c r="AK209" i="9"/>
  <c r="BF200" i="9"/>
  <c r="CB225" i="9"/>
  <c r="CO204" i="9"/>
  <c r="O189" i="9"/>
  <c r="CO157" i="9"/>
  <c r="BA226" i="9"/>
  <c r="BH153" i="9"/>
  <c r="AM168" i="9"/>
  <c r="DD127" i="9"/>
  <c r="CA141" i="9"/>
  <c r="M135" i="9"/>
  <c r="BH207" i="9"/>
  <c r="BY219" i="9"/>
  <c r="BC154" i="9"/>
  <c r="CA139" i="9"/>
  <c r="U159" i="9"/>
  <c r="O216" i="9"/>
  <c r="CO177" i="9"/>
  <c r="AV136" i="9"/>
  <c r="BX132" i="9"/>
  <c r="CV197" i="9"/>
  <c r="BE148" i="9"/>
  <c r="CV229" i="9"/>
  <c r="AV192" i="9"/>
  <c r="BX196" i="9"/>
  <c r="CV134" i="9"/>
  <c r="BE147" i="9"/>
  <c r="CV215" i="9"/>
  <c r="CR204" i="9"/>
  <c r="BV154" i="9"/>
  <c r="BR183" i="9"/>
  <c r="BR130" i="9"/>
  <c r="CL162" i="9"/>
  <c r="AW137" i="9"/>
  <c r="BF144" i="9"/>
  <c r="BG168" i="9"/>
  <c r="BN205" i="9"/>
  <c r="AH201" i="9"/>
  <c r="CQ126" i="9"/>
  <c r="W151" i="9"/>
  <c r="CP228" i="9"/>
  <c r="AP212" i="9"/>
  <c r="CE172" i="9"/>
  <c r="N222" i="9"/>
  <c r="O136" i="9"/>
  <c r="BJ191" i="9"/>
  <c r="BG175" i="9"/>
  <c r="M131" i="9"/>
  <c r="DG140" i="9"/>
  <c r="BY225" i="9"/>
  <c r="BC202" i="9"/>
  <c r="S126" i="9"/>
  <c r="U212" i="9"/>
  <c r="DG215" i="9"/>
  <c r="AT203" i="9"/>
  <c r="AM211" i="9"/>
  <c r="S135" i="9"/>
  <c r="BU165" i="9"/>
  <c r="BJ188" i="9"/>
  <c r="BG125" i="9"/>
  <c r="BA185" i="9"/>
  <c r="AV213" i="9"/>
  <c r="CW163" i="9"/>
  <c r="CI173" i="9"/>
  <c r="CW167" i="9"/>
  <c r="AV178" i="9"/>
  <c r="CW207" i="9"/>
  <c r="CI191" i="9"/>
  <c r="CW225" i="9"/>
  <c r="BV167" i="9"/>
  <c r="CI129" i="9"/>
  <c r="BN220" i="9"/>
  <c r="AQ205" i="9"/>
  <c r="AB139" i="9"/>
  <c r="W180" i="9"/>
  <c r="CP188" i="9"/>
  <c r="AW191" i="9"/>
  <c r="AK199" i="9"/>
  <c r="N164" i="9"/>
  <c r="DB215" i="9"/>
  <c r="BR187" i="9"/>
  <c r="AB213" i="9"/>
  <c r="CL193" i="9"/>
  <c r="DE217" i="9"/>
  <c r="AW190" i="9"/>
  <c r="AK163" i="9"/>
  <c r="BF164" i="9"/>
  <c r="DB165" i="9"/>
  <c r="CO201" i="9"/>
  <c r="BV177" i="9"/>
  <c r="BN185" i="9"/>
  <c r="AQ208" i="9"/>
  <c r="CQ141" i="9"/>
  <c r="W218" i="9"/>
  <c r="CP122" i="9"/>
  <c r="AW216" i="9"/>
  <c r="CE120" i="9"/>
  <c r="AQ127" i="9"/>
  <c r="CL212" i="9"/>
  <c r="AW161" i="9"/>
  <c r="BF208" i="9"/>
  <c r="BG180" i="9"/>
  <c r="BN194" i="9"/>
  <c r="AH191" i="9"/>
  <c r="CQ161" i="9"/>
  <c r="W165" i="9"/>
  <c r="BL144" i="9"/>
  <c r="AP135" i="9"/>
  <c r="CE224" i="9"/>
  <c r="CB209" i="9"/>
  <c r="O157" i="9"/>
  <c r="BJ180" i="9"/>
  <c r="BG123" i="9"/>
  <c r="M196" i="9"/>
  <c r="BH218" i="9"/>
  <c r="BY209" i="9"/>
  <c r="BC219" i="9"/>
  <c r="CA124" i="9"/>
  <c r="U221" i="9"/>
  <c r="DG195" i="9"/>
  <c r="AT136" i="9"/>
  <c r="AM159" i="9"/>
  <c r="S191" i="9"/>
  <c r="X206" i="9"/>
  <c r="BJ146" i="9"/>
  <c r="BG169" i="9"/>
  <c r="BA150" i="9"/>
  <c r="AV207" i="9"/>
  <c r="CW164" i="9"/>
  <c r="CI162" i="9"/>
  <c r="CV127" i="9"/>
  <c r="BV145" i="9"/>
  <c r="AV196" i="9"/>
  <c r="CW198" i="9"/>
  <c r="CI154" i="9"/>
  <c r="CW135" i="9"/>
  <c r="BV194" i="9"/>
  <c r="CI124" i="9"/>
  <c r="BN125" i="9"/>
  <c r="AQ207" i="9"/>
  <c r="AB142" i="9"/>
  <c r="W139" i="9"/>
  <c r="CP229" i="9"/>
  <c r="AW229" i="9"/>
  <c r="CE177" i="9"/>
  <c r="N175" i="9"/>
  <c r="BJ135" i="9"/>
  <c r="BE221" i="9"/>
  <c r="AQ192" i="9"/>
  <c r="AB145" i="9"/>
  <c r="CL160" i="9"/>
  <c r="CP223" i="9"/>
  <c r="AW174" i="9"/>
  <c r="AK229" i="9"/>
  <c r="BF191" i="9"/>
  <c r="DB129" i="9"/>
  <c r="CO172" i="9"/>
  <c r="BV202" i="9"/>
  <c r="BN143" i="9"/>
  <c r="AQ195" i="9"/>
  <c r="CQ227" i="9"/>
  <c r="W141" i="9"/>
  <c r="CP162" i="9"/>
  <c r="AP217" i="9"/>
  <c r="CE174" i="9"/>
  <c r="AB197" i="9"/>
  <c r="CP197" i="9"/>
  <c r="AK181" i="9"/>
  <c r="DB178" i="9"/>
  <c r="BR185" i="9"/>
  <c r="CL215" i="9"/>
  <c r="AW185" i="9"/>
  <c r="BF159" i="9"/>
  <c r="CO128" i="9"/>
  <c r="BN122" i="9"/>
  <c r="AB196" i="9"/>
  <c r="CP191" i="9"/>
  <c r="BJ177" i="9"/>
  <c r="CI159" i="9"/>
  <c r="CV222" i="9"/>
  <c r="BV209" i="9"/>
  <c r="AQ200" i="9"/>
  <c r="AP216" i="9"/>
  <c r="CI223" i="9"/>
  <c r="BH187" i="9"/>
  <c r="CV171" i="9"/>
  <c r="AH228" i="9"/>
  <c r="BH126" i="9"/>
  <c r="AT191" i="9"/>
  <c r="BL171" i="9"/>
  <c r="BR170" i="9"/>
  <c r="BE193" i="9"/>
  <c r="DB162" i="9"/>
  <c r="BF207" i="9"/>
  <c r="DD168" i="9"/>
  <c r="CV227" i="9"/>
  <c r="AP215" i="9"/>
  <c r="CP120" i="9"/>
  <c r="DD173" i="9"/>
  <c r="BX158" i="9"/>
  <c r="CL201" i="9"/>
  <c r="AH208" i="9"/>
  <c r="CI145" i="9"/>
  <c r="BF154" i="9"/>
  <c r="AP162" i="9"/>
  <c r="AH138" i="9"/>
  <c r="AK219" i="9"/>
  <c r="BJ165" i="9"/>
  <c r="AM202" i="9"/>
  <c r="BH122" i="9"/>
  <c r="U122" i="9"/>
  <c r="AV152" i="9"/>
  <c r="AV224" i="9"/>
  <c r="CV223" i="9"/>
  <c r="AH221" i="9"/>
  <c r="BJ120" i="9"/>
  <c r="CL130" i="9"/>
  <c r="N224" i="9"/>
  <c r="CO179" i="9"/>
  <c r="S201" i="9"/>
  <c r="AM150" i="9"/>
  <c r="BG157" i="9"/>
  <c r="CV199" i="9"/>
  <c r="BX186" i="9"/>
  <c r="CI174" i="9"/>
  <c r="W219" i="9"/>
  <c r="BR174" i="9"/>
  <c r="BL136" i="9"/>
  <c r="BG161" i="9"/>
  <c r="BH155" i="9"/>
  <c r="M208" i="9"/>
  <c r="S156" i="9"/>
  <c r="AV173" i="9"/>
  <c r="CV204" i="9"/>
  <c r="BV212" i="9"/>
  <c r="BN200" i="9"/>
  <c r="CP136" i="9"/>
  <c r="O229" i="9"/>
  <c r="W127" i="9"/>
  <c r="CE202" i="9"/>
  <c r="BJ214" i="9"/>
  <c r="BV173" i="9"/>
  <c r="AH147" i="9"/>
  <c r="W174" i="9"/>
  <c r="AP194" i="9"/>
  <c r="AH145" i="9"/>
  <c r="AP187" i="9"/>
  <c r="CO218" i="9"/>
  <c r="AH211" i="9"/>
  <c r="DE144" i="9"/>
  <c r="AP222" i="9"/>
  <c r="CB157" i="9"/>
  <c r="BJ138" i="9"/>
  <c r="BA148" i="9"/>
  <c r="BY183" i="9"/>
  <c r="CA131" i="9"/>
  <c r="DG190" i="9"/>
  <c r="BC208" i="9"/>
  <c r="U149" i="9"/>
  <c r="CO121" i="9"/>
  <c r="AV148" i="9"/>
  <c r="BV151" i="9"/>
  <c r="AV146" i="9"/>
  <c r="CV157" i="9"/>
  <c r="CV203" i="9"/>
  <c r="BV136" i="9"/>
  <c r="AH199" i="9"/>
  <c r="W156" i="9"/>
  <c r="AP221" i="9"/>
  <c r="N144" i="9"/>
  <c r="BN217" i="9"/>
  <c r="AB157" i="9"/>
  <c r="CP193" i="9"/>
  <c r="CE204" i="9"/>
  <c r="BJ170" i="9"/>
  <c r="BV174" i="9"/>
  <c r="AH136" i="9"/>
  <c r="DE149" i="9"/>
  <c r="AP167" i="9"/>
  <c r="CQ164" i="9"/>
  <c r="CE207" i="9"/>
  <c r="AQ144" i="9"/>
  <c r="AP140" i="9"/>
  <c r="CR148" i="9"/>
  <c r="CL196" i="9"/>
  <c r="AP133" i="9"/>
  <c r="N160" i="9"/>
  <c r="O181" i="9"/>
  <c r="BN141" i="9"/>
  <c r="AQ122" i="9"/>
  <c r="AB179" i="9"/>
  <c r="W182" i="9"/>
  <c r="CP179" i="9"/>
  <c r="AW125" i="9"/>
  <c r="CE198" i="9"/>
  <c r="N178" i="9"/>
  <c r="BJ229" i="9"/>
  <c r="DB124" i="9"/>
  <c r="O187" i="9"/>
  <c r="M205" i="9"/>
  <c r="DG143" i="9"/>
  <c r="AT134" i="9"/>
  <c r="BC130" i="9"/>
  <c r="S222" i="9"/>
  <c r="X186" i="9"/>
  <c r="BA229" i="9"/>
  <c r="BH139" i="9"/>
  <c r="AM128" i="9"/>
  <c r="DD150" i="9"/>
  <c r="BJ184" i="9"/>
  <c r="M159" i="9"/>
  <c r="BH171" i="9"/>
  <c r="BY218" i="9"/>
  <c r="DD201" i="9"/>
  <c r="CA197" i="9"/>
  <c r="M155" i="9"/>
  <c r="DG211" i="9"/>
  <c r="AT175" i="9"/>
  <c r="BC182" i="9"/>
  <c r="S185" i="9"/>
  <c r="X142" i="9"/>
  <c r="X180" i="9"/>
  <c r="CU213" i="9"/>
  <c r="BI140" i="9"/>
  <c r="BM229" i="9"/>
  <c r="AD172" i="9"/>
  <c r="CU193" i="9"/>
  <c r="BI212" i="9"/>
  <c r="BM131" i="9"/>
  <c r="AD141" i="9"/>
  <c r="BU163" i="9"/>
  <c r="CU183" i="9"/>
  <c r="F139" i="9"/>
  <c r="H224" i="9"/>
  <c r="AD163" i="9"/>
  <c r="CU149" i="9"/>
  <c r="F210" i="9"/>
  <c r="H210" i="9"/>
  <c r="J194" i="9"/>
  <c r="CT226" i="9"/>
  <c r="AZ147" i="9"/>
  <c r="AR157" i="9"/>
  <c r="CG199" i="9"/>
  <c r="CN209" i="9"/>
  <c r="CT132" i="9"/>
  <c r="AG194" i="9"/>
  <c r="BZ142" i="9"/>
  <c r="P133" i="9"/>
  <c r="CN187" i="9"/>
  <c r="AA192" i="9"/>
  <c r="AG156" i="9"/>
  <c r="BZ150" i="9"/>
  <c r="CG157" i="9"/>
  <c r="CN182" i="9"/>
  <c r="AA182" i="9"/>
  <c r="CM147" i="9"/>
  <c r="BZ160" i="9"/>
  <c r="P211" i="9"/>
  <c r="AN208" i="9"/>
  <c r="W152" i="9"/>
  <c r="AW169" i="9"/>
  <c r="N216" i="9"/>
  <c r="BE188" i="9"/>
  <c r="AB125" i="9"/>
  <c r="CP216" i="9"/>
  <c r="AK211" i="9"/>
  <c r="DB197" i="9"/>
  <c r="BV135" i="9"/>
  <c r="AH189" i="9"/>
  <c r="W172" i="9"/>
  <c r="AP124" i="9"/>
  <c r="N157" i="9"/>
  <c r="BJ126" i="9"/>
  <c r="BE123" i="9"/>
  <c r="AQ146" i="9"/>
  <c r="AB201" i="9"/>
  <c r="CL213" i="9"/>
  <c r="DE133" i="9"/>
  <c r="AW188" i="9"/>
  <c r="AK172" i="9"/>
  <c r="BF182" i="9"/>
  <c r="DB216" i="9"/>
  <c r="CO150" i="9"/>
  <c r="O185" i="9"/>
  <c r="CO164" i="9"/>
  <c r="BA139" i="9"/>
  <c r="AT228" i="9"/>
  <c r="AM201" i="9"/>
  <c r="DD143" i="9"/>
  <c r="BU129" i="9"/>
  <c r="BA120" i="9"/>
  <c r="BH128" i="9"/>
  <c r="BY187" i="9"/>
  <c r="DD174" i="9"/>
  <c r="U124" i="9"/>
  <c r="CO135" i="9"/>
  <c r="DG178" i="9"/>
  <c r="BY165" i="9"/>
  <c r="BC138" i="9"/>
  <c r="S223" i="9"/>
  <c r="U138" i="9"/>
  <c r="DG223" i="9"/>
  <c r="AT152" i="9"/>
  <c r="AM161" i="9"/>
  <c r="S186" i="9"/>
  <c r="BU177" i="9"/>
  <c r="X193" i="9"/>
  <c r="CU198" i="9"/>
  <c r="F122" i="9"/>
  <c r="BM123" i="9"/>
  <c r="AD140" i="9"/>
  <c r="CU146" i="9"/>
  <c r="F172" i="9"/>
  <c r="BM146" i="9"/>
  <c r="AD190" i="9"/>
  <c r="BU186" i="9"/>
  <c r="U121" i="9"/>
  <c r="I184" i="9"/>
  <c r="H216" i="9"/>
  <c r="J199" i="9"/>
  <c r="CT134" i="9"/>
  <c r="I138" i="9"/>
  <c r="H188" i="9"/>
  <c r="J202" i="9"/>
  <c r="BD177" i="9"/>
  <c r="AG136" i="9"/>
  <c r="BZ215" i="9"/>
  <c r="CG210" i="9"/>
  <c r="CQ194" i="9"/>
  <c r="CP219" i="9"/>
  <c r="CE180" i="9"/>
  <c r="BJ204" i="9"/>
  <c r="AQ128" i="9"/>
  <c r="CL216" i="9"/>
  <c r="AW178" i="9"/>
  <c r="N125" i="9"/>
  <c r="CR229" i="9"/>
  <c r="BN137" i="9"/>
  <c r="CQ175" i="9"/>
  <c r="BL137" i="9"/>
  <c r="CE128" i="9"/>
  <c r="CB123" i="9"/>
  <c r="BG156" i="9"/>
  <c r="BR158" i="9"/>
  <c r="AH151" i="9"/>
  <c r="CQ162" i="9"/>
  <c r="W207" i="9"/>
  <c r="BL203" i="9"/>
  <c r="AP157" i="9"/>
  <c r="CE143" i="9"/>
  <c r="CB175" i="9"/>
  <c r="O223" i="9"/>
  <c r="BJ224" i="9"/>
  <c r="BG205" i="9"/>
  <c r="M182" i="9"/>
  <c r="BH145" i="9"/>
  <c r="BY121" i="9"/>
  <c r="BC170" i="9"/>
  <c r="CA225" i="9"/>
  <c r="M207" i="9"/>
  <c r="DG171" i="9"/>
  <c r="AT214" i="9"/>
  <c r="BC165" i="9"/>
  <c r="CA157" i="9"/>
  <c r="O203" i="9"/>
  <c r="BA206" i="9"/>
  <c r="AT185" i="9"/>
  <c r="AM178" i="9"/>
  <c r="DD130" i="9"/>
  <c r="BU176" i="9"/>
  <c r="BA221" i="9"/>
  <c r="BH211" i="9"/>
  <c r="BY142" i="9"/>
  <c r="DD142" i="9"/>
  <c r="CA122" i="9"/>
  <c r="BU183" i="9"/>
  <c r="U220" i="9"/>
  <c r="I210" i="9"/>
  <c r="H179" i="9"/>
  <c r="J186" i="9"/>
  <c r="BD123" i="9"/>
  <c r="I169" i="9"/>
  <c r="H126" i="9"/>
  <c r="J213" i="9"/>
  <c r="BD149" i="9"/>
  <c r="X208" i="9"/>
  <c r="CU171" i="9"/>
  <c r="BI175" i="9"/>
  <c r="BM204" i="9"/>
  <c r="AD219" i="9"/>
  <c r="CU177" i="9"/>
  <c r="BI158" i="9"/>
  <c r="BM181" i="9"/>
  <c r="AD194" i="9"/>
  <c r="CM165" i="9"/>
  <c r="AZ181" i="9"/>
  <c r="P163" i="9"/>
  <c r="AN124" i="9"/>
  <c r="W215" i="9"/>
  <c r="AP131" i="9"/>
  <c r="CB189" i="9"/>
  <c r="BN149" i="9"/>
  <c r="CP165" i="9"/>
  <c r="CE138" i="9"/>
  <c r="BJ130" i="9"/>
  <c r="BV216" i="9"/>
  <c r="AH135" i="9"/>
  <c r="DE204" i="9"/>
  <c r="AP173" i="9"/>
  <c r="N217" i="9"/>
  <c r="BJ154" i="9"/>
  <c r="BN144" i="9"/>
  <c r="AQ140" i="9"/>
  <c r="AB227" i="9"/>
  <c r="CL168" i="9"/>
  <c r="CP147" i="9"/>
  <c r="AW186" i="9"/>
  <c r="AK226" i="9"/>
  <c r="N140" i="9"/>
  <c r="DB228" i="9"/>
  <c r="DB179" i="9"/>
  <c r="O140" i="9"/>
  <c r="CO155" i="9"/>
  <c r="DG126" i="9"/>
  <c r="AT197" i="9"/>
  <c r="AM186" i="9"/>
  <c r="S168" i="9"/>
  <c r="X132" i="9"/>
  <c r="BA143" i="9"/>
  <c r="BH127" i="9"/>
  <c r="AM121" i="9"/>
  <c r="DD185" i="9"/>
  <c r="DB174" i="9"/>
  <c r="M165" i="9"/>
  <c r="BH163" i="9"/>
  <c r="BY138" i="9"/>
  <c r="BC199" i="9"/>
  <c r="CA185" i="9"/>
  <c r="M137" i="9"/>
  <c r="DG219" i="9"/>
  <c r="AT172" i="9"/>
  <c r="BC224" i="9"/>
  <c r="S169" i="9"/>
  <c r="X222" i="9"/>
  <c r="X151" i="9"/>
  <c r="CU186" i="9"/>
  <c r="BI167" i="9"/>
  <c r="BM227" i="9"/>
  <c r="AD130" i="9"/>
  <c r="CU128" i="9"/>
  <c r="BI206" i="9"/>
  <c r="BM155" i="9"/>
  <c r="AD181" i="9"/>
  <c r="BU154" i="9"/>
  <c r="U123" i="9"/>
  <c r="F194" i="9"/>
  <c r="H183" i="9"/>
  <c r="J217" i="9"/>
  <c r="CT127" i="9"/>
  <c r="F217" i="9"/>
  <c r="H199" i="9"/>
  <c r="J195" i="9"/>
  <c r="CT224" i="9"/>
  <c r="AG212" i="9"/>
  <c r="AR215" i="9"/>
  <c r="CG219" i="9"/>
  <c r="CN205" i="9"/>
  <c r="BD133" i="9"/>
  <c r="AG180" i="9"/>
  <c r="BZ190" i="9"/>
  <c r="P145" i="9"/>
  <c r="CN200" i="9"/>
  <c r="AA191" i="9"/>
  <c r="AG189" i="9"/>
  <c r="BZ140" i="9"/>
  <c r="CG150" i="9"/>
  <c r="CN218" i="9"/>
  <c r="AA137" i="9"/>
  <c r="CM202" i="9"/>
  <c r="BZ121" i="9"/>
  <c r="P197" i="9"/>
  <c r="AN123" i="9"/>
  <c r="AA210" i="9"/>
  <c r="AZ143" i="9"/>
  <c r="AN204" i="9"/>
  <c r="CM139" i="9"/>
  <c r="P144" i="9"/>
  <c r="CD182" i="9"/>
  <c r="AZ142" i="9"/>
  <c r="CD165" i="9"/>
  <c r="CK183" i="9"/>
  <c r="AY152" i="9"/>
  <c r="AO199" i="9"/>
  <c r="BT132" i="9"/>
  <c r="R229" i="9"/>
  <c r="AJ208" i="9"/>
  <c r="K199" i="9"/>
  <c r="AO134" i="9"/>
  <c r="AE131" i="9"/>
  <c r="V159" i="9"/>
  <c r="DI223" i="9"/>
  <c r="K130" i="9"/>
  <c r="DH124" i="9"/>
  <c r="CC217" i="9"/>
  <c r="V148" i="9"/>
  <c r="AI177" i="9"/>
  <c r="CK160" i="9"/>
  <c r="AY221" i="9"/>
  <c r="CC122" i="9"/>
  <c r="BT126" i="9"/>
  <c r="R182" i="9"/>
  <c r="Q125" i="9"/>
  <c r="E158" i="9"/>
  <c r="CZ207" i="9"/>
  <c r="Q140" i="9"/>
  <c r="BW127" i="9"/>
  <c r="DI179" i="9"/>
  <c r="CX140" i="9"/>
  <c r="CZ149" i="9"/>
  <c r="Q144" i="9"/>
  <c r="E151" i="9"/>
  <c r="CZ134" i="9"/>
  <c r="CY164" i="9"/>
  <c r="BU156" i="9"/>
  <c r="BG221" i="9"/>
  <c r="DG177" i="9"/>
  <c r="AT122" i="9"/>
  <c r="BC136" i="9"/>
  <c r="S199" i="9"/>
  <c r="X205" i="9"/>
  <c r="BA125" i="9"/>
  <c r="BH124" i="9"/>
  <c r="AM157" i="9"/>
  <c r="DD154" i="9"/>
  <c r="CA161" i="9"/>
  <c r="BU135" i="9"/>
  <c r="CR201" i="9"/>
  <c r="M127" i="9"/>
  <c r="BL195" i="9"/>
  <c r="W126" i="9"/>
  <c r="AW180" i="9"/>
  <c r="CE196" i="9"/>
  <c r="CL182" i="9"/>
  <c r="BE174" i="9"/>
  <c r="U120" i="9"/>
  <c r="BN160" i="9"/>
  <c r="AK173" i="9"/>
  <c r="U228" i="9"/>
  <c r="CW192" i="9"/>
  <c r="O134" i="9"/>
  <c r="BL140" i="9"/>
  <c r="CI148" i="9"/>
  <c r="BR161" i="9"/>
  <c r="CO200" i="9"/>
  <c r="M216" i="9"/>
  <c r="BV161" i="9"/>
  <c r="N129" i="9"/>
  <c r="CE168" i="9"/>
  <c r="BY227" i="9"/>
  <c r="AV157" i="9"/>
  <c r="BL148" i="9"/>
  <c r="W157" i="9"/>
  <c r="BR180" i="9"/>
  <c r="DB188" i="9"/>
  <c r="CB200" i="9"/>
  <c r="CL179" i="9"/>
  <c r="BF204" i="9"/>
  <c r="CO153" i="9"/>
  <c r="DD197" i="9"/>
  <c r="BY150" i="9"/>
  <c r="O217" i="9"/>
  <c r="CV228" i="9"/>
  <c r="AV186" i="9"/>
  <c r="CR165" i="9"/>
  <c r="CQ201" i="9"/>
  <c r="BN191" i="9"/>
  <c r="CP194" i="9"/>
  <c r="DB127" i="9"/>
  <c r="DG172" i="9"/>
  <c r="BU181" i="9"/>
  <c r="DD196" i="9"/>
  <c r="BX154" i="9"/>
  <c r="CV161" i="9"/>
  <c r="BE122" i="9"/>
  <c r="AP164" i="9"/>
  <c r="AH160" i="9"/>
  <c r="AP156" i="9"/>
  <c r="BJ195" i="9"/>
  <c r="BY148" i="9"/>
  <c r="DG212" i="9"/>
  <c r="U229" i="9"/>
  <c r="AV209" i="9"/>
  <c r="AV175" i="9"/>
  <c r="CV121" i="9"/>
  <c r="AH200" i="9"/>
  <c r="AP220" i="9"/>
  <c r="BN186" i="9"/>
  <c r="CP121" i="9"/>
  <c r="BF145" i="9"/>
  <c r="BG185" i="9"/>
  <c r="BE150" i="9"/>
  <c r="AB186" i="9"/>
  <c r="CP150" i="9"/>
  <c r="AK192" i="9"/>
  <c r="CQ144" i="9"/>
  <c r="CE199" i="9"/>
  <c r="BN134" i="9"/>
  <c r="AB203" i="9"/>
  <c r="CP145" i="9"/>
  <c r="CE214" i="9"/>
  <c r="BJ220" i="9"/>
  <c r="O163" i="9"/>
  <c r="DG205" i="9"/>
  <c r="BC174" i="9"/>
  <c r="X123" i="9"/>
  <c r="AT141" i="9"/>
  <c r="DD178" i="9"/>
  <c r="BJ158" i="9"/>
  <c r="M136" i="9"/>
  <c r="BX120" i="9"/>
  <c r="CW154" i="9"/>
  <c r="CW214" i="9"/>
  <c r="CR219" i="9"/>
  <c r="CI190" i="9"/>
  <c r="BE131" i="9"/>
  <c r="AB224" i="9"/>
  <c r="DE169" i="9"/>
  <c r="AK136" i="9"/>
  <c r="DB201" i="9"/>
  <c r="BR148" i="9"/>
  <c r="CL120" i="9"/>
  <c r="BL186" i="9"/>
  <c r="BF206" i="9"/>
  <c r="BG217" i="9"/>
  <c r="BN193" i="9"/>
  <c r="AB205" i="9"/>
  <c r="CP206" i="9"/>
  <c r="AK171" i="9"/>
  <c r="DE177" i="9"/>
  <c r="CB201" i="9"/>
  <c r="CQ157" i="9"/>
  <c r="CE158" i="9"/>
  <c r="BE139" i="9"/>
  <c r="DE156" i="9"/>
  <c r="CE206" i="9"/>
  <c r="CB122" i="9"/>
  <c r="BG188" i="9"/>
  <c r="BN223" i="9"/>
  <c r="AH130" i="9"/>
  <c r="CQ137" i="9"/>
  <c r="W222" i="9"/>
  <c r="CP195" i="9"/>
  <c r="AP176" i="9"/>
  <c r="CE175" i="9"/>
  <c r="N159" i="9"/>
  <c r="O156" i="9"/>
  <c r="BJ219" i="9"/>
  <c r="BG214" i="9"/>
  <c r="M204" i="9"/>
  <c r="DG154" i="9"/>
  <c r="BC187" i="9"/>
  <c r="S226" i="9"/>
  <c r="U188" i="9"/>
  <c r="DG142" i="9"/>
  <c r="AT177" i="9"/>
  <c r="AM145" i="9"/>
  <c r="S203" i="9"/>
  <c r="O213" i="9"/>
  <c r="BA223" i="9"/>
  <c r="AT144" i="9"/>
  <c r="AM143" i="9"/>
  <c r="DD226" i="9"/>
  <c r="CA196" i="9"/>
  <c r="M211" i="9"/>
  <c r="BH202" i="9"/>
  <c r="BY226" i="9"/>
  <c r="BC220" i="9"/>
  <c r="CA186" i="9"/>
  <c r="U185" i="9"/>
  <c r="U227" i="9"/>
  <c r="I211" i="9"/>
  <c r="BI133" i="9"/>
  <c r="J178" i="9"/>
  <c r="BD140" i="9"/>
  <c r="I186" i="9"/>
  <c r="BI124" i="9"/>
  <c r="J147" i="9"/>
  <c r="BD198" i="9"/>
  <c r="X147" i="9"/>
  <c r="CU210" i="9"/>
  <c r="F176" i="9"/>
  <c r="BM151" i="9"/>
  <c r="AD183" i="9"/>
  <c r="CU179" i="9"/>
  <c r="F161" i="9"/>
  <c r="BM121" i="9"/>
  <c r="AD173" i="9"/>
  <c r="CM211" i="9"/>
  <c r="AZ198" i="9"/>
  <c r="AR214" i="9"/>
  <c r="AN180" i="9"/>
  <c r="CD224" i="9"/>
  <c r="CT151" i="9"/>
  <c r="AG163" i="9"/>
  <c r="AR141" i="9"/>
  <c r="CG135" i="9"/>
  <c r="CN192" i="9"/>
  <c r="CT179" i="9"/>
  <c r="AZ229" i="9"/>
  <c r="CG162" i="9"/>
  <c r="CD216" i="9"/>
  <c r="CT128" i="9"/>
  <c r="AG210" i="9"/>
  <c r="BZ147" i="9"/>
  <c r="CG128" i="9"/>
  <c r="AH127" i="9"/>
  <c r="DE164" i="9"/>
  <c r="AK150" i="9"/>
  <c r="CB171" i="9"/>
  <c r="BR149" i="9"/>
  <c r="CQ197" i="9"/>
  <c r="BL179" i="9"/>
  <c r="CE188" i="9"/>
  <c r="O170" i="9"/>
  <c r="BE121" i="9"/>
  <c r="AB184" i="9"/>
  <c r="DE163" i="9"/>
  <c r="AK208" i="9"/>
  <c r="CB135" i="9"/>
  <c r="O195" i="9"/>
  <c r="BN215" i="9"/>
  <c r="AQ138" i="9"/>
  <c r="AB132" i="9"/>
  <c r="W195" i="9"/>
  <c r="CP152" i="9"/>
  <c r="AW171" i="9"/>
  <c r="CE162" i="9"/>
  <c r="N151" i="9"/>
  <c r="BJ194" i="9"/>
  <c r="DB176" i="9"/>
  <c r="O124" i="9"/>
  <c r="M147" i="9"/>
  <c r="DG137" i="9"/>
  <c r="AT210" i="9"/>
  <c r="BC186" i="9"/>
  <c r="S224" i="9"/>
  <c r="X141" i="9"/>
  <c r="BA199" i="9"/>
  <c r="AT147" i="9"/>
  <c r="AM212" i="9"/>
  <c r="DD209" i="9"/>
  <c r="BJ211" i="9"/>
  <c r="M185" i="9"/>
  <c r="BH197" i="9"/>
  <c r="BY204" i="9"/>
  <c r="DD160" i="9"/>
  <c r="CA211" i="9"/>
  <c r="M199" i="9"/>
  <c r="DG139" i="9"/>
  <c r="BY170" i="9"/>
  <c r="BC149" i="9"/>
  <c r="S187" i="9"/>
  <c r="U195" i="9"/>
  <c r="X140" i="9"/>
  <c r="I167" i="9"/>
  <c r="BI145" i="9"/>
  <c r="BM125" i="9"/>
  <c r="BD194" i="9"/>
  <c r="I144" i="9"/>
  <c r="BI228" i="9"/>
  <c r="BM143" i="9"/>
  <c r="AD199" i="9"/>
  <c r="BU145" i="9"/>
  <c r="CU143" i="9"/>
  <c r="F160" i="9"/>
  <c r="H154" i="9"/>
  <c r="AD121" i="9"/>
  <c r="CU124" i="9"/>
  <c r="F133" i="9"/>
  <c r="H219" i="9"/>
  <c r="AD170" i="9"/>
  <c r="CT166" i="9"/>
  <c r="AZ175" i="9"/>
  <c r="AR135" i="9"/>
  <c r="CG154" i="9"/>
  <c r="CL171" i="9"/>
  <c r="BL205" i="9"/>
  <c r="BF209" i="9"/>
  <c r="CO209" i="9"/>
  <c r="AH126" i="9"/>
  <c r="DE197" i="9"/>
  <c r="AP137" i="9"/>
  <c r="CB126" i="9"/>
  <c r="CI158" i="9"/>
  <c r="AQ177" i="9"/>
  <c r="CL148" i="9"/>
  <c r="AW138" i="9"/>
  <c r="BF197" i="9"/>
  <c r="DB155" i="9"/>
  <c r="CO227" i="9"/>
  <c r="BR188" i="9"/>
  <c r="AH227" i="9"/>
  <c r="CL154" i="9"/>
  <c r="DE192" i="9"/>
  <c r="BL142" i="9"/>
  <c r="AK148" i="9"/>
  <c r="BF172" i="9"/>
  <c r="CB142" i="9"/>
  <c r="BG191" i="9"/>
  <c r="BJ218" i="9"/>
  <c r="CO195" i="9"/>
  <c r="BA205" i="9"/>
  <c r="BH219" i="9"/>
  <c r="AM132" i="9"/>
  <c r="DD191" i="9"/>
  <c r="CA149" i="9"/>
  <c r="M163" i="9"/>
  <c r="BH138" i="9"/>
  <c r="BY228" i="9"/>
  <c r="BC150" i="9"/>
  <c r="BU125" i="9"/>
  <c r="BG150" i="9"/>
  <c r="DG151" i="9"/>
  <c r="AT180" i="9"/>
  <c r="BC221" i="9"/>
  <c r="S163" i="9"/>
  <c r="X220" i="9"/>
  <c r="BA228" i="9"/>
  <c r="AT164" i="9"/>
  <c r="AM191" i="9"/>
  <c r="DD126" i="9"/>
  <c r="BU160" i="9"/>
  <c r="BU204" i="9"/>
  <c r="CU188" i="9"/>
  <c r="F188" i="9"/>
  <c r="H142" i="9"/>
  <c r="AD221" i="9"/>
  <c r="CU125" i="9"/>
  <c r="F121" i="9"/>
  <c r="H208" i="9"/>
  <c r="J136" i="9"/>
  <c r="CT185" i="9"/>
  <c r="U181" i="9"/>
  <c r="I197" i="9"/>
  <c r="BI135" i="9"/>
  <c r="J205" i="9"/>
  <c r="BD156" i="9"/>
  <c r="I179" i="9"/>
  <c r="BI147" i="9"/>
  <c r="J209" i="9"/>
  <c r="BD228" i="9"/>
  <c r="AG157" i="9"/>
  <c r="BZ120" i="9"/>
  <c r="P151" i="9"/>
  <c r="AB217" i="9"/>
  <c r="CP218" i="9"/>
  <c r="DB171" i="9"/>
  <c r="BR212" i="9"/>
  <c r="CL121" i="9"/>
  <c r="BL174" i="9"/>
  <c r="BF136" i="9"/>
  <c r="BG186" i="9"/>
  <c r="BN213" i="9"/>
  <c r="AB146" i="9"/>
  <c r="CP155" i="9"/>
  <c r="AK204" i="9"/>
  <c r="CB178" i="9"/>
  <c r="O139" i="9"/>
  <c r="BN158" i="9"/>
  <c r="AQ201" i="9"/>
  <c r="CQ125" i="9"/>
  <c r="W225" i="9"/>
  <c r="CP175" i="9"/>
  <c r="CE229" i="9"/>
  <c r="BE165" i="9"/>
  <c r="AB153" i="9"/>
  <c r="CO189" i="9"/>
  <c r="AH159" i="9"/>
  <c r="BA163" i="9"/>
  <c r="O220" i="9"/>
  <c r="BL208" i="9"/>
  <c r="S149" i="9"/>
  <c r="O209" i="9"/>
  <c r="BJ200" i="9"/>
  <c r="AV194" i="9"/>
  <c r="BV152" i="9"/>
  <c r="W214" i="9"/>
  <c r="BY127" i="9"/>
  <c r="AB188" i="9"/>
  <c r="CL133" i="9"/>
  <c r="BN170" i="9"/>
  <c r="CW188" i="9"/>
  <c r="AQ159" i="9"/>
  <c r="BN173" i="9"/>
  <c r="DB125" i="9"/>
  <c r="O184" i="9"/>
  <c r="CR211" i="9"/>
  <c r="BF129" i="9"/>
  <c r="AP211" i="9"/>
  <c r="CL214" i="9"/>
  <c r="AH194" i="9"/>
  <c r="DE181" i="9"/>
  <c r="CB132" i="9"/>
  <c r="BA133" i="9"/>
  <c r="CA130" i="9"/>
  <c r="BC197" i="9"/>
  <c r="CO196" i="9"/>
  <c r="BV133" i="9"/>
  <c r="CV165" i="9"/>
  <c r="BV168" i="9"/>
  <c r="CP151" i="9"/>
  <c r="AQ130" i="9"/>
  <c r="AW193" i="9"/>
  <c r="DB147" i="9"/>
  <c r="AT218" i="9"/>
  <c r="BA197" i="9"/>
  <c r="CA205" i="9"/>
  <c r="BX166" i="9"/>
  <c r="BX148" i="9"/>
  <c r="BR164" i="9"/>
  <c r="N229" i="9"/>
  <c r="CQ195" i="9"/>
  <c r="BF229" i="9"/>
  <c r="BG166" i="9"/>
  <c r="DD217" i="9"/>
  <c r="BY211" i="9"/>
  <c r="O208" i="9"/>
  <c r="CW211" i="9"/>
  <c r="AV206" i="9"/>
  <c r="BE186" i="9"/>
  <c r="CQ218" i="9"/>
  <c r="CE173" i="9"/>
  <c r="AQ169" i="9"/>
  <c r="AW211" i="9"/>
  <c r="N137" i="9"/>
  <c r="CR162" i="9"/>
  <c r="BR169" i="9"/>
  <c r="CQ177" i="9"/>
  <c r="BL224" i="9"/>
  <c r="CE157" i="9"/>
  <c r="W173" i="9"/>
  <c r="CB195" i="9"/>
  <c r="BR186" i="9"/>
  <c r="CL174" i="9"/>
  <c r="BL190" i="9"/>
  <c r="BF217" i="9"/>
  <c r="BG159" i="9"/>
  <c r="CO199" i="9"/>
  <c r="BH160" i="9"/>
  <c r="DD137" i="9"/>
  <c r="M218" i="9"/>
  <c r="BY141" i="9"/>
  <c r="S141" i="9"/>
  <c r="O197" i="9"/>
  <c r="AV217" i="9"/>
  <c r="CV202" i="9"/>
  <c r="CV158" i="9"/>
  <c r="AV142" i="9"/>
  <c r="BV125" i="9"/>
  <c r="CR149" i="9"/>
  <c r="BN201" i="9"/>
  <c r="CQ134" i="9"/>
  <c r="BL147" i="9"/>
  <c r="CE210" i="9"/>
  <c r="O179" i="9"/>
  <c r="AQ182" i="9"/>
  <c r="AW226" i="9"/>
  <c r="N143" i="9"/>
  <c r="CR141" i="9"/>
  <c r="BR222" i="9"/>
  <c r="CQ129" i="9"/>
  <c r="BL204" i="9"/>
  <c r="CE130" i="9"/>
  <c r="BL169" i="9"/>
  <c r="O193" i="9"/>
  <c r="W123" i="9"/>
  <c r="N185" i="9"/>
  <c r="BR138" i="9"/>
  <c r="BL161" i="9"/>
  <c r="BF120" i="9"/>
  <c r="DB169" i="9"/>
  <c r="CO140" i="9"/>
  <c r="BR133" i="9"/>
  <c r="AH186" i="9"/>
  <c r="CQ148" i="9"/>
  <c r="DE134" i="9"/>
  <c r="BL202" i="9"/>
  <c r="AP196" i="9"/>
  <c r="BF186" i="9"/>
  <c r="CB158" i="9"/>
  <c r="BG155" i="9"/>
  <c r="BJ192" i="9"/>
  <c r="BG174" i="9"/>
  <c r="BA124" i="9"/>
  <c r="BH190" i="9"/>
  <c r="BY223" i="9"/>
  <c r="DD134" i="9"/>
  <c r="CA159" i="9"/>
  <c r="M223" i="9"/>
  <c r="DG187" i="9"/>
  <c r="BY155" i="9"/>
  <c r="BC190" i="9"/>
  <c r="CA171" i="9"/>
  <c r="BG121" i="9"/>
  <c r="DG146" i="9"/>
  <c r="AT151" i="9"/>
  <c r="AM160" i="9"/>
  <c r="S132" i="9"/>
  <c r="X145" i="9"/>
  <c r="BA128" i="9"/>
  <c r="BH176" i="9"/>
  <c r="AM126" i="9"/>
  <c r="DD165" i="9"/>
  <c r="CA173" i="9"/>
  <c r="BU192" i="9"/>
  <c r="U143" i="9"/>
  <c r="F198" i="9"/>
  <c r="H221" i="9"/>
  <c r="J156" i="9"/>
  <c r="CT142" i="9"/>
  <c r="F143" i="9"/>
  <c r="H134" i="9"/>
  <c r="J176" i="9"/>
  <c r="CT165" i="9"/>
  <c r="X168" i="9"/>
  <c r="I221" i="9"/>
  <c r="BI144" i="9"/>
  <c r="BM222" i="9"/>
  <c r="BD211" i="9"/>
  <c r="I183" i="9"/>
  <c r="BI152" i="9"/>
  <c r="BM190" i="9"/>
  <c r="BD192" i="9"/>
  <c r="CM157" i="9"/>
  <c r="BZ188" i="9"/>
  <c r="P208" i="9"/>
  <c r="AN199" i="9"/>
  <c r="AA179" i="9"/>
  <c r="CM193" i="9"/>
  <c r="AZ133" i="9"/>
  <c r="AR195" i="9"/>
  <c r="AN181" i="9"/>
  <c r="CD178" i="9"/>
  <c r="CM148" i="9"/>
  <c r="AZ191" i="9"/>
  <c r="P129" i="9"/>
  <c r="AN126" i="9"/>
  <c r="CD138" i="9"/>
  <c r="CT192" i="9"/>
  <c r="AZ141" i="9"/>
  <c r="AR193" i="9"/>
  <c r="CG160" i="9"/>
  <c r="CQ131" i="9"/>
  <c r="CP178" i="9"/>
  <c r="CE195" i="9"/>
  <c r="BJ134" i="9"/>
  <c r="AQ183" i="9"/>
  <c r="CL170" i="9"/>
  <c r="AW157" i="9"/>
  <c r="N196" i="9"/>
  <c r="M177" i="9"/>
  <c r="BN222" i="9"/>
  <c r="CQ150" i="9"/>
  <c r="CP217" i="9"/>
  <c r="CE194" i="9"/>
  <c r="CB169" i="9"/>
  <c r="BG132" i="9"/>
  <c r="BN224" i="9"/>
  <c r="AH224" i="9"/>
  <c r="CQ165" i="9"/>
  <c r="W197" i="9"/>
  <c r="BL177" i="9"/>
  <c r="AP208" i="9"/>
  <c r="CE140" i="9"/>
  <c r="CB153" i="9"/>
  <c r="O227" i="9"/>
  <c r="BJ143" i="9"/>
  <c r="BG193" i="9"/>
  <c r="M203" i="9"/>
  <c r="BH186" i="9"/>
  <c r="BY200" i="9"/>
  <c r="BC216" i="9"/>
  <c r="CA212" i="9"/>
  <c r="U154" i="9"/>
  <c r="DG203" i="9"/>
  <c r="AT148" i="9"/>
  <c r="AM219" i="9"/>
  <c r="CA146" i="9"/>
  <c r="O228" i="9"/>
  <c r="BA134" i="9"/>
  <c r="AT128" i="9"/>
  <c r="AM165" i="9"/>
  <c r="DD195" i="9"/>
  <c r="BU225" i="9"/>
  <c r="BH193" i="9"/>
  <c r="BY212" i="9"/>
  <c r="BC185" i="9"/>
  <c r="CA136" i="9"/>
  <c r="BU201" i="9"/>
  <c r="U179" i="9"/>
  <c r="I168" i="9"/>
  <c r="H159" i="9"/>
  <c r="J138" i="9"/>
  <c r="BD166" i="9"/>
  <c r="I189" i="9"/>
  <c r="BI148" i="9"/>
  <c r="J137" i="9"/>
  <c r="BD175" i="9"/>
  <c r="X148" i="9"/>
  <c r="CU159" i="9"/>
  <c r="BI209" i="9"/>
  <c r="BM182" i="9"/>
  <c r="AD169" i="9"/>
  <c r="CU132" i="9"/>
  <c r="BI176" i="9"/>
  <c r="BM206" i="9"/>
  <c r="AD152" i="9"/>
  <c r="CM212" i="9"/>
  <c r="AZ228" i="9"/>
  <c r="P183" i="9"/>
  <c r="AN191" i="9"/>
  <c r="W146" i="9"/>
  <c r="AP139" i="9"/>
  <c r="N145" i="9"/>
  <c r="BN180" i="9"/>
  <c r="AB129" i="9"/>
  <c r="CP174" i="9"/>
  <c r="AK167" i="9"/>
  <c r="DB168" i="9"/>
  <c r="BV121" i="9"/>
  <c r="AH198" i="9"/>
  <c r="W135" i="9"/>
  <c r="AP201" i="9"/>
  <c r="N181" i="9"/>
  <c r="BJ213" i="9"/>
  <c r="BE189" i="9"/>
  <c r="AQ199" i="9"/>
  <c r="AB155" i="9"/>
  <c r="CL159" i="9"/>
  <c r="CP184" i="9"/>
  <c r="AW197" i="9"/>
  <c r="AK155" i="9"/>
  <c r="N121" i="9"/>
  <c r="DB170" i="9"/>
  <c r="M148" i="9"/>
  <c r="O180" i="9"/>
  <c r="CO126" i="9"/>
  <c r="DG152" i="9"/>
  <c r="AT162" i="9"/>
  <c r="AM137" i="9"/>
  <c r="S214" i="9"/>
  <c r="BU121" i="9"/>
  <c r="BA155" i="9"/>
  <c r="BH143" i="9"/>
  <c r="BY136" i="9"/>
  <c r="DD224" i="9"/>
  <c r="DB213" i="9"/>
  <c r="M210" i="9"/>
  <c r="BH129" i="9"/>
  <c r="BY160" i="9"/>
  <c r="BC120" i="9"/>
  <c r="CA162" i="9"/>
  <c r="U157" i="9"/>
  <c r="DG224" i="9"/>
  <c r="AT212" i="9"/>
  <c r="AM134" i="9"/>
  <c r="S192" i="9"/>
  <c r="X226" i="9"/>
  <c r="X125" i="9"/>
  <c r="CU158" i="9"/>
  <c r="BI213" i="9"/>
  <c r="BM185" i="9"/>
  <c r="AD137" i="9"/>
  <c r="CU160" i="9"/>
  <c r="F126" i="9"/>
  <c r="BM167" i="9"/>
  <c r="AD155" i="9"/>
  <c r="BU213" i="9"/>
  <c r="F206" i="9"/>
  <c r="H150" i="9"/>
  <c r="J210" i="9"/>
  <c r="CT153" i="9"/>
  <c r="F158" i="9"/>
  <c r="H189" i="9"/>
  <c r="J203" i="9"/>
  <c r="CT161" i="9"/>
  <c r="AG153" i="9"/>
  <c r="AR189" i="9"/>
  <c r="CG139" i="9"/>
  <c r="CQ176" i="9"/>
  <c r="BL149" i="9"/>
  <c r="CE223" i="9"/>
  <c r="O171" i="9"/>
  <c r="AQ137" i="9"/>
  <c r="W125" i="9"/>
  <c r="AP229" i="9"/>
  <c r="N213" i="9"/>
  <c r="CR215" i="9"/>
  <c r="BR142" i="9"/>
  <c r="CQ188" i="9"/>
  <c r="BL151" i="9"/>
  <c r="BF122" i="9"/>
  <c r="CB166" i="9"/>
  <c r="CO162" i="9"/>
  <c r="BR160" i="9"/>
  <c r="AH122" i="9"/>
  <c r="CQ192" i="9"/>
  <c r="DE123" i="9"/>
  <c r="BL172" i="9"/>
  <c r="AP203" i="9"/>
  <c r="BF140" i="9"/>
  <c r="CB147" i="9"/>
  <c r="BG192" i="9"/>
  <c r="BJ217" i="9"/>
  <c r="BG164" i="9"/>
  <c r="BA137" i="9"/>
  <c r="BH173" i="9"/>
  <c r="BY208" i="9"/>
  <c r="DD229" i="9"/>
  <c r="CA172" i="9"/>
  <c r="M176" i="9"/>
  <c r="DG145" i="9"/>
  <c r="BC153" i="9"/>
  <c r="CA213" i="9"/>
  <c r="BG204" i="9"/>
  <c r="DG216" i="9"/>
  <c r="AT198" i="9"/>
  <c r="AM180" i="9"/>
  <c r="S178" i="9"/>
  <c r="BU216" i="9"/>
  <c r="BA153" i="9"/>
  <c r="BH130" i="9"/>
  <c r="BY134" i="9"/>
  <c r="DD132" i="9"/>
  <c r="CA120" i="9"/>
  <c r="BU164" i="9"/>
  <c r="U163" i="9"/>
  <c r="I218" i="9"/>
  <c r="H144" i="9"/>
  <c r="J180" i="9"/>
  <c r="CT145" i="9"/>
  <c r="I125" i="9"/>
  <c r="H131" i="9"/>
  <c r="J182" i="9"/>
  <c r="BD212" i="9"/>
  <c r="X172" i="9"/>
  <c r="I214" i="9"/>
  <c r="BI161" i="9"/>
  <c r="BM202" i="9"/>
  <c r="BD142" i="9"/>
  <c r="I131" i="9"/>
  <c r="BI163" i="9"/>
  <c r="BM142" i="9"/>
  <c r="AD223" i="9"/>
  <c r="CM222" i="9"/>
  <c r="BZ172" i="9"/>
  <c r="P162" i="9"/>
  <c r="AN139" i="9"/>
  <c r="CD162" i="9"/>
  <c r="CM141" i="9"/>
  <c r="AZ206" i="9"/>
  <c r="AR199" i="9"/>
  <c r="CG179" i="9"/>
  <c r="CD200" i="9"/>
  <c r="CM225" i="9"/>
  <c r="AZ145" i="9"/>
  <c r="AR179" i="9"/>
  <c r="AN141" i="9"/>
  <c r="CD133" i="9"/>
  <c r="CT196" i="9"/>
  <c r="AZ203" i="9"/>
  <c r="AR207" i="9"/>
  <c r="CG223" i="9"/>
  <c r="AN157" i="9"/>
  <c r="CM192" i="9"/>
  <c r="AR181" i="9"/>
  <c r="CD205" i="9"/>
  <c r="AZ201" i="9"/>
  <c r="AN177" i="9"/>
  <c r="CT222" i="9"/>
  <c r="AR127" i="9"/>
  <c r="CN208" i="9"/>
  <c r="AA157" i="9"/>
  <c r="K218" i="9"/>
  <c r="DH171" i="9"/>
  <c r="CC162" i="9"/>
  <c r="V171" i="9"/>
  <c r="AI207" i="9"/>
  <c r="CK212" i="9"/>
  <c r="DH208" i="9"/>
  <c r="CC130" i="9"/>
  <c r="BT163" i="9"/>
  <c r="R194" i="9"/>
  <c r="CK131" i="9"/>
  <c r="AY178" i="9"/>
  <c r="AO216" i="9"/>
  <c r="AE126" i="9"/>
  <c r="R220" i="9"/>
  <c r="AJ203" i="9"/>
  <c r="K141" i="9"/>
  <c r="AO187" i="9"/>
  <c r="AE122" i="9"/>
  <c r="V221" i="9"/>
  <c r="DI160" i="9"/>
  <c r="CX176" i="9"/>
  <c r="BW122" i="9"/>
  <c r="DI169" i="9"/>
  <c r="E138" i="9"/>
  <c r="CZ124" i="9"/>
  <c r="Q152" i="9"/>
  <c r="E126" i="9"/>
  <c r="AS144" i="9"/>
  <c r="BW179" i="9"/>
  <c r="BP165" i="9"/>
  <c r="DD172" i="9"/>
  <c r="BJ199" i="9"/>
  <c r="M130" i="9"/>
  <c r="BH210" i="9"/>
  <c r="BY179" i="9"/>
  <c r="DD125" i="9"/>
  <c r="CA218" i="9"/>
  <c r="M188" i="9"/>
  <c r="DG127" i="9"/>
  <c r="BY161" i="9"/>
  <c r="BC229" i="9"/>
  <c r="S193" i="9"/>
  <c r="U186" i="9"/>
  <c r="X124" i="9"/>
  <c r="AW215" i="9"/>
  <c r="O224" i="9"/>
  <c r="AV220" i="9"/>
  <c r="AK124" i="9"/>
  <c r="W145" i="9"/>
  <c r="BR206" i="9"/>
  <c r="DE151" i="9"/>
  <c r="BH140" i="9"/>
  <c r="CV141" i="9"/>
  <c r="AB178" i="9"/>
  <c r="BH133" i="9"/>
  <c r="CR131" i="9"/>
  <c r="CB130" i="9"/>
  <c r="CO191" i="9"/>
  <c r="W167" i="9"/>
  <c r="CB218" i="9"/>
  <c r="AW140" i="9"/>
  <c r="AQ150" i="9"/>
  <c r="DB159" i="9"/>
  <c r="BA178" i="9"/>
  <c r="CW139" i="9"/>
  <c r="CW215" i="9"/>
  <c r="AW200" i="9"/>
  <c r="DE176" i="9"/>
  <c r="AQ148" i="9"/>
  <c r="AP214" i="9"/>
  <c r="AH178" i="9"/>
  <c r="BE205" i="9"/>
  <c r="DE152" i="9"/>
  <c r="DB190" i="9"/>
  <c r="BA175" i="9"/>
  <c r="BU210" i="9"/>
  <c r="BC168" i="9"/>
  <c r="BY130" i="9"/>
  <c r="DG204" i="9"/>
  <c r="BU168" i="9"/>
  <c r="BM187" i="9"/>
  <c r="H177" i="9"/>
  <c r="I176" i="9"/>
  <c r="I227" i="9"/>
  <c r="AG133" i="9"/>
  <c r="AA136" i="9"/>
  <c r="AN158" i="9"/>
  <c r="P187" i="9"/>
  <c r="AZ127" i="9"/>
  <c r="BL214" i="9"/>
  <c r="W217" i="9"/>
  <c r="BR207" i="9"/>
  <c r="DB222" i="9"/>
  <c r="CL198" i="9"/>
  <c r="BF161" i="9"/>
  <c r="CO175" i="9"/>
  <c r="DD180" i="9"/>
  <c r="BY191" i="9"/>
  <c r="DG228" i="9"/>
  <c r="X152" i="9"/>
  <c r="DD161" i="9"/>
  <c r="F128" i="9"/>
  <c r="F226" i="9"/>
  <c r="U128" i="9"/>
  <c r="BD217" i="9"/>
  <c r="BD152" i="9"/>
  <c r="AB162" i="9"/>
  <c r="BR181" i="9"/>
  <c r="BG136" i="9"/>
  <c r="AK145" i="9"/>
  <c r="AQ168" i="9"/>
  <c r="AP180" i="9"/>
  <c r="DB193" i="9"/>
  <c r="AT167" i="9"/>
  <c r="BA122" i="9"/>
  <c r="BJ147" i="9"/>
  <c r="DD216" i="9"/>
  <c r="BY186" i="9"/>
  <c r="X200" i="9"/>
  <c r="BD121" i="9"/>
  <c r="BD157" i="9"/>
  <c r="BM218" i="9"/>
  <c r="H158" i="9"/>
  <c r="AR124" i="9"/>
  <c r="BF141" i="9"/>
  <c r="AK187" i="9"/>
  <c r="W212" i="9"/>
  <c r="BE130" i="9"/>
  <c r="DE122" i="9"/>
  <c r="CE169" i="9"/>
  <c r="BJ228" i="9"/>
  <c r="BG182" i="9"/>
  <c r="DG150" i="9"/>
  <c r="BC227" i="9"/>
  <c r="U206" i="9"/>
  <c r="AT189" i="9"/>
  <c r="S180" i="9"/>
  <c r="BA181" i="9"/>
  <c r="AM149" i="9"/>
  <c r="CA216" i="9"/>
  <c r="BH191" i="9"/>
  <c r="BC181" i="9"/>
  <c r="U197" i="9"/>
  <c r="I223" i="9"/>
  <c r="J175" i="9"/>
  <c r="I143" i="9"/>
  <c r="BM205" i="9"/>
  <c r="X170" i="9"/>
  <c r="F155" i="9"/>
  <c r="AD188" i="9"/>
  <c r="F129" i="9"/>
  <c r="AD207" i="9"/>
  <c r="AZ164" i="9"/>
  <c r="AN186" i="9"/>
  <c r="CT191" i="9"/>
  <c r="AR174" i="9"/>
  <c r="CN204" i="9"/>
  <c r="AZ209" i="9"/>
  <c r="CG147" i="9"/>
  <c r="CT205" i="9"/>
  <c r="BZ175" i="9"/>
  <c r="CN140" i="9"/>
  <c r="BZ141" i="9"/>
  <c r="AG178" i="9"/>
  <c r="BD168" i="9"/>
  <c r="CN189" i="9"/>
  <c r="CK220" i="9"/>
  <c r="CC158" i="9"/>
  <c r="R171" i="9"/>
  <c r="AY215" i="9"/>
  <c r="BT207" i="9"/>
  <c r="AJ207" i="9"/>
  <c r="AO217" i="9"/>
  <c r="V184" i="9"/>
  <c r="K121" i="9"/>
  <c r="CC223" i="9"/>
  <c r="AI135" i="9"/>
  <c r="BW131" i="9"/>
  <c r="CX204" i="9"/>
  <c r="Q218" i="9"/>
  <c r="CZ206" i="9"/>
  <c r="BW207" i="9"/>
  <c r="BO189" i="9"/>
  <c r="U142" i="9"/>
  <c r="BH225" i="9"/>
  <c r="BC126" i="9"/>
  <c r="U217" i="9"/>
  <c r="AT196" i="9"/>
  <c r="S204" i="9"/>
  <c r="X129" i="9"/>
  <c r="I195" i="9"/>
  <c r="BI207" i="9"/>
  <c r="BM135" i="9"/>
  <c r="BD147" i="9"/>
  <c r="I166" i="9"/>
  <c r="BI138" i="9"/>
  <c r="BM148" i="9"/>
  <c r="AD200" i="9"/>
  <c r="BU180" i="9"/>
  <c r="CU162" i="9"/>
  <c r="F204" i="9"/>
  <c r="H127" i="9"/>
  <c r="AD133" i="9"/>
  <c r="CU205" i="9"/>
  <c r="F189" i="9"/>
  <c r="H218" i="9"/>
  <c r="AD180" i="9"/>
  <c r="CT148" i="9"/>
  <c r="AZ224" i="9"/>
  <c r="AR202" i="9"/>
  <c r="CG148" i="9"/>
  <c r="CD179" i="9"/>
  <c r="CT155" i="9"/>
  <c r="AG165" i="9"/>
  <c r="BZ173" i="9"/>
  <c r="CG170" i="9"/>
  <c r="CN165" i="9"/>
  <c r="AA205" i="9"/>
  <c r="AG122" i="9"/>
  <c r="AR204" i="9"/>
  <c r="CG163" i="9"/>
  <c r="CT143" i="9"/>
  <c r="BZ192" i="9"/>
  <c r="CN223" i="9"/>
  <c r="AG201" i="9"/>
  <c r="CG190" i="9"/>
  <c r="BD129" i="9"/>
  <c r="BZ187" i="9"/>
  <c r="CN210" i="9"/>
  <c r="AA133" i="9"/>
  <c r="CK149" i="9"/>
  <c r="DH123" i="9"/>
  <c r="CC159" i="9"/>
  <c r="BT208" i="9"/>
  <c r="AI183" i="9"/>
  <c r="CK192" i="9"/>
  <c r="AY229" i="9"/>
  <c r="AO148" i="9"/>
  <c r="BT202" i="9"/>
  <c r="R155" i="9"/>
  <c r="AJ210" i="9"/>
  <c r="K169" i="9"/>
  <c r="AO228" i="9"/>
  <c r="AE121" i="9"/>
  <c r="V225" i="9"/>
  <c r="DI210" i="9"/>
  <c r="K220" i="9"/>
  <c r="DH150" i="9"/>
  <c r="CC221" i="9"/>
  <c r="V222" i="9"/>
  <c r="AI211" i="9"/>
  <c r="Q220" i="9"/>
  <c r="BW216" i="9"/>
  <c r="DI212" i="9"/>
  <c r="CX194" i="9"/>
  <c r="CZ229" i="9"/>
  <c r="Q177" i="9"/>
  <c r="E184" i="9"/>
  <c r="CZ128" i="9"/>
  <c r="Q161" i="9"/>
  <c r="BW215" i="9"/>
  <c r="AS182" i="9"/>
  <c r="BO139" i="9"/>
  <c r="Z127" i="9"/>
  <c r="DB192" i="9"/>
  <c r="M146" i="9"/>
  <c r="BH221" i="9"/>
  <c r="BY201" i="9"/>
  <c r="BC172" i="9"/>
  <c r="CA128" i="9"/>
  <c r="U189" i="9"/>
  <c r="DG163" i="9"/>
  <c r="AT129" i="9"/>
  <c r="BC129" i="9"/>
  <c r="S143" i="9"/>
  <c r="X169" i="9"/>
  <c r="X194" i="9"/>
  <c r="CU165" i="9"/>
  <c r="BI187" i="9"/>
  <c r="BM179" i="9"/>
  <c r="AD186" i="9"/>
  <c r="CU180" i="9"/>
  <c r="F211" i="9"/>
  <c r="BM133" i="9"/>
  <c r="AD197" i="9"/>
  <c r="BU142" i="9"/>
  <c r="U148" i="9"/>
  <c r="F227" i="9"/>
  <c r="H130" i="9"/>
  <c r="J174" i="9"/>
  <c r="CT170" i="9"/>
  <c r="F123" i="9"/>
  <c r="H149" i="9"/>
  <c r="CD226" i="9"/>
  <c r="AZ120" i="9"/>
  <c r="CG146" i="9"/>
  <c r="CM145" i="9"/>
  <c r="AR212" i="9"/>
  <c r="CD227" i="9"/>
  <c r="AG155" i="9"/>
  <c r="CG192" i="9"/>
  <c r="CD222" i="9"/>
  <c r="AJ131" i="9"/>
  <c r="AY174" i="9"/>
  <c r="AO226" i="9"/>
  <c r="AE184" i="9"/>
  <c r="R129" i="9"/>
  <c r="AJ197" i="9"/>
  <c r="K223" i="9"/>
  <c r="DH187" i="9"/>
  <c r="AE194" i="9"/>
  <c r="V210" i="9"/>
  <c r="AI197" i="9"/>
  <c r="CK197" i="9"/>
  <c r="DH167" i="9"/>
  <c r="CC181" i="9"/>
  <c r="BT229" i="9"/>
  <c r="AI133" i="9"/>
  <c r="CK198" i="9"/>
  <c r="AY120" i="9"/>
  <c r="AO124" i="9"/>
  <c r="BT140" i="9"/>
  <c r="R120" i="9"/>
  <c r="DI209" i="9"/>
  <c r="E229" i="9"/>
  <c r="CZ154" i="9"/>
  <c r="Q195" i="9"/>
  <c r="BW135" i="9"/>
  <c r="DI205" i="9"/>
  <c r="CX122" i="9"/>
  <c r="BW202" i="9"/>
  <c r="DI190" i="9"/>
  <c r="E122" i="9"/>
  <c r="CZ133" i="9"/>
  <c r="BP129" i="9"/>
  <c r="CY204" i="9"/>
  <c r="CA134" i="9"/>
  <c r="BG153" i="9"/>
  <c r="DG162" i="9"/>
  <c r="AT138" i="9"/>
  <c r="AM156" i="9"/>
  <c r="S209" i="9"/>
  <c r="BU203" i="9"/>
  <c r="BA191" i="9"/>
  <c r="BH148" i="9"/>
  <c r="BY153" i="9"/>
  <c r="DD151" i="9"/>
  <c r="CA170" i="9"/>
  <c r="BU127" i="9"/>
  <c r="U137" i="9"/>
  <c r="F144" i="9"/>
  <c r="H138" i="9"/>
  <c r="J208" i="9"/>
  <c r="CT122" i="9"/>
  <c r="I178" i="9"/>
  <c r="H136" i="9"/>
  <c r="J172" i="9"/>
  <c r="X197" i="9"/>
  <c r="I147" i="9"/>
  <c r="BI132" i="9"/>
  <c r="BM136" i="9"/>
  <c r="BD165" i="9"/>
  <c r="I123" i="9"/>
  <c r="BI154" i="9"/>
  <c r="BM170" i="9"/>
  <c r="CT215" i="9"/>
  <c r="AR173" i="9"/>
  <c r="CD142" i="9"/>
  <c r="AZ137" i="9"/>
  <c r="AN133" i="9"/>
  <c r="CT223" i="9"/>
  <c r="AR155" i="9"/>
  <c r="CN141" i="9"/>
  <c r="AJ125" i="9"/>
  <c r="K166" i="9"/>
  <c r="DH137" i="9"/>
  <c r="CC229" i="9"/>
  <c r="V207" i="9"/>
  <c r="AI129" i="9"/>
  <c r="CK124" i="9"/>
  <c r="AY218" i="9"/>
  <c r="CC184" i="9"/>
  <c r="R222" i="9"/>
  <c r="AY163" i="9"/>
  <c r="AO227" i="9"/>
  <c r="AE196" i="9"/>
  <c r="R159" i="9"/>
  <c r="AJ121" i="9"/>
  <c r="K206" i="9"/>
  <c r="DH219" i="9"/>
  <c r="AE145" i="9"/>
  <c r="V177" i="9"/>
  <c r="AI195" i="9"/>
  <c r="CX152" i="9"/>
  <c r="BW160" i="9"/>
  <c r="DI128" i="9"/>
  <c r="CX205" i="9"/>
  <c r="CZ169" i="9"/>
  <c r="Q185" i="9"/>
  <c r="E222" i="9"/>
  <c r="AS143" i="9"/>
  <c r="CX227" i="9"/>
  <c r="BW157" i="9"/>
  <c r="AS220" i="9"/>
  <c r="AC213" i="9"/>
  <c r="AS135" i="9"/>
  <c r="BJ151" i="9"/>
  <c r="M143" i="9"/>
  <c r="BH185" i="9"/>
  <c r="BY185" i="9"/>
  <c r="CA221" i="9"/>
  <c r="M149" i="9"/>
  <c r="DG161" i="9"/>
  <c r="AT205" i="9"/>
  <c r="BC201" i="9"/>
  <c r="S183" i="9"/>
  <c r="X221" i="9"/>
  <c r="X179" i="9"/>
  <c r="I191" i="9"/>
  <c r="BI185" i="9"/>
  <c r="BM176" i="9"/>
  <c r="AD134" i="9"/>
  <c r="CU138" i="9"/>
  <c r="BI173" i="9"/>
  <c r="BM216" i="9"/>
  <c r="AD123" i="9"/>
  <c r="BU170" i="9"/>
  <c r="CU167" i="9"/>
  <c r="F218" i="9"/>
  <c r="H137" i="9"/>
  <c r="AD193" i="9"/>
  <c r="CU225" i="9"/>
  <c r="F202" i="9"/>
  <c r="H169" i="9"/>
  <c r="J216" i="9"/>
  <c r="CT190" i="9"/>
  <c r="AZ225" i="9"/>
  <c r="AR130" i="9"/>
  <c r="CG209" i="9"/>
  <c r="CD188" i="9"/>
  <c r="CT152" i="9"/>
  <c r="AG121" i="9"/>
  <c r="BZ219" i="9"/>
  <c r="P222" i="9"/>
  <c r="CN121" i="9"/>
  <c r="AA166" i="9"/>
  <c r="AG187" i="9"/>
  <c r="BD131" i="9"/>
  <c r="BZ131" i="9"/>
  <c r="CN146" i="9"/>
  <c r="CM200" i="9"/>
  <c r="P186" i="9"/>
  <c r="CD148" i="9"/>
  <c r="AZ122" i="9"/>
  <c r="CG206" i="9"/>
  <c r="CN197" i="9"/>
  <c r="AA216" i="9"/>
  <c r="CM218" i="9"/>
  <c r="BZ143" i="9"/>
  <c r="P141" i="9"/>
  <c r="AN152" i="9"/>
  <c r="AA204" i="9"/>
  <c r="CK137" i="9"/>
  <c r="AY168" i="9"/>
  <c r="AO149" i="9"/>
  <c r="BT189" i="9"/>
  <c r="R139" i="9"/>
  <c r="AJ187" i="9"/>
  <c r="AY171" i="9"/>
  <c r="AO123" i="9"/>
  <c r="AE140" i="9"/>
  <c r="R135" i="9"/>
  <c r="AJ165" i="9"/>
  <c r="K131" i="9"/>
  <c r="DH184" i="9"/>
  <c r="CC219" i="9"/>
  <c r="V197" i="9"/>
  <c r="AI209" i="9"/>
  <c r="CK200" i="9"/>
  <c r="DH142" i="9"/>
  <c r="CC128" i="9"/>
  <c r="S181" i="9"/>
  <c r="BJ169" i="9"/>
  <c r="BA217" i="9"/>
  <c r="BH123" i="9"/>
  <c r="AM223" i="9"/>
  <c r="DD121" i="9"/>
  <c r="CA135" i="9"/>
  <c r="M157" i="9"/>
  <c r="BH214" i="9"/>
  <c r="BY151" i="9"/>
  <c r="BC177" i="9"/>
  <c r="S210" i="9"/>
  <c r="U146" i="9"/>
  <c r="U153" i="9"/>
  <c r="I126" i="9"/>
  <c r="BI122" i="9"/>
  <c r="BM120" i="9"/>
  <c r="BD184" i="9"/>
  <c r="I153" i="9"/>
  <c r="BI210" i="9"/>
  <c r="BM225" i="9"/>
  <c r="BD160" i="9"/>
  <c r="X182" i="9"/>
  <c r="CU202" i="9"/>
  <c r="F135" i="9"/>
  <c r="BM163" i="9"/>
  <c r="AD158" i="9"/>
  <c r="CU217" i="9"/>
  <c r="F197" i="9"/>
  <c r="H162" i="9"/>
  <c r="AD185" i="9"/>
  <c r="CM160" i="9"/>
  <c r="AZ154" i="9"/>
  <c r="AR206" i="9"/>
  <c r="AN183" i="9"/>
  <c r="CD197" i="9"/>
  <c r="CT174" i="9"/>
  <c r="AG175" i="9"/>
  <c r="AR165" i="9"/>
  <c r="CG182" i="9"/>
  <c r="CN148" i="9"/>
  <c r="AA152" i="9"/>
  <c r="AZ176" i="9"/>
  <c r="AR139" i="9"/>
  <c r="CG181" i="9"/>
  <c r="CN150" i="9"/>
  <c r="CT147" i="9"/>
  <c r="AG182" i="9"/>
  <c r="BZ225" i="9"/>
  <c r="P220" i="9"/>
  <c r="CN128" i="9"/>
  <c r="AA184" i="9"/>
  <c r="CK225" i="9"/>
  <c r="DH176" i="9"/>
  <c r="CC126" i="9"/>
  <c r="BT138" i="9"/>
  <c r="R133" i="9"/>
  <c r="CK135" i="9"/>
  <c r="AY209" i="9"/>
  <c r="AO213" i="9"/>
  <c r="BT225" i="9"/>
  <c r="R181" i="9"/>
  <c r="AJ136" i="9"/>
  <c r="K210" i="9"/>
  <c r="AO128" i="9"/>
  <c r="AE221" i="9"/>
  <c r="V202" i="9"/>
  <c r="DI193" i="9"/>
  <c r="K132" i="9"/>
  <c r="DH129" i="9"/>
  <c r="CC141" i="9"/>
  <c r="CA145" i="9"/>
  <c r="BD134" i="9"/>
  <c r="BZ155" i="9"/>
  <c r="CN194" i="9"/>
  <c r="CM186" i="9"/>
  <c r="P168" i="9"/>
  <c r="CD171" i="9"/>
  <c r="BZ203" i="9"/>
  <c r="CG183" i="9"/>
  <c r="CN163" i="9"/>
  <c r="AJ173" i="9"/>
  <c r="AG123" i="9"/>
  <c r="BZ151" i="9"/>
  <c r="P150" i="9"/>
  <c r="AN228" i="9"/>
  <c r="AA141" i="9"/>
  <c r="CK145" i="9"/>
  <c r="AY148" i="9"/>
  <c r="CC161" i="9"/>
  <c r="BT124" i="9"/>
  <c r="R143" i="9"/>
  <c r="AJ122" i="9"/>
  <c r="AY220" i="9"/>
  <c r="AO161" i="9"/>
  <c r="AE125" i="9"/>
  <c r="R206" i="9"/>
  <c r="AJ184" i="9"/>
  <c r="K183" i="9"/>
  <c r="DH195" i="9"/>
  <c r="AE213" i="9"/>
  <c r="V136" i="9"/>
  <c r="AI131" i="9"/>
  <c r="CK130" i="9"/>
  <c r="DH132" i="9"/>
  <c r="CC146" i="9"/>
  <c r="S146" i="9"/>
  <c r="O165" i="9"/>
  <c r="BA204" i="9"/>
  <c r="BH165" i="9"/>
  <c r="DD136" i="9"/>
  <c r="CA163" i="9"/>
  <c r="M180" i="9"/>
  <c r="BH201" i="9"/>
  <c r="BY174" i="9"/>
  <c r="BC145" i="9"/>
  <c r="CA147" i="9"/>
  <c r="U180" i="9"/>
  <c r="U174" i="9"/>
  <c r="I157" i="9"/>
  <c r="BI126" i="9"/>
  <c r="J200" i="9"/>
  <c r="BD218" i="9"/>
  <c r="I146" i="9"/>
  <c r="BI171" i="9"/>
  <c r="J143" i="9"/>
  <c r="BD135" i="9"/>
  <c r="X130" i="9"/>
  <c r="CU176" i="9"/>
  <c r="F138" i="9"/>
  <c r="BM195" i="9"/>
  <c r="AD142" i="9"/>
  <c r="CU181" i="9"/>
  <c r="F208" i="9"/>
  <c r="BM153" i="9"/>
  <c r="AD175" i="9"/>
  <c r="CM223" i="9"/>
  <c r="AZ132" i="9"/>
  <c r="AR221" i="9"/>
  <c r="AN189" i="9"/>
  <c r="CD229" i="9"/>
  <c r="CT211" i="9"/>
  <c r="AG129" i="9"/>
  <c r="AR220" i="9"/>
  <c r="CG137" i="9"/>
  <c r="CN170" i="9"/>
  <c r="CT216" i="9"/>
  <c r="AZ227" i="9"/>
  <c r="AR128" i="9"/>
  <c r="CG203" i="9"/>
  <c r="CD223" i="9"/>
  <c r="CT219" i="9"/>
  <c r="AG221" i="9"/>
  <c r="BZ212" i="9"/>
  <c r="CG186" i="9"/>
  <c r="CN160" i="9"/>
  <c r="AD148" i="9"/>
  <c r="AZ208" i="9"/>
  <c r="AN120" i="9"/>
  <c r="CT188" i="9"/>
  <c r="AR184" i="9"/>
  <c r="CD214" i="9"/>
  <c r="AZ125" i="9"/>
  <c r="P190" i="9"/>
  <c r="CN216" i="9"/>
  <c r="AA144" i="9"/>
  <c r="CM180" i="9"/>
  <c r="AZ123" i="9"/>
  <c r="P167" i="9"/>
  <c r="AN178" i="9"/>
  <c r="CD192" i="9"/>
  <c r="AJ193" i="9"/>
  <c r="AY164" i="9"/>
  <c r="AO222" i="9"/>
  <c r="AE215" i="9"/>
  <c r="R132" i="9"/>
  <c r="AJ178" i="9"/>
  <c r="K167" i="9"/>
  <c r="AO190" i="9"/>
  <c r="AE144" i="9"/>
  <c r="V179" i="9"/>
  <c r="DI168" i="9"/>
  <c r="K197" i="9"/>
  <c r="DH126" i="9"/>
  <c r="CC203" i="9"/>
  <c r="BT217" i="9"/>
  <c r="AI176" i="9"/>
  <c r="CK193" i="9"/>
  <c r="AY132" i="9"/>
  <c r="CC216" i="9"/>
  <c r="DD211" i="9"/>
  <c r="BJ207" i="9"/>
  <c r="M128" i="9"/>
  <c r="BH120" i="9"/>
  <c r="BY215" i="9"/>
  <c r="DD200" i="9"/>
  <c r="CA168" i="9"/>
  <c r="M125" i="9"/>
  <c r="DG206" i="9"/>
  <c r="BY222" i="9"/>
  <c r="BC128" i="9"/>
  <c r="S219" i="9"/>
  <c r="X139" i="9"/>
  <c r="X126" i="9"/>
  <c r="I150" i="9"/>
  <c r="BI200" i="9"/>
  <c r="BM139" i="9"/>
  <c r="AD228" i="9"/>
  <c r="CU121" i="9"/>
  <c r="BI170" i="9"/>
  <c r="BM217" i="9"/>
  <c r="AD162" i="9"/>
  <c r="BU133" i="9"/>
  <c r="CU126" i="9"/>
  <c r="F221" i="9"/>
  <c r="H187" i="9"/>
  <c r="AD179" i="9"/>
  <c r="CU151" i="9"/>
  <c r="F187" i="9"/>
  <c r="H161" i="9"/>
  <c r="J196" i="9"/>
  <c r="CT227" i="9"/>
  <c r="AZ178" i="9"/>
  <c r="AR131" i="9"/>
  <c r="CG145" i="9"/>
  <c r="CD132" i="9"/>
  <c r="CT159" i="9"/>
  <c r="AG227" i="9"/>
  <c r="BZ166" i="9"/>
  <c r="CG138" i="9"/>
  <c r="CN131" i="9"/>
  <c r="AA219" i="9"/>
  <c r="AG202" i="9"/>
  <c r="AR229" i="9"/>
  <c r="CG140" i="9"/>
  <c r="CN124" i="9"/>
  <c r="AJ150" i="9"/>
  <c r="AG168" i="9"/>
  <c r="BZ164" i="9"/>
  <c r="P166" i="9"/>
  <c r="N226" i="9"/>
  <c r="AH207" i="9"/>
  <c r="BA147" i="9"/>
  <c r="BN211" i="9"/>
  <c r="BL120" i="9"/>
  <c r="AB229" i="9"/>
  <c r="BG194" i="9"/>
  <c r="BR132" i="9"/>
  <c r="M219" i="9"/>
  <c r="BV183" i="9"/>
  <c r="AK168" i="9"/>
  <c r="DB132" i="9"/>
  <c r="AH121" i="9"/>
  <c r="BA193" i="9"/>
  <c r="BV222" i="9"/>
  <c r="N171" i="9"/>
  <c r="CI226" i="9"/>
  <c r="N193" i="9"/>
  <c r="W221" i="9"/>
  <c r="M151" i="9"/>
  <c r="AM203" i="9"/>
  <c r="CR132" i="9"/>
  <c r="CI200" i="9"/>
  <c r="BF199" i="9"/>
  <c r="AK149" i="9"/>
  <c r="CL141" i="9"/>
  <c r="BN126" i="9"/>
  <c r="AW205" i="9"/>
  <c r="BR191" i="9"/>
  <c r="AW220" i="9"/>
  <c r="CO141" i="9"/>
  <c r="AT229" i="9"/>
  <c r="BA183" i="9"/>
  <c r="U127" i="9"/>
  <c r="BC194" i="9"/>
  <c r="AT207" i="9"/>
  <c r="X127" i="9"/>
  <c r="AD147" i="9"/>
  <c r="H180" i="9"/>
  <c r="H146" i="9"/>
  <c r="BZ227" i="9"/>
  <c r="CM172" i="9"/>
  <c r="CD208" i="9"/>
  <c r="CN227" i="9"/>
  <c r="P152" i="9"/>
  <c r="BF222" i="9"/>
  <c r="AP148" i="9"/>
  <c r="CL163" i="9"/>
  <c r="CO146" i="9"/>
  <c r="DE132" i="9"/>
  <c r="CB228" i="9"/>
  <c r="BA189" i="9"/>
  <c r="CA204" i="9"/>
  <c r="BC127" i="9"/>
  <c r="AT227" i="9"/>
  <c r="BA215" i="9"/>
  <c r="CA123" i="9"/>
  <c r="H129" i="9"/>
  <c r="H139" i="9"/>
  <c r="I164" i="9"/>
  <c r="I217" i="9"/>
  <c r="AG134" i="9"/>
  <c r="DE140" i="9"/>
  <c r="CQ154" i="9"/>
  <c r="BE126" i="9"/>
  <c r="CB222" i="9"/>
  <c r="CQ156" i="9"/>
  <c r="CE147" i="9"/>
  <c r="BC191" i="9"/>
  <c r="AT173" i="9"/>
  <c r="BA194" i="9"/>
  <c r="CA152" i="9"/>
  <c r="BC158" i="9"/>
  <c r="I199" i="9"/>
  <c r="I185" i="9"/>
  <c r="X143" i="9"/>
  <c r="AD138" i="9"/>
  <c r="AD176" i="9"/>
  <c r="CG153" i="9"/>
  <c r="CO158" i="9"/>
  <c r="CB136" i="9"/>
  <c r="AW201" i="9"/>
  <c r="BR146" i="9"/>
  <c r="AW136" i="9"/>
  <c r="BF219" i="9"/>
  <c r="CO148" i="9"/>
  <c r="CO123" i="9"/>
  <c r="BH135" i="9"/>
  <c r="DD176" i="9"/>
  <c r="M162" i="9"/>
  <c r="BY164" i="9"/>
  <c r="X209" i="9"/>
  <c r="DG124" i="9"/>
  <c r="BC179" i="9"/>
  <c r="X187" i="9"/>
  <c r="AT216" i="9"/>
  <c r="DD171" i="9"/>
  <c r="BU184" i="9"/>
  <c r="F127" i="9"/>
  <c r="AD124" i="9"/>
  <c r="F200" i="9"/>
  <c r="AD205" i="9"/>
  <c r="U166" i="9"/>
  <c r="BI196" i="9"/>
  <c r="BD163" i="9"/>
  <c r="BI123" i="9"/>
  <c r="BD132" i="9"/>
  <c r="BZ213" i="9"/>
  <c r="CN155" i="9"/>
  <c r="CM131" i="9"/>
  <c r="P196" i="9"/>
  <c r="CD141" i="9"/>
  <c r="BZ183" i="9"/>
  <c r="AN134" i="9"/>
  <c r="CM229" i="9"/>
  <c r="AR216" i="9"/>
  <c r="CD168" i="9"/>
  <c r="CG200" i="9"/>
  <c r="AR227" i="9"/>
  <c r="AG143" i="9"/>
  <c r="CD184" i="9"/>
  <c r="K194" i="9"/>
  <c r="AE195" i="9"/>
  <c r="DI196" i="9"/>
  <c r="DH136" i="9"/>
  <c r="V226" i="9"/>
  <c r="CK129" i="9"/>
  <c r="CC215" i="9"/>
  <c r="R186" i="9"/>
  <c r="AY193" i="9"/>
  <c r="AE162" i="9"/>
  <c r="DI174" i="9"/>
  <c r="CZ202" i="9"/>
  <c r="E208" i="9"/>
  <c r="CX229" i="9"/>
  <c r="DI201" i="9"/>
  <c r="CZ142" i="9"/>
  <c r="AC205" i="9"/>
  <c r="O122" i="9"/>
  <c r="AT194" i="9"/>
  <c r="DD194" i="9"/>
  <c r="BA173" i="9"/>
  <c r="BY133" i="9"/>
  <c r="CA148" i="9"/>
  <c r="U164" i="9"/>
  <c r="I190" i="9"/>
  <c r="H194" i="9"/>
  <c r="J225" i="9"/>
  <c r="BD183" i="9"/>
  <c r="I222" i="9"/>
  <c r="BI181" i="9"/>
  <c r="J161" i="9"/>
  <c r="BD124" i="9"/>
  <c r="X162" i="9"/>
  <c r="CU131" i="9"/>
  <c r="BI190" i="9"/>
  <c r="BM171" i="9"/>
  <c r="AD143" i="9"/>
  <c r="CU147" i="9"/>
  <c r="BI166" i="9"/>
  <c r="BM156" i="9"/>
  <c r="AD227" i="9"/>
  <c r="CM170" i="9"/>
  <c r="AZ216" i="9"/>
  <c r="P132" i="9"/>
  <c r="AN159" i="9"/>
  <c r="CD204" i="9"/>
  <c r="CT130" i="9"/>
  <c r="AZ211" i="9"/>
  <c r="AR152" i="9"/>
  <c r="CG213" i="9"/>
  <c r="CD177" i="9"/>
  <c r="CM226" i="9"/>
  <c r="AZ185" i="9"/>
  <c r="AR167" i="9"/>
  <c r="CN127" i="9"/>
  <c r="CM220" i="9"/>
  <c r="P124" i="9"/>
  <c r="CD180" i="9"/>
  <c r="BZ211" i="9"/>
  <c r="AN222" i="9"/>
  <c r="CM194" i="9"/>
  <c r="AR149" i="9"/>
  <c r="CN215" i="9"/>
  <c r="AJ129" i="9"/>
  <c r="K176" i="9"/>
  <c r="DH152" i="9"/>
  <c r="AE212" i="9"/>
  <c r="V165" i="9"/>
  <c r="AI154" i="9"/>
  <c r="CK141" i="9"/>
  <c r="DH222" i="9"/>
  <c r="CC148" i="9"/>
  <c r="BT185" i="9"/>
  <c r="AI141" i="9"/>
  <c r="CK157" i="9"/>
  <c r="AY192" i="9"/>
  <c r="AO215" i="9"/>
  <c r="BT135" i="9"/>
  <c r="R189" i="9"/>
  <c r="AJ161" i="9"/>
  <c r="K128" i="9"/>
  <c r="AO188" i="9"/>
  <c r="AE155" i="9"/>
  <c r="V192" i="9"/>
  <c r="DI146" i="9"/>
  <c r="CX188" i="9"/>
  <c r="BW214" i="9"/>
  <c r="DI143" i="9"/>
  <c r="E142" i="9"/>
  <c r="CZ126" i="9"/>
  <c r="Q159" i="9"/>
  <c r="BW203" i="9"/>
  <c r="DI184" i="9"/>
  <c r="CX157" i="9"/>
  <c r="BW177" i="9"/>
  <c r="BP140" i="9"/>
  <c r="AC176" i="9"/>
  <c r="S138" i="9"/>
  <c r="BJ123" i="9"/>
  <c r="BA180" i="9"/>
  <c r="BH142" i="9"/>
  <c r="AM204" i="9"/>
  <c r="DD181" i="9"/>
  <c r="M193" i="9"/>
  <c r="DG156" i="9"/>
  <c r="BY193" i="9"/>
  <c r="BC184" i="9"/>
  <c r="S228" i="9"/>
  <c r="U210" i="9"/>
  <c r="U176" i="9"/>
  <c r="I149" i="9"/>
  <c r="BI193" i="9"/>
  <c r="BM134" i="9"/>
  <c r="BD176" i="9"/>
  <c r="I140" i="9"/>
  <c r="BI221" i="9"/>
  <c r="BM208" i="9"/>
  <c r="BD185" i="9"/>
  <c r="X159" i="9"/>
  <c r="CU136" i="9"/>
  <c r="F151" i="9"/>
  <c r="BM138" i="9"/>
  <c r="AD192" i="9"/>
  <c r="CU196" i="9"/>
  <c r="F180" i="9"/>
  <c r="H168" i="9"/>
  <c r="AA129" i="9"/>
  <c r="BZ207" i="9"/>
  <c r="AN145" i="9"/>
  <c r="AG215" i="9"/>
  <c r="P194" i="9"/>
  <c r="AA221" i="9"/>
  <c r="AZ146" i="9"/>
  <c r="AN192" i="9"/>
  <c r="AA226" i="9"/>
  <c r="CK155" i="9"/>
  <c r="AY198" i="9"/>
  <c r="AO206" i="9"/>
  <c r="BT212" i="9"/>
  <c r="R224" i="9"/>
  <c r="AJ189" i="9"/>
  <c r="AY175" i="9"/>
  <c r="AO198" i="9"/>
  <c r="AE135" i="9"/>
  <c r="R201" i="9"/>
  <c r="AJ123" i="9"/>
  <c r="K224" i="9"/>
  <c r="DH210" i="9"/>
  <c r="AE219" i="9"/>
  <c r="V206" i="9"/>
  <c r="AI162" i="9"/>
  <c r="CK177" i="9"/>
  <c r="DH130" i="9"/>
  <c r="CC153" i="9"/>
  <c r="BT148" i="9"/>
  <c r="AI170" i="9"/>
  <c r="Q166" i="9"/>
  <c r="E219" i="9"/>
  <c r="AS161" i="9"/>
  <c r="CX208" i="9"/>
  <c r="BW132" i="9"/>
  <c r="DI186" i="9"/>
  <c r="E170" i="9"/>
  <c r="CZ167" i="9"/>
  <c r="Q216" i="9"/>
  <c r="E120" i="9"/>
  <c r="AS179" i="9"/>
  <c r="BO124" i="9"/>
  <c r="CY178" i="9"/>
  <c r="X131" i="9"/>
  <c r="CO190" i="9"/>
  <c r="DG176" i="9"/>
  <c r="BY210" i="9"/>
  <c r="BC148" i="9"/>
  <c r="S142" i="9"/>
  <c r="X164" i="9"/>
  <c r="BA131" i="9"/>
  <c r="AT223" i="9"/>
  <c r="AM198" i="9"/>
  <c r="DD152" i="9"/>
  <c r="BU172" i="9"/>
  <c r="BU134" i="9"/>
  <c r="CU187" i="9"/>
  <c r="F148" i="9"/>
  <c r="H132" i="9"/>
  <c r="AD226" i="9"/>
  <c r="CU174" i="9"/>
  <c r="F201" i="9"/>
  <c r="H229" i="9"/>
  <c r="AD161" i="9"/>
  <c r="BU174" i="9"/>
  <c r="U202" i="9"/>
  <c r="I226" i="9"/>
  <c r="H215" i="9"/>
  <c r="J127" i="9"/>
  <c r="BD220" i="9"/>
  <c r="I181" i="9"/>
  <c r="BI227" i="9"/>
  <c r="CN202" i="9"/>
  <c r="AG170" i="9"/>
  <c r="P123" i="9"/>
  <c r="AA153" i="9"/>
  <c r="BZ189" i="9"/>
  <c r="CN191" i="9"/>
  <c r="CM169" i="9"/>
  <c r="P154" i="9"/>
  <c r="CD161" i="9"/>
  <c r="AJ182" i="9"/>
  <c r="K203" i="9"/>
  <c r="DH201" i="9"/>
  <c r="AE171" i="9"/>
  <c r="V123" i="9"/>
  <c r="AI132" i="9"/>
  <c r="K129" i="9"/>
  <c r="DH161" i="9"/>
  <c r="CC127" i="9"/>
  <c r="V124" i="9"/>
  <c r="AI128" i="9"/>
  <c r="CK173" i="9"/>
  <c r="AY126" i="9"/>
  <c r="CC180" i="9"/>
  <c r="BT177" i="9"/>
  <c r="R202" i="9"/>
  <c r="AJ202" i="9"/>
  <c r="AY219" i="9"/>
  <c r="AO200" i="9"/>
  <c r="AE173" i="9"/>
  <c r="R161" i="9"/>
  <c r="DI177" i="9"/>
  <c r="CX190" i="9"/>
  <c r="CZ160" i="9"/>
  <c r="Q200" i="9"/>
  <c r="E197" i="9"/>
  <c r="CZ195" i="9"/>
  <c r="CX153" i="9"/>
  <c r="BW182" i="9"/>
  <c r="DI130" i="9"/>
  <c r="CX169" i="9"/>
  <c r="CZ216" i="9"/>
  <c r="BP221" i="9"/>
  <c r="AC148" i="9"/>
  <c r="S216" i="9"/>
  <c r="O204" i="9"/>
  <c r="BA172" i="9"/>
  <c r="AT156" i="9"/>
  <c r="AM182" i="9"/>
  <c r="DD129" i="9"/>
  <c r="CA229" i="9"/>
  <c r="M152" i="9"/>
  <c r="BH217" i="9"/>
  <c r="BY131" i="9"/>
  <c r="BC189" i="9"/>
  <c r="CA184" i="9"/>
  <c r="CA166" i="9"/>
  <c r="U161" i="9"/>
  <c r="I208" i="9"/>
  <c r="BI134" i="9"/>
  <c r="J120" i="9"/>
  <c r="BD159" i="9"/>
  <c r="I170" i="9"/>
  <c r="BI203" i="9"/>
  <c r="J189" i="9"/>
  <c r="BD145" i="9"/>
  <c r="X165" i="9"/>
  <c r="CU203" i="9"/>
  <c r="BI139" i="9"/>
  <c r="BM122" i="9"/>
  <c r="AD167" i="9"/>
  <c r="CU214" i="9"/>
  <c r="F177" i="9"/>
  <c r="BM221" i="9"/>
  <c r="AD182" i="9"/>
  <c r="CM199" i="9"/>
  <c r="AZ130" i="9"/>
  <c r="AR187" i="9"/>
  <c r="AN173" i="9"/>
  <c r="CD150" i="9"/>
  <c r="CT176" i="9"/>
  <c r="AG152" i="9"/>
  <c r="AR122" i="9"/>
  <c r="CG120" i="9"/>
  <c r="CN149" i="9"/>
  <c r="CT194" i="9"/>
  <c r="AZ162" i="9"/>
  <c r="CM152" i="9"/>
  <c r="AR191" i="9"/>
  <c r="CD158" i="9"/>
  <c r="AG191" i="9"/>
  <c r="CG121" i="9"/>
  <c r="AA158" i="9"/>
  <c r="BZ161" i="9"/>
  <c r="CG197" i="9"/>
  <c r="CD135" i="9"/>
  <c r="CT141" i="9"/>
  <c r="AG144" i="9"/>
  <c r="BZ204" i="9"/>
  <c r="CG187" i="9"/>
  <c r="CN198" i="9"/>
  <c r="AA127" i="9"/>
  <c r="DH134" i="9"/>
  <c r="CC196" i="9"/>
  <c r="BT174" i="9"/>
  <c r="AI137" i="9"/>
  <c r="CK158" i="9"/>
  <c r="AY129" i="9"/>
  <c r="AO184" i="9"/>
  <c r="BT158" i="9"/>
  <c r="R125" i="9"/>
  <c r="AJ219" i="9"/>
  <c r="K137" i="9"/>
  <c r="AO180" i="9"/>
  <c r="AE192" i="9"/>
  <c r="V125" i="9"/>
  <c r="DI149" i="9"/>
  <c r="K140" i="9"/>
  <c r="DH158" i="9"/>
  <c r="CC124" i="9"/>
  <c r="CA155" i="9"/>
  <c r="O207" i="9"/>
  <c r="DG193" i="9"/>
  <c r="AT183" i="9"/>
  <c r="AM139" i="9"/>
  <c r="DD183" i="9"/>
  <c r="BU198" i="9"/>
  <c r="BA121" i="9"/>
  <c r="BH220" i="9"/>
  <c r="BY175" i="9"/>
  <c r="DD145" i="9"/>
  <c r="CA210" i="9"/>
  <c r="BU169" i="9"/>
  <c r="U136" i="9"/>
  <c r="I120" i="9"/>
  <c r="H182" i="9"/>
  <c r="J153" i="9"/>
  <c r="BD169" i="9"/>
  <c r="I187" i="9"/>
  <c r="H167" i="9"/>
  <c r="J197" i="9"/>
  <c r="BD227" i="9"/>
  <c r="I127" i="9"/>
  <c r="BI180" i="9"/>
  <c r="BM197" i="9"/>
  <c r="AD178" i="9"/>
  <c r="CU123" i="9"/>
  <c r="BI172" i="9"/>
  <c r="BM154" i="9"/>
  <c r="AD145" i="9"/>
  <c r="CM128" i="9"/>
  <c r="AZ210" i="9"/>
  <c r="P136" i="9"/>
  <c r="AN170" i="9"/>
  <c r="CD163" i="9"/>
  <c r="CT199" i="9"/>
  <c r="AZ151" i="9"/>
  <c r="AR171" i="9"/>
  <c r="CG202" i="9"/>
  <c r="CD137" i="9"/>
  <c r="CM185" i="9"/>
  <c r="AZ194" i="9"/>
  <c r="AR172" i="9"/>
  <c r="AN135" i="9"/>
  <c r="CD173" i="9"/>
  <c r="CT187" i="9"/>
  <c r="AG151" i="9"/>
  <c r="AR208" i="9"/>
  <c r="CG227" i="9"/>
  <c r="CN136" i="9"/>
  <c r="AJ145" i="9"/>
  <c r="K228" i="9"/>
  <c r="DH194" i="9"/>
  <c r="CC131" i="9"/>
  <c r="V173" i="9"/>
  <c r="AI225" i="9"/>
  <c r="CK133" i="9"/>
  <c r="DH151" i="9"/>
  <c r="CC228" i="9"/>
  <c r="BT167" i="9"/>
  <c r="AI227" i="9"/>
  <c r="CK142" i="9"/>
  <c r="AY191" i="9"/>
  <c r="AO177" i="9"/>
  <c r="BN147" i="9"/>
  <c r="AP158" i="9"/>
  <c r="AK186" i="9"/>
  <c r="N208" i="9"/>
  <c r="X173" i="9"/>
  <c r="BV224" i="9"/>
  <c r="BL218" i="9"/>
  <c r="S195" i="9"/>
  <c r="BN202" i="9"/>
  <c r="O153" i="9"/>
  <c r="BX222" i="9"/>
  <c r="CO205" i="9"/>
  <c r="CA228" i="9"/>
  <c r="CW229" i="9"/>
  <c r="AB128" i="9"/>
  <c r="AQ155" i="9"/>
  <c r="BL189" i="9"/>
  <c r="AW131" i="9"/>
  <c r="AT201" i="9"/>
  <c r="BU193" i="9"/>
  <c r="CI135" i="9"/>
  <c r="AQ164" i="9"/>
  <c r="CO213" i="9"/>
  <c r="CB184" i="9"/>
  <c r="AW172" i="9"/>
  <c r="CP201" i="9"/>
  <c r="N133" i="9"/>
  <c r="AB214" i="9"/>
  <c r="AK121" i="9"/>
  <c r="O172" i="9"/>
  <c r="AM129" i="9"/>
  <c r="BH136" i="9"/>
  <c r="CO171" i="9"/>
  <c r="S124" i="9"/>
  <c r="AM220" i="9"/>
  <c r="CU169" i="9"/>
  <c r="CU215" i="9"/>
  <c r="BU179" i="9"/>
  <c r="J183" i="9"/>
  <c r="J191" i="9"/>
  <c r="CG195" i="9"/>
  <c r="BZ165" i="9"/>
  <c r="AG127" i="9"/>
  <c r="AA156" i="9"/>
  <c r="AN131" i="9"/>
  <c r="BG208" i="9"/>
  <c r="CB133" i="9"/>
  <c r="AW222" i="9"/>
  <c r="BR134" i="9"/>
  <c r="BL128" i="9"/>
  <c r="BG147" i="9"/>
  <c r="BH156" i="9"/>
  <c r="M164" i="9"/>
  <c r="BU223" i="9"/>
  <c r="BC212" i="9"/>
  <c r="BH132" i="9"/>
  <c r="BU212" i="9"/>
  <c r="J152" i="9"/>
  <c r="J192" i="9"/>
  <c r="BI202" i="9"/>
  <c r="BI184" i="9"/>
  <c r="BZ210" i="9"/>
  <c r="AK184" i="9"/>
  <c r="BL143" i="9"/>
  <c r="AB161" i="9"/>
  <c r="O138" i="9"/>
  <c r="W201" i="9"/>
  <c r="N221" i="9"/>
  <c r="M150" i="9"/>
  <c r="S128" i="9"/>
  <c r="AM187" i="9"/>
  <c r="BH168" i="9"/>
  <c r="M160" i="9"/>
  <c r="S122" i="9"/>
  <c r="BI229" i="9"/>
  <c r="BI205" i="9"/>
  <c r="CU191" i="9"/>
  <c r="CU170" i="9"/>
  <c r="CM203" i="9"/>
  <c r="CL192" i="9"/>
  <c r="AH144" i="9"/>
  <c r="CI163" i="9"/>
  <c r="N179" i="9"/>
  <c r="AB206" i="9"/>
  <c r="AP128" i="9"/>
  <c r="N200" i="9"/>
  <c r="DB185" i="9"/>
  <c r="M183" i="9"/>
  <c r="BY181" i="9"/>
  <c r="S174" i="9"/>
  <c r="DG182" i="9"/>
  <c r="AM130" i="9"/>
  <c r="BJ131" i="9"/>
  <c r="BH146" i="9"/>
  <c r="DD189" i="9"/>
  <c r="M161" i="9"/>
  <c r="BY168" i="9"/>
  <c r="S157" i="9"/>
  <c r="U187" i="9"/>
  <c r="BI157" i="9"/>
  <c r="BD216" i="9"/>
  <c r="BD188" i="9"/>
  <c r="CU153" i="9"/>
  <c r="BM188" i="9"/>
  <c r="CU156" i="9"/>
  <c r="BM214" i="9"/>
  <c r="CM188" i="9"/>
  <c r="AR133" i="9"/>
  <c r="CD124" i="9"/>
  <c r="AG219" i="9"/>
  <c r="CG167" i="9"/>
  <c r="CT217" i="9"/>
  <c r="AR222" i="9"/>
  <c r="CD189" i="9"/>
  <c r="AG225" i="9"/>
  <c r="CG184" i="9"/>
  <c r="CT175" i="9"/>
  <c r="CN159" i="9"/>
  <c r="CG224" i="9"/>
  <c r="BZ224" i="9"/>
  <c r="AA150" i="9"/>
  <c r="AY196" i="9"/>
  <c r="BT143" i="9"/>
  <c r="CK204" i="9"/>
  <c r="AO219" i="9"/>
  <c r="R127" i="9"/>
  <c r="K155" i="9"/>
  <c r="AE229" i="9"/>
  <c r="AI192" i="9"/>
  <c r="DH153" i="9"/>
  <c r="V190" i="9"/>
  <c r="Q141" i="9"/>
  <c r="DI182" i="9"/>
  <c r="BW154" i="9"/>
  <c r="E121" i="9"/>
  <c r="Q214" i="9"/>
  <c r="AS185" i="9"/>
  <c r="Z173" i="9"/>
  <c r="CO131" i="9"/>
  <c r="BY146" i="9"/>
  <c r="S147" i="9"/>
  <c r="DG226" i="9"/>
  <c r="AM174" i="9"/>
  <c r="BU143" i="9"/>
  <c r="CU194" i="9"/>
  <c r="F145" i="9"/>
  <c r="H152" i="9"/>
  <c r="J226" i="9"/>
  <c r="CT198" i="9"/>
  <c r="F175" i="9"/>
  <c r="H228" i="9"/>
  <c r="J162" i="9"/>
  <c r="CT229" i="9"/>
  <c r="U162" i="9"/>
  <c r="I159" i="9"/>
  <c r="BI191" i="9"/>
  <c r="J157" i="9"/>
  <c r="BD120" i="9"/>
  <c r="I154" i="9"/>
  <c r="BI127" i="9"/>
  <c r="BM158" i="9"/>
  <c r="BD205" i="9"/>
  <c r="AG216" i="9"/>
  <c r="BZ138" i="9"/>
  <c r="P202" i="9"/>
  <c r="AN182" i="9"/>
  <c r="AA196" i="9"/>
  <c r="CM166" i="9"/>
  <c r="AZ213" i="9"/>
  <c r="AR144" i="9"/>
  <c r="AN128" i="9"/>
  <c r="CD199" i="9"/>
  <c r="CM162" i="9"/>
  <c r="BZ139" i="9"/>
  <c r="P143" i="9"/>
  <c r="CD212" i="9"/>
  <c r="AG166" i="9"/>
  <c r="CG222" i="9"/>
  <c r="AA195" i="9"/>
  <c r="AR147" i="9"/>
  <c r="AG198" i="9"/>
  <c r="P148" i="9"/>
  <c r="CD129" i="9"/>
  <c r="AJ198" i="9"/>
  <c r="K170" i="9"/>
  <c r="AO224" i="9"/>
  <c r="AE227" i="9"/>
  <c r="V200" i="9"/>
  <c r="AJ144" i="9"/>
  <c r="K152" i="9"/>
  <c r="DH149" i="9"/>
  <c r="AE141" i="9"/>
  <c r="V151" i="9"/>
  <c r="AI228" i="9"/>
  <c r="CK165" i="9"/>
  <c r="DH157" i="9"/>
  <c r="CC144" i="9"/>
  <c r="BT171" i="9"/>
  <c r="R215" i="9"/>
  <c r="CK121" i="9"/>
  <c r="AY190" i="9"/>
  <c r="AO122" i="9"/>
  <c r="BT200" i="9"/>
  <c r="R184" i="9"/>
  <c r="DI189" i="9"/>
  <c r="E132" i="9"/>
  <c r="CZ197" i="9"/>
  <c r="Q223" i="9"/>
  <c r="E218" i="9"/>
  <c r="AS196" i="9"/>
  <c r="CX221" i="9"/>
  <c r="BW161" i="9"/>
  <c r="DI156" i="9"/>
  <c r="E131" i="9"/>
  <c r="CZ132" i="9"/>
  <c r="BP151" i="9"/>
  <c r="CY214" i="9"/>
  <c r="CA150" i="9"/>
  <c r="O176" i="9"/>
  <c r="DG201" i="9"/>
  <c r="AT206" i="9"/>
  <c r="AM210" i="9"/>
  <c r="DD128" i="9"/>
  <c r="BU226" i="9"/>
  <c r="BA207" i="9"/>
  <c r="BH170" i="9"/>
  <c r="BY140" i="9"/>
  <c r="DD175" i="9"/>
  <c r="CA158" i="9"/>
  <c r="BU185" i="9"/>
  <c r="U184" i="9"/>
  <c r="I134" i="9"/>
  <c r="H147" i="9"/>
  <c r="J211" i="9"/>
  <c r="BD186" i="9"/>
  <c r="I188" i="9"/>
  <c r="H190" i="9"/>
  <c r="J193" i="9"/>
  <c r="BD167" i="9"/>
  <c r="X166" i="9"/>
  <c r="I193" i="9"/>
  <c r="BI214" i="9"/>
  <c r="BM161" i="9"/>
  <c r="AD135" i="9"/>
  <c r="CU227" i="9"/>
  <c r="BI223" i="9"/>
  <c r="BM128" i="9"/>
  <c r="CT181" i="9"/>
  <c r="AR223" i="9"/>
  <c r="CN166" i="9"/>
  <c r="AZ161" i="9"/>
  <c r="AN165" i="9"/>
  <c r="CT163" i="9"/>
  <c r="AR162" i="9"/>
  <c r="CN161" i="9"/>
  <c r="AA229" i="9"/>
  <c r="CK210" i="9"/>
  <c r="DH183" i="9"/>
  <c r="CC129" i="9"/>
  <c r="BT205" i="9"/>
  <c r="AI188" i="9"/>
  <c r="CK161" i="9"/>
  <c r="AY214" i="9"/>
  <c r="CC152" i="9"/>
  <c r="BT127" i="9"/>
  <c r="R154" i="9"/>
  <c r="AJ217" i="9"/>
  <c r="AY150" i="9"/>
  <c r="AO204" i="9"/>
  <c r="AE226" i="9"/>
  <c r="V145" i="9"/>
  <c r="AJ179" i="9"/>
  <c r="K186" i="9"/>
  <c r="DH206" i="9"/>
  <c r="AE142" i="9"/>
  <c r="V141" i="9"/>
  <c r="AI158" i="9"/>
  <c r="CX165" i="9"/>
  <c r="BW149" i="9"/>
  <c r="DI148" i="9"/>
  <c r="CX200" i="9"/>
  <c r="CZ218" i="9"/>
  <c r="Q126" i="9"/>
  <c r="E154" i="9"/>
  <c r="CZ182" i="9"/>
  <c r="CX218" i="9"/>
  <c r="BW206" i="9"/>
  <c r="AS142" i="9"/>
  <c r="AC161" i="9"/>
  <c r="AS227" i="9"/>
  <c r="DB214" i="9"/>
  <c r="M195" i="9"/>
  <c r="BH157" i="9"/>
  <c r="BY196" i="9"/>
  <c r="BC211" i="9"/>
  <c r="CA188" i="9"/>
  <c r="M224" i="9"/>
  <c r="DG165" i="9"/>
  <c r="AT139" i="9"/>
  <c r="BC171" i="9"/>
  <c r="S170" i="9"/>
  <c r="X198" i="9"/>
  <c r="X178" i="9"/>
  <c r="CU173" i="9"/>
  <c r="BI224" i="9"/>
  <c r="BM201" i="9"/>
  <c r="AD217" i="9"/>
  <c r="CU166" i="9"/>
  <c r="BI178" i="9"/>
  <c r="BM211" i="9"/>
  <c r="AD171" i="9"/>
  <c r="BU224" i="9"/>
  <c r="U192" i="9"/>
  <c r="F146" i="9"/>
  <c r="H176" i="9"/>
  <c r="J212" i="9"/>
  <c r="CT162" i="9"/>
  <c r="F190" i="9"/>
  <c r="H222" i="9"/>
  <c r="CD151" i="9"/>
  <c r="AZ223" i="9"/>
  <c r="CG122" i="9"/>
  <c r="CM215" i="9"/>
  <c r="AR161" i="9"/>
  <c r="CD172" i="9"/>
  <c r="AG185" i="9"/>
  <c r="CG126" i="9"/>
  <c r="CD121" i="9"/>
  <c r="AJ206" i="9"/>
  <c r="AY134" i="9"/>
  <c r="AO140" i="9"/>
  <c r="AE132" i="9"/>
  <c r="R205" i="9"/>
  <c r="AJ139" i="9"/>
  <c r="K153" i="9"/>
  <c r="AO179" i="9"/>
  <c r="AE189" i="9"/>
  <c r="V155" i="9"/>
  <c r="AI157" i="9"/>
  <c r="DH190" i="9"/>
  <c r="CC143" i="9"/>
  <c r="BT121" i="9"/>
  <c r="AI120" i="9"/>
  <c r="CK164" i="9"/>
  <c r="AY133" i="9"/>
  <c r="CC136" i="9"/>
  <c r="BT215" i="9"/>
  <c r="R219" i="9"/>
  <c r="Q206" i="9"/>
  <c r="E215" i="9"/>
  <c r="CZ171" i="9"/>
  <c r="Q225" i="9"/>
  <c r="BW153" i="9"/>
  <c r="DI154" i="9"/>
  <c r="CX155" i="9"/>
  <c r="BW140" i="9"/>
  <c r="Q147" i="9"/>
  <c r="E152" i="9"/>
  <c r="CZ174" i="9"/>
  <c r="BO203" i="9"/>
  <c r="CY229" i="9"/>
  <c r="CA144" i="9"/>
  <c r="BG137" i="9"/>
  <c r="DG167" i="9"/>
  <c r="AT170" i="9"/>
  <c r="AM176" i="9"/>
  <c r="S190" i="9"/>
  <c r="X184" i="9"/>
  <c r="BA164" i="9"/>
  <c r="BH212" i="9"/>
  <c r="AM175" i="9"/>
  <c r="DD135" i="9"/>
  <c r="CA223" i="9"/>
  <c r="BU139" i="9"/>
  <c r="U145" i="9"/>
  <c r="F162" i="9"/>
  <c r="H226" i="9"/>
  <c r="J122" i="9"/>
  <c r="CT150" i="9"/>
  <c r="F191" i="9"/>
  <c r="H212" i="9"/>
  <c r="J204" i="9"/>
  <c r="CT125" i="9"/>
  <c r="X196" i="9"/>
  <c r="I220" i="9"/>
  <c r="BI151" i="9"/>
  <c r="BM166" i="9"/>
  <c r="BD127" i="9"/>
  <c r="I200" i="9"/>
  <c r="BI182" i="9"/>
  <c r="BM172" i="9"/>
  <c r="BD213" i="9"/>
  <c r="CM217" i="9"/>
  <c r="BZ186" i="9"/>
  <c r="P224" i="9"/>
  <c r="AN127" i="9"/>
  <c r="AA199" i="9"/>
  <c r="CM132" i="9"/>
  <c r="AZ205" i="9"/>
  <c r="AR158" i="9"/>
  <c r="AN166" i="9"/>
  <c r="CD170" i="9"/>
  <c r="CM207" i="9"/>
  <c r="J170" i="9"/>
  <c r="AG220" i="9"/>
  <c r="P226" i="9"/>
  <c r="AA138" i="9"/>
  <c r="AZ189" i="9"/>
  <c r="AN147" i="9"/>
  <c r="CM182" i="9"/>
  <c r="AR224" i="9"/>
  <c r="AN206" i="9"/>
  <c r="CT158" i="9"/>
  <c r="AZ140" i="9"/>
  <c r="AR217" i="9"/>
  <c r="CG131" i="9"/>
  <c r="CN183" i="9"/>
  <c r="AJ225" i="9"/>
  <c r="K135" i="9"/>
  <c r="DH207" i="9"/>
  <c r="AE161" i="9"/>
  <c r="V203" i="9"/>
  <c r="AI216" i="9"/>
  <c r="CK138" i="9"/>
  <c r="DH177" i="9"/>
  <c r="CC160" i="9"/>
  <c r="BT122" i="9"/>
  <c r="AI171" i="9"/>
  <c r="CK191" i="9"/>
  <c r="AY224" i="9"/>
  <c r="AO183" i="9"/>
  <c r="BT155" i="9"/>
  <c r="R142" i="9"/>
  <c r="AJ141" i="9"/>
  <c r="K163" i="9"/>
  <c r="AO157" i="9"/>
  <c r="AE120" i="9"/>
  <c r="X223" i="9"/>
  <c r="CO154" i="9"/>
  <c r="DG207" i="9"/>
  <c r="AT143" i="9"/>
  <c r="BC162" i="9"/>
  <c r="S120" i="9"/>
  <c r="X122" i="9"/>
  <c r="BA127" i="9"/>
  <c r="AT146" i="9"/>
  <c r="AM164" i="9"/>
  <c r="DD221" i="9"/>
  <c r="BU188" i="9"/>
  <c r="BU158" i="9"/>
  <c r="CU211" i="9"/>
  <c r="F183" i="9"/>
  <c r="H202" i="9"/>
  <c r="AD210" i="9"/>
  <c r="CU137" i="9"/>
  <c r="F215" i="9"/>
  <c r="H166" i="9"/>
  <c r="AD201" i="9"/>
  <c r="BU211" i="9"/>
  <c r="U129" i="9"/>
  <c r="I196" i="9"/>
  <c r="BI149" i="9"/>
  <c r="J166" i="9"/>
  <c r="BD229" i="9"/>
  <c r="I151" i="9"/>
  <c r="BI174" i="9"/>
  <c r="J130" i="9"/>
  <c r="BD173" i="9"/>
  <c r="AG174" i="9"/>
  <c r="BZ159" i="9"/>
  <c r="P189" i="9"/>
  <c r="CN193" i="9"/>
  <c r="AA155" i="9"/>
  <c r="CM201" i="9"/>
  <c r="AZ129" i="9"/>
  <c r="P160" i="9"/>
  <c r="CD219" i="9"/>
  <c r="CM179" i="9"/>
  <c r="BZ202" i="9"/>
  <c r="P209" i="9"/>
  <c r="AN149" i="9"/>
  <c r="AA173" i="9"/>
  <c r="CM121" i="9"/>
  <c r="AZ152" i="9"/>
  <c r="AR134" i="9"/>
  <c r="AN227" i="9"/>
  <c r="CD211" i="9"/>
  <c r="AJ226" i="9"/>
  <c r="K215" i="9"/>
  <c r="AO129" i="9"/>
  <c r="AE188" i="9"/>
  <c r="V214" i="9"/>
  <c r="DI122" i="9"/>
  <c r="K157" i="9"/>
  <c r="DH227" i="9"/>
  <c r="AE143" i="9"/>
  <c r="V204" i="9"/>
  <c r="AI223" i="9"/>
  <c r="CK136" i="9"/>
  <c r="AY210" i="9"/>
  <c r="CC224" i="9"/>
  <c r="BT149" i="9"/>
  <c r="R198" i="9"/>
  <c r="CK126" i="9"/>
  <c r="AY135" i="9"/>
  <c r="AO135" i="9"/>
  <c r="BT150" i="9"/>
  <c r="J207" i="9"/>
  <c r="AG130" i="9"/>
  <c r="P199" i="9"/>
  <c r="AA183" i="9"/>
  <c r="AZ207" i="9"/>
  <c r="AN210" i="9"/>
  <c r="CM144" i="9"/>
  <c r="AR170" i="9"/>
  <c r="AN175" i="9"/>
  <c r="CD164" i="9"/>
  <c r="CT197" i="9"/>
  <c r="AZ148" i="9"/>
  <c r="AR164" i="9"/>
  <c r="CG161" i="9"/>
  <c r="CD176" i="9"/>
  <c r="AJ164" i="9"/>
  <c r="K213" i="9"/>
  <c r="DH169" i="9"/>
  <c r="AE182" i="9"/>
  <c r="V181" i="9"/>
  <c r="AI126" i="9"/>
  <c r="K160" i="9"/>
  <c r="DH148" i="9"/>
  <c r="CC172" i="9"/>
  <c r="BT224" i="9"/>
  <c r="AI193" i="9"/>
  <c r="CK146" i="9"/>
  <c r="AY206" i="9"/>
  <c r="AO220" i="9"/>
  <c r="BT157" i="9"/>
  <c r="R223" i="9"/>
  <c r="AJ130" i="9"/>
  <c r="AY139" i="9"/>
  <c r="AO155" i="9"/>
  <c r="AE174" i="9"/>
  <c r="X176" i="9"/>
  <c r="CO170" i="9"/>
  <c r="DG132" i="9"/>
  <c r="BY176" i="9"/>
  <c r="BC195" i="9"/>
  <c r="S166" i="9"/>
  <c r="U132" i="9"/>
  <c r="BA140" i="9"/>
  <c r="AT225" i="9"/>
  <c r="AM188" i="9"/>
  <c r="DD159" i="9"/>
  <c r="BU202" i="9"/>
  <c r="X218" i="9"/>
  <c r="CU144" i="9"/>
  <c r="F184" i="9"/>
  <c r="H213" i="9"/>
  <c r="AD128" i="9"/>
  <c r="CU216" i="9"/>
  <c r="F181" i="9"/>
  <c r="H165" i="9"/>
  <c r="AD229" i="9"/>
  <c r="BU187" i="9"/>
  <c r="U214" i="9"/>
  <c r="I182" i="9"/>
  <c r="H124" i="9"/>
  <c r="J221" i="9"/>
  <c r="BD164" i="9"/>
  <c r="I155" i="9"/>
  <c r="BI129" i="9"/>
  <c r="J206" i="9"/>
  <c r="BD215" i="9"/>
  <c r="AG177" i="9"/>
  <c r="BZ169" i="9"/>
  <c r="CG129" i="9"/>
  <c r="CN186" i="9"/>
  <c r="AA131" i="9"/>
  <c r="CM228" i="9"/>
  <c r="AZ144" i="9"/>
  <c r="P216" i="9"/>
  <c r="AN217" i="9"/>
  <c r="CD206" i="9"/>
  <c r="AG199" i="9"/>
  <c r="BZ229" i="9"/>
  <c r="P156" i="9"/>
  <c r="AN171" i="9"/>
  <c r="AA189" i="9"/>
  <c r="CM184" i="9"/>
  <c r="AZ215" i="9"/>
  <c r="AR200" i="9"/>
  <c r="AN194" i="9"/>
  <c r="CD203" i="9"/>
  <c r="CM175" i="9"/>
  <c r="P122" i="9"/>
  <c r="CD152" i="9"/>
  <c r="AZ136" i="9"/>
  <c r="CG216" i="9"/>
  <c r="CM173" i="9"/>
  <c r="AR198" i="9"/>
  <c r="AN226" i="9"/>
  <c r="CD215" i="9"/>
  <c r="CT144" i="9"/>
  <c r="AG229" i="9"/>
  <c r="AR226" i="9"/>
  <c r="CG133" i="9"/>
  <c r="CN158" i="9"/>
  <c r="AJ180" i="9"/>
  <c r="K178" i="9"/>
  <c r="DH226" i="9"/>
  <c r="CC164" i="9"/>
  <c r="V166" i="9"/>
  <c r="AI130" i="9"/>
  <c r="CK221" i="9"/>
  <c r="AY208" i="9"/>
  <c r="CC167" i="9"/>
  <c r="BT139" i="9"/>
  <c r="R167" i="9"/>
  <c r="AJ188" i="9"/>
  <c r="AY122" i="9"/>
  <c r="AO151" i="9"/>
  <c r="AE218" i="9"/>
  <c r="R203" i="9"/>
  <c r="AJ192" i="9"/>
  <c r="K144" i="9"/>
  <c r="DH160" i="9"/>
  <c r="AE147" i="9"/>
  <c r="BU218" i="9"/>
  <c r="BG141" i="9"/>
  <c r="DG120" i="9"/>
  <c r="AT171" i="9"/>
  <c r="AM138" i="9"/>
  <c r="S154" i="9"/>
  <c r="X207" i="9"/>
  <c r="BA227" i="9"/>
  <c r="BH209" i="9"/>
  <c r="AM200" i="9"/>
  <c r="DD205" i="9"/>
  <c r="CA209" i="9"/>
  <c r="BU166" i="9"/>
  <c r="U151" i="9"/>
  <c r="F209" i="9"/>
  <c r="H123" i="9"/>
  <c r="J214" i="9"/>
  <c r="CT210" i="9"/>
  <c r="F173" i="9"/>
  <c r="H192" i="9"/>
  <c r="J134" i="9"/>
  <c r="CT138" i="9"/>
  <c r="U155" i="9"/>
  <c r="I205" i="9"/>
  <c r="BI143" i="9"/>
  <c r="BM220" i="9"/>
  <c r="BD162" i="9"/>
  <c r="I141" i="9"/>
  <c r="BI219" i="9"/>
  <c r="BM160" i="9"/>
  <c r="BD128" i="9"/>
  <c r="BZ185" i="9"/>
  <c r="P170" i="9"/>
  <c r="AN193" i="9"/>
  <c r="AA228" i="9"/>
  <c r="CM135" i="9"/>
  <c r="AZ199" i="9"/>
  <c r="AR210" i="9"/>
  <c r="AN143" i="9"/>
  <c r="CD153" i="9"/>
  <c r="CM161" i="9"/>
  <c r="AZ131" i="9"/>
  <c r="P177" i="9"/>
  <c r="AN219" i="9"/>
  <c r="CD166" i="9"/>
  <c r="CT121" i="9"/>
  <c r="AZ226" i="9"/>
  <c r="AR197" i="9"/>
  <c r="X157" i="9"/>
  <c r="BG196" i="9"/>
  <c r="BX170" i="9"/>
  <c r="AP204" i="9"/>
  <c r="S159" i="9"/>
  <c r="AH129" i="9"/>
  <c r="DB204" i="9"/>
  <c r="DD187" i="9"/>
  <c r="DD190" i="9"/>
  <c r="BD153" i="9"/>
  <c r="BZ218" i="9"/>
  <c r="CI202" i="9"/>
  <c r="BJ139" i="9"/>
  <c r="S229" i="9"/>
  <c r="CT206" i="9"/>
  <c r="CB144" i="9"/>
  <c r="CP142" i="9"/>
  <c r="S172" i="9"/>
  <c r="AZ159" i="9"/>
  <c r="DB149" i="9"/>
  <c r="O166" i="9"/>
  <c r="BH167" i="9"/>
  <c r="S198" i="9"/>
  <c r="CU135" i="9"/>
  <c r="BU161" i="9"/>
  <c r="J144" i="9"/>
  <c r="AZ202" i="9"/>
  <c r="AA170" i="9"/>
  <c r="AA168" i="9"/>
  <c r="AO195" i="9"/>
  <c r="AI174" i="9"/>
  <c r="AO172" i="9"/>
  <c r="AS131" i="9"/>
  <c r="CA208" i="9"/>
  <c r="BH200" i="9"/>
  <c r="F130" i="9"/>
  <c r="F164" i="9"/>
  <c r="U131" i="9"/>
  <c r="CT123" i="9"/>
  <c r="BD222" i="9"/>
  <c r="CN213" i="9"/>
  <c r="P137" i="9"/>
  <c r="BZ220" i="9"/>
  <c r="AN185" i="9"/>
  <c r="AZ212" i="9"/>
  <c r="AY143" i="9"/>
  <c r="AJ156" i="9"/>
  <c r="V164" i="9"/>
  <c r="CC213" i="9"/>
  <c r="DH218" i="9"/>
  <c r="Q165" i="9"/>
  <c r="BW195" i="9"/>
  <c r="Q123" i="9"/>
  <c r="CY199" i="9"/>
  <c r="AT192" i="9"/>
  <c r="BA179" i="9"/>
  <c r="BU190" i="9"/>
  <c r="H170" i="9"/>
  <c r="H120" i="9"/>
  <c r="I192" i="9"/>
  <c r="I206" i="9"/>
  <c r="P164" i="9"/>
  <c r="CM191" i="9"/>
  <c r="K193" i="9"/>
  <c r="AI144" i="9"/>
  <c r="BT223" i="9"/>
  <c r="AO208" i="9"/>
  <c r="AY207" i="9"/>
  <c r="DI218" i="9"/>
  <c r="E172" i="9"/>
  <c r="DI222" i="9"/>
  <c r="AC150" i="9"/>
  <c r="BH121" i="9"/>
  <c r="M129" i="9"/>
  <c r="CA160" i="9"/>
  <c r="BI192" i="9"/>
  <c r="BI130" i="9"/>
  <c r="CU192" i="9"/>
  <c r="CU209" i="9"/>
  <c r="BZ129" i="9"/>
  <c r="AA203" i="9"/>
  <c r="CK166" i="9"/>
  <c r="R226" i="9"/>
  <c r="AE164" i="9"/>
  <c r="DH189" i="9"/>
  <c r="K222" i="9"/>
  <c r="AI217" i="9"/>
  <c r="CX128" i="9"/>
  <c r="CZ220" i="9"/>
  <c r="BO158" i="9"/>
  <c r="DG202" i="9"/>
  <c r="U172" i="9"/>
  <c r="S137" i="9"/>
  <c r="F137" i="9"/>
  <c r="F179" i="9"/>
  <c r="U225" i="9"/>
  <c r="BD202" i="9"/>
  <c r="BD130" i="9"/>
  <c r="CN180" i="9"/>
  <c r="P147" i="9"/>
  <c r="AD156" i="9"/>
  <c r="BZ200" i="9"/>
  <c r="AN154" i="9"/>
  <c r="AR126" i="9"/>
  <c r="AY204" i="9"/>
  <c r="AJ227" i="9"/>
  <c r="V133" i="9"/>
  <c r="CC121" i="9"/>
  <c r="AY211" i="9"/>
  <c r="M170" i="9"/>
  <c r="CA167" i="9"/>
  <c r="BC146" i="9"/>
  <c r="CU208" i="9"/>
  <c r="CU163" i="9"/>
  <c r="BU144" i="9"/>
  <c r="J190" i="9"/>
  <c r="J222" i="9"/>
  <c r="CG156" i="9"/>
  <c r="BZ170" i="9"/>
  <c r="AG192" i="9"/>
  <c r="AA227" i="9"/>
  <c r="AN160" i="9"/>
  <c r="AO194" i="9"/>
  <c r="K148" i="9"/>
  <c r="AA165" i="9"/>
  <c r="AE207" i="9"/>
  <c r="AJ211" i="9"/>
  <c r="AO139" i="9"/>
  <c r="BU151" i="9"/>
  <c r="AR192" i="9"/>
  <c r="AG160" i="9"/>
  <c r="CT139" i="9"/>
  <c r="CG159" i="9"/>
  <c r="CT186" i="9"/>
  <c r="BZ199" i="9"/>
  <c r="CN206" i="9"/>
  <c r="CK170" i="9"/>
  <c r="CC176" i="9"/>
  <c r="AI134" i="9"/>
  <c r="AY137" i="9"/>
  <c r="BT201" i="9"/>
  <c r="AJ172" i="9"/>
  <c r="AO186" i="9"/>
  <c r="V198" i="9"/>
  <c r="K191" i="9"/>
  <c r="AE133" i="9"/>
  <c r="BG216" i="9"/>
  <c r="AT131" i="9"/>
  <c r="S196" i="9"/>
  <c r="BA174" i="9"/>
  <c r="AM221" i="9"/>
  <c r="CA125" i="9"/>
  <c r="U165" i="9"/>
  <c r="H205" i="9"/>
  <c r="CT154" i="9"/>
  <c r="H211" i="9"/>
  <c r="CT178" i="9"/>
  <c r="I174" i="9"/>
  <c r="BM198" i="9"/>
  <c r="I180" i="9"/>
  <c r="BM145" i="9"/>
  <c r="CM171" i="9"/>
  <c r="P155" i="9"/>
  <c r="AA215" i="9"/>
  <c r="AZ158" i="9"/>
  <c r="AN190" i="9"/>
  <c r="CM195" i="9"/>
  <c r="P185" i="9"/>
  <c r="CD196" i="9"/>
  <c r="AZ214" i="9"/>
  <c r="CG149" i="9"/>
  <c r="CT126" i="9"/>
  <c r="CN162" i="9"/>
  <c r="P174" i="9"/>
  <c r="BZ182" i="9"/>
  <c r="CN222" i="9"/>
  <c r="AG120" i="9"/>
  <c r="P149" i="9"/>
  <c r="AA211" i="9"/>
  <c r="AY161" i="9"/>
  <c r="BT182" i="9"/>
  <c r="CK223" i="9"/>
  <c r="AO207" i="9"/>
  <c r="R162" i="9"/>
  <c r="K145" i="9"/>
  <c r="AE216" i="9"/>
  <c r="AI184" i="9"/>
  <c r="DH125" i="9"/>
  <c r="S202" i="9"/>
  <c r="BA144" i="9"/>
  <c r="AM133" i="9"/>
  <c r="BU152" i="9"/>
  <c r="BH199" i="9"/>
  <c r="BC152" i="9"/>
  <c r="BU150" i="9"/>
  <c r="I198" i="9"/>
  <c r="J168" i="9"/>
  <c r="I145" i="9"/>
  <c r="J188" i="9"/>
  <c r="X136" i="9"/>
  <c r="BI220" i="9"/>
  <c r="AD150" i="9"/>
  <c r="F136" i="9"/>
  <c r="AD126" i="9"/>
  <c r="AZ168" i="9"/>
  <c r="AN213" i="9"/>
  <c r="CT135" i="9"/>
  <c r="AR136" i="9"/>
  <c r="CN147" i="9"/>
  <c r="AZ192" i="9"/>
  <c r="CG188" i="9"/>
  <c r="CT207" i="9"/>
  <c r="BZ148" i="9"/>
  <c r="AN229" i="9"/>
  <c r="CD202" i="9"/>
  <c r="CM138" i="9"/>
  <c r="P178" i="9"/>
  <c r="AA220" i="9"/>
  <c r="AZ174" i="9"/>
  <c r="CG134" i="9"/>
  <c r="CM129" i="9"/>
  <c r="AR188" i="9"/>
  <c r="AN176" i="9"/>
  <c r="CD123" i="9"/>
  <c r="CT200" i="9"/>
  <c r="AG179" i="9"/>
  <c r="AR186" i="9"/>
  <c r="CG176" i="9"/>
  <c r="CN134" i="9"/>
  <c r="AA169" i="9"/>
  <c r="K195" i="9"/>
  <c r="DH193" i="9"/>
  <c r="CC185" i="9"/>
  <c r="V168" i="9"/>
  <c r="AI182" i="9"/>
  <c r="CK172" i="9"/>
  <c r="DH179" i="9"/>
  <c r="CC194" i="9"/>
  <c r="BT198" i="9"/>
  <c r="AI179" i="9"/>
  <c r="CK181" i="9"/>
  <c r="AY216" i="9"/>
  <c r="AO174" i="9"/>
  <c r="AE225" i="9"/>
  <c r="R169" i="9"/>
  <c r="AJ160" i="9"/>
  <c r="K168" i="9"/>
  <c r="AO137" i="9"/>
  <c r="AE191" i="9"/>
  <c r="BU199" i="9"/>
  <c r="BG131" i="9"/>
  <c r="DG160" i="9"/>
  <c r="AT155" i="9"/>
  <c r="BC225" i="9"/>
  <c r="S221" i="9"/>
  <c r="X202" i="9"/>
  <c r="BA202" i="9"/>
  <c r="AT135" i="9"/>
  <c r="AM208" i="9"/>
  <c r="DD163" i="9"/>
  <c r="CA151" i="9"/>
  <c r="BU208" i="9"/>
  <c r="CU175" i="9"/>
  <c r="F222" i="9"/>
  <c r="H185" i="9"/>
  <c r="U222" i="9"/>
  <c r="F223" i="9"/>
  <c r="H125" i="9"/>
  <c r="J154" i="9"/>
  <c r="CT171" i="9"/>
  <c r="U194" i="9"/>
  <c r="I175" i="9"/>
  <c r="BI131" i="9"/>
  <c r="J155" i="9"/>
  <c r="BD203" i="9"/>
  <c r="I163" i="9"/>
  <c r="BI156" i="9"/>
  <c r="BM228" i="9"/>
  <c r="BD122" i="9"/>
  <c r="AG226" i="9"/>
  <c r="BZ167" i="9"/>
  <c r="CN184" i="9"/>
  <c r="AA139" i="9"/>
  <c r="CM210" i="9"/>
  <c r="AZ221" i="9"/>
  <c r="P135" i="9"/>
  <c r="AN214" i="9"/>
  <c r="CD209" i="9"/>
  <c r="CM158" i="9"/>
  <c r="BZ149" i="9"/>
  <c r="P219" i="9"/>
  <c r="AN195" i="9"/>
  <c r="CD140" i="9"/>
  <c r="CM146" i="9"/>
  <c r="AR228" i="9"/>
  <c r="CG185" i="9"/>
  <c r="CD190" i="9"/>
  <c r="AJ204" i="9"/>
  <c r="K151" i="9"/>
  <c r="AO214" i="9"/>
  <c r="AE123" i="9"/>
  <c r="V183" i="9"/>
  <c r="AI152" i="9"/>
  <c r="K136" i="9"/>
  <c r="DH173" i="9"/>
  <c r="CC197" i="9"/>
  <c r="V154" i="9"/>
  <c r="AI212" i="9"/>
  <c r="CK217" i="9"/>
  <c r="AY123" i="9"/>
  <c r="CC149" i="9"/>
  <c r="BT156" i="9"/>
  <c r="R174" i="9"/>
  <c r="AJ171" i="9"/>
  <c r="AY203" i="9"/>
  <c r="AO145" i="9"/>
  <c r="CK120" i="9"/>
  <c r="AO144" i="9"/>
  <c r="R218" i="9"/>
  <c r="AY125" i="9"/>
  <c r="AE151" i="9"/>
  <c r="AJ157" i="9"/>
  <c r="DH228" i="9"/>
  <c r="V147" i="9"/>
  <c r="CK139" i="9"/>
  <c r="CC133" i="9"/>
  <c r="CA175" i="9"/>
  <c r="BG229" i="9"/>
  <c r="DG128" i="9"/>
  <c r="AT121" i="9"/>
  <c r="AM162" i="9"/>
  <c r="S207" i="9"/>
  <c r="X199" i="9"/>
  <c r="BA156" i="9"/>
  <c r="BH150" i="9"/>
  <c r="AM120" i="9"/>
  <c r="DD203" i="9"/>
  <c r="CA191" i="9"/>
  <c r="BU221" i="9"/>
  <c r="U204" i="9"/>
  <c r="F152" i="9"/>
  <c r="H175" i="9"/>
  <c r="J150" i="9"/>
  <c r="CT220" i="9"/>
  <c r="F203" i="9"/>
  <c r="H195" i="9"/>
  <c r="J141" i="9"/>
  <c r="CT202" i="9"/>
  <c r="U140" i="9"/>
  <c r="I203" i="9"/>
  <c r="BI198" i="9"/>
  <c r="BM189" i="9"/>
  <c r="BD154" i="9"/>
  <c r="I224" i="9"/>
  <c r="BI226" i="9"/>
  <c r="BM141" i="9"/>
  <c r="BD207" i="9"/>
  <c r="AG164" i="9"/>
  <c r="BZ127" i="9"/>
  <c r="P228" i="9"/>
  <c r="AN216" i="9"/>
  <c r="AA142" i="9"/>
  <c r="CM183" i="9"/>
  <c r="AZ124" i="9"/>
  <c r="AR121" i="9"/>
  <c r="AN209" i="9"/>
  <c r="CD174" i="9"/>
  <c r="CM155" i="9"/>
  <c r="AZ173" i="9"/>
  <c r="P193" i="9"/>
  <c r="AN203" i="9"/>
  <c r="CD175" i="9"/>
  <c r="CT156" i="9"/>
  <c r="AZ153" i="9"/>
  <c r="AR150" i="9"/>
  <c r="CG168" i="9"/>
  <c r="CD160" i="9"/>
  <c r="AJ120" i="9"/>
  <c r="K229" i="9"/>
  <c r="DH214" i="9"/>
  <c r="AE202" i="9"/>
  <c r="V189" i="9"/>
  <c r="AI190" i="9"/>
  <c r="K212" i="9"/>
  <c r="DH188" i="9"/>
  <c r="AJ213" i="9"/>
  <c r="DH181" i="9"/>
  <c r="V157" i="9"/>
  <c r="K192" i="9"/>
  <c r="CC198" i="9"/>
  <c r="AI222" i="9"/>
  <c r="AY169" i="9"/>
  <c r="BT187" i="9"/>
  <c r="AJ199" i="9"/>
  <c r="AO133" i="9"/>
  <c r="S121" i="9"/>
  <c r="O198" i="9"/>
  <c r="BA210" i="9"/>
  <c r="AT132" i="9"/>
  <c r="AM142" i="9"/>
  <c r="DD139" i="9"/>
  <c r="BU171" i="9"/>
  <c r="BA224" i="9"/>
  <c r="BH159" i="9"/>
  <c r="BY194" i="9"/>
  <c r="DD206" i="9"/>
  <c r="CA207" i="9"/>
  <c r="BU130" i="9"/>
  <c r="U213" i="9"/>
  <c r="I165" i="9"/>
  <c r="H133" i="9"/>
  <c r="J224" i="9"/>
  <c r="BD225" i="9"/>
  <c r="I142" i="9"/>
  <c r="H153" i="9"/>
  <c r="J123" i="9"/>
  <c r="BD219" i="9"/>
  <c r="X158" i="9"/>
  <c r="CU130" i="9"/>
  <c r="BI153" i="9"/>
  <c r="BM130" i="9"/>
  <c r="AD136" i="9"/>
  <c r="CU164" i="9"/>
  <c r="BI168" i="9"/>
  <c r="BM180" i="9"/>
  <c r="AD212" i="9"/>
  <c r="CM120" i="9"/>
  <c r="AZ155" i="9"/>
  <c r="P131" i="9"/>
  <c r="AN140" i="9"/>
  <c r="CD183" i="9"/>
  <c r="CT149" i="9"/>
  <c r="AZ218" i="9"/>
  <c r="AR140" i="9"/>
  <c r="CG151" i="9"/>
  <c r="CD127" i="9"/>
  <c r="CM149" i="9"/>
  <c r="AZ157" i="9"/>
  <c r="AR120" i="9"/>
  <c r="AN174" i="9"/>
  <c r="CD125" i="9"/>
  <c r="CT120" i="9"/>
  <c r="AG206" i="9"/>
  <c r="AR201" i="9"/>
  <c r="CG220" i="9"/>
  <c r="CN214" i="9"/>
  <c r="AA172" i="9"/>
  <c r="K173" i="9"/>
  <c r="DH141" i="9"/>
  <c r="CC145" i="9"/>
  <c r="V139" i="9"/>
  <c r="AI181" i="9"/>
  <c r="CK188" i="9"/>
  <c r="DH229" i="9"/>
  <c r="CC137" i="9"/>
  <c r="BT145" i="9"/>
  <c r="R124" i="9"/>
  <c r="AJ134" i="9"/>
  <c r="AY130" i="9"/>
  <c r="AO178" i="9"/>
  <c r="AE181" i="9"/>
  <c r="R164" i="9"/>
  <c r="AJ158" i="9"/>
  <c r="K185" i="9"/>
  <c r="AO127" i="9"/>
  <c r="AE124" i="9"/>
  <c r="V131" i="9"/>
  <c r="AI204" i="9"/>
  <c r="CX187" i="9"/>
  <c r="BW189" i="9"/>
  <c r="DI170" i="9"/>
  <c r="AY157" i="9"/>
  <c r="AE214" i="9"/>
  <c r="AJ163" i="9"/>
  <c r="DH220" i="9"/>
  <c r="V121" i="9"/>
  <c r="CK154" i="9"/>
  <c r="CC134" i="9"/>
  <c r="AI203" i="9"/>
  <c r="AY142" i="9"/>
  <c r="AE154" i="9"/>
  <c r="DB186" i="9"/>
  <c r="M215" i="9"/>
  <c r="BH223" i="9"/>
  <c r="BY173" i="9"/>
  <c r="BC135" i="9"/>
  <c r="CA137" i="9"/>
  <c r="M179" i="9"/>
  <c r="DG168" i="9"/>
  <c r="AT204" i="9"/>
  <c r="BC180" i="9"/>
  <c r="S167" i="9"/>
  <c r="X201" i="9"/>
  <c r="X133" i="9"/>
  <c r="CU228" i="9"/>
  <c r="BI199" i="9"/>
  <c r="BM207" i="9"/>
  <c r="AD160" i="9"/>
  <c r="CU133" i="9"/>
  <c r="BI136" i="9"/>
  <c r="BM140" i="9"/>
  <c r="AD184" i="9"/>
  <c r="BU138" i="9"/>
  <c r="U125" i="9"/>
  <c r="F149" i="9"/>
  <c r="H178" i="9"/>
  <c r="J140" i="9"/>
  <c r="CT133" i="9"/>
  <c r="F195" i="9"/>
  <c r="H172" i="9"/>
  <c r="J125" i="9"/>
  <c r="CT172" i="9"/>
  <c r="AG138" i="9"/>
  <c r="AR176" i="9"/>
  <c r="CG208" i="9"/>
  <c r="CN129" i="9"/>
  <c r="BD146" i="9"/>
  <c r="AG135" i="9"/>
  <c r="BZ228" i="9"/>
  <c r="P213" i="9"/>
  <c r="CN122" i="9"/>
  <c r="AA201" i="9"/>
  <c r="AG205" i="9"/>
  <c r="BZ198" i="9"/>
  <c r="CG191" i="9"/>
  <c r="CN172" i="9"/>
  <c r="AA213" i="9"/>
  <c r="CM130" i="9"/>
  <c r="BZ146" i="9"/>
  <c r="P203" i="9"/>
  <c r="AN172" i="9"/>
  <c r="AA207" i="9"/>
  <c r="CK202" i="9"/>
  <c r="AY151" i="9"/>
  <c r="AO203" i="9"/>
  <c r="BT120" i="9"/>
  <c r="R183" i="9"/>
  <c r="AJ209" i="9"/>
  <c r="AY180" i="9"/>
  <c r="AO121" i="9"/>
  <c r="AE129" i="9"/>
  <c r="V199" i="9"/>
  <c r="AA194" i="9"/>
  <c r="K147" i="9"/>
  <c r="DH182" i="9"/>
  <c r="CC191" i="9"/>
  <c r="V186" i="9"/>
  <c r="AI178" i="9"/>
  <c r="CK229" i="9"/>
  <c r="DH204" i="9"/>
  <c r="CC200" i="9"/>
  <c r="BT199" i="9"/>
  <c r="R177" i="9"/>
  <c r="Q193" i="9"/>
  <c r="E210" i="9"/>
  <c r="CZ178" i="9"/>
  <c r="K134" i="9"/>
  <c r="CC192" i="9"/>
  <c r="AI138" i="9"/>
  <c r="AY170" i="9"/>
  <c r="BT169" i="9"/>
  <c r="AJ154" i="9"/>
  <c r="AO154" i="9"/>
  <c r="R165" i="9"/>
  <c r="K227" i="9"/>
  <c r="AE208" i="9"/>
  <c r="X175" i="9"/>
  <c r="CO219" i="9"/>
  <c r="DG181" i="9"/>
  <c r="BY213" i="9"/>
  <c r="BC198" i="9"/>
  <c r="S125" i="9"/>
  <c r="U139" i="9"/>
  <c r="DG227" i="9"/>
  <c r="AT153" i="9"/>
  <c r="AM179" i="9"/>
  <c r="DD123" i="9"/>
  <c r="BU215" i="9"/>
  <c r="X171" i="9"/>
  <c r="CU152" i="9"/>
  <c r="F228" i="9"/>
  <c r="H174" i="9"/>
  <c r="AD195" i="9"/>
  <c r="CU200" i="9"/>
  <c r="F214" i="9"/>
  <c r="H163" i="9"/>
  <c r="AD206" i="9"/>
  <c r="BU120" i="9"/>
  <c r="U224" i="9"/>
  <c r="I177" i="9"/>
  <c r="H160" i="9"/>
  <c r="J159" i="9"/>
  <c r="BD196" i="9"/>
  <c r="I225" i="9"/>
  <c r="H198" i="9"/>
  <c r="J131" i="9"/>
  <c r="BD143" i="9"/>
  <c r="AG169" i="9"/>
  <c r="BZ191" i="9"/>
  <c r="CG173" i="9"/>
  <c r="CN138" i="9"/>
  <c r="AA154" i="9"/>
  <c r="CM190" i="9"/>
  <c r="BZ205" i="9"/>
  <c r="P218" i="9"/>
  <c r="AN156" i="9"/>
  <c r="CD149" i="9"/>
  <c r="AG140" i="9"/>
  <c r="BZ180" i="9"/>
  <c r="P188" i="9"/>
  <c r="AN201" i="9"/>
  <c r="AA122" i="9"/>
  <c r="CM164" i="9"/>
  <c r="AZ172" i="9"/>
  <c r="AR180" i="9"/>
  <c r="AN125" i="9"/>
  <c r="CD131" i="9"/>
  <c r="AJ128" i="9"/>
  <c r="AY172" i="9"/>
  <c r="AO142" i="9"/>
  <c r="AE193" i="9"/>
  <c r="V180" i="9"/>
  <c r="AJ151" i="9"/>
  <c r="K196" i="9"/>
  <c r="AE177" i="9"/>
  <c r="AI156" i="9"/>
  <c r="DH140" i="9"/>
  <c r="BT154" i="9"/>
  <c r="CK227" i="9"/>
  <c r="AO125" i="9"/>
  <c r="R145" i="9"/>
  <c r="E143" i="9"/>
  <c r="Q189" i="9"/>
  <c r="E228" i="9"/>
  <c r="CZ224" i="9"/>
  <c r="CX196" i="9"/>
  <c r="BW184" i="9"/>
  <c r="DI134" i="9"/>
  <c r="CX130" i="9"/>
  <c r="CZ147" i="9"/>
  <c r="BP126" i="9"/>
  <c r="R191" i="9"/>
  <c r="E185" i="9"/>
  <c r="CX226" i="9"/>
  <c r="DI208" i="9"/>
  <c r="CZ188" i="9"/>
  <c r="E177" i="9"/>
  <c r="BO205" i="9"/>
  <c r="AS176" i="9"/>
  <c r="BO187" i="9"/>
  <c r="CY161" i="9"/>
  <c r="BO143" i="9"/>
  <c r="CY222" i="9"/>
  <c r="BP136" i="9"/>
  <c r="CY221" i="9"/>
  <c r="AL213" i="9"/>
  <c r="Y225" i="9"/>
  <c r="CH199" i="9"/>
  <c r="DA147" i="9"/>
  <c r="CS136" i="9"/>
  <c r="Z224" i="9"/>
  <c r="Y196" i="9"/>
  <c r="DC191" i="9"/>
  <c r="AL214" i="9"/>
  <c r="Y124" i="9"/>
  <c r="CH191" i="9"/>
  <c r="BK205" i="9"/>
  <c r="BS220" i="9"/>
  <c r="CH224" i="9"/>
  <c r="T206" i="9"/>
  <c r="G122" i="9"/>
  <c r="BK149" i="9"/>
  <c r="BQ209" i="9"/>
  <c r="BS156" i="9"/>
  <c r="G147" i="9"/>
  <c r="AU207" i="9"/>
  <c r="BB131" i="9"/>
  <c r="BQ132" i="9"/>
  <c r="AM226" i="9"/>
  <c r="CW127" i="9"/>
  <c r="AV181" i="9"/>
  <c r="DE227" i="9"/>
  <c r="CL224" i="9"/>
  <c r="BG211" i="9"/>
  <c r="CI225" i="9"/>
  <c r="CL165" i="9"/>
  <c r="BY135" i="9"/>
  <c r="F141" i="9"/>
  <c r="BD151" i="9"/>
  <c r="CM197" i="9"/>
  <c r="BF196" i="9"/>
  <c r="AM127" i="9"/>
  <c r="AM205" i="9"/>
  <c r="J228" i="9"/>
  <c r="BF160" i="9"/>
  <c r="BJ198" i="9"/>
  <c r="AM146" i="9"/>
  <c r="BM147" i="9"/>
  <c r="AW129" i="9"/>
  <c r="CL143" i="9"/>
  <c r="BA132" i="9"/>
  <c r="BC123" i="9"/>
  <c r="BA225" i="9"/>
  <c r="H156" i="9"/>
  <c r="I132" i="9"/>
  <c r="AG184" i="9"/>
  <c r="AN212" i="9"/>
  <c r="AZ134" i="9"/>
  <c r="CN217" i="9"/>
  <c r="V195" i="9"/>
  <c r="AY217" i="9"/>
  <c r="R196" i="9"/>
  <c r="BW208" i="9"/>
  <c r="BA176" i="9"/>
  <c r="DD158" i="9"/>
  <c r="BM196" i="9"/>
  <c r="BM174" i="9"/>
  <c r="F219" i="9"/>
  <c r="I202" i="9"/>
  <c r="AG148" i="9"/>
  <c r="AA223" i="9"/>
  <c r="AN121" i="9"/>
  <c r="P153" i="9"/>
  <c r="CM181" i="9"/>
  <c r="AN146" i="9"/>
  <c r="AO176" i="9"/>
  <c r="AY160" i="9"/>
  <c r="AA198" i="9"/>
  <c r="V128" i="9"/>
  <c r="CC166" i="9"/>
  <c r="E189" i="9"/>
  <c r="DI165" i="9"/>
  <c r="E207" i="9"/>
  <c r="X174" i="9"/>
  <c r="BC131" i="9"/>
  <c r="AT169" i="9"/>
  <c r="BU196" i="9"/>
  <c r="AD164" i="9"/>
  <c r="J177" i="9"/>
  <c r="BI169" i="9"/>
  <c r="BI216" i="9"/>
  <c r="AA147" i="9"/>
  <c r="P180" i="9"/>
  <c r="DH163" i="9"/>
  <c r="K120" i="9"/>
  <c r="AI159" i="9"/>
  <c r="BT194" i="9"/>
  <c r="AO147" i="9"/>
  <c r="CX129" i="9"/>
  <c r="CZ189" i="9"/>
  <c r="CX195" i="9"/>
  <c r="S194" i="9"/>
  <c r="AM215" i="9"/>
  <c r="BH227" i="9"/>
  <c r="U126" i="9"/>
  <c r="J165" i="9"/>
  <c r="BM168" i="9"/>
  <c r="F224" i="9"/>
  <c r="F229" i="9"/>
  <c r="AN122" i="9"/>
  <c r="BZ158" i="9"/>
  <c r="AY199" i="9"/>
  <c r="CK208" i="9"/>
  <c r="R130" i="9"/>
  <c r="AE150" i="9"/>
  <c r="DH155" i="9"/>
  <c r="Q209" i="9"/>
  <c r="BW191" i="9"/>
  <c r="Q180" i="9"/>
  <c r="CY198" i="9"/>
  <c r="BY216" i="9"/>
  <c r="DG175" i="9"/>
  <c r="BU137" i="9"/>
  <c r="BM127" i="9"/>
  <c r="H155" i="9"/>
  <c r="I204" i="9"/>
  <c r="I162" i="9"/>
  <c r="AG126" i="9"/>
  <c r="AA178" i="9"/>
  <c r="AN220" i="9"/>
  <c r="AZ204" i="9"/>
  <c r="CN225" i="9"/>
  <c r="AA212" i="9"/>
  <c r="AN129" i="9"/>
  <c r="AO167" i="9"/>
  <c r="K182" i="9"/>
  <c r="AI127" i="9"/>
  <c r="BT137" i="9"/>
  <c r="AO225" i="9"/>
  <c r="BH224" i="9"/>
  <c r="U191" i="9"/>
  <c r="S218" i="9"/>
  <c r="BI204" i="9"/>
  <c r="F140" i="9"/>
  <c r="U160" i="9"/>
  <c r="CT180" i="9"/>
  <c r="CT195" i="9"/>
  <c r="CN142" i="9"/>
  <c r="P192" i="9"/>
  <c r="BZ123" i="9"/>
  <c r="CM168" i="9"/>
  <c r="AA145" i="9"/>
  <c r="BT131" i="9"/>
  <c r="AO166" i="9"/>
  <c r="K123" i="9"/>
  <c r="V127" i="9"/>
  <c r="CK128" i="9"/>
  <c r="CC135" i="9"/>
  <c r="AD216" i="9"/>
  <c r="AN224" i="9"/>
  <c r="AR196" i="9"/>
  <c r="AZ220" i="9"/>
  <c r="CN144" i="9"/>
  <c r="CM177" i="9"/>
  <c r="P182" i="9"/>
  <c r="CD159" i="9"/>
  <c r="AY227" i="9"/>
  <c r="AE169" i="9"/>
  <c r="AJ140" i="9"/>
  <c r="DH164" i="9"/>
  <c r="V156" i="9"/>
  <c r="CK159" i="9"/>
  <c r="CC179" i="9"/>
  <c r="AI206" i="9"/>
  <c r="AY223" i="9"/>
  <c r="BT133" i="9"/>
  <c r="M198" i="9"/>
  <c r="BY124" i="9"/>
  <c r="CA153" i="9"/>
  <c r="DG138" i="9"/>
  <c r="BC192" i="9"/>
  <c r="X228" i="9"/>
  <c r="CU201" i="9"/>
  <c r="BM213" i="9"/>
  <c r="CU129" i="9"/>
  <c r="BM226" i="9"/>
  <c r="BU149" i="9"/>
  <c r="F166" i="9"/>
  <c r="J142" i="9"/>
  <c r="F131" i="9"/>
  <c r="J227" i="9"/>
  <c r="AG131" i="9"/>
  <c r="CG136" i="9"/>
  <c r="BD221" i="9"/>
  <c r="BZ145" i="9"/>
  <c r="CN188" i="9"/>
  <c r="AG195" i="9"/>
  <c r="CG228" i="9"/>
  <c r="AA224" i="9"/>
  <c r="BZ176" i="9"/>
  <c r="AN144" i="9"/>
  <c r="AG142" i="9"/>
  <c r="BD155" i="9"/>
  <c r="CN145" i="9"/>
  <c r="AR225" i="9"/>
  <c r="CD156" i="9"/>
  <c r="AZ170" i="9"/>
  <c r="CG193" i="9"/>
  <c r="AJ174" i="9"/>
  <c r="AO164" i="9"/>
  <c r="V215" i="9"/>
  <c r="K162" i="9"/>
  <c r="CC220" i="9"/>
  <c r="AI122" i="9"/>
  <c r="AY138" i="9"/>
  <c r="BT192" i="9"/>
  <c r="AJ142" i="9"/>
  <c r="AO221" i="9"/>
  <c r="U152" i="9"/>
  <c r="DG174" i="9"/>
  <c r="BC132" i="9"/>
  <c r="U168" i="9"/>
  <c r="AT159" i="9"/>
  <c r="S205" i="9"/>
  <c r="X120" i="9"/>
  <c r="F163" i="9"/>
  <c r="AD144" i="9"/>
  <c r="F169" i="9"/>
  <c r="AD168" i="9"/>
  <c r="U158" i="9"/>
  <c r="H206" i="9"/>
  <c r="BD150" i="9"/>
  <c r="H148" i="9"/>
  <c r="BD126" i="9"/>
  <c r="BZ137" i="9"/>
  <c r="CN125" i="9"/>
  <c r="CM198" i="9"/>
  <c r="P205" i="9"/>
  <c r="BZ171" i="9"/>
  <c r="CN133" i="9"/>
  <c r="CM208" i="9"/>
  <c r="P217" i="9"/>
  <c r="AN225" i="9"/>
  <c r="J146" i="9"/>
  <c r="AG181" i="9"/>
  <c r="CG196" i="9"/>
  <c r="BD204" i="9"/>
  <c r="BZ130" i="9"/>
  <c r="CN212" i="9"/>
  <c r="AG213" i="9"/>
  <c r="P159" i="9"/>
  <c r="AN218" i="9"/>
  <c r="AA143" i="9"/>
  <c r="CM187" i="9"/>
  <c r="AZ183" i="9"/>
  <c r="AR205" i="9"/>
  <c r="AN187" i="9"/>
  <c r="CD144" i="9"/>
  <c r="AJ162" i="9"/>
  <c r="K159" i="9"/>
  <c r="AO153" i="9"/>
  <c r="AE222" i="9"/>
  <c r="V153" i="9"/>
  <c r="DI152" i="9"/>
  <c r="K181" i="9"/>
  <c r="DH178" i="9"/>
  <c r="CC151" i="9"/>
  <c r="V223" i="9"/>
  <c r="AI224" i="9"/>
  <c r="CK153" i="9"/>
  <c r="AY147" i="9"/>
  <c r="BT178" i="9"/>
  <c r="R170" i="9"/>
  <c r="CK134" i="9"/>
  <c r="AY202" i="9"/>
  <c r="AO163" i="9"/>
  <c r="BT176" i="9"/>
  <c r="DB140" i="9"/>
  <c r="CO145" i="9"/>
  <c r="BH216" i="9"/>
  <c r="BY171" i="9"/>
  <c r="BC164" i="9"/>
  <c r="S139" i="9"/>
  <c r="U171" i="9"/>
  <c r="AT220" i="9"/>
  <c r="AM218" i="9"/>
  <c r="S145" i="9"/>
  <c r="X183" i="9"/>
  <c r="X213" i="9"/>
  <c r="CU222" i="9"/>
  <c r="F182" i="9"/>
  <c r="BM162" i="9"/>
  <c r="AD154" i="9"/>
  <c r="CU134" i="9"/>
  <c r="F134" i="9"/>
  <c r="BM152" i="9"/>
  <c r="AD203" i="9"/>
  <c r="BU200" i="9"/>
  <c r="U211" i="9"/>
  <c r="F193" i="9"/>
  <c r="H204" i="9"/>
  <c r="J169" i="9"/>
  <c r="CT208" i="9"/>
  <c r="I139" i="9"/>
  <c r="H157" i="9"/>
  <c r="J148" i="9"/>
  <c r="BD226" i="9"/>
  <c r="AG197" i="9"/>
  <c r="BZ133" i="9"/>
  <c r="CG143" i="9"/>
  <c r="CN224" i="9"/>
  <c r="AA148" i="9"/>
  <c r="CM126" i="9"/>
  <c r="BZ208" i="9"/>
  <c r="P130" i="9"/>
  <c r="AN198" i="9"/>
  <c r="AA120" i="9"/>
  <c r="AG172" i="9"/>
  <c r="BZ177" i="9"/>
  <c r="P201" i="9"/>
  <c r="CN123" i="9"/>
  <c r="AA174" i="9"/>
  <c r="CM204" i="9"/>
  <c r="AZ219" i="9"/>
  <c r="P215" i="9"/>
  <c r="AN215" i="9"/>
  <c r="CD185" i="9"/>
  <c r="CK169" i="9"/>
  <c r="AY194" i="9"/>
  <c r="AO223" i="9"/>
  <c r="AE210" i="9"/>
  <c r="R187" i="9"/>
  <c r="AJ177" i="9"/>
  <c r="K180" i="9"/>
  <c r="AO201" i="9"/>
  <c r="AE146" i="9"/>
  <c r="V162" i="9"/>
  <c r="DI172" i="9"/>
  <c r="K209" i="9"/>
  <c r="DH192" i="9"/>
  <c r="CC202" i="9"/>
  <c r="V220" i="9"/>
  <c r="AI220" i="9"/>
  <c r="CK174" i="9"/>
  <c r="AY186" i="9"/>
  <c r="CC147" i="9"/>
  <c r="K164" i="9"/>
  <c r="AE159" i="9"/>
  <c r="AI143" i="9"/>
  <c r="DH133" i="9"/>
  <c r="BT227" i="9"/>
  <c r="CK195" i="9"/>
  <c r="AO173" i="9"/>
  <c r="R199" i="9"/>
  <c r="K138" i="9"/>
  <c r="AE168" i="9"/>
  <c r="U219" i="9"/>
  <c r="CO217" i="9"/>
  <c r="DG213" i="9"/>
  <c r="BY137" i="9"/>
  <c r="BC223" i="9"/>
  <c r="S189" i="9"/>
  <c r="U141" i="9"/>
  <c r="DG222" i="9"/>
  <c r="AT158" i="9"/>
  <c r="AM196" i="9"/>
  <c r="S131" i="9"/>
  <c r="BU167" i="9"/>
  <c r="X160" i="9"/>
  <c r="CU184" i="9"/>
  <c r="F199" i="9"/>
  <c r="BM144" i="9"/>
  <c r="AD214" i="9"/>
  <c r="CU150" i="9"/>
  <c r="F156" i="9"/>
  <c r="BM137" i="9"/>
  <c r="AD198" i="9"/>
  <c r="BU132" i="9"/>
  <c r="U183" i="9"/>
  <c r="I215" i="9"/>
  <c r="H207" i="9"/>
  <c r="J184" i="9"/>
  <c r="BD179" i="9"/>
  <c r="I194" i="9"/>
  <c r="H143" i="9"/>
  <c r="J171" i="9"/>
  <c r="BD187" i="9"/>
  <c r="AG209" i="9"/>
  <c r="BZ154" i="9"/>
  <c r="CG127" i="9"/>
  <c r="CN169" i="9"/>
  <c r="AA123" i="9"/>
  <c r="CM216" i="9"/>
  <c r="BZ168" i="9"/>
  <c r="P171" i="9"/>
  <c r="AN136" i="9"/>
  <c r="AA140" i="9"/>
  <c r="AG125" i="9"/>
  <c r="BZ214" i="9"/>
  <c r="P181" i="9"/>
  <c r="CN130" i="9"/>
  <c r="AA134" i="9"/>
  <c r="CM205" i="9"/>
  <c r="AZ135" i="9"/>
  <c r="P161" i="9"/>
  <c r="AN202" i="9"/>
  <c r="CD207" i="9"/>
  <c r="AJ224" i="9"/>
  <c r="AY200" i="9"/>
  <c r="AO171" i="9"/>
  <c r="AE183" i="9"/>
  <c r="R193" i="9"/>
  <c r="AJ135" i="9"/>
  <c r="K190" i="9"/>
  <c r="AO136" i="9"/>
  <c r="CK199" i="9"/>
  <c r="CC189" i="9"/>
  <c r="R190" i="9"/>
  <c r="AY189" i="9"/>
  <c r="AE224" i="9"/>
  <c r="AJ196" i="9"/>
  <c r="DH147" i="9"/>
  <c r="V212" i="9"/>
  <c r="CK147" i="9"/>
  <c r="CC139" i="9"/>
  <c r="BU217" i="9"/>
  <c r="BG163" i="9"/>
  <c r="DG200" i="9"/>
  <c r="AT200" i="9"/>
  <c r="BC173" i="9"/>
  <c r="S165" i="9"/>
  <c r="X128" i="9"/>
  <c r="BA167" i="9"/>
  <c r="AT133" i="9"/>
  <c r="AM166" i="9"/>
  <c r="DD212" i="9"/>
  <c r="CA217" i="9"/>
  <c r="BU175" i="9"/>
  <c r="CU168" i="9"/>
  <c r="F185" i="9"/>
  <c r="H220" i="9"/>
  <c r="AD220" i="9"/>
  <c r="U169" i="9"/>
  <c r="F153" i="9"/>
  <c r="H145" i="9"/>
  <c r="J128" i="9"/>
  <c r="CT225" i="9"/>
  <c r="U167" i="9"/>
  <c r="I172" i="9"/>
  <c r="BI125" i="9"/>
  <c r="J198" i="9"/>
  <c r="BD190" i="9"/>
  <c r="I136" i="9"/>
  <c r="BI137" i="9"/>
  <c r="J145" i="9"/>
  <c r="BD224" i="9"/>
  <c r="AG154" i="9"/>
  <c r="BZ194" i="9"/>
  <c r="P121" i="9"/>
  <c r="CN203" i="9"/>
  <c r="AA146" i="9"/>
  <c r="CM213" i="9"/>
  <c r="AZ190" i="9"/>
  <c r="P176" i="9"/>
  <c r="AN179" i="9"/>
  <c r="CD122" i="9"/>
  <c r="CM137" i="9"/>
  <c r="BZ196" i="9"/>
  <c r="P175" i="9"/>
  <c r="AN150" i="9"/>
  <c r="CD201" i="9"/>
  <c r="CM153" i="9"/>
  <c r="AZ156" i="9"/>
  <c r="AR148" i="9"/>
  <c r="AN205" i="9"/>
  <c r="CD154" i="9"/>
  <c r="AJ167" i="9"/>
  <c r="K219" i="9"/>
  <c r="AO189" i="9"/>
  <c r="AE157" i="9"/>
  <c r="V126" i="9"/>
  <c r="DI129" i="9"/>
  <c r="K221" i="9"/>
  <c r="DH166" i="9"/>
  <c r="CC188" i="9"/>
  <c r="V209" i="9"/>
  <c r="AI172" i="9"/>
  <c r="CK178" i="9"/>
  <c r="AY154" i="9"/>
  <c r="CC227" i="9"/>
  <c r="BT134" i="9"/>
  <c r="R185" i="9"/>
  <c r="CK184" i="9"/>
  <c r="AY165" i="9"/>
  <c r="AO210" i="9"/>
  <c r="AE206" i="9"/>
  <c r="R168" i="9"/>
  <c r="DI155" i="9"/>
  <c r="CX133" i="9"/>
  <c r="CZ152" i="9"/>
  <c r="AA149" i="9"/>
  <c r="DH200" i="9"/>
  <c r="BT142" i="9"/>
  <c r="CK143" i="9"/>
  <c r="CC155" i="9"/>
  <c r="R137" i="9"/>
  <c r="K172" i="9"/>
  <c r="AE217" i="9"/>
  <c r="AJ143" i="9"/>
  <c r="DH146" i="9"/>
  <c r="BT173" i="9"/>
  <c r="BJ145" i="9"/>
  <c r="BA201" i="9"/>
  <c r="BH184" i="9"/>
  <c r="AM141" i="9"/>
  <c r="DD204" i="9"/>
  <c r="CA194" i="9"/>
  <c r="M214" i="9"/>
  <c r="BH215" i="9"/>
  <c r="BY224" i="9"/>
  <c r="BC142" i="9"/>
  <c r="S123" i="9"/>
  <c r="U226" i="9"/>
  <c r="U201" i="9"/>
  <c r="I161" i="9"/>
  <c r="BI146" i="9"/>
  <c r="O183" i="9"/>
  <c r="CV187" i="9"/>
  <c r="CE181" i="9"/>
  <c r="BC159" i="9"/>
  <c r="O135" i="9"/>
  <c r="BX208" i="9"/>
  <c r="AH205" i="9"/>
  <c r="BF205" i="9"/>
  <c r="DG209" i="9"/>
  <c r="CN156" i="9"/>
  <c r="CL145" i="9"/>
  <c r="AH195" i="9"/>
  <c r="DG188" i="9"/>
  <c r="U223" i="9"/>
  <c r="BM177" i="9"/>
  <c r="DE157" i="9"/>
  <c r="DG148" i="9"/>
  <c r="DG134" i="9"/>
  <c r="F159" i="9"/>
  <c r="DE155" i="9"/>
  <c r="AK134" i="9"/>
  <c r="AM135" i="9"/>
  <c r="CO226" i="9"/>
  <c r="AM171" i="9"/>
  <c r="CU207" i="9"/>
  <c r="J223" i="9"/>
  <c r="P142" i="9"/>
  <c r="CM154" i="9"/>
  <c r="AN211" i="9"/>
  <c r="P128" i="9"/>
  <c r="K150" i="9"/>
  <c r="BT179" i="9"/>
  <c r="CX216" i="9"/>
  <c r="CX144" i="9"/>
  <c r="AM125" i="9"/>
  <c r="BU214" i="9"/>
  <c r="AD159" i="9"/>
  <c r="AD151" i="9"/>
  <c r="H140" i="9"/>
  <c r="H217" i="9"/>
  <c r="BZ223" i="9"/>
  <c r="CM123" i="9"/>
  <c r="AA128" i="9"/>
  <c r="AA124" i="9"/>
  <c r="P184" i="9"/>
  <c r="AA162" i="9"/>
  <c r="BT144" i="9"/>
  <c r="AO229" i="9"/>
  <c r="K208" i="9"/>
  <c r="AI148" i="9"/>
  <c r="BT130" i="9"/>
  <c r="CZ121" i="9"/>
  <c r="CX148" i="9"/>
  <c r="CZ170" i="9"/>
  <c r="BG200" i="9"/>
  <c r="S179" i="9"/>
  <c r="AM190" i="9"/>
  <c r="CU127" i="9"/>
  <c r="CU195" i="9"/>
  <c r="CA201" i="9"/>
  <c r="J167" i="9"/>
  <c r="CN220" i="9"/>
  <c r="BZ179" i="9"/>
  <c r="CD220" i="9"/>
  <c r="AE139" i="9"/>
  <c r="DH162" i="9"/>
  <c r="CK150" i="9"/>
  <c r="R157" i="9"/>
  <c r="AE185" i="9"/>
  <c r="BW173" i="9"/>
  <c r="BW211" i="9"/>
  <c r="BJ193" i="9"/>
  <c r="DD210" i="9"/>
  <c r="BY125" i="9"/>
  <c r="U205" i="9"/>
  <c r="BD174" i="9"/>
  <c r="BD214" i="9"/>
  <c r="BM212" i="9"/>
  <c r="BM199" i="9"/>
  <c r="AG145" i="9"/>
  <c r="AN197" i="9"/>
  <c r="CC169" i="9"/>
  <c r="AY128" i="9"/>
  <c r="AJ220" i="9"/>
  <c r="V194" i="9"/>
  <c r="CC175" i="9"/>
  <c r="E196" i="9"/>
  <c r="DI215" i="9"/>
  <c r="E226" i="9"/>
  <c r="U175" i="9"/>
  <c r="BC137" i="9"/>
  <c r="AT142" i="9"/>
  <c r="X138" i="9"/>
  <c r="AD211" i="9"/>
  <c r="AD202" i="9"/>
  <c r="H200" i="9"/>
  <c r="H173" i="9"/>
  <c r="BZ201" i="9"/>
  <c r="CM196" i="9"/>
  <c r="AA176" i="9"/>
  <c r="CG189" i="9"/>
  <c r="AG222" i="9"/>
  <c r="CM214" i="9"/>
  <c r="CD120" i="9"/>
  <c r="AE179" i="9"/>
  <c r="DH122" i="9"/>
  <c r="CK205" i="9"/>
  <c r="R163" i="9"/>
  <c r="BT193" i="9"/>
  <c r="BY220" i="9"/>
  <c r="DG159" i="9"/>
  <c r="X210" i="9"/>
  <c r="BM150" i="9"/>
  <c r="BM210" i="9"/>
  <c r="F212" i="9"/>
  <c r="F205" i="9"/>
  <c r="AG211" i="9"/>
  <c r="BD195" i="9"/>
  <c r="CN176" i="9"/>
  <c r="CG177" i="9"/>
  <c r="BZ124" i="9"/>
  <c r="CK194" i="9"/>
  <c r="R176" i="9"/>
  <c r="AE128" i="9"/>
  <c r="DH215" i="9"/>
  <c r="R188" i="9"/>
  <c r="K179" i="9"/>
  <c r="AE148" i="9"/>
  <c r="CM176" i="9"/>
  <c r="CD126" i="9"/>
  <c r="CG229" i="9"/>
  <c r="BZ152" i="9"/>
  <c r="CD210" i="9"/>
  <c r="AG188" i="9"/>
  <c r="CG207" i="9"/>
  <c r="AA193" i="9"/>
  <c r="DH211" i="9"/>
  <c r="BT216" i="9"/>
  <c r="CK148" i="9"/>
  <c r="CC225" i="9"/>
  <c r="R178" i="9"/>
  <c r="AY140" i="9"/>
  <c r="AE134" i="9"/>
  <c r="AJ194" i="9"/>
  <c r="DH120" i="9"/>
  <c r="CA224" i="9"/>
  <c r="DG131" i="9"/>
  <c r="AM151" i="9"/>
  <c r="BU197" i="9"/>
  <c r="BH162" i="9"/>
  <c r="DD131" i="9"/>
  <c r="BU136" i="9"/>
  <c r="F174" i="9"/>
  <c r="J219" i="9"/>
  <c r="I216" i="9"/>
  <c r="J126" i="9"/>
  <c r="X203" i="9"/>
  <c r="BI142" i="9"/>
  <c r="BD158" i="9"/>
  <c r="BI121" i="9"/>
  <c r="BD141" i="9"/>
  <c r="AN151" i="9"/>
  <c r="CM189" i="9"/>
  <c r="AR177" i="9"/>
  <c r="CD221" i="9"/>
  <c r="AZ166" i="9"/>
  <c r="AN200" i="9"/>
  <c r="CT209" i="9"/>
  <c r="AR132" i="9"/>
  <c r="CN164" i="9"/>
  <c r="AR160" i="9"/>
  <c r="AG190" i="9"/>
  <c r="AA132" i="9"/>
  <c r="CG180" i="9"/>
  <c r="BD161" i="9"/>
  <c r="BZ193" i="9"/>
  <c r="CN167" i="9"/>
  <c r="CK182" i="9"/>
  <c r="CC214" i="9"/>
  <c r="R173" i="9"/>
  <c r="AY222" i="9"/>
  <c r="AE136" i="9"/>
  <c r="AJ149" i="9"/>
  <c r="DH145" i="9"/>
  <c r="V172" i="9"/>
  <c r="K184" i="9"/>
  <c r="CC157" i="9"/>
  <c r="O144" i="9"/>
  <c r="AT222" i="9"/>
  <c r="DD207" i="9"/>
  <c r="M169" i="9"/>
  <c r="BY214" i="9"/>
  <c r="CA142" i="9"/>
  <c r="U147" i="9"/>
  <c r="BI164" i="9"/>
  <c r="BD210" i="9"/>
  <c r="BI189" i="9"/>
  <c r="BD181" i="9"/>
  <c r="CU223" i="9"/>
  <c r="BM215" i="9"/>
  <c r="CU229" i="9"/>
  <c r="BM173" i="9"/>
  <c r="CM159" i="9"/>
  <c r="P200" i="9"/>
  <c r="CD218" i="9"/>
  <c r="AG217" i="9"/>
  <c r="CG198" i="9"/>
  <c r="CM224" i="9"/>
  <c r="AR129" i="9"/>
  <c r="CD181" i="9"/>
  <c r="AG218" i="9"/>
  <c r="CG125" i="9"/>
  <c r="CN211" i="9"/>
  <c r="AD157" i="9"/>
  <c r="BZ221" i="9"/>
  <c r="AN196" i="9"/>
  <c r="CM150" i="9"/>
  <c r="AR153" i="9"/>
  <c r="CD194" i="9"/>
  <c r="AZ121" i="9"/>
  <c r="P165" i="9"/>
  <c r="CN196" i="9"/>
  <c r="AA217" i="9"/>
  <c r="CM124" i="9"/>
  <c r="BZ181" i="9"/>
  <c r="P127" i="9"/>
  <c r="AN132" i="9"/>
  <c r="CD167" i="9"/>
  <c r="CK218" i="9"/>
  <c r="AY228" i="9"/>
  <c r="AO191" i="9"/>
  <c r="BT213" i="9"/>
  <c r="R195" i="9"/>
  <c r="AJ205" i="9"/>
  <c r="K133" i="9"/>
  <c r="AO165" i="9"/>
  <c r="AE205" i="9"/>
  <c r="V185" i="9"/>
  <c r="AA197" i="9"/>
  <c r="K171" i="9"/>
  <c r="DH185" i="9"/>
  <c r="CC187" i="9"/>
  <c r="V122" i="9"/>
  <c r="AI201" i="9"/>
  <c r="CK207" i="9"/>
  <c r="AY131" i="9"/>
  <c r="CC154" i="9"/>
  <c r="S144" i="9"/>
  <c r="BJ160" i="9"/>
  <c r="BA184" i="9"/>
  <c r="BH229" i="9"/>
  <c r="BY143" i="9"/>
  <c r="DD147" i="9"/>
  <c r="CA193" i="9"/>
  <c r="M142" i="9"/>
  <c r="DG214" i="9"/>
  <c r="BY152" i="9"/>
  <c r="BC206" i="9"/>
  <c r="S171" i="9"/>
  <c r="U196" i="9"/>
  <c r="X189" i="9"/>
  <c r="I212" i="9"/>
  <c r="BI162" i="9"/>
  <c r="BM184" i="9"/>
  <c r="BD136" i="9"/>
  <c r="I133" i="9"/>
  <c r="BI201" i="9"/>
  <c r="BM200" i="9"/>
  <c r="BD200" i="9"/>
  <c r="X167" i="9"/>
  <c r="CU172" i="9"/>
  <c r="F124" i="9"/>
  <c r="H227" i="9"/>
  <c r="AD127" i="9"/>
  <c r="CU161" i="9"/>
  <c r="F168" i="9"/>
  <c r="H201" i="9"/>
  <c r="AD224" i="9"/>
  <c r="CT203" i="9"/>
  <c r="AZ165" i="9"/>
  <c r="AR183" i="9"/>
  <c r="CG158" i="9"/>
  <c r="CD134" i="9"/>
  <c r="CT177" i="9"/>
  <c r="AG193" i="9"/>
  <c r="BZ209" i="9"/>
  <c r="CG166" i="9"/>
  <c r="CN153" i="9"/>
  <c r="AA185" i="9"/>
  <c r="AG223" i="9"/>
  <c r="AR138" i="9"/>
  <c r="CG225" i="9"/>
  <c r="CN190" i="9"/>
  <c r="BD208" i="9"/>
  <c r="AG146" i="9"/>
  <c r="BZ134" i="9"/>
  <c r="P223" i="9"/>
  <c r="CN178" i="9"/>
  <c r="AA161" i="9"/>
  <c r="CK226" i="9"/>
  <c r="AY173" i="9"/>
  <c r="CC186" i="9"/>
  <c r="BT129" i="9"/>
  <c r="R160" i="9"/>
  <c r="CK151" i="9"/>
  <c r="AY155" i="9"/>
  <c r="AO197" i="9"/>
  <c r="BT221" i="9"/>
  <c r="R172" i="9"/>
  <c r="AJ191" i="9"/>
  <c r="K211" i="9"/>
  <c r="DH172" i="9"/>
  <c r="AE178" i="9"/>
  <c r="V134" i="9"/>
  <c r="AI125" i="9"/>
  <c r="K204" i="9"/>
  <c r="DH197" i="9"/>
  <c r="AA225" i="9"/>
  <c r="AY159" i="9"/>
  <c r="BT180" i="9"/>
  <c r="AJ146" i="9"/>
  <c r="AO193" i="9"/>
  <c r="R150" i="9"/>
  <c r="K124" i="9"/>
  <c r="CC211" i="9"/>
  <c r="AI136" i="9"/>
  <c r="DH186" i="9"/>
  <c r="AE158" i="9"/>
  <c r="BJ206" i="9"/>
  <c r="M225" i="9"/>
  <c r="BH183" i="9"/>
  <c r="BY207" i="9"/>
  <c r="DD140" i="9"/>
  <c r="CA126" i="9"/>
  <c r="M226" i="9"/>
  <c r="DG185" i="9"/>
  <c r="BY182" i="9"/>
  <c r="BC228" i="9"/>
  <c r="S152" i="9"/>
  <c r="X229" i="9"/>
  <c r="X212" i="9"/>
  <c r="I121" i="9"/>
  <c r="BI222" i="9"/>
  <c r="BM132" i="9"/>
  <c r="BD180" i="9"/>
  <c r="CU141" i="9"/>
  <c r="BI183" i="9"/>
  <c r="BM209" i="9"/>
  <c r="AD225" i="9"/>
  <c r="BU209" i="9"/>
  <c r="CU157" i="9"/>
  <c r="F120" i="9"/>
  <c r="H214" i="9"/>
  <c r="AD122" i="9"/>
  <c r="CU199" i="9"/>
  <c r="F225" i="9"/>
  <c r="H186" i="9"/>
  <c r="AD213" i="9"/>
  <c r="CT136" i="9"/>
  <c r="AZ184" i="9"/>
  <c r="AR219" i="9"/>
  <c r="CG226" i="9"/>
  <c r="CD136" i="9"/>
  <c r="CT184" i="9"/>
  <c r="AG214" i="9"/>
  <c r="BZ144" i="9"/>
  <c r="CG201" i="9"/>
  <c r="CN207" i="9"/>
  <c r="AA181" i="9"/>
  <c r="AG161" i="9"/>
  <c r="AR156" i="9"/>
  <c r="CG171" i="9"/>
  <c r="CN228" i="9"/>
  <c r="BD170" i="9"/>
  <c r="AG149" i="9"/>
  <c r="BZ126" i="9"/>
  <c r="P195" i="9"/>
  <c r="CN132" i="9"/>
  <c r="AA121" i="9"/>
  <c r="CK144" i="9"/>
  <c r="AY201" i="9"/>
  <c r="CC226" i="9"/>
  <c r="BT210" i="9"/>
  <c r="R136" i="9"/>
  <c r="AJ221" i="9"/>
  <c r="AY213" i="9"/>
  <c r="AO211" i="9"/>
  <c r="K122" i="9"/>
  <c r="AE223" i="9"/>
  <c r="AI163" i="9"/>
  <c r="DH170" i="9"/>
  <c r="V174" i="9"/>
  <c r="CK187" i="9"/>
  <c r="AO196" i="9"/>
  <c r="R121" i="9"/>
  <c r="AY141" i="9"/>
  <c r="DB164" i="9"/>
  <c r="CO169" i="9"/>
  <c r="BH172" i="9"/>
  <c r="BY195" i="9"/>
  <c r="BC124" i="9"/>
  <c r="CA169" i="9"/>
  <c r="U199" i="9"/>
  <c r="DG130" i="9"/>
  <c r="AT226" i="9"/>
  <c r="AM124" i="9"/>
  <c r="S136" i="9"/>
  <c r="X188" i="9"/>
  <c r="X225" i="9"/>
  <c r="CU120" i="9"/>
  <c r="F125" i="9"/>
  <c r="BM193" i="9"/>
  <c r="AD209" i="9"/>
  <c r="CU154" i="9"/>
  <c r="F167" i="9"/>
  <c r="BM159" i="9"/>
  <c r="AD189" i="9"/>
  <c r="BU140" i="9"/>
  <c r="U170" i="9"/>
  <c r="F142" i="9"/>
  <c r="H209" i="9"/>
  <c r="J181" i="9"/>
  <c r="I128" i="9"/>
  <c r="H203" i="9"/>
  <c r="J220" i="9"/>
  <c r="CT189" i="9"/>
  <c r="AG128" i="9"/>
  <c r="AR169" i="9"/>
  <c r="CG155" i="9"/>
  <c r="CN152" i="9"/>
  <c r="AJ132" i="9"/>
  <c r="AG159" i="9"/>
  <c r="BZ157" i="9"/>
  <c r="P139" i="9"/>
  <c r="AN130" i="9"/>
  <c r="AA163" i="9"/>
  <c r="AG132" i="9"/>
  <c r="BZ226" i="9"/>
  <c r="P210" i="9"/>
  <c r="CN126" i="9"/>
  <c r="AA209" i="9"/>
  <c r="CM219" i="9"/>
  <c r="AZ177" i="9"/>
  <c r="P198" i="9"/>
  <c r="AN188" i="9"/>
  <c r="CD187" i="9"/>
  <c r="CK125" i="9"/>
  <c r="AY127" i="9"/>
  <c r="AO218" i="9"/>
  <c r="AE170" i="9"/>
  <c r="R140" i="9"/>
  <c r="AJ159" i="9"/>
  <c r="K205" i="9"/>
  <c r="AO160" i="9"/>
  <c r="AE209" i="9"/>
  <c r="V205" i="9"/>
  <c r="DI217" i="9"/>
  <c r="K200" i="9"/>
  <c r="DH159" i="9"/>
  <c r="CC201" i="9"/>
  <c r="V178" i="9"/>
  <c r="AI229" i="9"/>
  <c r="CK175" i="9"/>
  <c r="AY205" i="9"/>
  <c r="CC183" i="9"/>
  <c r="BT219" i="9"/>
  <c r="R208" i="9"/>
  <c r="Q129" i="9"/>
  <c r="E149" i="9"/>
  <c r="CZ190" i="9"/>
  <c r="AJ147" i="9"/>
  <c r="AO159" i="9"/>
  <c r="V130" i="9"/>
  <c r="K225" i="9"/>
  <c r="AE165" i="9"/>
  <c r="AI168" i="9"/>
  <c r="DH213" i="9"/>
  <c r="BT188" i="9"/>
  <c r="CK206" i="9"/>
  <c r="AO158" i="9"/>
  <c r="S188" i="9"/>
  <c r="O123" i="9"/>
  <c r="DG184" i="9"/>
  <c r="AT145" i="9"/>
  <c r="AM144" i="9"/>
  <c r="S220" i="9"/>
  <c r="BU131" i="9"/>
  <c r="BA165" i="9"/>
  <c r="BH222" i="9"/>
  <c r="BY162" i="9"/>
  <c r="DD133" i="9"/>
  <c r="CA183" i="9"/>
  <c r="BU205" i="9"/>
  <c r="U218" i="9"/>
  <c r="I152" i="9"/>
  <c r="H135" i="9"/>
  <c r="J201" i="9"/>
  <c r="CT164" i="9"/>
  <c r="I213" i="9"/>
  <c r="H122" i="9"/>
  <c r="J132" i="9"/>
  <c r="BD193" i="9"/>
  <c r="X191" i="9"/>
  <c r="I156" i="9"/>
  <c r="BI188" i="9"/>
  <c r="BM129" i="9"/>
  <c r="AD149" i="9"/>
  <c r="CU140" i="9"/>
  <c r="BI165" i="9"/>
  <c r="BM157" i="9"/>
  <c r="AD166" i="9"/>
  <c r="CM125" i="9"/>
  <c r="BZ136" i="9"/>
  <c r="P172" i="9"/>
  <c r="AN169" i="9"/>
  <c r="CD155" i="9"/>
  <c r="CM206" i="9"/>
  <c r="AZ222" i="9"/>
  <c r="AR182" i="9"/>
  <c r="CG211" i="9"/>
  <c r="CD225" i="9"/>
  <c r="CM227" i="9"/>
  <c r="AZ138" i="9"/>
  <c r="AR123" i="9"/>
  <c r="AN137" i="9"/>
  <c r="CD145" i="9"/>
  <c r="CT157" i="9"/>
  <c r="AG139" i="9"/>
  <c r="AR143" i="9"/>
  <c r="CG221" i="9"/>
  <c r="CN195" i="9"/>
  <c r="AJ133" i="9"/>
  <c r="K174" i="9"/>
  <c r="DH205" i="9"/>
  <c r="CC222" i="9"/>
  <c r="V132" i="9"/>
  <c r="AI218" i="9"/>
  <c r="CK127" i="9"/>
  <c r="DH180" i="9"/>
  <c r="CC209" i="9"/>
  <c r="BT211" i="9"/>
  <c r="AI205" i="9"/>
  <c r="CK224" i="9"/>
  <c r="AY176" i="9"/>
  <c r="AO181" i="9"/>
  <c r="BT172" i="9"/>
  <c r="R192" i="9"/>
  <c r="AJ170" i="9"/>
  <c r="K189" i="9"/>
  <c r="AO126" i="9"/>
  <c r="AE167" i="9"/>
  <c r="V135" i="9"/>
  <c r="DI187" i="9"/>
  <c r="CX123" i="9"/>
  <c r="BW224" i="9"/>
  <c r="AA188" i="9"/>
  <c r="DH128" i="9"/>
  <c r="BT228" i="9"/>
  <c r="CK167" i="9"/>
  <c r="CC173" i="9"/>
  <c r="R141" i="9"/>
  <c r="AY153" i="9"/>
  <c r="AE153" i="9"/>
  <c r="AJ148" i="9"/>
  <c r="DH135" i="9"/>
  <c r="DD177" i="9"/>
  <c r="O219" i="9"/>
  <c r="BA196" i="9"/>
  <c r="BH144" i="9"/>
  <c r="AM229" i="9"/>
  <c r="DD182" i="9"/>
  <c r="CA226" i="9"/>
  <c r="M186" i="9"/>
  <c r="BH181" i="9"/>
  <c r="BY178" i="9"/>
  <c r="BC121" i="9"/>
  <c r="CA220" i="9"/>
  <c r="U156" i="9"/>
  <c r="U200" i="9"/>
  <c r="I173" i="9"/>
  <c r="BI128" i="9"/>
  <c r="J149" i="9"/>
  <c r="BD137" i="9"/>
  <c r="I209" i="9"/>
  <c r="BI217" i="9"/>
  <c r="J124" i="9"/>
  <c r="BD148" i="9"/>
  <c r="X144" i="9"/>
  <c r="CU204" i="9"/>
  <c r="F196" i="9"/>
  <c r="BM149" i="9"/>
  <c r="AD120" i="9"/>
  <c r="CU139" i="9"/>
  <c r="F192" i="9"/>
  <c r="BM175" i="9"/>
  <c r="AD208" i="9"/>
  <c r="CM209" i="9"/>
  <c r="AZ187" i="9"/>
  <c r="AR168" i="9"/>
  <c r="AN138" i="9"/>
  <c r="CD186" i="9"/>
  <c r="CT146" i="9"/>
  <c r="AG173" i="9"/>
  <c r="AR125" i="9"/>
  <c r="CG217" i="9"/>
  <c r="CN201" i="9"/>
  <c r="CT213" i="9"/>
  <c r="AZ217" i="9"/>
  <c r="AR178" i="9"/>
  <c r="CG204" i="9"/>
  <c r="CD228" i="9"/>
  <c r="CT214" i="9"/>
  <c r="AG204" i="9"/>
  <c r="BZ195" i="9"/>
  <c r="CG212" i="9"/>
  <c r="CN174" i="9"/>
  <c r="AA202" i="9"/>
  <c r="CK196" i="9"/>
  <c r="DH165" i="9"/>
  <c r="CC204" i="9"/>
  <c r="BT153" i="9"/>
  <c r="AI169" i="9"/>
  <c r="CK140" i="9"/>
  <c r="AY167" i="9"/>
  <c r="V138" i="9"/>
  <c r="CK132" i="9"/>
  <c r="CC150" i="9"/>
  <c r="AI124" i="9"/>
  <c r="AY195" i="9"/>
  <c r="BT220" i="9"/>
  <c r="DI226" i="9"/>
  <c r="CZ192" i="9"/>
  <c r="CX223" i="9"/>
  <c r="BW163" i="9"/>
  <c r="DI147" i="9"/>
  <c r="E224" i="9"/>
  <c r="CZ161" i="9"/>
  <c r="Q145" i="9"/>
  <c r="E160" i="9"/>
  <c r="AS228" i="9"/>
  <c r="BT164" i="9"/>
  <c r="Q169" i="9"/>
  <c r="CZ175" i="9"/>
  <c r="BW225" i="9"/>
  <c r="CX219" i="9"/>
  <c r="Q187" i="9"/>
  <c r="CZ198" i="9"/>
  <c r="AC121" i="9"/>
  <c r="BP121" i="9"/>
  <c r="AC122" i="9"/>
  <c r="BP196" i="9"/>
  <c r="AC134" i="9"/>
  <c r="AS175" i="9"/>
  <c r="BO145" i="9"/>
  <c r="Z187" i="9"/>
  <c r="DA185" i="9"/>
  <c r="CS191" i="9"/>
  <c r="AL224" i="9"/>
  <c r="Y174" i="9"/>
  <c r="DC159" i="9"/>
  <c r="AL178" i="9"/>
  <c r="CS172" i="9"/>
  <c r="Z146" i="9"/>
  <c r="DA222" i="9"/>
  <c r="CS198" i="9"/>
  <c r="BS208" i="9"/>
  <c r="CH155" i="9"/>
  <c r="BQ189" i="9"/>
  <c r="BB197" i="9"/>
  <c r="BS132" i="9"/>
  <c r="BB170" i="9"/>
  <c r="G151" i="9"/>
  <c r="T122" i="9"/>
  <c r="BK127" i="9"/>
  <c r="BQ156" i="9"/>
  <c r="CF128" i="9"/>
  <c r="BK173" i="9"/>
  <c r="AU120" i="9"/>
  <c r="BV229" i="9"/>
  <c r="CO124" i="9"/>
  <c r="AH125" i="9"/>
  <c r="P204" i="9"/>
  <c r="F154" i="9"/>
  <c r="BY229" i="9"/>
  <c r="AA187" i="9"/>
  <c r="CC208" i="9"/>
  <c r="BU220" i="9"/>
  <c r="J160" i="9"/>
  <c r="AG162" i="9"/>
  <c r="R228" i="9"/>
  <c r="R147" i="9"/>
  <c r="DG141" i="9"/>
  <c r="F216" i="9"/>
  <c r="CN229" i="9"/>
  <c r="AY197" i="9"/>
  <c r="BW205" i="9"/>
  <c r="BC188" i="9"/>
  <c r="AD139" i="9"/>
  <c r="BT222" i="9"/>
  <c r="BT168" i="9"/>
  <c r="CO188" i="9"/>
  <c r="CU178" i="9"/>
  <c r="CG142" i="9"/>
  <c r="P225" i="9"/>
  <c r="AE180" i="9"/>
  <c r="BC205" i="9"/>
  <c r="AD177" i="9"/>
  <c r="AG141" i="9"/>
  <c r="AY187" i="9"/>
  <c r="AI145" i="9"/>
  <c r="CT173" i="9"/>
  <c r="AZ163" i="9"/>
  <c r="R123" i="9"/>
  <c r="DH174" i="9"/>
  <c r="DB200" i="9"/>
  <c r="AT161" i="9"/>
  <c r="AD129" i="9"/>
  <c r="H128" i="9"/>
  <c r="AR137" i="9"/>
  <c r="AA200" i="9"/>
  <c r="P191" i="9"/>
  <c r="AG208" i="9"/>
  <c r="CD157" i="9"/>
  <c r="DH224" i="9"/>
  <c r="R214" i="9"/>
  <c r="BY128" i="9"/>
  <c r="BU147" i="9"/>
  <c r="H193" i="9"/>
  <c r="I201" i="9"/>
  <c r="AA177" i="9"/>
  <c r="P214" i="9"/>
  <c r="CD213" i="9"/>
  <c r="AG228" i="9"/>
  <c r="CG141" i="9"/>
  <c r="BZ128" i="9"/>
  <c r="CK171" i="9"/>
  <c r="R197" i="9"/>
  <c r="BT175" i="9"/>
  <c r="AO205" i="9"/>
  <c r="K146" i="9"/>
  <c r="O226" i="9"/>
  <c r="DD222" i="9"/>
  <c r="BY122" i="9"/>
  <c r="U182" i="9"/>
  <c r="BD139" i="9"/>
  <c r="BD172" i="9"/>
  <c r="BM124" i="9"/>
  <c r="BM126" i="9"/>
  <c r="P158" i="9"/>
  <c r="AZ179" i="9"/>
  <c r="CM221" i="9"/>
  <c r="CD191" i="9"/>
  <c r="CG175" i="9"/>
  <c r="DH175" i="9"/>
  <c r="CK228" i="9"/>
  <c r="R225" i="9"/>
  <c r="AE172" i="9"/>
  <c r="AO169" i="9"/>
  <c r="CK162" i="9"/>
  <c r="BT184" i="9"/>
  <c r="O199" i="9"/>
  <c r="DD220" i="9"/>
  <c r="BY157" i="9"/>
  <c r="U198" i="9"/>
  <c r="BD223" i="9"/>
  <c r="BD191" i="9"/>
  <c r="BM178" i="9"/>
  <c r="BM183" i="9"/>
  <c r="P126" i="9"/>
  <c r="AZ167" i="9"/>
  <c r="CM127" i="9"/>
  <c r="CD217" i="9"/>
  <c r="CG169" i="9"/>
  <c r="DH144" i="9"/>
  <c r="CK190" i="9"/>
  <c r="BT181" i="9"/>
  <c r="K154" i="9"/>
  <c r="BT125" i="9"/>
  <c r="BY199" i="9"/>
  <c r="DG189" i="9"/>
  <c r="U177" i="9"/>
  <c r="BM164" i="9"/>
  <c r="BM194" i="9"/>
  <c r="F147" i="9"/>
  <c r="F165" i="9"/>
  <c r="AZ182" i="9"/>
  <c r="CT228" i="9"/>
  <c r="CN135" i="9"/>
  <c r="CG215" i="9"/>
  <c r="BZ222" i="9"/>
  <c r="CK214" i="9"/>
  <c r="R138" i="9"/>
  <c r="BT141" i="9"/>
  <c r="AO146" i="9"/>
  <c r="K158" i="9"/>
  <c r="AI226" i="9"/>
  <c r="CK219" i="9"/>
  <c r="BT197" i="9"/>
  <c r="K188" i="9"/>
  <c r="DG153" i="9"/>
  <c r="X192" i="9"/>
  <c r="DD188" i="9"/>
  <c r="F220" i="9"/>
  <c r="BD178" i="9"/>
  <c r="BI195" i="9"/>
  <c r="BD144" i="9"/>
  <c r="CU197" i="9"/>
  <c r="BM203" i="9"/>
  <c r="CU206" i="9"/>
  <c r="BM219" i="9"/>
  <c r="CM136" i="9"/>
  <c r="AR145" i="9"/>
  <c r="CD147" i="9"/>
  <c r="CG218" i="9"/>
  <c r="AJ168" i="9"/>
  <c r="AR142" i="9"/>
  <c r="CN171" i="9"/>
  <c r="AG147" i="9"/>
  <c r="CG172" i="9"/>
  <c r="AA206" i="9"/>
  <c r="DH168" i="9"/>
  <c r="BT206" i="9"/>
  <c r="CK201" i="9"/>
  <c r="AO150" i="9"/>
  <c r="R216" i="9"/>
  <c r="K165" i="9"/>
  <c r="AE201" i="9"/>
  <c r="DI162" i="9"/>
  <c r="DH156" i="9"/>
  <c r="V158" i="9"/>
  <c r="Q198" i="9"/>
  <c r="DI123" i="9"/>
  <c r="AE200" i="9"/>
  <c r="DH121" i="9"/>
  <c r="CK203" i="9"/>
  <c r="AI147" i="9"/>
  <c r="AE204" i="9"/>
  <c r="M213" i="9"/>
  <c r="BY192" i="9"/>
  <c r="CA189" i="9"/>
  <c r="DG179" i="9"/>
  <c r="BC166" i="9"/>
  <c r="X149" i="9"/>
  <c r="CU148" i="9"/>
  <c r="BM192" i="9"/>
  <c r="CU224" i="9"/>
  <c r="BM165" i="9"/>
  <c r="BU173" i="9"/>
  <c r="F213" i="9"/>
  <c r="J179" i="9"/>
  <c r="F171" i="9"/>
  <c r="J133" i="9"/>
  <c r="AZ149" i="9"/>
  <c r="CG165" i="9"/>
  <c r="CT124" i="9"/>
  <c r="BZ162" i="9"/>
  <c r="CN154" i="9"/>
  <c r="AG176" i="9"/>
  <c r="CG214" i="9"/>
  <c r="AA151" i="9"/>
  <c r="BZ153" i="9"/>
  <c r="AN168" i="9"/>
  <c r="CK189" i="9"/>
  <c r="AO120" i="9"/>
  <c r="R200" i="9"/>
  <c r="AY226" i="9"/>
  <c r="AJ169" i="9"/>
  <c r="V211" i="9"/>
  <c r="AE197" i="9"/>
  <c r="BW200" i="9"/>
  <c r="BW166" i="9"/>
  <c r="CX182" i="9"/>
  <c r="Q158" i="9"/>
  <c r="CZ181" i="9"/>
  <c r="DI228" i="9"/>
  <c r="E212" i="9"/>
  <c r="AS222" i="9"/>
  <c r="AC142" i="9"/>
  <c r="AC133" i="9"/>
  <c r="BO176" i="9"/>
  <c r="BO134" i="9"/>
  <c r="AL136" i="9"/>
  <c r="Z214" i="9"/>
  <c r="DC215" i="9"/>
  <c r="Y172" i="9"/>
  <c r="DA214" i="9"/>
  <c r="CH218" i="9"/>
  <c r="BK163" i="9"/>
  <c r="CH124" i="9"/>
  <c r="G217" i="9"/>
  <c r="BB192" i="9"/>
  <c r="T177" i="9"/>
  <c r="BQ182" i="9"/>
  <c r="AU223" i="9"/>
  <c r="CJ199" i="9"/>
  <c r="AF194" i="9"/>
  <c r="CF169" i="9"/>
  <c r="CF165" i="9"/>
  <c r="AF196" i="9"/>
  <c r="AX203" i="9"/>
  <c r="DF208" i="9"/>
  <c r="DF201" i="9"/>
  <c r="AX186" i="9"/>
  <c r="L124" i="9"/>
  <c r="DI202" i="9"/>
  <c r="BW221" i="9"/>
  <c r="E159" i="9"/>
  <c r="Q184" i="9"/>
  <c r="DI188" i="9"/>
  <c r="CZ201" i="9"/>
  <c r="AC170" i="9"/>
  <c r="BP125" i="9"/>
  <c r="AC141" i="9"/>
  <c r="AS141" i="9"/>
  <c r="AC201" i="9"/>
  <c r="AS198" i="9"/>
  <c r="BO141" i="9"/>
  <c r="CY166" i="9"/>
  <c r="DA129" i="9"/>
  <c r="CS171" i="9"/>
  <c r="Z155" i="9"/>
  <c r="DA144" i="9"/>
  <c r="DC200" i="9"/>
  <c r="AL205" i="9"/>
  <c r="Y121" i="9"/>
  <c r="CH184" i="9"/>
  <c r="DA157" i="9"/>
  <c r="CS209" i="9"/>
  <c r="CH200" i="9"/>
  <c r="AU124" i="9"/>
  <c r="G130" i="9"/>
  <c r="BS187" i="9"/>
  <c r="CH149" i="9"/>
  <c r="AF160" i="9"/>
  <c r="G204" i="9"/>
  <c r="AU149" i="9"/>
  <c r="BB187" i="9"/>
  <c r="G195" i="9"/>
  <c r="AF152" i="9"/>
  <c r="BK223" i="9"/>
  <c r="BQ188" i="9"/>
  <c r="AU161" i="9"/>
  <c r="CF180" i="9"/>
  <c r="AF166" i="9"/>
  <c r="CF160" i="9"/>
  <c r="CF200" i="9"/>
  <c r="L168" i="9"/>
  <c r="CJ189" i="9"/>
  <c r="DF229" i="9"/>
  <c r="AX187" i="9"/>
  <c r="L130" i="9"/>
  <c r="L193" i="9"/>
  <c r="AI196" i="9"/>
  <c r="E171" i="9"/>
  <c r="CX124" i="9"/>
  <c r="DI216" i="9"/>
  <c r="CZ180" i="9"/>
  <c r="BW152" i="9"/>
  <c r="BO191" i="9"/>
  <c r="AS214" i="9"/>
  <c r="BO136" i="9"/>
  <c r="Z207" i="9"/>
  <c r="BO133" i="9"/>
  <c r="CY148" i="9"/>
  <c r="BO173" i="9"/>
  <c r="CY172" i="9"/>
  <c r="AL131" i="9"/>
  <c r="Y161" i="9"/>
  <c r="CH178" i="9"/>
  <c r="DA148" i="9"/>
  <c r="CS189" i="9"/>
  <c r="Z168" i="9"/>
  <c r="Y202" i="9"/>
  <c r="DC222" i="9"/>
  <c r="AL177" i="9"/>
  <c r="CS208" i="9"/>
  <c r="CH217" i="9"/>
  <c r="G124" i="9"/>
  <c r="BS227" i="9"/>
  <c r="BS191" i="9"/>
  <c r="AX147" i="9"/>
  <c r="BQ129" i="9"/>
  <c r="BK180" i="9"/>
  <c r="BQ126" i="9"/>
  <c r="BB227" i="9"/>
  <c r="G159" i="9"/>
  <c r="T199" i="9"/>
  <c r="BB159" i="9"/>
  <c r="BQ220" i="9"/>
  <c r="AF174" i="9"/>
  <c r="AF144" i="9"/>
  <c r="T164" i="9"/>
  <c r="AF187" i="9"/>
  <c r="DF150" i="9"/>
  <c r="AX161" i="9"/>
  <c r="CJ192" i="9"/>
  <c r="AX153" i="9"/>
  <c r="AX229" i="9"/>
  <c r="L181" i="9"/>
  <c r="DF188" i="9"/>
  <c r="R144" i="9"/>
  <c r="E179" i="9"/>
  <c r="Q182" i="9"/>
  <c r="AS155" i="9"/>
  <c r="BW178" i="9"/>
  <c r="E213" i="9"/>
  <c r="BP225" i="9"/>
  <c r="Z190" i="9"/>
  <c r="BO127" i="9"/>
  <c r="AE138" i="9"/>
  <c r="DH221" i="9"/>
  <c r="BT160" i="9"/>
  <c r="CK122" i="9"/>
  <c r="CC171" i="9"/>
  <c r="R227" i="9"/>
  <c r="E157" i="9"/>
  <c r="Q160" i="9"/>
  <c r="E178" i="9"/>
  <c r="AS128" i="9"/>
  <c r="CX121" i="9"/>
  <c r="BW143" i="9"/>
  <c r="DI121" i="9"/>
  <c r="CX171" i="9"/>
  <c r="CZ173" i="9"/>
  <c r="BP143" i="9"/>
  <c r="AI199" i="9"/>
  <c r="E227" i="9"/>
  <c r="CX198" i="9"/>
  <c r="DI150" i="9"/>
  <c r="CZ213" i="9"/>
  <c r="E192" i="9"/>
  <c r="BO120" i="9"/>
  <c r="AS168" i="9"/>
  <c r="BO160" i="9"/>
  <c r="Z170" i="9"/>
  <c r="BO190" i="9"/>
  <c r="CY124" i="9"/>
  <c r="BP139" i="9"/>
  <c r="CY121" i="9"/>
  <c r="AL198" i="9"/>
  <c r="Y126" i="9"/>
  <c r="CH204" i="9"/>
  <c r="DA206" i="9"/>
  <c r="CS178" i="9"/>
  <c r="Z181" i="9"/>
  <c r="Y129" i="9"/>
  <c r="DC209" i="9"/>
  <c r="AL134" i="9"/>
  <c r="Y186" i="9"/>
  <c r="CH205" i="9"/>
  <c r="G226" i="9"/>
  <c r="BS219" i="9"/>
  <c r="BS182" i="9"/>
  <c r="CF179" i="9"/>
  <c r="G202" i="9"/>
  <c r="BK202" i="9"/>
  <c r="BQ204" i="9"/>
  <c r="BB176" i="9"/>
  <c r="G146" i="9"/>
  <c r="AU178" i="9"/>
  <c r="BB148" i="9"/>
  <c r="BQ196" i="9"/>
  <c r="AF172" i="9"/>
  <c r="AF182" i="9"/>
  <c r="T176" i="9"/>
  <c r="AF138" i="9"/>
  <c r="AX221" i="9"/>
  <c r="CJ201" i="9"/>
  <c r="CJ211" i="9"/>
  <c r="AX185" i="9"/>
  <c r="L192" i="9"/>
  <c r="L120" i="9"/>
  <c r="DF192" i="9"/>
  <c r="R128" i="9"/>
  <c r="CX175" i="9"/>
  <c r="Q132" i="9"/>
  <c r="AS183" i="9"/>
  <c r="BW181" i="9"/>
  <c r="E191" i="9"/>
  <c r="BP181" i="9"/>
  <c r="Z154" i="9"/>
  <c r="BO144" i="9"/>
  <c r="CY182" i="9"/>
  <c r="BO188" i="9"/>
  <c r="CY170" i="9"/>
  <c r="BP228" i="9"/>
  <c r="AC164" i="9"/>
  <c r="AL174" i="9"/>
  <c r="Y190" i="9"/>
  <c r="DC166" i="9"/>
  <c r="AL206" i="9"/>
  <c r="CS201" i="9"/>
  <c r="Z177" i="9"/>
  <c r="DA163" i="9"/>
  <c r="DC158" i="9"/>
  <c r="AL172" i="9"/>
  <c r="Y128" i="9"/>
  <c r="DC127" i="9"/>
  <c r="BB218" i="9"/>
  <c r="BS167" i="9"/>
  <c r="CH162" i="9"/>
  <c r="AU144" i="9"/>
  <c r="BK209" i="9"/>
  <c r="BK195" i="9"/>
  <c r="BQ194" i="9"/>
  <c r="CF199" i="9"/>
  <c r="BK178" i="9"/>
  <c r="AU188" i="9"/>
  <c r="BB190" i="9"/>
  <c r="G167" i="9"/>
  <c r="T162" i="9"/>
  <c r="T158" i="9"/>
  <c r="T154" i="9"/>
  <c r="AX199" i="9"/>
  <c r="CJ180" i="9"/>
  <c r="CJ141" i="9"/>
  <c r="CF121" i="9"/>
  <c r="AX124" i="9"/>
  <c r="L161" i="9"/>
  <c r="DF198" i="9"/>
  <c r="DF123" i="9"/>
  <c r="V175" i="9"/>
  <c r="Q133" i="9"/>
  <c r="DI200" i="9"/>
  <c r="CZ203" i="9"/>
  <c r="E147" i="9"/>
  <c r="CX210" i="9"/>
  <c r="AS200" i="9"/>
  <c r="CY220" i="9"/>
  <c r="BP200" i="9"/>
  <c r="CY211" i="9"/>
  <c r="BP161" i="9"/>
  <c r="AC207" i="9"/>
  <c r="AS216" i="9"/>
  <c r="AC146" i="9"/>
  <c r="Z202" i="9"/>
  <c r="DA226" i="9"/>
  <c r="DC157" i="9"/>
  <c r="AL182" i="9"/>
  <c r="Y180" i="9"/>
  <c r="CH229" i="9"/>
  <c r="DA172" i="9"/>
  <c r="CS169" i="9"/>
  <c r="Z188" i="9"/>
  <c r="Y173" i="9"/>
  <c r="DC223" i="9"/>
  <c r="CC156" i="9"/>
  <c r="AI155" i="9"/>
  <c r="AY212" i="9"/>
  <c r="BT161" i="9"/>
  <c r="AJ185" i="9"/>
  <c r="AO156" i="9"/>
  <c r="V218" i="9"/>
  <c r="CX126" i="9"/>
  <c r="DI220" i="9"/>
  <c r="E137" i="9"/>
  <c r="CZ209" i="9"/>
  <c r="Q124" i="9"/>
  <c r="BW197" i="9"/>
  <c r="DI167" i="9"/>
  <c r="CX211" i="9"/>
  <c r="BW188" i="9"/>
  <c r="BP227" i="9"/>
  <c r="R213" i="9"/>
  <c r="CX145" i="9"/>
  <c r="Q181" i="9"/>
  <c r="AS215" i="9"/>
  <c r="BW165" i="9"/>
  <c r="E127" i="9"/>
  <c r="BP190" i="9"/>
  <c r="Z185" i="9"/>
  <c r="BO193" i="9"/>
  <c r="CY125" i="9"/>
  <c r="BO171" i="9"/>
  <c r="CY206" i="9"/>
  <c r="BP146" i="9"/>
  <c r="AC206" i="9"/>
  <c r="AL175" i="9"/>
  <c r="Y168" i="9"/>
  <c r="DC167" i="9"/>
  <c r="AL140" i="9"/>
  <c r="CS204" i="9"/>
  <c r="Z189" i="9"/>
  <c r="DA201" i="9"/>
  <c r="DC203" i="9"/>
  <c r="AL227" i="9"/>
  <c r="Y158" i="9"/>
  <c r="DC146" i="9"/>
  <c r="BB189" i="9"/>
  <c r="CH138" i="9"/>
  <c r="BQ147" i="9"/>
  <c r="BK224" i="9"/>
  <c r="BK189" i="9"/>
  <c r="BQ200" i="9"/>
  <c r="CF210" i="9"/>
  <c r="BK142" i="9"/>
  <c r="AU209" i="9"/>
  <c r="BB152" i="9"/>
  <c r="G165" i="9"/>
  <c r="T229" i="9"/>
  <c r="T201" i="9"/>
  <c r="T131" i="9"/>
  <c r="CJ207" i="9"/>
  <c r="CJ159" i="9"/>
  <c r="CJ172" i="9"/>
  <c r="CF186" i="9"/>
  <c r="AX225" i="9"/>
  <c r="L196" i="9"/>
  <c r="DF120" i="9"/>
  <c r="DF178" i="9"/>
  <c r="V216" i="9"/>
  <c r="CX170" i="9"/>
  <c r="DI178" i="9"/>
  <c r="CZ123" i="9"/>
  <c r="E146" i="9"/>
  <c r="CX178" i="9"/>
  <c r="AS212" i="9"/>
  <c r="CY128" i="9"/>
  <c r="BP205" i="9"/>
  <c r="CY189" i="9"/>
  <c r="BP217" i="9"/>
  <c r="AC200" i="9"/>
  <c r="BP154" i="9"/>
  <c r="AC190" i="9"/>
  <c r="Z120" i="9"/>
  <c r="Y162" i="9"/>
  <c r="DC188" i="9"/>
  <c r="AL190" i="9"/>
  <c r="Y210" i="9"/>
  <c r="CH153" i="9"/>
  <c r="DA126" i="9"/>
  <c r="CS148" i="9"/>
  <c r="Z220" i="9"/>
  <c r="Y177" i="9"/>
  <c r="DC179" i="9"/>
  <c r="BS225" i="9"/>
  <c r="BS177" i="9"/>
  <c r="AF150" i="9"/>
  <c r="G162" i="9"/>
  <c r="BS140" i="9"/>
  <c r="BB123" i="9"/>
  <c r="BQ193" i="9"/>
  <c r="AF189" i="9"/>
  <c r="BK120" i="9"/>
  <c r="BQ190" i="9"/>
  <c r="BB200" i="9"/>
  <c r="G169" i="9"/>
  <c r="AU182" i="9"/>
  <c r="T134" i="9"/>
  <c r="AU219" i="9"/>
  <c r="CF191" i="9"/>
  <c r="CJ228" i="9"/>
  <c r="CJ154" i="9"/>
  <c r="CF140" i="9"/>
  <c r="L123" i="9"/>
  <c r="L136" i="9"/>
  <c r="DF122" i="9"/>
  <c r="AX194" i="9"/>
  <c r="BT203" i="9"/>
  <c r="Q190" i="9"/>
  <c r="BW142" i="9"/>
  <c r="CX162" i="9"/>
  <c r="Q121" i="9"/>
  <c r="CZ165" i="9"/>
  <c r="AC139" i="9"/>
  <c r="BP144" i="9"/>
  <c r="AC160" i="9"/>
  <c r="BP168" i="9"/>
  <c r="AC171" i="9"/>
  <c r="AS125" i="9"/>
  <c r="BO226" i="9"/>
  <c r="Z124" i="9"/>
  <c r="DA207" i="9"/>
  <c r="CS162" i="9"/>
  <c r="AL163" i="9"/>
  <c r="Y195" i="9"/>
  <c r="DC136" i="9"/>
  <c r="AL188" i="9"/>
  <c r="CS145" i="9"/>
  <c r="CH159" i="9"/>
  <c r="DA140" i="9"/>
  <c r="CS224" i="9"/>
  <c r="R146" i="9"/>
  <c r="K142" i="9"/>
  <c r="AE175" i="9"/>
  <c r="AI164" i="9"/>
  <c r="DH143" i="9"/>
  <c r="BT214" i="9"/>
  <c r="Q139" i="9"/>
  <c r="AS178" i="9"/>
  <c r="CX164" i="9"/>
  <c r="CZ131" i="9"/>
  <c r="Q191" i="9"/>
  <c r="E130" i="9"/>
  <c r="CZ146" i="9"/>
  <c r="CX120" i="9"/>
  <c r="AS148" i="9"/>
  <c r="V208" i="9"/>
  <c r="CX179" i="9"/>
  <c r="DI180" i="9"/>
  <c r="CZ148" i="9"/>
  <c r="E199" i="9"/>
  <c r="CX160" i="9"/>
  <c r="AS167" i="9"/>
  <c r="CY160" i="9"/>
  <c r="BP213" i="9"/>
  <c r="CY179" i="9"/>
  <c r="BP214" i="9"/>
  <c r="AC225" i="9"/>
  <c r="BP149" i="9"/>
  <c r="AC172" i="9"/>
  <c r="Z184" i="9"/>
  <c r="DA194" i="9"/>
  <c r="DC194" i="9"/>
  <c r="AL159" i="9"/>
  <c r="Y187" i="9"/>
  <c r="CH227" i="9"/>
  <c r="DA168" i="9"/>
  <c r="CS200" i="9"/>
  <c r="Z196" i="9"/>
  <c r="Y136" i="9"/>
  <c r="DC197" i="9"/>
  <c r="BS217" i="9"/>
  <c r="BS218" i="9"/>
  <c r="AF213" i="9"/>
  <c r="G175" i="9"/>
  <c r="BS160" i="9"/>
  <c r="BB204" i="9"/>
  <c r="BQ184" i="9"/>
  <c r="AF149" i="9"/>
  <c r="BK134" i="9"/>
  <c r="BQ221" i="9"/>
  <c r="BB146" i="9"/>
  <c r="G200" i="9"/>
  <c r="AU180" i="9"/>
  <c r="T174" i="9"/>
  <c r="AU198" i="9"/>
  <c r="CF144" i="9"/>
  <c r="CJ168" i="9"/>
  <c r="CJ164" i="9"/>
  <c r="CF139" i="9"/>
  <c r="L216" i="9"/>
  <c r="L134" i="9"/>
  <c r="DF140" i="9"/>
  <c r="AX182" i="9"/>
  <c r="BT123" i="9"/>
  <c r="Q183" i="9"/>
  <c r="CZ153" i="9"/>
  <c r="BW170" i="9"/>
  <c r="CX137" i="9"/>
  <c r="Q204" i="9"/>
  <c r="CZ135" i="9"/>
  <c r="AC196" i="9"/>
  <c r="BP127" i="9"/>
  <c r="AC147" i="9"/>
  <c r="BP177" i="9"/>
  <c r="AC168" i="9"/>
  <c r="AS130" i="9"/>
  <c r="BO229" i="9"/>
  <c r="Z221" i="9"/>
  <c r="DA158" i="9"/>
  <c r="CS187" i="9"/>
  <c r="AL132" i="9"/>
  <c r="Y206" i="9"/>
  <c r="DC172" i="9"/>
  <c r="AL170" i="9"/>
  <c r="CS226" i="9"/>
  <c r="Z129" i="9"/>
  <c r="DA217" i="9"/>
  <c r="DC204" i="9"/>
  <c r="BS170" i="9"/>
  <c r="CH158" i="9"/>
  <c r="BQ120" i="9"/>
  <c r="BB125" i="9"/>
  <c r="BS197" i="9"/>
  <c r="BB164" i="9"/>
  <c r="G149" i="9"/>
  <c r="T214" i="9"/>
  <c r="BK141" i="9"/>
  <c r="BQ197" i="9"/>
  <c r="CF196" i="9"/>
  <c r="BK185" i="9"/>
  <c r="AU195" i="9"/>
  <c r="AU125" i="9"/>
  <c r="CJ143" i="9"/>
  <c r="AF190" i="9"/>
  <c r="CF208" i="9"/>
  <c r="CF177" i="9"/>
  <c r="AF139" i="9"/>
  <c r="AX209" i="9"/>
  <c r="DF182" i="9"/>
  <c r="DF136" i="9"/>
  <c r="AX218" i="9"/>
  <c r="L183" i="9"/>
  <c r="DI145" i="9"/>
  <c r="BW130" i="9"/>
  <c r="E203" i="9"/>
  <c r="Q155" i="9"/>
  <c r="DI125" i="9"/>
  <c r="BW183" i="9"/>
  <c r="AC209" i="9"/>
  <c r="BP209" i="9"/>
  <c r="AC127" i="9"/>
  <c r="BO183" i="9"/>
  <c r="Z191" i="9"/>
  <c r="BO162" i="9"/>
  <c r="CY126" i="9"/>
  <c r="DA161" i="9"/>
  <c r="CS134" i="9"/>
  <c r="Z165" i="9"/>
  <c r="DA133" i="9"/>
  <c r="DC198" i="9"/>
  <c r="AL156" i="9"/>
  <c r="Y152" i="9"/>
  <c r="DC178" i="9"/>
  <c r="DA146" i="9"/>
  <c r="CS223" i="9"/>
  <c r="CH186" i="9"/>
  <c r="AU212" i="9"/>
  <c r="BK221" i="9"/>
  <c r="BS194" i="9"/>
  <c r="CH164" i="9"/>
  <c r="T148" i="9"/>
  <c r="G194" i="9"/>
  <c r="AU221" i="9"/>
  <c r="BB157" i="9"/>
  <c r="G141" i="9"/>
  <c r="T163" i="9"/>
  <c r="BK162" i="9"/>
  <c r="BQ228" i="9"/>
  <c r="DF223" i="9"/>
  <c r="AF126" i="9"/>
  <c r="T121" i="9"/>
  <c r="CF157" i="9"/>
  <c r="L197" i="9"/>
  <c r="DF194" i="9"/>
  <c r="CJ188" i="9"/>
  <c r="DF160" i="9"/>
  <c r="AX173" i="9"/>
  <c r="L211" i="9"/>
  <c r="L167" i="9"/>
  <c r="AI121" i="9"/>
  <c r="E166" i="9"/>
  <c r="CX141" i="9"/>
  <c r="DI192" i="9"/>
  <c r="CZ186" i="9"/>
  <c r="BW210" i="9"/>
  <c r="BO138" i="9"/>
  <c r="AS157" i="9"/>
  <c r="BS181" i="9"/>
  <c r="AU171" i="9"/>
  <c r="BK177" i="9"/>
  <c r="CJ146" i="9"/>
  <c r="AU134" i="9"/>
  <c r="G142" i="9"/>
  <c r="T220" i="9"/>
  <c r="AX215" i="9"/>
  <c r="CJ124" i="9"/>
  <c r="AX198" i="9"/>
  <c r="DF131" i="9"/>
  <c r="V176" i="9"/>
  <c r="DI141" i="9"/>
  <c r="E188" i="9"/>
  <c r="BP145" i="9"/>
  <c r="BP135" i="9"/>
  <c r="CY151" i="9"/>
  <c r="BP210" i="9"/>
  <c r="CY185" i="9"/>
  <c r="BP164" i="9"/>
  <c r="AC157" i="9"/>
  <c r="Z152" i="9"/>
  <c r="Y130" i="9"/>
  <c r="DC120" i="9"/>
  <c r="AL161" i="9"/>
  <c r="Y205" i="9"/>
  <c r="CH128" i="9"/>
  <c r="DA120" i="9"/>
  <c r="CS167" i="9"/>
  <c r="Z166" i="9"/>
  <c r="Y216" i="9"/>
  <c r="DC228" i="9"/>
  <c r="BS172" i="9"/>
  <c r="BS174" i="9"/>
  <c r="CF145" i="9"/>
  <c r="G198" i="9"/>
  <c r="BS176" i="9"/>
  <c r="BB223" i="9"/>
  <c r="BQ133" i="9"/>
  <c r="AF148" i="9"/>
  <c r="BK136" i="9"/>
  <c r="BQ216" i="9"/>
  <c r="BB182" i="9"/>
  <c r="G155" i="9"/>
  <c r="AU131" i="9"/>
  <c r="T169" i="9"/>
  <c r="AU153" i="9"/>
  <c r="CF146" i="9"/>
  <c r="CJ218" i="9"/>
  <c r="CJ208" i="9"/>
  <c r="CF206" i="9"/>
  <c r="L176" i="9"/>
  <c r="L163" i="9"/>
  <c r="DF224" i="9"/>
  <c r="AX206" i="9"/>
  <c r="BS158" i="9"/>
  <c r="BQ121" i="9"/>
  <c r="BS157" i="9"/>
  <c r="G176" i="9"/>
  <c r="BK169" i="9"/>
  <c r="AF156" i="9"/>
  <c r="CJ219" i="9"/>
  <c r="CF137" i="9"/>
  <c r="AF203" i="9"/>
  <c r="DF159" i="9"/>
  <c r="AX133" i="9"/>
  <c r="DI158" i="9"/>
  <c r="E205" i="9"/>
  <c r="DI198" i="9"/>
  <c r="AC185" i="9"/>
  <c r="BO126" i="9"/>
  <c r="Z176" i="9"/>
  <c r="BO130" i="9"/>
  <c r="CY163" i="9"/>
  <c r="BP208" i="9"/>
  <c r="CY212" i="9"/>
  <c r="AL160" i="9"/>
  <c r="Y189" i="9"/>
  <c r="CH131" i="9"/>
  <c r="DA175" i="9"/>
  <c r="CS179" i="9"/>
  <c r="Z157" i="9"/>
  <c r="Y178" i="9"/>
  <c r="DC184" i="9"/>
  <c r="AL145" i="9"/>
  <c r="Y148" i="9"/>
  <c r="CH193" i="9"/>
  <c r="G152" i="9"/>
  <c r="BS201" i="9"/>
  <c r="BS209" i="9"/>
  <c r="AF159" i="9"/>
  <c r="G173" i="9"/>
  <c r="BK151" i="9"/>
  <c r="BQ187" i="9"/>
  <c r="BB135" i="9"/>
  <c r="G222" i="9"/>
  <c r="AU185" i="9"/>
  <c r="BB124" i="9"/>
  <c r="BQ195" i="9"/>
  <c r="AF204" i="9"/>
  <c r="AF205" i="9"/>
  <c r="T218" i="9"/>
  <c r="AF208" i="9"/>
  <c r="AX227" i="9"/>
  <c r="CJ145" i="9"/>
  <c r="CJ158" i="9"/>
  <c r="AX178" i="9"/>
  <c r="L152" i="9"/>
  <c r="L206" i="9"/>
  <c r="DF207" i="9"/>
  <c r="BQ167" i="9"/>
  <c r="BS123" i="9"/>
  <c r="BQ210" i="9"/>
  <c r="AU145" i="9"/>
  <c r="G220" i="9"/>
  <c r="BK159" i="9"/>
  <c r="CF175" i="9"/>
  <c r="T129" i="9"/>
  <c r="DF181" i="9"/>
  <c r="CJ160" i="9"/>
  <c r="AX181" i="9"/>
  <c r="DF137" i="9"/>
  <c r="E214" i="9"/>
  <c r="DI194" i="9"/>
  <c r="E221" i="9"/>
  <c r="AS129" i="9"/>
  <c r="AC135" i="9"/>
  <c r="AS121" i="9"/>
  <c r="AC223" i="9"/>
  <c r="AS188" i="9"/>
  <c r="BO152" i="9"/>
  <c r="CY176" i="9"/>
  <c r="DA187" i="9"/>
  <c r="CS135" i="9"/>
  <c r="Z144" i="9"/>
  <c r="Y154" i="9"/>
  <c r="DC210" i="9"/>
  <c r="AL184" i="9"/>
  <c r="Y215" i="9"/>
  <c r="CH225" i="9"/>
  <c r="DA171" i="9"/>
  <c r="CS161" i="9"/>
  <c r="CH211" i="9"/>
  <c r="T175" i="9"/>
  <c r="G187" i="9"/>
  <c r="AM197" i="9"/>
  <c r="N132" i="9"/>
  <c r="U144" i="9"/>
  <c r="AK194" i="9"/>
  <c r="BN130" i="9"/>
  <c r="AQ198" i="9"/>
  <c r="BU159" i="9"/>
  <c r="P134" i="9"/>
  <c r="CK176" i="9"/>
  <c r="CU142" i="9"/>
  <c r="J139" i="9"/>
  <c r="AZ169" i="9"/>
  <c r="AE137" i="9"/>
  <c r="CX132" i="9"/>
  <c r="X154" i="9"/>
  <c r="U173" i="9"/>
  <c r="AJ229" i="9"/>
  <c r="AJ216" i="9"/>
  <c r="BP211" i="9"/>
  <c r="I135" i="9"/>
  <c r="BD171" i="9"/>
  <c r="AO130" i="9"/>
  <c r="AS203" i="9"/>
  <c r="S127" i="9"/>
  <c r="BU141" i="9"/>
  <c r="BZ217" i="9"/>
  <c r="AZ193" i="9"/>
  <c r="DH223" i="9"/>
  <c r="AT120" i="9"/>
  <c r="H223" i="9"/>
  <c r="AA135" i="9"/>
  <c r="AJ214" i="9"/>
  <c r="DH212" i="9"/>
  <c r="CN143" i="9"/>
  <c r="AN164" i="9"/>
  <c r="K175" i="9"/>
  <c r="BT170" i="9"/>
  <c r="BH189" i="9"/>
  <c r="S211" i="9"/>
  <c r="BI197" i="9"/>
  <c r="CT193" i="9"/>
  <c r="CN185" i="9"/>
  <c r="BZ216" i="9"/>
  <c r="J135" i="9"/>
  <c r="AN162" i="9"/>
  <c r="K198" i="9"/>
  <c r="V187" i="9"/>
  <c r="AY166" i="9"/>
  <c r="S177" i="9"/>
  <c r="CU182" i="9"/>
  <c r="BU222" i="9"/>
  <c r="J185" i="9"/>
  <c r="BZ178" i="9"/>
  <c r="AA218" i="9"/>
  <c r="CT218" i="9"/>
  <c r="P206" i="9"/>
  <c r="CN181" i="9"/>
  <c r="P207" i="9"/>
  <c r="DH191" i="9"/>
  <c r="CK222" i="9"/>
  <c r="R156" i="9"/>
  <c r="AE176" i="9"/>
  <c r="DH209" i="9"/>
  <c r="BA145" i="9"/>
  <c r="BU189" i="9"/>
  <c r="DD170" i="9"/>
  <c r="I129" i="9"/>
  <c r="X185" i="9"/>
  <c r="AD222" i="9"/>
  <c r="AD191" i="9"/>
  <c r="AN155" i="9"/>
  <c r="AR218" i="9"/>
  <c r="AZ195" i="9"/>
  <c r="CT201" i="9"/>
  <c r="CN179" i="9"/>
  <c r="CC193" i="9"/>
  <c r="AY225" i="9"/>
  <c r="AJ200" i="9"/>
  <c r="R204" i="9"/>
  <c r="AJ126" i="9"/>
  <c r="CC163" i="9"/>
  <c r="AJ223" i="9"/>
  <c r="BA138" i="9"/>
  <c r="BU126" i="9"/>
  <c r="BC204" i="9"/>
  <c r="I229" i="9"/>
  <c r="I160" i="9"/>
  <c r="X134" i="9"/>
  <c r="AD196" i="9"/>
  <c r="AD165" i="9"/>
  <c r="AN221" i="9"/>
  <c r="AR154" i="9"/>
  <c r="AZ188" i="9"/>
  <c r="CT169" i="9"/>
  <c r="CN177" i="9"/>
  <c r="CC205" i="9"/>
  <c r="AY183" i="9"/>
  <c r="AJ124" i="9"/>
  <c r="AE186" i="9"/>
  <c r="BJ203" i="9"/>
  <c r="DD166" i="9"/>
  <c r="BY149" i="9"/>
  <c r="X204" i="9"/>
  <c r="BD209" i="9"/>
  <c r="BD189" i="9"/>
  <c r="H225" i="9"/>
  <c r="H184" i="9"/>
  <c r="AR146" i="9"/>
  <c r="AG196" i="9"/>
  <c r="AA164" i="9"/>
  <c r="CN219" i="9"/>
  <c r="P169" i="9"/>
  <c r="AY144" i="9"/>
  <c r="CK180" i="9"/>
  <c r="R179" i="9"/>
  <c r="AE156" i="9"/>
  <c r="DH198" i="9"/>
  <c r="Q207" i="9"/>
  <c r="CC170" i="9"/>
  <c r="AJ175" i="9"/>
  <c r="CC168" i="9"/>
  <c r="AT124" i="9"/>
  <c r="BA198" i="9"/>
  <c r="BU178" i="9"/>
  <c r="H164" i="9"/>
  <c r="CU145" i="9"/>
  <c r="H121" i="9"/>
  <c r="BU228" i="9"/>
  <c r="I124" i="9"/>
  <c r="J218" i="9"/>
  <c r="I137" i="9"/>
  <c r="J229" i="9"/>
  <c r="AG203" i="9"/>
  <c r="P179" i="9"/>
  <c r="AA190" i="9"/>
  <c r="AZ196" i="9"/>
  <c r="AN163" i="9"/>
  <c r="CM122" i="9"/>
  <c r="P138" i="9"/>
  <c r="AA125" i="9"/>
  <c r="AZ126" i="9"/>
  <c r="AN142" i="9"/>
  <c r="AJ153" i="9"/>
  <c r="AO138" i="9"/>
  <c r="V149" i="9"/>
  <c r="K127" i="9"/>
  <c r="AE199" i="9"/>
  <c r="AI213" i="9"/>
  <c r="AY124" i="9"/>
  <c r="BT183" i="9"/>
  <c r="CK209" i="9"/>
  <c r="AO152" i="9"/>
  <c r="R180" i="9"/>
  <c r="CX156" i="9"/>
  <c r="AJ201" i="9"/>
  <c r="R122" i="9"/>
  <c r="AE198" i="9"/>
  <c r="DH139" i="9"/>
  <c r="CK216" i="9"/>
  <c r="CA214" i="9"/>
  <c r="DG169" i="9"/>
  <c r="AM155" i="9"/>
  <c r="BU155" i="9"/>
  <c r="BH137" i="9"/>
  <c r="DD146" i="9"/>
  <c r="BU122" i="9"/>
  <c r="F170" i="9"/>
  <c r="J173" i="9"/>
  <c r="F157" i="9"/>
  <c r="J129" i="9"/>
  <c r="X153" i="9"/>
  <c r="BI194" i="9"/>
  <c r="BD206" i="9"/>
  <c r="BI208" i="9"/>
  <c r="BD138" i="9"/>
  <c r="BZ174" i="9"/>
  <c r="AN153" i="9"/>
  <c r="CM134" i="9"/>
  <c r="AR194" i="9"/>
  <c r="CD169" i="9"/>
  <c r="AZ150" i="9"/>
  <c r="AN207" i="9"/>
  <c r="CT131" i="9"/>
  <c r="AR211" i="9"/>
  <c r="CD143" i="9"/>
  <c r="K149" i="9"/>
  <c r="AE203" i="9"/>
  <c r="AI219" i="9"/>
  <c r="CC123" i="9"/>
  <c r="K216" i="9"/>
  <c r="AJ190" i="9"/>
  <c r="V120" i="9"/>
  <c r="DI213" i="9"/>
  <c r="CZ158" i="9"/>
  <c r="E164" i="9"/>
  <c r="CX186" i="9"/>
  <c r="AS224" i="9"/>
  <c r="CX202" i="9"/>
  <c r="CZ221" i="9"/>
  <c r="CX149" i="9"/>
  <c r="CY201" i="9"/>
  <c r="CY207" i="9"/>
  <c r="CY209" i="9"/>
  <c r="AC165" i="9"/>
  <c r="Y157" i="9"/>
  <c r="AL147" i="9"/>
  <c r="CH129" i="9"/>
  <c r="CS152" i="9"/>
  <c r="Y123" i="9"/>
  <c r="BS222" i="9"/>
  <c r="CJ131" i="9"/>
  <c r="BB174" i="9"/>
  <c r="BQ161" i="9"/>
  <c r="BK170" i="9"/>
  <c r="BB122" i="9"/>
  <c r="T203" i="9"/>
  <c r="T140" i="9"/>
  <c r="AU163" i="9"/>
  <c r="CF130" i="9"/>
  <c r="CJ140" i="9"/>
  <c r="CJ185" i="9"/>
  <c r="CF181" i="9"/>
  <c r="CJ220" i="9"/>
  <c r="L227" i="9"/>
  <c r="DF200" i="9"/>
  <c r="AX172" i="9"/>
  <c r="BT195" i="9"/>
  <c r="Q205" i="9"/>
  <c r="AS123" i="9"/>
  <c r="BW126" i="9"/>
  <c r="E125" i="9"/>
  <c r="Q130" i="9"/>
  <c r="AS146" i="9"/>
  <c r="CY158" i="9"/>
  <c r="BP160" i="9"/>
  <c r="CY174" i="9"/>
  <c r="AC136" i="9"/>
  <c r="AS158" i="9"/>
  <c r="AC143" i="9"/>
  <c r="Z222" i="9"/>
  <c r="DA225" i="9"/>
  <c r="DC202" i="9"/>
  <c r="AL219" i="9"/>
  <c r="Y176" i="9"/>
  <c r="DC156" i="9"/>
  <c r="DA152" i="9"/>
  <c r="CS164" i="9"/>
  <c r="Z172" i="9"/>
  <c r="DA184" i="9"/>
  <c r="DC149" i="9"/>
  <c r="BS199" i="9"/>
  <c r="CH150" i="9"/>
  <c r="AU138" i="9"/>
  <c r="BK198" i="9"/>
  <c r="BS150" i="9"/>
  <c r="BB153" i="9"/>
  <c r="G214" i="9"/>
  <c r="T136" i="9"/>
  <c r="BK160" i="9"/>
  <c r="BQ160" i="9"/>
  <c r="CJ120" i="9"/>
  <c r="G127" i="9"/>
  <c r="AU203" i="9"/>
  <c r="T167" i="9"/>
  <c r="DF166" i="9"/>
  <c r="AF186" i="9"/>
  <c r="CJ162" i="9"/>
  <c r="CF123" i="9"/>
  <c r="CF187" i="9"/>
  <c r="DF174" i="9"/>
  <c r="DF161" i="9"/>
  <c r="DF186" i="9"/>
  <c r="AX213" i="9"/>
  <c r="L121" i="9"/>
  <c r="DI142" i="9"/>
  <c r="CZ166" i="9"/>
  <c r="E136" i="9"/>
  <c r="CX228" i="9"/>
  <c r="DI127" i="9"/>
  <c r="CZ129" i="9"/>
  <c r="AC163" i="9"/>
  <c r="BP184" i="9"/>
  <c r="AC145" i="9"/>
  <c r="AS163" i="9"/>
  <c r="AC152" i="9"/>
  <c r="AS171" i="9"/>
  <c r="BO129" i="9"/>
  <c r="CY141" i="9"/>
  <c r="DA197" i="9"/>
  <c r="CS165" i="9"/>
  <c r="Z159" i="9"/>
  <c r="Y184" i="9"/>
  <c r="DC161" i="9"/>
  <c r="AL185" i="9"/>
  <c r="Y224" i="9"/>
  <c r="CH139" i="9"/>
  <c r="DA183" i="9"/>
  <c r="CS131" i="9"/>
  <c r="CH169" i="9"/>
  <c r="T179" i="9"/>
  <c r="G172" i="9"/>
  <c r="BS139" i="9"/>
  <c r="BS148" i="9"/>
  <c r="AF127" i="9"/>
  <c r="G209" i="9"/>
  <c r="AU152" i="9"/>
  <c r="BB212" i="9"/>
  <c r="BQ229" i="9"/>
  <c r="AF153" i="9"/>
  <c r="BK128" i="9"/>
  <c r="BQ164" i="9"/>
  <c r="AU181" i="9"/>
  <c r="CF156" i="9"/>
  <c r="AF129" i="9"/>
  <c r="CF141" i="9"/>
  <c r="CF152" i="9"/>
  <c r="L157" i="9"/>
  <c r="DF155" i="9"/>
  <c r="AX168" i="9"/>
  <c r="L125" i="9"/>
  <c r="L187" i="9"/>
  <c r="AI186" i="9"/>
  <c r="BW125" i="9"/>
  <c r="CX142" i="9"/>
  <c r="Q162" i="9"/>
  <c r="CZ144" i="9"/>
  <c r="BW151" i="9"/>
  <c r="BO198" i="9"/>
  <c r="AS127" i="9"/>
  <c r="AC156" i="9"/>
  <c r="BT152" i="9"/>
  <c r="AJ195" i="9"/>
  <c r="AO143" i="9"/>
  <c r="R175" i="9"/>
  <c r="K217" i="9"/>
  <c r="AE130" i="9"/>
  <c r="AI200" i="9"/>
  <c r="BW190" i="9"/>
  <c r="Q143" i="9"/>
  <c r="BW123" i="9"/>
  <c r="DI163" i="9"/>
  <c r="CX206" i="9"/>
  <c r="CZ168" i="9"/>
  <c r="Q136" i="9"/>
  <c r="E162" i="9"/>
  <c r="CZ183" i="9"/>
  <c r="BO177" i="9"/>
  <c r="DI138" i="9"/>
  <c r="BW124" i="9"/>
  <c r="E220" i="9"/>
  <c r="Q228" i="9"/>
  <c r="DI211" i="9"/>
  <c r="CZ222" i="9"/>
  <c r="AC229" i="9"/>
  <c r="BP162" i="9"/>
  <c r="AC167" i="9"/>
  <c r="AS223" i="9"/>
  <c r="AC212" i="9"/>
  <c r="AS139" i="9"/>
  <c r="BO186" i="9"/>
  <c r="CY132" i="9"/>
  <c r="DA173" i="9"/>
  <c r="CS123" i="9"/>
  <c r="Z148" i="9"/>
  <c r="DA205" i="9"/>
  <c r="DC140" i="9"/>
  <c r="AL122" i="9"/>
  <c r="Y203" i="9"/>
  <c r="CH203" i="9"/>
  <c r="DA181" i="9"/>
  <c r="CS213" i="9"/>
  <c r="CH154" i="9"/>
  <c r="AU128" i="9"/>
  <c r="BK196" i="9"/>
  <c r="BS122" i="9"/>
  <c r="CH174" i="9"/>
  <c r="T210" i="9"/>
  <c r="G184" i="9"/>
  <c r="AU192" i="9"/>
  <c r="BB147" i="9"/>
  <c r="G215" i="9"/>
  <c r="AF151" i="9"/>
  <c r="BK193" i="9"/>
  <c r="BQ158" i="9"/>
  <c r="AU164" i="9"/>
  <c r="CF189" i="9"/>
  <c r="AF158" i="9"/>
  <c r="CF228" i="9"/>
  <c r="CF153" i="9"/>
  <c r="L219" i="9"/>
  <c r="CJ210" i="9"/>
  <c r="DF212" i="9"/>
  <c r="AX175" i="9"/>
  <c r="L201" i="9"/>
  <c r="L195" i="9"/>
  <c r="AI160" i="9"/>
  <c r="BW128" i="9"/>
  <c r="CX222" i="9"/>
  <c r="Q154" i="9"/>
  <c r="CZ205" i="9"/>
  <c r="BW167" i="9"/>
  <c r="BO217" i="9"/>
  <c r="AS150" i="9"/>
  <c r="BO150" i="9"/>
  <c r="Z206" i="9"/>
  <c r="BO121" i="9"/>
  <c r="CY130" i="9"/>
  <c r="BO214" i="9"/>
  <c r="CY153" i="9"/>
  <c r="AL183" i="9"/>
  <c r="CS207" i="9"/>
  <c r="CH182" i="9"/>
  <c r="DA145" i="9"/>
  <c r="CS157" i="9"/>
  <c r="AL179" i="9"/>
  <c r="Y163" i="9"/>
  <c r="DC137" i="9"/>
  <c r="AL166" i="9"/>
  <c r="CS168" i="9"/>
  <c r="CH141" i="9"/>
  <c r="BQ168" i="9"/>
  <c r="BB126" i="9"/>
  <c r="BS151" i="9"/>
  <c r="CH176" i="9"/>
  <c r="BQ198" i="9"/>
  <c r="BK181" i="9"/>
  <c r="AU148" i="9"/>
  <c r="BB154" i="9"/>
  <c r="G170" i="9"/>
  <c r="T146" i="9"/>
  <c r="BK220" i="9"/>
  <c r="BQ218" i="9"/>
  <c r="AF140" i="9"/>
  <c r="AF222" i="9"/>
  <c r="T185" i="9"/>
  <c r="CF163" i="9"/>
  <c r="DF179" i="9"/>
  <c r="AX123" i="9"/>
  <c r="CJ186" i="9"/>
  <c r="AX169" i="9"/>
  <c r="AX222" i="9"/>
  <c r="L135" i="9"/>
  <c r="DF210" i="9"/>
  <c r="R131" i="9"/>
  <c r="E135" i="9"/>
  <c r="Q170" i="9"/>
  <c r="AS190" i="9"/>
  <c r="BW228" i="9"/>
  <c r="E139" i="9"/>
  <c r="BP123" i="9"/>
  <c r="Z175" i="9"/>
  <c r="BO135" i="9"/>
  <c r="CY219" i="9"/>
  <c r="BO125" i="9"/>
  <c r="CY215" i="9"/>
  <c r="BP207" i="9"/>
  <c r="AC186" i="9"/>
  <c r="AL143" i="9"/>
  <c r="Y146" i="9"/>
  <c r="DC151" i="9"/>
  <c r="DA191" i="9"/>
  <c r="CS121" i="9"/>
  <c r="Z141" i="9"/>
  <c r="DA128" i="9"/>
  <c r="DC125" i="9"/>
  <c r="AL158" i="9"/>
  <c r="Y170" i="9"/>
  <c r="DC163" i="9"/>
  <c r="AE187" i="9"/>
  <c r="AJ152" i="9"/>
  <c r="DH217" i="9"/>
  <c r="V170" i="9"/>
  <c r="CK152" i="9"/>
  <c r="CC132" i="9"/>
  <c r="AI123" i="9"/>
  <c r="E153" i="9"/>
  <c r="Q213" i="9"/>
  <c r="E202" i="9"/>
  <c r="AS206" i="9"/>
  <c r="CX213" i="9"/>
  <c r="BW219" i="9"/>
  <c r="DI164" i="9"/>
  <c r="E201" i="9"/>
  <c r="CZ204" i="9"/>
  <c r="BP188" i="9"/>
  <c r="AI140" i="9"/>
  <c r="BW220" i="9"/>
  <c r="CX172" i="9"/>
  <c r="Q171" i="9"/>
  <c r="CZ214" i="9"/>
  <c r="BW217" i="9"/>
  <c r="BO197" i="9"/>
  <c r="AS173" i="9"/>
  <c r="BO225" i="9"/>
  <c r="Z145" i="9"/>
  <c r="BO228" i="9"/>
  <c r="CY138" i="9"/>
  <c r="BO131" i="9"/>
  <c r="CY202" i="9"/>
  <c r="AL125" i="9"/>
  <c r="Y140" i="9"/>
  <c r="CH148" i="9"/>
  <c r="DA224" i="9"/>
  <c r="CS177" i="9"/>
  <c r="AL187" i="9"/>
  <c r="Y221" i="9"/>
  <c r="DC173" i="9"/>
  <c r="AL121" i="9"/>
  <c r="CS229" i="9"/>
  <c r="CH195" i="9"/>
  <c r="G156" i="9"/>
  <c r="BB195" i="9"/>
  <c r="BS155" i="9"/>
  <c r="CH228" i="9"/>
  <c r="BQ154" i="9"/>
  <c r="BK200" i="9"/>
  <c r="AU183" i="9"/>
  <c r="BB215" i="9"/>
  <c r="G158" i="9"/>
  <c r="T182" i="9"/>
  <c r="BK135" i="9"/>
  <c r="BQ205" i="9"/>
  <c r="AF142" i="9"/>
  <c r="AF198" i="9"/>
  <c r="T191" i="9"/>
  <c r="CF151" i="9"/>
  <c r="DF129" i="9"/>
  <c r="AX144" i="9"/>
  <c r="CJ126" i="9"/>
  <c r="AX208" i="9"/>
  <c r="AX135" i="9"/>
  <c r="L226" i="9"/>
  <c r="DF132" i="9"/>
  <c r="R151" i="9"/>
  <c r="E223" i="9"/>
  <c r="Q221" i="9"/>
  <c r="DI197" i="9"/>
  <c r="BW187" i="9"/>
  <c r="E145" i="9"/>
  <c r="BO148" i="9"/>
  <c r="Z156" i="9"/>
  <c r="BO219" i="9"/>
  <c r="CY154" i="9"/>
  <c r="BO227" i="9"/>
  <c r="CY137" i="9"/>
  <c r="BP182" i="9"/>
  <c r="AC202" i="9"/>
  <c r="AL157" i="9"/>
  <c r="Y164" i="9"/>
  <c r="DC122" i="9"/>
  <c r="DA200" i="9"/>
  <c r="CS137" i="9"/>
  <c r="Z219" i="9"/>
  <c r="DA220" i="9"/>
  <c r="DC141" i="9"/>
  <c r="AL220" i="9"/>
  <c r="Y194" i="9"/>
  <c r="CH207" i="9"/>
  <c r="BK225" i="9"/>
  <c r="BS193" i="9"/>
  <c r="CH166" i="9"/>
  <c r="AU194" i="9"/>
  <c r="BK218" i="9"/>
  <c r="BK167" i="9"/>
  <c r="BQ226" i="9"/>
  <c r="CJ135" i="9"/>
  <c r="G128" i="9"/>
  <c r="AU160" i="9"/>
  <c r="BB171" i="9"/>
  <c r="G228" i="9"/>
  <c r="T187" i="9"/>
  <c r="AF123" i="9"/>
  <c r="T143" i="9"/>
  <c r="L173" i="9"/>
  <c r="CJ151" i="9"/>
  <c r="CJ127" i="9"/>
  <c r="CF164" i="9"/>
  <c r="AX204" i="9"/>
  <c r="L177" i="9"/>
  <c r="DF209" i="9"/>
  <c r="V191" i="9"/>
  <c r="CX192" i="9"/>
  <c r="DI171" i="9"/>
  <c r="CZ137" i="9"/>
  <c r="E129" i="9"/>
  <c r="CX158" i="9"/>
  <c r="AS225" i="9"/>
  <c r="CY165" i="9"/>
  <c r="BO175" i="9"/>
  <c r="CY194" i="9"/>
  <c r="BP202" i="9"/>
  <c r="AC203" i="9"/>
  <c r="BP176" i="9"/>
  <c r="AC123" i="9"/>
  <c r="Z216" i="9"/>
  <c r="Y155" i="9"/>
  <c r="DC189" i="9"/>
  <c r="Y223" i="9"/>
  <c r="CH219" i="9"/>
  <c r="DA162" i="9"/>
  <c r="CS186" i="9"/>
  <c r="Z183" i="9"/>
  <c r="Y218" i="9"/>
  <c r="DC229" i="9"/>
  <c r="CC190" i="9"/>
  <c r="AI208" i="9"/>
  <c r="AY188" i="9"/>
  <c r="BT151" i="9"/>
  <c r="AJ127" i="9"/>
  <c r="AO168" i="9"/>
  <c r="R217" i="9"/>
  <c r="CX207" i="9"/>
  <c r="Q135" i="9"/>
  <c r="E209" i="9"/>
  <c r="CZ139" i="9"/>
  <c r="Q138" i="9"/>
  <c r="BW156" i="9"/>
  <c r="DI203" i="9"/>
  <c r="CX189" i="9"/>
  <c r="BW147" i="9"/>
  <c r="BP175" i="9"/>
  <c r="R221" i="9"/>
  <c r="E190" i="9"/>
  <c r="Q146" i="9"/>
  <c r="DI225" i="9"/>
  <c r="BW155" i="9"/>
  <c r="E163" i="9"/>
  <c r="BP124" i="9"/>
  <c r="Z134" i="9"/>
  <c r="BO223" i="9"/>
  <c r="CY123" i="9"/>
  <c r="BO211" i="9"/>
  <c r="CY183" i="9"/>
  <c r="BP218" i="9"/>
  <c r="AC153" i="9"/>
  <c r="AL210" i="9"/>
  <c r="Y145" i="9"/>
  <c r="DC174" i="9"/>
  <c r="DA127" i="9"/>
  <c r="CS216" i="9"/>
  <c r="Z208" i="9"/>
  <c r="DA196" i="9"/>
  <c r="DC225" i="9"/>
  <c r="AL120" i="9"/>
  <c r="Y228" i="9"/>
  <c r="DC126" i="9"/>
  <c r="BK203" i="9"/>
  <c r="BS203" i="9"/>
  <c r="CH157" i="9"/>
  <c r="AU177" i="9"/>
  <c r="BK213" i="9"/>
  <c r="BK207" i="9"/>
  <c r="BQ138" i="9"/>
  <c r="CJ132" i="9"/>
  <c r="G171" i="9"/>
  <c r="AU133" i="9"/>
  <c r="BB149" i="9"/>
  <c r="G182" i="9"/>
  <c r="T211" i="9"/>
  <c r="T181" i="9"/>
  <c r="T159" i="9"/>
  <c r="DF180" i="9"/>
  <c r="CJ194" i="9"/>
  <c r="CJ144" i="9"/>
  <c r="CF183" i="9"/>
  <c r="AX214" i="9"/>
  <c r="L122" i="9"/>
  <c r="L184" i="9"/>
  <c r="DF125" i="9"/>
  <c r="V229" i="9"/>
  <c r="CX197" i="9"/>
  <c r="DI204" i="9"/>
  <c r="CZ223" i="9"/>
  <c r="BW196" i="9"/>
  <c r="CX203" i="9"/>
  <c r="BP189" i="9"/>
  <c r="CY169" i="9"/>
  <c r="BL187" i="9"/>
  <c r="CL166" i="9"/>
  <c r="U193" i="9"/>
  <c r="BG197" i="9"/>
  <c r="X137" i="9"/>
  <c r="CB216" i="9"/>
  <c r="H181" i="9"/>
  <c r="AG200" i="9"/>
  <c r="Q176" i="9"/>
  <c r="CU226" i="9"/>
  <c r="CG205" i="9"/>
  <c r="AA208" i="9"/>
  <c r="DH203" i="9"/>
  <c r="CZ157" i="9"/>
  <c r="DD225" i="9"/>
  <c r="BD197" i="9"/>
  <c r="V129" i="9"/>
  <c r="V163" i="9"/>
  <c r="BA151" i="9"/>
  <c r="I228" i="9"/>
  <c r="P146" i="9"/>
  <c r="K156" i="9"/>
  <c r="E206" i="9"/>
  <c r="AM158" i="9"/>
  <c r="J158" i="9"/>
  <c r="AG150" i="9"/>
  <c r="AJ212" i="9"/>
  <c r="CK179" i="9"/>
  <c r="X190" i="9"/>
  <c r="H151" i="9"/>
  <c r="CN221" i="9"/>
  <c r="V228" i="9"/>
  <c r="S155" i="9"/>
  <c r="P140" i="9"/>
  <c r="AJ222" i="9"/>
  <c r="AE152" i="9"/>
  <c r="CK163" i="9"/>
  <c r="BC178" i="9"/>
  <c r="X217" i="9"/>
  <c r="AD218" i="9"/>
  <c r="H196" i="9"/>
  <c r="AG186" i="9"/>
  <c r="CN226" i="9"/>
  <c r="CG194" i="9"/>
  <c r="CM163" i="9"/>
  <c r="AE228" i="9"/>
  <c r="CK186" i="9"/>
  <c r="AE220" i="9"/>
  <c r="DG136" i="9"/>
  <c r="BM186" i="9"/>
  <c r="I148" i="9"/>
  <c r="AG171" i="9"/>
  <c r="AN148" i="9"/>
  <c r="AZ197" i="9"/>
  <c r="AR175" i="9"/>
  <c r="AA186" i="9"/>
  <c r="BD125" i="9"/>
  <c r="CN151" i="9"/>
  <c r="CC177" i="9"/>
  <c r="AY158" i="9"/>
  <c r="AJ176" i="9"/>
  <c r="V142" i="9"/>
  <c r="CC178" i="9"/>
  <c r="AT130" i="9"/>
  <c r="BA169" i="9"/>
  <c r="CA187" i="9"/>
  <c r="H197" i="9"/>
  <c r="BI150" i="9"/>
  <c r="CU122" i="9"/>
  <c r="CU218" i="9"/>
  <c r="CM133" i="9"/>
  <c r="CD193" i="9"/>
  <c r="CG164" i="9"/>
  <c r="AR190" i="9"/>
  <c r="AG183" i="9"/>
  <c r="AA160" i="9"/>
  <c r="V217" i="9"/>
  <c r="CC142" i="9"/>
  <c r="AY177" i="9"/>
  <c r="AJ181" i="9"/>
  <c r="DH199" i="9"/>
  <c r="AI180" i="9"/>
  <c r="AO212" i="9"/>
  <c r="AT174" i="9"/>
  <c r="BA170" i="9"/>
  <c r="CA180" i="9"/>
  <c r="BI186" i="9"/>
  <c r="BI211" i="9"/>
  <c r="CU220" i="9"/>
  <c r="CU212" i="9"/>
  <c r="CM140" i="9"/>
  <c r="CD130" i="9"/>
  <c r="CG132" i="9"/>
  <c r="AR159" i="9"/>
  <c r="AG167" i="9"/>
  <c r="AA159" i="9"/>
  <c r="BT165" i="9"/>
  <c r="AA180" i="9"/>
  <c r="AO192" i="9"/>
  <c r="AI149" i="9"/>
  <c r="BA159" i="9"/>
  <c r="CA143" i="9"/>
  <c r="BC141" i="9"/>
  <c r="I219" i="9"/>
  <c r="I171" i="9"/>
  <c r="X215" i="9"/>
  <c r="AD131" i="9"/>
  <c r="AD153" i="9"/>
  <c r="CG130" i="9"/>
  <c r="BZ122" i="9"/>
  <c r="AG224" i="9"/>
  <c r="BD182" i="9"/>
  <c r="CN199" i="9"/>
  <c r="CC207" i="9"/>
  <c r="AY185" i="9"/>
  <c r="AJ218" i="9"/>
  <c r="V143" i="9"/>
  <c r="CC125" i="9"/>
  <c r="E211" i="9"/>
  <c r="AI210" i="9"/>
  <c r="AO209" i="9"/>
  <c r="X214" i="9"/>
  <c r="BC161" i="9"/>
  <c r="AT165" i="9"/>
  <c r="BU206" i="9"/>
  <c r="BM223" i="9"/>
  <c r="I158" i="9"/>
  <c r="BM191" i="9"/>
  <c r="X216" i="9"/>
  <c r="F207" i="9"/>
  <c r="AD204" i="9"/>
  <c r="F178" i="9"/>
  <c r="AD174" i="9"/>
  <c r="AZ160" i="9"/>
  <c r="AN167" i="9"/>
  <c r="CT221" i="9"/>
  <c r="AR185" i="9"/>
  <c r="CN157" i="9"/>
  <c r="AZ128" i="9"/>
  <c r="CG144" i="9"/>
  <c r="CT212" i="9"/>
  <c r="BZ163" i="9"/>
  <c r="CN139" i="9"/>
  <c r="CK168" i="9"/>
  <c r="CC199" i="9"/>
  <c r="AI194" i="9"/>
  <c r="AY162" i="9"/>
  <c r="BT162" i="9"/>
  <c r="AJ228" i="9"/>
  <c r="AO170" i="9"/>
  <c r="V152" i="9"/>
  <c r="K214" i="9"/>
  <c r="CC138" i="9"/>
  <c r="AI153" i="9"/>
  <c r="BW136" i="9"/>
  <c r="AY121" i="9"/>
  <c r="AJ186" i="9"/>
  <c r="V201" i="9"/>
  <c r="CC120" i="9"/>
  <c r="AY156" i="9"/>
  <c r="DB144" i="9"/>
  <c r="BH206" i="9"/>
  <c r="DD199" i="9"/>
  <c r="M197" i="9"/>
  <c r="AT182" i="9"/>
  <c r="S217" i="9"/>
  <c r="X211" i="9"/>
  <c r="BI155" i="9"/>
  <c r="AD125" i="9"/>
  <c r="BI160" i="9"/>
  <c r="AD187" i="9"/>
  <c r="CU185" i="9"/>
  <c r="U208" i="9"/>
  <c r="H171" i="9"/>
  <c r="CT160" i="9"/>
  <c r="AR166" i="9"/>
  <c r="CN173" i="9"/>
  <c r="AG124" i="9"/>
  <c r="P212" i="9"/>
  <c r="AA222" i="9"/>
  <c r="BZ206" i="9"/>
  <c r="CN137" i="9"/>
  <c r="CM142" i="9"/>
  <c r="P221" i="9"/>
  <c r="AA130" i="9"/>
  <c r="AY181" i="9"/>
  <c r="BT186" i="9"/>
  <c r="AJ215" i="9"/>
  <c r="BT226" i="9"/>
  <c r="AO162" i="9"/>
  <c r="K126" i="9"/>
  <c r="AI139" i="9"/>
  <c r="Q224" i="9"/>
  <c r="DI173" i="9"/>
  <c r="BW144" i="9"/>
  <c r="E193" i="9"/>
  <c r="BO196" i="9"/>
  <c r="BW213" i="9"/>
  <c r="Q192" i="9"/>
  <c r="BW172" i="9"/>
  <c r="AS189" i="9"/>
  <c r="AS136" i="9"/>
  <c r="Z213" i="9"/>
  <c r="CY197" i="9"/>
  <c r="CS125" i="9"/>
  <c r="DA228" i="9"/>
  <c r="AL173" i="9"/>
  <c r="DC219" i="9"/>
  <c r="CS173" i="9"/>
  <c r="AU218" i="9"/>
  <c r="BS146" i="9"/>
  <c r="AU193" i="9"/>
  <c r="AU204" i="9"/>
  <c r="G181" i="9"/>
  <c r="BK191" i="9"/>
  <c r="AF225" i="9"/>
  <c r="AF167" i="9"/>
  <c r="T219" i="9"/>
  <c r="AF215" i="9"/>
  <c r="AX195" i="9"/>
  <c r="CJ171" i="9"/>
  <c r="CJ173" i="9"/>
  <c r="AX145" i="9"/>
  <c r="L126" i="9"/>
  <c r="L220" i="9"/>
  <c r="DF177" i="9"/>
  <c r="R166" i="9"/>
  <c r="CX173" i="9"/>
  <c r="Q120" i="9"/>
  <c r="CZ177" i="9"/>
  <c r="BW218" i="9"/>
  <c r="CX191" i="9"/>
  <c r="BP212" i="9"/>
  <c r="CY150" i="9"/>
  <c r="BO220" i="9"/>
  <c r="CY218" i="9"/>
  <c r="BP134" i="9"/>
  <c r="CY175" i="9"/>
  <c r="BP194" i="9"/>
  <c r="AC192" i="9"/>
  <c r="Z167" i="9"/>
  <c r="Y150" i="9"/>
  <c r="DC205" i="9"/>
  <c r="AL137" i="9"/>
  <c r="CS227" i="9"/>
  <c r="Z199" i="9"/>
  <c r="DA149" i="9"/>
  <c r="CS212" i="9"/>
  <c r="AL165" i="9"/>
  <c r="Y144" i="9"/>
  <c r="DC213" i="9"/>
  <c r="BB130" i="9"/>
  <c r="BS183" i="9"/>
  <c r="CH135" i="9"/>
  <c r="BQ227" i="9"/>
  <c r="BB167" i="9"/>
  <c r="BK183" i="9"/>
  <c r="BQ225" i="9"/>
  <c r="AF209" i="9"/>
  <c r="BK222" i="9"/>
  <c r="AU190" i="9"/>
  <c r="BB134" i="9"/>
  <c r="G135" i="9"/>
  <c r="T123" i="9"/>
  <c r="AU216" i="9"/>
  <c r="CJ139" i="9"/>
  <c r="CJ213" i="9"/>
  <c r="CJ128" i="9"/>
  <c r="CF176" i="9"/>
  <c r="AX188" i="9"/>
  <c r="L143" i="9"/>
  <c r="DF184" i="9"/>
  <c r="DF165" i="9"/>
  <c r="V137" i="9"/>
  <c r="Q194" i="9"/>
  <c r="AS169" i="9"/>
  <c r="BW137" i="9"/>
  <c r="E217" i="9"/>
  <c r="Q174" i="9"/>
  <c r="AS204" i="9"/>
  <c r="CY156" i="9"/>
  <c r="BP141" i="9"/>
  <c r="CY155" i="9"/>
  <c r="BP224" i="9"/>
  <c r="AC130" i="9"/>
  <c r="AS156" i="9"/>
  <c r="AC215" i="9"/>
  <c r="Z133" i="9"/>
  <c r="DA223" i="9"/>
  <c r="DC211" i="9"/>
  <c r="AL209" i="9"/>
  <c r="Y166" i="9"/>
  <c r="DC138" i="9"/>
  <c r="DA192" i="9"/>
  <c r="CS150" i="9"/>
  <c r="Z123" i="9"/>
  <c r="DC152" i="9"/>
  <c r="BS161" i="9"/>
  <c r="CH202" i="9"/>
  <c r="AU191" i="9"/>
  <c r="BK197" i="9"/>
  <c r="BS124" i="9"/>
  <c r="BB191" i="9"/>
  <c r="G188" i="9"/>
  <c r="T160" i="9"/>
  <c r="BK165" i="9"/>
  <c r="BQ145" i="9"/>
  <c r="CJ215" i="9"/>
  <c r="G201" i="9"/>
  <c r="AU136" i="9"/>
  <c r="T208" i="9"/>
  <c r="DF134" i="9"/>
  <c r="AF223" i="9"/>
  <c r="CJ184" i="9"/>
  <c r="CF155" i="9"/>
  <c r="CF211" i="9"/>
  <c r="DF228" i="9"/>
  <c r="DF226" i="9"/>
  <c r="DF189" i="9"/>
  <c r="AX156" i="9"/>
  <c r="L178" i="9"/>
  <c r="DI185" i="9"/>
  <c r="CZ225" i="9"/>
  <c r="E186" i="9"/>
  <c r="CX217" i="9"/>
  <c r="DI221" i="9"/>
  <c r="CZ156" i="9"/>
  <c r="AC128" i="9"/>
  <c r="BP130" i="9"/>
  <c r="DH154" i="9"/>
  <c r="V169" i="9"/>
  <c r="CK156" i="9"/>
  <c r="CC206" i="9"/>
  <c r="AI165" i="9"/>
  <c r="AY184" i="9"/>
  <c r="BT136" i="9"/>
  <c r="DI157" i="9"/>
  <c r="CZ212" i="9"/>
  <c r="CX212" i="9"/>
  <c r="BW201" i="9"/>
  <c r="Q142" i="9"/>
  <c r="E148" i="9"/>
  <c r="CZ127" i="9"/>
  <c r="Q215" i="9"/>
  <c r="BW198" i="9"/>
  <c r="AS199" i="9"/>
  <c r="BT166" i="9"/>
  <c r="Q201" i="9"/>
  <c r="AS122" i="9"/>
  <c r="BW212" i="9"/>
  <c r="E140" i="9"/>
  <c r="Q151" i="9"/>
  <c r="AS149" i="9"/>
  <c r="CY213" i="9"/>
  <c r="BP192" i="9"/>
  <c r="AC189" i="9"/>
  <c r="BP153" i="9"/>
  <c r="AC159" i="9"/>
  <c r="AS181" i="9"/>
  <c r="AC195" i="9"/>
  <c r="Z186" i="9"/>
  <c r="DA142" i="9"/>
  <c r="CS218" i="9"/>
  <c r="AL150" i="9"/>
  <c r="Y209" i="9"/>
  <c r="DC226" i="9"/>
  <c r="DA132" i="9"/>
  <c r="CS151" i="9"/>
  <c r="Z226" i="9"/>
  <c r="DA199" i="9"/>
  <c r="DC130" i="9"/>
  <c r="BS137" i="9"/>
  <c r="CH170" i="9"/>
  <c r="AU121" i="9"/>
  <c r="BK190" i="9"/>
  <c r="BS163" i="9"/>
  <c r="BB213" i="9"/>
  <c r="G132" i="9"/>
  <c r="T202" i="9"/>
  <c r="BK204" i="9"/>
  <c r="BQ142" i="9"/>
  <c r="CJ130" i="9"/>
  <c r="G211" i="9"/>
  <c r="AU179" i="9"/>
  <c r="T165" i="9"/>
  <c r="AX217" i="9"/>
  <c r="AF132" i="9"/>
  <c r="CJ157" i="9"/>
  <c r="CF197" i="9"/>
  <c r="CF129" i="9"/>
  <c r="DF126" i="9"/>
  <c r="DF206" i="9"/>
  <c r="AX193" i="9"/>
  <c r="L208" i="9"/>
  <c r="DI132" i="9"/>
  <c r="CZ125" i="9"/>
  <c r="E204" i="9"/>
  <c r="CX138" i="9"/>
  <c r="DI214" i="9"/>
  <c r="CZ141" i="9"/>
  <c r="AC138" i="9"/>
  <c r="BP226" i="9"/>
  <c r="AC210" i="9"/>
  <c r="AS192" i="9"/>
  <c r="AC221" i="9"/>
  <c r="AS210" i="9"/>
  <c r="BO156" i="9"/>
  <c r="CY184" i="9"/>
  <c r="DA189" i="9"/>
  <c r="CS182" i="9"/>
  <c r="Z128" i="9"/>
  <c r="Y141" i="9"/>
  <c r="DC187" i="9"/>
  <c r="AL195" i="9"/>
  <c r="Y132" i="9"/>
  <c r="CH214" i="9"/>
  <c r="DA141" i="9"/>
  <c r="CS190" i="9"/>
  <c r="CH146" i="9"/>
  <c r="AF133" i="9"/>
  <c r="G197" i="9"/>
  <c r="BS145" i="9"/>
  <c r="BS168" i="9"/>
  <c r="CJ224" i="9"/>
  <c r="G138" i="9"/>
  <c r="AU197" i="9"/>
  <c r="BB198" i="9"/>
  <c r="BQ222" i="9"/>
  <c r="AF136" i="9"/>
  <c r="BK156" i="9"/>
  <c r="BQ165" i="9"/>
  <c r="AU146" i="9"/>
  <c r="CF184" i="9"/>
  <c r="AF229" i="9"/>
  <c r="CF217" i="9"/>
  <c r="CF226" i="9"/>
  <c r="L209" i="9"/>
  <c r="CJ122" i="9"/>
  <c r="DF195" i="9"/>
  <c r="AX171" i="9"/>
  <c r="AX163" i="9"/>
  <c r="L142" i="9"/>
  <c r="AI150" i="9"/>
  <c r="BW134" i="9"/>
  <c r="CX131" i="9"/>
  <c r="Q168" i="9"/>
  <c r="CZ227" i="9"/>
  <c r="BW226" i="9"/>
  <c r="BO149" i="9"/>
  <c r="AS166" i="9"/>
  <c r="AC188" i="9"/>
  <c r="AS133" i="9"/>
  <c r="BO221" i="9"/>
  <c r="CY223" i="9"/>
  <c r="BO185" i="9"/>
  <c r="AL144" i="9"/>
  <c r="CS170" i="9"/>
  <c r="CH181" i="9"/>
  <c r="DA165" i="9"/>
  <c r="CS183" i="9"/>
  <c r="AL212" i="9"/>
  <c r="Y199" i="9"/>
  <c r="DC175" i="9"/>
  <c r="AL199" i="9"/>
  <c r="CS138" i="9"/>
  <c r="CH189" i="9"/>
  <c r="BT191" i="9"/>
  <c r="CK215" i="9"/>
  <c r="AO132" i="9"/>
  <c r="R211" i="9"/>
  <c r="AY145" i="9"/>
  <c r="AE163" i="9"/>
  <c r="DI206" i="9"/>
  <c r="BW159" i="9"/>
  <c r="CX220" i="9"/>
  <c r="BW180" i="9"/>
  <c r="DI224" i="9"/>
  <c r="CX134" i="9"/>
  <c r="CZ130" i="9"/>
  <c r="Q137" i="9"/>
  <c r="E161" i="9"/>
  <c r="CZ162" i="9"/>
  <c r="BO208" i="9"/>
  <c r="DI136" i="9"/>
  <c r="CZ185" i="9"/>
  <c r="E128" i="9"/>
  <c r="CX154" i="9"/>
  <c r="DI183" i="9"/>
  <c r="CZ145" i="9"/>
  <c r="AC179" i="9"/>
  <c r="BP220" i="9"/>
  <c r="AC197" i="9"/>
  <c r="AS138" i="9"/>
  <c r="AC204" i="9"/>
  <c r="AS164" i="9"/>
  <c r="BO224" i="9"/>
  <c r="CY187" i="9"/>
  <c r="DA130" i="9"/>
  <c r="CS174" i="9"/>
  <c r="Z205" i="9"/>
  <c r="Y229" i="9"/>
  <c r="DC155" i="9"/>
  <c r="AL154" i="9"/>
  <c r="Y220" i="9"/>
  <c r="CH151" i="9"/>
  <c r="DA155" i="9"/>
  <c r="CS211" i="9"/>
  <c r="CH168" i="9"/>
  <c r="T124" i="9"/>
  <c r="G225" i="9"/>
  <c r="BS226" i="9"/>
  <c r="BS159" i="9"/>
  <c r="CF185" i="9"/>
  <c r="G136" i="9"/>
  <c r="AU166" i="9"/>
  <c r="BB199" i="9"/>
  <c r="BQ224" i="9"/>
  <c r="AF154" i="9"/>
  <c r="BK138" i="9"/>
  <c r="BQ191" i="9"/>
  <c r="AU184" i="9"/>
  <c r="CF150" i="9"/>
  <c r="AF155" i="9"/>
  <c r="CF222" i="9"/>
  <c r="CF124" i="9"/>
  <c r="L225" i="9"/>
  <c r="CJ150" i="9"/>
  <c r="DF141" i="9"/>
  <c r="AX197" i="9"/>
  <c r="AX134" i="9"/>
  <c r="L154" i="9"/>
  <c r="AI191" i="9"/>
  <c r="BW133" i="9"/>
  <c r="CX139" i="9"/>
  <c r="Q150" i="9"/>
  <c r="AS134" i="9"/>
  <c r="BW194" i="9"/>
  <c r="BO204" i="9"/>
  <c r="AS218" i="9"/>
  <c r="AC124" i="9"/>
  <c r="AS194" i="9"/>
  <c r="BO128" i="9"/>
  <c r="Z149" i="9"/>
  <c r="BO192" i="9"/>
  <c r="CY168" i="9"/>
  <c r="AL181" i="9"/>
  <c r="CS143" i="9"/>
  <c r="Z171" i="9"/>
  <c r="DA227" i="9"/>
  <c r="DC180" i="9"/>
  <c r="AL167" i="9"/>
  <c r="Y125" i="9"/>
  <c r="DC196" i="9"/>
  <c r="AL176" i="9"/>
  <c r="CS126" i="9"/>
  <c r="CH212" i="9"/>
  <c r="BQ128" i="9"/>
  <c r="BB161" i="9"/>
  <c r="BS229" i="9"/>
  <c r="CH145" i="9"/>
  <c r="AU224" i="9"/>
  <c r="BK168" i="9"/>
  <c r="AU137" i="9"/>
  <c r="BB163" i="9"/>
  <c r="G160" i="9"/>
  <c r="T145" i="9"/>
  <c r="BK161" i="9"/>
  <c r="BQ207" i="9"/>
  <c r="CF173" i="9"/>
  <c r="AF141" i="9"/>
  <c r="T198" i="9"/>
  <c r="CF207" i="9"/>
  <c r="L139" i="9"/>
  <c r="DF220" i="9"/>
  <c r="CJ161" i="9"/>
  <c r="DF142" i="9"/>
  <c r="AX143" i="9"/>
  <c r="L141" i="9"/>
  <c r="DF124" i="9"/>
  <c r="R152" i="9"/>
  <c r="E133" i="9"/>
  <c r="Q210" i="9"/>
  <c r="DI120" i="9"/>
  <c r="BW185" i="9"/>
  <c r="BO182" i="9"/>
  <c r="AS213" i="9"/>
  <c r="BO207" i="9"/>
  <c r="CY227" i="9"/>
  <c r="BO159" i="9"/>
  <c r="CY177" i="9"/>
  <c r="BP159" i="9"/>
  <c r="CY159" i="9"/>
  <c r="AL197" i="9"/>
  <c r="Y226" i="9"/>
  <c r="DC147" i="9"/>
  <c r="DA190" i="9"/>
  <c r="CS197" i="9"/>
  <c r="Z131" i="9"/>
  <c r="DA179" i="9"/>
  <c r="DC177" i="9"/>
  <c r="AL200" i="9"/>
  <c r="Y198" i="9"/>
  <c r="CH134" i="9"/>
  <c r="AE149" i="9"/>
  <c r="AJ155" i="9"/>
  <c r="DH202" i="9"/>
  <c r="V167" i="9"/>
  <c r="K139" i="9"/>
  <c r="CC174" i="9"/>
  <c r="AI167" i="9"/>
  <c r="E176" i="9"/>
  <c r="Q211" i="9"/>
  <c r="E181" i="9"/>
  <c r="DI166" i="9"/>
  <c r="CX127" i="9"/>
  <c r="BW192" i="9"/>
  <c r="DI181" i="9"/>
  <c r="E168" i="9"/>
  <c r="CZ219" i="9"/>
  <c r="BP163" i="9"/>
  <c r="AI173" i="9"/>
  <c r="BW175" i="9"/>
  <c r="CX201" i="9"/>
  <c r="Q217" i="9"/>
  <c r="CZ138" i="9"/>
  <c r="BW141" i="9"/>
  <c r="BO157" i="9"/>
  <c r="AS124" i="9"/>
  <c r="AC211" i="9"/>
  <c r="AS226" i="9"/>
  <c r="BO181" i="9"/>
  <c r="Z182" i="9"/>
  <c r="BO142" i="9"/>
  <c r="CY217" i="9"/>
  <c r="AL129" i="9"/>
  <c r="CS154" i="9"/>
  <c r="Z215" i="9"/>
  <c r="DA134" i="9"/>
  <c r="CS160" i="9"/>
  <c r="AL211" i="9"/>
  <c r="Y151" i="9"/>
  <c r="DC144" i="9"/>
  <c r="AL208" i="9"/>
  <c r="CS205" i="9"/>
  <c r="CH120" i="9"/>
  <c r="BQ124" i="9"/>
  <c r="BB173" i="9"/>
  <c r="BS186" i="9"/>
  <c r="CH180" i="9"/>
  <c r="BQ178" i="9"/>
  <c r="BK145" i="9"/>
  <c r="AU159" i="9"/>
  <c r="BB127" i="9"/>
  <c r="G180" i="9"/>
  <c r="T213" i="9"/>
  <c r="BK140" i="9"/>
  <c r="BQ219" i="9"/>
  <c r="CF195" i="9"/>
  <c r="AF185" i="9"/>
  <c r="T190" i="9"/>
  <c r="CF168" i="9"/>
  <c r="DF139" i="9"/>
  <c r="DF153" i="9"/>
  <c r="CJ177" i="9"/>
  <c r="AX189" i="9"/>
  <c r="AX192" i="9"/>
  <c r="L147" i="9"/>
  <c r="DF143" i="9"/>
  <c r="R148" i="9"/>
  <c r="E198" i="9"/>
  <c r="CX146" i="9"/>
  <c r="DI151" i="9"/>
  <c r="CZ155" i="9"/>
  <c r="E194" i="9"/>
  <c r="BO155" i="9"/>
  <c r="AS120" i="9"/>
  <c r="BO170" i="9"/>
  <c r="Z194" i="9"/>
  <c r="BO195" i="9"/>
  <c r="CY208" i="9"/>
  <c r="BP203" i="9"/>
  <c r="CY120" i="9"/>
  <c r="AL192" i="9"/>
  <c r="Y167" i="9"/>
  <c r="CH147" i="9"/>
  <c r="DA218" i="9"/>
  <c r="CS142" i="9"/>
  <c r="Z136" i="9"/>
  <c r="Y160" i="9"/>
  <c r="DC145" i="9"/>
  <c r="AL164" i="9"/>
  <c r="Y149" i="9"/>
  <c r="CH185" i="9"/>
  <c r="BK182" i="9"/>
  <c r="BS207" i="9"/>
  <c r="CH140" i="9"/>
  <c r="T125" i="9"/>
  <c r="G157" i="9"/>
  <c r="BK132" i="9"/>
  <c r="BQ201" i="9"/>
  <c r="BS192" i="9"/>
  <c r="G210" i="9"/>
  <c r="AU150" i="9"/>
  <c r="BB211" i="9"/>
  <c r="BQ199" i="9"/>
  <c r="AF145" i="9"/>
  <c r="AF146" i="9"/>
  <c r="T228" i="9"/>
  <c r="AF157" i="9"/>
  <c r="AX174" i="9"/>
  <c r="CJ166" i="9"/>
  <c r="CJ205" i="9"/>
  <c r="AX176" i="9"/>
  <c r="L150" i="9"/>
  <c r="L218" i="9"/>
  <c r="DF187" i="9"/>
  <c r="V219" i="9"/>
  <c r="CX150" i="9"/>
  <c r="Q178" i="9"/>
  <c r="CZ164" i="9"/>
  <c r="BW129" i="9"/>
  <c r="CX125" i="9"/>
  <c r="BP147" i="9"/>
  <c r="CY173" i="9"/>
  <c r="BO180" i="9"/>
  <c r="CY143" i="9"/>
  <c r="BP167" i="9"/>
  <c r="CY196" i="9"/>
  <c r="BP193" i="9"/>
  <c r="AC151" i="9"/>
  <c r="Z161" i="9"/>
  <c r="DC192" i="9"/>
  <c r="AL207" i="9"/>
  <c r="CS219" i="9"/>
  <c r="CH173" i="9"/>
  <c r="DA156" i="9"/>
  <c r="CS202" i="9"/>
  <c r="AL151" i="9"/>
  <c r="Y137" i="9"/>
  <c r="DC183" i="9"/>
  <c r="BS142" i="9"/>
  <c r="BS189" i="9"/>
  <c r="CH133" i="9"/>
  <c r="BQ136" i="9"/>
  <c r="BB160" i="9"/>
  <c r="BB201" i="9"/>
  <c r="BQ172" i="9"/>
  <c r="AF201" i="9"/>
  <c r="BK154" i="9"/>
  <c r="AU196" i="9"/>
  <c r="BB155" i="9"/>
  <c r="G183" i="9"/>
  <c r="T156" i="9"/>
  <c r="T188" i="9"/>
  <c r="AU140" i="9"/>
  <c r="CF126" i="9"/>
  <c r="CJ200" i="9"/>
  <c r="CJ217" i="9"/>
  <c r="CF131" i="9"/>
  <c r="AX228" i="9"/>
  <c r="L191" i="9"/>
  <c r="DF205" i="9"/>
  <c r="AX226" i="9"/>
  <c r="V144" i="9"/>
  <c r="Q148" i="9"/>
  <c r="DI140" i="9"/>
  <c r="BW209" i="9"/>
  <c r="E155" i="9"/>
  <c r="Q202" i="9"/>
  <c r="AS209" i="9"/>
  <c r="CY225" i="9"/>
  <c r="BB168" i="9"/>
  <c r="CH209" i="9"/>
  <c r="BK148" i="9"/>
  <c r="BQ185" i="9"/>
  <c r="G143" i="9"/>
  <c r="BB203" i="9"/>
  <c r="T184" i="9"/>
  <c r="T168" i="9"/>
  <c r="CJ169" i="9"/>
  <c r="CF194" i="9"/>
  <c r="L127" i="9"/>
  <c r="DF215" i="9"/>
  <c r="CX135" i="9"/>
  <c r="CZ217" i="9"/>
  <c r="CX159" i="9"/>
  <c r="CY200" i="9"/>
  <c r="AC224" i="9"/>
  <c r="AS145" i="9"/>
  <c r="BO167" i="9"/>
  <c r="Z160" i="9"/>
  <c r="BO199" i="9"/>
  <c r="CY133" i="9"/>
  <c r="AL196" i="9"/>
  <c r="CS195" i="9"/>
  <c r="Z137" i="9"/>
  <c r="DA216" i="9"/>
  <c r="DC142" i="9"/>
  <c r="AL135" i="9"/>
  <c r="Y139" i="9"/>
  <c r="DC224" i="9"/>
  <c r="DA208" i="9"/>
  <c r="CS199" i="9"/>
  <c r="CH213" i="9"/>
  <c r="BQ159" i="9"/>
  <c r="BS214" i="9"/>
  <c r="CH161" i="9"/>
  <c r="AU227" i="9"/>
  <c r="BK216" i="9"/>
  <c r="AU215" i="9"/>
  <c r="BB208" i="9"/>
  <c r="G212" i="9"/>
  <c r="T207" i="9"/>
  <c r="BK227" i="9"/>
  <c r="BQ123" i="9"/>
  <c r="CJ142" i="9"/>
  <c r="AF147" i="9"/>
  <c r="T133" i="9"/>
  <c r="CF171" i="9"/>
  <c r="L171" i="9"/>
  <c r="DF167" i="9"/>
  <c r="CJ206" i="9"/>
  <c r="DF127" i="9"/>
  <c r="AX191" i="9"/>
  <c r="L188" i="9"/>
  <c r="L215" i="9"/>
  <c r="CH156" i="9"/>
  <c r="BB225" i="9"/>
  <c r="BB183" i="9"/>
  <c r="T196" i="9"/>
  <c r="BQ125" i="9"/>
  <c r="BK187" i="9"/>
  <c r="AU129" i="9"/>
  <c r="AF202" i="9"/>
  <c r="CF162" i="9"/>
  <c r="AX164" i="9"/>
  <c r="AX146" i="9"/>
  <c r="L190" i="9"/>
  <c r="BW145" i="9"/>
  <c r="Q219" i="9"/>
  <c r="BW174" i="9"/>
  <c r="BP201" i="9"/>
  <c r="AC214" i="9"/>
  <c r="BP219" i="9"/>
  <c r="AC174" i="9"/>
  <c r="AS211" i="9"/>
  <c r="AC129" i="9"/>
  <c r="Z121" i="9"/>
  <c r="DA176" i="9"/>
  <c r="CS214" i="9"/>
  <c r="AL130" i="9"/>
  <c r="Y179" i="9"/>
  <c r="DC121" i="9"/>
  <c r="AL225" i="9"/>
  <c r="CS158" i="9"/>
  <c r="Z132" i="9"/>
  <c r="DA180" i="9"/>
  <c r="DC227" i="9"/>
  <c r="BS212" i="9"/>
  <c r="CH143" i="9"/>
  <c r="AU123" i="9"/>
  <c r="BB209" i="9"/>
  <c r="BS125" i="9"/>
  <c r="BB184" i="9"/>
  <c r="G206" i="9"/>
  <c r="T194" i="9"/>
  <c r="BK214" i="9"/>
  <c r="BQ146" i="9"/>
  <c r="CF229" i="9"/>
  <c r="BK129" i="9"/>
  <c r="AU208" i="9"/>
  <c r="T204" i="9"/>
  <c r="CJ153" i="9"/>
  <c r="AF177" i="9"/>
  <c r="CF143" i="9"/>
  <c r="AF199" i="9"/>
  <c r="DF199" i="9"/>
  <c r="DF204" i="9"/>
  <c r="DF148" i="9"/>
  <c r="AX219" i="9"/>
  <c r="L156" i="9"/>
  <c r="BB120" i="9"/>
  <c r="CH196" i="9"/>
  <c r="BK210" i="9"/>
  <c r="BB205" i="9"/>
  <c r="T222" i="9"/>
  <c r="BQ192" i="9"/>
  <c r="AF143" i="9"/>
  <c r="CF202" i="9"/>
  <c r="AX177" i="9"/>
  <c r="AX158" i="9"/>
  <c r="L204" i="9"/>
  <c r="R149" i="9"/>
  <c r="Q167" i="9"/>
  <c r="CZ176" i="9"/>
  <c r="BO151" i="9"/>
  <c r="BO165" i="9"/>
  <c r="CY147" i="9"/>
  <c r="BP199" i="9"/>
  <c r="CY195" i="9"/>
  <c r="BP173" i="9"/>
  <c r="AC216" i="9"/>
  <c r="AL138" i="9"/>
  <c r="Y143" i="9"/>
  <c r="DC207" i="9"/>
  <c r="AL155" i="9"/>
  <c r="CS132" i="9"/>
  <c r="Z142" i="9"/>
  <c r="DA212" i="9"/>
  <c r="DC148" i="9"/>
  <c r="AL180" i="9"/>
  <c r="Y181" i="9"/>
  <c r="DC139" i="9"/>
  <c r="BB137" i="9"/>
  <c r="BS205" i="9"/>
  <c r="CH175" i="9"/>
  <c r="CT129" i="9"/>
  <c r="AJ183" i="9"/>
  <c r="CK185" i="9"/>
  <c r="CM174" i="9"/>
  <c r="X155" i="9"/>
  <c r="DB224" i="9"/>
  <c r="CC195" i="9"/>
  <c r="AM227" i="9"/>
  <c r="U190" i="9"/>
  <c r="BP142" i="9"/>
  <c r="CK211" i="9"/>
  <c r="CC165" i="9"/>
  <c r="AA214" i="9"/>
  <c r="J164" i="9"/>
  <c r="AD146" i="9"/>
  <c r="AZ200" i="9"/>
  <c r="AO182" i="9"/>
  <c r="CT183" i="9"/>
  <c r="AR209" i="9"/>
  <c r="AM209" i="9"/>
  <c r="AG207" i="9"/>
  <c r="AG137" i="9"/>
  <c r="K202" i="9"/>
  <c r="BH188" i="9"/>
  <c r="BI179" i="9"/>
  <c r="CD146" i="9"/>
  <c r="AI221" i="9"/>
  <c r="V196" i="9"/>
  <c r="BH131" i="9"/>
  <c r="BI218" i="9"/>
  <c r="CN175" i="9"/>
  <c r="AI161" i="9"/>
  <c r="BH196" i="9"/>
  <c r="BI120" i="9"/>
  <c r="CD139" i="9"/>
  <c r="AA126" i="9"/>
  <c r="AI198" i="9"/>
  <c r="V146" i="9"/>
  <c r="CU190" i="9"/>
  <c r="U216" i="9"/>
  <c r="BD199" i="9"/>
  <c r="P229" i="9"/>
  <c r="CM156" i="9"/>
  <c r="AE160" i="9"/>
  <c r="CK123" i="9"/>
  <c r="BT147" i="9"/>
  <c r="K125" i="9"/>
  <c r="BG162" i="9"/>
  <c r="AM170" i="9"/>
  <c r="CT182" i="9"/>
  <c r="BM224" i="9"/>
  <c r="P125" i="9"/>
  <c r="CM151" i="9"/>
  <c r="CG152" i="9"/>
  <c r="K226" i="9"/>
  <c r="Q226" i="9"/>
  <c r="BW162" i="9"/>
  <c r="BP150" i="9"/>
  <c r="Z223" i="9"/>
  <c r="Z150" i="9"/>
  <c r="BB158" i="9"/>
  <c r="CJ176" i="9"/>
  <c r="L194" i="9"/>
  <c r="AX162" i="9"/>
  <c r="E180" i="9"/>
  <c r="E187" i="9"/>
  <c r="Z169" i="9"/>
  <c r="CY127" i="9"/>
  <c r="DA203" i="9"/>
  <c r="DC201" i="9"/>
  <c r="G205" i="9"/>
  <c r="G150" i="9"/>
  <c r="G213" i="9"/>
  <c r="AF165" i="9"/>
  <c r="AX212" i="9"/>
  <c r="AX180" i="9"/>
  <c r="CX136" i="9"/>
  <c r="CX181" i="9"/>
  <c r="CY142" i="9"/>
  <c r="AC198" i="9"/>
  <c r="AL169" i="9"/>
  <c r="CS147" i="9"/>
  <c r="BB206" i="9"/>
  <c r="BB229" i="9"/>
  <c r="BK179" i="9"/>
  <c r="T221" i="9"/>
  <c r="CJ163" i="9"/>
  <c r="L189" i="9"/>
  <c r="Q188" i="9"/>
  <c r="CX183" i="9"/>
  <c r="CC140" i="9"/>
  <c r="AJ166" i="9"/>
  <c r="BJ190" i="9"/>
  <c r="CA190" i="9"/>
  <c r="BU146" i="9"/>
  <c r="BO154" i="9"/>
  <c r="Q153" i="9"/>
  <c r="AI151" i="9"/>
  <c r="CT168" i="9"/>
  <c r="AR163" i="9"/>
  <c r="P227" i="9"/>
  <c r="I207" i="9"/>
  <c r="BZ197" i="9"/>
  <c r="F150" i="9"/>
  <c r="CA192" i="9"/>
  <c r="AS174" i="9"/>
  <c r="V224" i="9"/>
  <c r="P120" i="9"/>
  <c r="AO141" i="9"/>
  <c r="BI215" i="9"/>
  <c r="CM143" i="9"/>
  <c r="CC182" i="9"/>
  <c r="J151" i="9"/>
  <c r="CN168" i="9"/>
  <c r="BT209" i="9"/>
  <c r="CA132" i="9"/>
  <c r="J121" i="9"/>
  <c r="AZ180" i="9"/>
  <c r="AR213" i="9"/>
  <c r="AO202" i="9"/>
  <c r="S164" i="9"/>
  <c r="J163" i="9"/>
  <c r="AZ186" i="9"/>
  <c r="BZ125" i="9"/>
  <c r="R209" i="9"/>
  <c r="S215" i="9"/>
  <c r="CU219" i="9"/>
  <c r="AR151" i="9"/>
  <c r="AO185" i="9"/>
  <c r="DI133" i="9"/>
  <c r="S160" i="9"/>
  <c r="F132" i="9"/>
  <c r="BD201" i="9"/>
  <c r="CN120" i="9"/>
  <c r="BZ184" i="9"/>
  <c r="CD128" i="9"/>
  <c r="R126" i="9"/>
  <c r="CZ143" i="9"/>
  <c r="BT204" i="9"/>
  <c r="S184" i="9"/>
  <c r="U215" i="9"/>
  <c r="CT137" i="9"/>
  <c r="BM169" i="9"/>
  <c r="AZ171" i="9"/>
  <c r="CD198" i="9"/>
  <c r="DH127" i="9"/>
  <c r="AE127" i="9"/>
  <c r="Q179" i="9"/>
  <c r="DI139" i="9"/>
  <c r="BP223" i="9"/>
  <c r="Y207" i="9"/>
  <c r="BS195" i="9"/>
  <c r="BQ143" i="9"/>
  <c r="T193" i="9"/>
  <c r="CJ165" i="9"/>
  <c r="L149" i="9"/>
  <c r="DI153" i="9"/>
  <c r="AS162" i="9"/>
  <c r="CY226" i="9"/>
  <c r="Y133" i="9"/>
  <c r="Z209" i="9"/>
  <c r="CS146" i="9"/>
  <c r="BS126" i="9"/>
  <c r="BQ139" i="9"/>
  <c r="BB133" i="9"/>
  <c r="T155" i="9"/>
  <c r="CJ137" i="9"/>
  <c r="DF225" i="9"/>
  <c r="CZ196" i="9"/>
  <c r="CY205" i="9"/>
  <c r="CY129" i="9"/>
  <c r="Y175" i="9"/>
  <c r="Z162" i="9"/>
  <c r="Y197" i="9"/>
  <c r="BQ157" i="9"/>
  <c r="BB220" i="9"/>
  <c r="AU176" i="9"/>
  <c r="CF224" i="9"/>
  <c r="DF151" i="9"/>
  <c r="CZ120" i="9"/>
  <c r="CY188" i="9"/>
  <c r="AY136" i="9"/>
  <c r="AA167" i="9"/>
  <c r="P157" i="9"/>
  <c r="CU155" i="9"/>
  <c r="AA175" i="9"/>
  <c r="BU124" i="9"/>
  <c r="AN184" i="9"/>
  <c r="AY182" i="9"/>
  <c r="F186" i="9"/>
  <c r="CU189" i="9"/>
  <c r="BT196" i="9"/>
  <c r="CO178" i="9"/>
  <c r="BI159" i="9"/>
  <c r="CD195" i="9"/>
  <c r="AJ138" i="9"/>
  <c r="DI191" i="9"/>
  <c r="AT179" i="9"/>
  <c r="H191" i="9"/>
  <c r="AA171" i="9"/>
  <c r="AJ137" i="9"/>
  <c r="CX161" i="9"/>
  <c r="BO137" i="9"/>
  <c r="DC169" i="9"/>
  <c r="AF183" i="9"/>
  <c r="L160" i="9"/>
  <c r="BO122" i="9"/>
  <c r="AL149" i="9"/>
  <c r="AL223" i="9"/>
  <c r="BK201" i="9"/>
  <c r="AF197" i="9"/>
  <c r="L224" i="9"/>
  <c r="BP186" i="9"/>
  <c r="AI175" i="9"/>
  <c r="BZ135" i="9"/>
  <c r="CG123" i="9"/>
  <c r="AO175" i="9"/>
  <c r="J215" i="9"/>
  <c r="K207" i="9"/>
  <c r="AM123" i="9"/>
  <c r="CT204" i="9"/>
  <c r="DH131" i="9"/>
  <c r="CT140" i="9"/>
  <c r="K187" i="9"/>
  <c r="AM199" i="9"/>
  <c r="BI141" i="9"/>
  <c r="AN223" i="9"/>
  <c r="V188" i="9"/>
  <c r="AO131" i="9"/>
  <c r="BA187" i="9"/>
  <c r="I130" i="9"/>
  <c r="AN161" i="9"/>
  <c r="V227" i="9"/>
  <c r="AS208" i="9"/>
  <c r="BP137" i="9"/>
  <c r="CF148" i="9"/>
  <c r="AI146" i="9"/>
  <c r="BO163" i="9"/>
  <c r="CH221" i="9"/>
  <c r="CH127" i="9"/>
  <c r="BB145" i="9"/>
  <c r="AF191" i="9"/>
  <c r="R153" i="9"/>
  <c r="BO166" i="9"/>
  <c r="DC199" i="9"/>
  <c r="DC170" i="9"/>
  <c r="CF154" i="9"/>
  <c r="CJ123" i="9"/>
  <c r="V213" i="9"/>
  <c r="BP158" i="9"/>
  <c r="V193" i="9"/>
  <c r="CZ140" i="9"/>
  <c r="CX185" i="9"/>
  <c r="CX199" i="9"/>
  <c r="CX166" i="9"/>
  <c r="CY152" i="9"/>
  <c r="AC173" i="9"/>
  <c r="AL222" i="9"/>
  <c r="CS192" i="9"/>
  <c r="BB185" i="9"/>
  <c r="BB210" i="9"/>
  <c r="BK125" i="9"/>
  <c r="T166" i="9"/>
  <c r="CJ167" i="9"/>
  <c r="L153" i="9"/>
  <c r="Q128" i="9"/>
  <c r="Q196" i="9"/>
  <c r="CY157" i="9"/>
  <c r="AC169" i="9"/>
  <c r="AL226" i="9"/>
  <c r="CS180" i="9"/>
  <c r="BS153" i="9"/>
  <c r="BS200" i="9"/>
  <c r="BK124" i="9"/>
  <c r="AU217" i="9"/>
  <c r="CJ198" i="9"/>
  <c r="L228" i="9"/>
  <c r="DI199" i="9"/>
  <c r="DI161" i="9"/>
  <c r="AC222" i="9"/>
  <c r="BO206" i="9"/>
  <c r="Z229" i="9"/>
  <c r="Y171" i="9"/>
  <c r="DH196" i="9"/>
  <c r="AI142" i="9"/>
  <c r="AS170" i="9"/>
  <c r="E141" i="9"/>
  <c r="AS191" i="9"/>
  <c r="BW186" i="9"/>
  <c r="CY210" i="9"/>
  <c r="AC125" i="9"/>
  <c r="DA198" i="9"/>
  <c r="DC206" i="9"/>
  <c r="DA170" i="9"/>
  <c r="T139" i="9"/>
  <c r="G199" i="9"/>
  <c r="DF190" i="9"/>
  <c r="L229" i="9"/>
  <c r="CF172" i="9"/>
  <c r="AX160" i="9"/>
  <c r="BW120" i="9"/>
  <c r="AC193" i="9"/>
  <c r="AC217" i="9"/>
  <c r="DA210" i="9"/>
  <c r="DC221" i="9"/>
  <c r="DA169" i="9"/>
  <c r="BQ162" i="9"/>
  <c r="G134" i="9"/>
  <c r="AF164" i="9"/>
  <c r="CJ170" i="9"/>
  <c r="AF218" i="9"/>
  <c r="AX205" i="9"/>
  <c r="E195" i="9"/>
  <c r="AC184" i="9"/>
  <c r="BO218" i="9"/>
  <c r="AL124" i="9"/>
  <c r="DC132" i="9"/>
  <c r="DA122" i="9"/>
  <c r="CK213" i="9"/>
  <c r="AE190" i="9"/>
  <c r="BW227" i="9"/>
  <c r="Q173" i="9"/>
  <c r="DI137" i="9"/>
  <c r="DI175" i="9"/>
  <c r="AC175" i="9"/>
  <c r="BO168" i="9"/>
  <c r="Z197" i="9"/>
  <c r="CS124" i="9"/>
  <c r="BS165" i="9"/>
  <c r="BS134" i="9"/>
  <c r="BB140" i="9"/>
  <c r="AU170" i="9"/>
  <c r="CF178" i="9"/>
  <c r="DF145" i="9"/>
  <c r="DI195" i="9"/>
  <c r="DI229" i="9"/>
  <c r="BO153" i="9"/>
  <c r="BP222" i="9"/>
  <c r="BP179" i="9"/>
  <c r="Z225" i="9"/>
  <c r="DC124" i="9"/>
  <c r="Y142" i="9"/>
  <c r="DA188" i="9"/>
  <c r="Z158" i="9"/>
  <c r="DC217" i="9"/>
  <c r="BS129" i="9"/>
  <c r="G154" i="9"/>
  <c r="BB194" i="9"/>
  <c r="AF120" i="9"/>
  <c r="BQ141" i="9"/>
  <c r="G148" i="9"/>
  <c r="T225" i="9"/>
  <c r="CF223" i="9"/>
  <c r="CJ222" i="9"/>
  <c r="AX155" i="9"/>
  <c r="DF222" i="9"/>
  <c r="BT159" i="9"/>
  <c r="CZ200" i="9"/>
  <c r="CX184" i="9"/>
  <c r="AS165" i="9"/>
  <c r="BP166" i="9"/>
  <c r="BP197" i="9"/>
  <c r="AS207" i="9"/>
  <c r="Z140" i="9"/>
  <c r="CS156" i="9"/>
  <c r="Y134" i="9"/>
  <c r="AL191" i="9"/>
  <c r="Z203" i="9"/>
  <c r="DC162" i="9"/>
  <c r="CH215" i="9"/>
  <c r="BB222" i="9"/>
  <c r="BB144" i="9"/>
  <c r="T173" i="9"/>
  <c r="BQ149" i="9"/>
  <c r="BK147" i="9"/>
  <c r="T157" i="9"/>
  <c r="AF134" i="9"/>
  <c r="CF220" i="9"/>
  <c r="DF219" i="9"/>
  <c r="DF133" i="9"/>
  <c r="L132" i="9"/>
  <c r="CZ184" i="9"/>
  <c r="CX147" i="9"/>
  <c r="M172" i="9"/>
  <c r="AI185" i="9"/>
  <c r="CG178" i="9"/>
  <c r="AI166" i="9"/>
  <c r="BI177" i="9"/>
  <c r="BT218" i="9"/>
  <c r="BU123" i="9"/>
  <c r="CG174" i="9"/>
  <c r="M187" i="9"/>
  <c r="CG124" i="9"/>
  <c r="AD132" i="9"/>
  <c r="BZ156" i="9"/>
  <c r="AR203" i="9"/>
  <c r="CC212" i="9"/>
  <c r="AI215" i="9"/>
  <c r="CA206" i="9"/>
  <c r="I122" i="9"/>
  <c r="P173" i="9"/>
  <c r="R207" i="9"/>
  <c r="V140" i="9"/>
  <c r="DC160" i="9"/>
  <c r="AF176" i="9"/>
  <c r="DF169" i="9"/>
  <c r="CX174" i="9"/>
  <c r="BO147" i="9"/>
  <c r="CS175" i="9"/>
  <c r="BS144" i="9"/>
  <c r="AU213" i="9"/>
  <c r="AX202" i="9"/>
  <c r="Q127" i="9"/>
  <c r="CU221" i="9"/>
  <c r="CO176" i="9"/>
  <c r="BZ132" i="9"/>
  <c r="AM154" i="9"/>
  <c r="CT167" i="9"/>
  <c r="K177" i="9"/>
  <c r="J187" i="9"/>
  <c r="K201" i="9"/>
  <c r="BI225" i="9"/>
  <c r="AG158" i="9"/>
  <c r="AY149" i="9"/>
  <c r="AD215" i="9"/>
  <c r="CM167" i="9"/>
  <c r="K161" i="9"/>
  <c r="AY146" i="9"/>
  <c r="CC210" i="9"/>
  <c r="H141" i="9"/>
  <c r="CM178" i="9"/>
  <c r="AZ139" i="9"/>
  <c r="DH138" i="9"/>
  <c r="E124" i="9"/>
  <c r="DA121" i="9"/>
  <c r="G137" i="9"/>
  <c r="DF202" i="9"/>
  <c r="CZ211" i="9"/>
  <c r="BP195" i="9"/>
  <c r="Y153" i="9"/>
  <c r="CJ129" i="9"/>
  <c r="BQ163" i="9"/>
  <c r="AX122" i="9"/>
  <c r="BW229" i="9"/>
  <c r="BP191" i="9"/>
  <c r="DA178" i="9"/>
  <c r="BQ150" i="9"/>
  <c r="G208" i="9"/>
  <c r="AX141" i="9"/>
  <c r="E150" i="9"/>
  <c r="AE211" i="9"/>
  <c r="DI144" i="9"/>
  <c r="E167" i="9"/>
  <c r="BP120" i="9"/>
  <c r="CZ172" i="9"/>
  <c r="CY131" i="9"/>
  <c r="CY134" i="9"/>
  <c r="Y201" i="9"/>
  <c r="CH125" i="9"/>
  <c r="Y127" i="9"/>
  <c r="CH136" i="9"/>
  <c r="BQ130" i="9"/>
  <c r="BB141" i="9"/>
  <c r="AU211" i="9"/>
  <c r="CF134" i="9"/>
  <c r="DF214" i="9"/>
  <c r="BW171" i="9"/>
  <c r="CY186" i="9"/>
  <c r="AC183" i="9"/>
  <c r="DA202" i="9"/>
  <c r="CH144" i="9"/>
  <c r="Y122" i="9"/>
  <c r="T223" i="9"/>
  <c r="G125" i="9"/>
  <c r="L207" i="9"/>
  <c r="AU201" i="9"/>
  <c r="CF218" i="9"/>
  <c r="AX126" i="9"/>
  <c r="E216" i="9"/>
  <c r="AC158" i="9"/>
  <c r="AC228" i="9"/>
  <c r="DA143" i="9"/>
  <c r="DA213" i="9"/>
  <c r="K143" i="9"/>
  <c r="BT190" i="9"/>
  <c r="BW121" i="9"/>
  <c r="Q164" i="9"/>
  <c r="Q199" i="9"/>
  <c r="Q163" i="9"/>
  <c r="CY167" i="9"/>
  <c r="AC154" i="9"/>
  <c r="AL128" i="9"/>
  <c r="CS221" i="9"/>
  <c r="BS147" i="9"/>
  <c r="BS185" i="9"/>
  <c r="BK164" i="9"/>
  <c r="AU199" i="9"/>
  <c r="CJ212" i="9"/>
  <c r="DF156" i="9"/>
  <c r="DI176" i="9"/>
  <c r="Q229" i="9"/>
  <c r="AC208" i="9"/>
  <c r="BO222" i="9"/>
  <c r="Z195" i="9"/>
  <c r="CS120" i="9"/>
  <c r="BS221" i="9"/>
  <c r="BS213" i="9"/>
  <c r="BB143" i="9"/>
  <c r="AU143" i="9"/>
  <c r="CF170" i="9"/>
  <c r="DF144" i="9"/>
  <c r="AI189" i="9"/>
  <c r="AS202" i="9"/>
  <c r="AC162" i="9"/>
  <c r="BO178" i="9"/>
  <c r="Z201" i="9"/>
  <c r="Y156" i="9"/>
  <c r="CH220" i="9"/>
  <c r="R212" i="9"/>
  <c r="CZ150" i="9"/>
  <c r="E123" i="9"/>
  <c r="AS160" i="9"/>
  <c r="BW193" i="9"/>
  <c r="AC140" i="9"/>
  <c r="AC227" i="9"/>
  <c r="DA154" i="9"/>
  <c r="DC171" i="9"/>
  <c r="DA195" i="9"/>
  <c r="BQ140" i="9"/>
  <c r="G121" i="9"/>
  <c r="AF131" i="9"/>
  <c r="CF215" i="9"/>
  <c r="AF122" i="9"/>
  <c r="AX149" i="9"/>
  <c r="E156" i="9"/>
  <c r="AC177" i="9"/>
  <c r="CY191" i="9"/>
  <c r="CY149" i="9"/>
  <c r="AC131" i="9"/>
  <c r="Y131" i="9"/>
  <c r="AL186" i="9"/>
  <c r="CH130" i="9"/>
  <c r="CS155" i="9"/>
  <c r="Y227" i="9"/>
  <c r="BS180" i="9"/>
  <c r="CH167" i="9"/>
  <c r="BB216" i="9"/>
  <c r="BQ183" i="9"/>
  <c r="BK166" i="9"/>
  <c r="BB162" i="9"/>
  <c r="T135" i="9"/>
  <c r="AU132" i="9"/>
  <c r="CJ134" i="9"/>
  <c r="CF127" i="9"/>
  <c r="L185" i="9"/>
  <c r="AX224" i="9"/>
  <c r="Q172" i="9"/>
  <c r="BW164" i="9"/>
  <c r="Q175" i="9"/>
  <c r="AC137" i="9"/>
  <c r="AC178" i="9"/>
  <c r="AC218" i="9"/>
  <c r="AC144" i="9"/>
  <c r="DA211" i="9"/>
  <c r="AL189" i="9"/>
  <c r="DC150" i="9"/>
  <c r="CS184" i="9"/>
  <c r="DA193" i="9"/>
  <c r="BS128" i="9"/>
  <c r="BQ144" i="9"/>
  <c r="BS133" i="9"/>
  <c r="G221" i="9"/>
  <c r="BK192" i="9"/>
  <c r="CF213" i="9"/>
  <c r="AU157" i="9"/>
  <c r="CJ152" i="9"/>
  <c r="CF138" i="9"/>
  <c r="AF124" i="9"/>
  <c r="DF130" i="9"/>
  <c r="AX121" i="9"/>
  <c r="DI131" i="9"/>
  <c r="E134" i="9"/>
  <c r="BP133" i="9"/>
  <c r="BS166" i="9"/>
  <c r="CJ155" i="9"/>
  <c r="R134" i="9"/>
  <c r="Q227" i="9"/>
  <c r="Q157" i="9"/>
  <c r="BP229" i="9"/>
  <c r="CS133" i="9"/>
  <c r="BS127" i="9"/>
  <c r="AU167" i="9"/>
  <c r="CJ195" i="9"/>
  <c r="DI219" i="9"/>
  <c r="BP172" i="9"/>
  <c r="Y182" i="9"/>
  <c r="CH160" i="9"/>
  <c r="BQ217" i="9"/>
  <c r="CF135" i="9"/>
  <c r="CZ187" i="9"/>
  <c r="AS177" i="9"/>
  <c r="Y138" i="9"/>
  <c r="CX177" i="9"/>
  <c r="V182" i="9"/>
  <c r="BP180" i="9"/>
  <c r="DC186" i="9"/>
  <c r="DC128" i="9"/>
  <c r="T189" i="9"/>
  <c r="AF206" i="9"/>
  <c r="L170" i="9"/>
  <c r="BP204" i="9"/>
  <c r="CS166" i="9"/>
  <c r="CS193" i="9"/>
  <c r="T170" i="9"/>
  <c r="AF181" i="9"/>
  <c r="L210" i="9"/>
  <c r="AS197" i="9"/>
  <c r="CS176" i="9"/>
  <c r="CS203" i="9"/>
  <c r="DI126" i="9"/>
  <c r="E173" i="9"/>
  <c r="CZ215" i="9"/>
  <c r="Z174" i="9"/>
  <c r="CH210" i="9"/>
  <c r="BB128" i="9"/>
  <c r="AU151" i="9"/>
  <c r="AX207" i="9"/>
  <c r="BW169" i="9"/>
  <c r="BO209" i="9"/>
  <c r="DA159" i="9"/>
  <c r="DC185" i="9"/>
  <c r="DA124" i="9"/>
  <c r="BK157" i="9"/>
  <c r="G168" i="9"/>
  <c r="T215" i="9"/>
  <c r="AF184" i="9"/>
  <c r="DF193" i="9"/>
  <c r="L223" i="9"/>
  <c r="CX224" i="9"/>
  <c r="BO164" i="9"/>
  <c r="BO169" i="9"/>
  <c r="AL203" i="9"/>
  <c r="CS159" i="9"/>
  <c r="AL228" i="9"/>
  <c r="BS223" i="9"/>
  <c r="BK219" i="9"/>
  <c r="AU142" i="9"/>
  <c r="AF128" i="9"/>
  <c r="CJ147" i="9"/>
  <c r="L155" i="9"/>
  <c r="Q149" i="9"/>
  <c r="CX209" i="9"/>
  <c r="Z143" i="9"/>
  <c r="BS178" i="9"/>
  <c r="AU172" i="9"/>
  <c r="BK194" i="9"/>
  <c r="AF224" i="9"/>
  <c r="CJ225" i="9"/>
  <c r="L146" i="9"/>
  <c r="Q131" i="9"/>
  <c r="AS180" i="9"/>
  <c r="BP198" i="9"/>
  <c r="AS140" i="9"/>
  <c r="Z139" i="9"/>
  <c r="CS188" i="9"/>
  <c r="Y169" i="9"/>
  <c r="AL171" i="9"/>
  <c r="Z204" i="9"/>
  <c r="CH197" i="9"/>
  <c r="BB228" i="9"/>
  <c r="BB150" i="9"/>
  <c r="T138" i="9"/>
  <c r="BQ223" i="9"/>
  <c r="BK206" i="9"/>
  <c r="AU126" i="9"/>
  <c r="AF179" i="9"/>
  <c r="CF159" i="9"/>
  <c r="AX125" i="9"/>
  <c r="AX200" i="9"/>
  <c r="L174" i="9"/>
  <c r="T192" i="9"/>
  <c r="AX183" i="9"/>
  <c r="G219" i="9"/>
  <c r="L140" i="9"/>
  <c r="AX130" i="9"/>
  <c r="V161" i="9"/>
  <c r="BW199" i="9"/>
  <c r="BP206" i="9"/>
  <c r="BP148" i="9"/>
  <c r="BP122" i="9"/>
  <c r="Z227" i="9"/>
  <c r="DC123" i="9"/>
  <c r="CS128" i="9"/>
  <c r="DA164" i="9"/>
  <c r="AL148" i="9"/>
  <c r="DC153" i="9"/>
  <c r="BS196" i="9"/>
  <c r="BQ153" i="9"/>
  <c r="BB224" i="9"/>
  <c r="AF228" i="9"/>
  <c r="AU122" i="9"/>
  <c r="G163" i="9"/>
  <c r="T209" i="9"/>
  <c r="CJ187" i="9"/>
  <c r="CJ221" i="9"/>
  <c r="AX179" i="9"/>
  <c r="DF170" i="9"/>
  <c r="BS204" i="9"/>
  <c r="BS173" i="9"/>
  <c r="BK175" i="9"/>
  <c r="AU225" i="9"/>
  <c r="CJ179" i="9"/>
  <c r="L175" i="9"/>
  <c r="Q156" i="9"/>
  <c r="Q122" i="9"/>
  <c r="BO216" i="9"/>
  <c r="BO212" i="9"/>
  <c r="BO202" i="9"/>
  <c r="AL127" i="9"/>
  <c r="CH183" i="9"/>
  <c r="CS210" i="9"/>
  <c r="Y135" i="9"/>
  <c r="AL141" i="9"/>
  <c r="CH137" i="9"/>
  <c r="BB142" i="9"/>
  <c r="BK133" i="9"/>
  <c r="BS143" i="9"/>
  <c r="BB196" i="9"/>
  <c r="G190" i="9"/>
  <c r="T183" i="9"/>
  <c r="BK217" i="9"/>
  <c r="BQ171" i="9"/>
  <c r="AX190" i="9"/>
  <c r="G178" i="9"/>
  <c r="AU228" i="9"/>
  <c r="T195" i="9"/>
  <c r="L164" i="9"/>
  <c r="AF130" i="9"/>
  <c r="CJ125" i="9"/>
  <c r="CF167" i="9"/>
  <c r="CF133" i="9"/>
  <c r="DF128" i="9"/>
  <c r="DF152" i="9"/>
  <c r="DF221" i="9"/>
  <c r="AX159" i="9"/>
  <c r="L151" i="9"/>
  <c r="BK172" i="9"/>
  <c r="CH132" i="9"/>
  <c r="BK176" i="9"/>
  <c r="BB193" i="9"/>
  <c r="T161" i="9"/>
  <c r="BQ173" i="9"/>
  <c r="AF192" i="9"/>
  <c r="CF125" i="9"/>
  <c r="DF218" i="9"/>
  <c r="DF176" i="9"/>
  <c r="L172" i="9"/>
  <c r="AI187" i="9"/>
  <c r="CX225" i="9"/>
  <c r="CZ163" i="9"/>
  <c r="BO184" i="9"/>
  <c r="BO179" i="9"/>
  <c r="CY136" i="9"/>
  <c r="BO146" i="9"/>
  <c r="CY228" i="9"/>
  <c r="BP169" i="9"/>
  <c r="AC191" i="9"/>
  <c r="AL201" i="9"/>
  <c r="Y147" i="9"/>
  <c r="DC154" i="9"/>
  <c r="DA182" i="9"/>
  <c r="CS141" i="9"/>
  <c r="Z178" i="9"/>
  <c r="DA204" i="9"/>
  <c r="DC190" i="9"/>
  <c r="AL126" i="9"/>
  <c r="Y188" i="9"/>
  <c r="DC131" i="9"/>
  <c r="BB221" i="9"/>
  <c r="BS154" i="9"/>
  <c r="CH142" i="9"/>
  <c r="AU130" i="9"/>
  <c r="BK186" i="9"/>
  <c r="BK228" i="9"/>
  <c r="BQ181" i="9"/>
  <c r="CJ203" i="9"/>
  <c r="G223" i="9"/>
  <c r="AU187" i="9"/>
  <c r="BB138" i="9"/>
  <c r="G229" i="9"/>
  <c r="T171" i="9"/>
  <c r="T137" i="9"/>
  <c r="T151" i="9"/>
  <c r="DF171" i="9"/>
  <c r="CJ216" i="9"/>
  <c r="CJ223" i="9"/>
  <c r="CF219" i="9"/>
  <c r="AX154" i="9"/>
  <c r="L199" i="9"/>
  <c r="DF196" i="9"/>
  <c r="DF213" i="9"/>
  <c r="AL216" i="9"/>
  <c r="BK137" i="9"/>
  <c r="DF164" i="9"/>
  <c r="DH216" i="9"/>
  <c r="AS126" i="9"/>
  <c r="BW222" i="9"/>
  <c r="BP215" i="9"/>
  <c r="DA221" i="9"/>
  <c r="BQ211" i="9"/>
  <c r="G161" i="9"/>
  <c r="AX211" i="9"/>
  <c r="E169" i="9"/>
  <c r="AS137" i="9"/>
  <c r="DA160" i="9"/>
  <c r="BK155" i="9"/>
  <c r="G177" i="9"/>
  <c r="L222" i="9"/>
  <c r="CX167" i="9"/>
  <c r="AS154" i="9"/>
  <c r="AL168" i="9"/>
  <c r="AE166" i="9"/>
  <c r="Q222" i="9"/>
  <c r="DI227" i="9"/>
  <c r="BP183" i="9"/>
  <c r="Y213" i="9"/>
  <c r="CH190" i="9"/>
  <c r="BQ179" i="9"/>
  <c r="CF193" i="9"/>
  <c r="CZ228" i="9"/>
  <c r="BP185" i="9"/>
  <c r="Y204" i="9"/>
  <c r="CJ178" i="9"/>
  <c r="BQ212" i="9"/>
  <c r="CF136" i="9"/>
  <c r="BW176" i="9"/>
  <c r="AS159" i="9"/>
  <c r="DA135" i="9"/>
  <c r="V160" i="9"/>
  <c r="CX214" i="9"/>
  <c r="BO201" i="9"/>
  <c r="BP170" i="9"/>
  <c r="CS225" i="9"/>
  <c r="CS149" i="9"/>
  <c r="AU202" i="9"/>
  <c r="AF217" i="9"/>
  <c r="L203" i="9"/>
  <c r="AS221" i="9"/>
  <c r="Z163" i="9"/>
  <c r="CS206" i="9"/>
  <c r="AL204" i="9"/>
  <c r="CS215" i="9"/>
  <c r="BS215" i="9"/>
  <c r="AU168" i="9"/>
  <c r="BK121" i="9"/>
  <c r="T200" i="9"/>
  <c r="CJ226" i="9"/>
  <c r="L169" i="9"/>
  <c r="DI124" i="9"/>
  <c r="AS229" i="9"/>
  <c r="CY135" i="9"/>
  <c r="Y211" i="9"/>
  <c r="Z228" i="9"/>
  <c r="Y183" i="9"/>
  <c r="BS169" i="9"/>
  <c r="T205" i="9"/>
  <c r="CJ133" i="9"/>
  <c r="DF149" i="9"/>
  <c r="CZ151" i="9"/>
  <c r="CZ210" i="9"/>
  <c r="BS120" i="9"/>
  <c r="BS198" i="9"/>
  <c r="BB202" i="9"/>
  <c r="BQ155" i="9"/>
  <c r="CF149" i="9"/>
  <c r="DF146" i="9"/>
  <c r="AI214" i="9"/>
  <c r="AS184" i="9"/>
  <c r="BO123" i="9"/>
  <c r="BO215" i="9"/>
  <c r="BP132" i="9"/>
  <c r="AL162" i="9"/>
  <c r="DC164" i="9"/>
  <c r="CS220" i="9"/>
  <c r="DA219" i="9"/>
  <c r="AL139" i="9"/>
  <c r="CH121" i="9"/>
  <c r="BS190" i="9"/>
  <c r="T144" i="9"/>
  <c r="BK215" i="9"/>
  <c r="L144" i="9"/>
  <c r="AU200" i="9"/>
  <c r="G196" i="9"/>
  <c r="AF137" i="9"/>
  <c r="AF121" i="9"/>
  <c r="CJ227" i="9"/>
  <c r="AX142" i="9"/>
  <c r="L128" i="9"/>
  <c r="BK188" i="9"/>
  <c r="BK153" i="9"/>
  <c r="G164" i="9"/>
  <c r="AF227" i="9"/>
  <c r="CJ191" i="9"/>
  <c r="L137" i="9"/>
  <c r="CX180" i="9"/>
  <c r="CX151" i="9"/>
  <c r="AC194" i="9"/>
  <c r="AC226" i="9"/>
  <c r="BO132" i="9"/>
  <c r="DA139" i="9"/>
  <c r="Z198" i="9"/>
  <c r="DC193" i="9"/>
  <c r="Y192" i="9"/>
  <c r="DA166" i="9"/>
  <c r="CH152" i="9"/>
  <c r="BK226" i="9"/>
  <c r="CH226" i="9"/>
  <c r="G123" i="9"/>
  <c r="BB166" i="9"/>
  <c r="T212" i="9"/>
  <c r="BQ215" i="9"/>
  <c r="AF210" i="9"/>
  <c r="CF221" i="9"/>
  <c r="L148" i="9"/>
  <c r="DF217" i="9"/>
  <c r="L186" i="9"/>
  <c r="CH216" i="9"/>
  <c r="BB132" i="9"/>
  <c r="BQ135" i="9"/>
  <c r="T149" i="9"/>
  <c r="CJ214" i="9"/>
  <c r="DF191" i="9"/>
  <c r="CZ193" i="9"/>
  <c r="CZ194" i="9"/>
  <c r="CY140" i="9"/>
  <c r="AC219" i="9"/>
  <c r="AC155" i="9"/>
  <c r="DA186" i="9"/>
  <c r="AL153" i="9"/>
  <c r="DC181" i="9"/>
  <c r="CS153" i="9"/>
  <c r="DA131" i="9"/>
  <c r="BS188" i="9"/>
  <c r="AU162" i="9"/>
  <c r="BQ203" i="9"/>
  <c r="BB207" i="9"/>
  <c r="BK152" i="9"/>
  <c r="BQ127" i="9"/>
  <c r="CF209" i="9"/>
  <c r="BK144" i="9"/>
  <c r="AU229" i="9"/>
  <c r="BB169" i="9"/>
  <c r="G153" i="9"/>
  <c r="T197" i="9"/>
  <c r="T152" i="9"/>
  <c r="T226" i="9"/>
  <c r="CJ156" i="9"/>
  <c r="CJ196" i="9"/>
  <c r="CJ183" i="9"/>
  <c r="CF201" i="9"/>
  <c r="AX184" i="9"/>
  <c r="L198" i="9"/>
  <c r="DF185" i="9"/>
  <c r="DF168" i="9"/>
  <c r="BS135" i="9"/>
  <c r="AF221" i="9"/>
  <c r="BS152" i="9"/>
  <c r="BQ174" i="9"/>
  <c r="BK146" i="9"/>
  <c r="BB178" i="9"/>
  <c r="AU173" i="9"/>
  <c r="AU165" i="9"/>
  <c r="CJ174" i="9"/>
  <c r="CF158" i="9"/>
  <c r="L179" i="9"/>
  <c r="AX166" i="9"/>
  <c r="Q134" i="9"/>
  <c r="BW146" i="9"/>
  <c r="Q203" i="9"/>
  <c r="CY144" i="9"/>
  <c r="BO194" i="9"/>
  <c r="AS172" i="9"/>
  <c r="BO174" i="9"/>
  <c r="Z217" i="9"/>
  <c r="BO140" i="9"/>
  <c r="CY216" i="9"/>
  <c r="AL202" i="9"/>
  <c r="CS196" i="9"/>
  <c r="CH165" i="9"/>
  <c r="DA209" i="9"/>
  <c r="CS222" i="9"/>
  <c r="AL215" i="9"/>
  <c r="Y217" i="9"/>
  <c r="DC182" i="9"/>
  <c r="AL142" i="9"/>
  <c r="CS163" i="9"/>
  <c r="CH179" i="9"/>
  <c r="BQ166" i="9"/>
  <c r="BB139" i="9"/>
  <c r="BS224" i="9"/>
  <c r="CH201" i="9"/>
  <c r="BQ214" i="9"/>
  <c r="BK150" i="9"/>
  <c r="AU141" i="9"/>
  <c r="BB180" i="9"/>
  <c r="G174" i="9"/>
  <c r="T128" i="9"/>
  <c r="BK171" i="9"/>
  <c r="BQ206" i="9"/>
  <c r="CF174" i="9"/>
  <c r="AF170" i="9"/>
  <c r="T142" i="9"/>
  <c r="CF120" i="9"/>
  <c r="DF157" i="9"/>
  <c r="AX196" i="9"/>
  <c r="CJ136" i="9"/>
  <c r="AX136" i="9"/>
  <c r="AX137" i="9"/>
  <c r="L180" i="9"/>
  <c r="DF135" i="9"/>
  <c r="CS139" i="9"/>
  <c r="AU135" i="9"/>
  <c r="DI159" i="9"/>
  <c r="CX215" i="9"/>
  <c r="BW204" i="9"/>
  <c r="BP138" i="9"/>
  <c r="Z130" i="9"/>
  <c r="AL133" i="9"/>
  <c r="BB188" i="9"/>
  <c r="T172" i="9"/>
  <c r="DF147" i="9"/>
  <c r="AS217" i="9"/>
  <c r="Z193" i="9"/>
  <c r="BB177" i="9"/>
  <c r="T180" i="9"/>
  <c r="DF172" i="9"/>
  <c r="CZ179" i="9"/>
  <c r="Z147" i="9"/>
  <c r="CH187" i="9"/>
  <c r="DH225" i="9"/>
  <c r="CZ159" i="9"/>
  <c r="E225" i="9"/>
  <c r="AS186" i="9"/>
  <c r="DA138" i="9"/>
  <c r="BK184" i="9"/>
  <c r="G126" i="9"/>
  <c r="DF183" i="9"/>
  <c r="CX163" i="9"/>
  <c r="AS205" i="9"/>
  <c r="AL218" i="9"/>
  <c r="BB172" i="9"/>
  <c r="BK199" i="9"/>
  <c r="AX167" i="9"/>
  <c r="Q186" i="9"/>
  <c r="Z153" i="9"/>
  <c r="AL217" i="9"/>
  <c r="CC218" i="9"/>
  <c r="CZ199" i="9"/>
  <c r="BP187" i="9"/>
  <c r="Y191" i="9"/>
  <c r="CF198" i="9"/>
  <c r="BQ131" i="9"/>
  <c r="CF147" i="9"/>
  <c r="BW223" i="9"/>
  <c r="AC126" i="9"/>
  <c r="BO172" i="9"/>
  <c r="Z218" i="9"/>
  <c r="Y222" i="9"/>
  <c r="CH122" i="9"/>
  <c r="CH192" i="9"/>
  <c r="BB175" i="9"/>
  <c r="BQ208" i="9"/>
  <c r="CF203" i="9"/>
  <c r="DF197" i="9"/>
  <c r="AI202" i="9"/>
  <c r="CZ136" i="9"/>
  <c r="BO200" i="9"/>
  <c r="BP156" i="9"/>
  <c r="CH208" i="9"/>
  <c r="Y219" i="9"/>
  <c r="CH188" i="9"/>
  <c r="AF173" i="9"/>
  <c r="BS131" i="9"/>
  <c r="BQ180" i="9"/>
  <c r="AF162" i="9"/>
  <c r="AX128" i="9"/>
  <c r="R158" i="9"/>
  <c r="BW148" i="9"/>
  <c r="BP171" i="9"/>
  <c r="AF168" i="9"/>
  <c r="DF175" i="9"/>
  <c r="BQ148" i="9"/>
  <c r="AU186" i="9"/>
  <c r="CF132" i="9"/>
  <c r="AX129" i="9"/>
  <c r="BW150" i="9"/>
  <c r="BW158" i="9"/>
  <c r="AC120" i="9"/>
  <c r="AC149" i="9"/>
  <c r="BO161" i="9"/>
  <c r="DA123" i="9"/>
  <c r="AL146" i="9"/>
  <c r="DC176" i="9"/>
  <c r="CS140" i="9"/>
  <c r="DA215" i="9"/>
  <c r="BS184" i="9"/>
  <c r="BQ202" i="9"/>
  <c r="BS202" i="9"/>
  <c r="G189" i="9"/>
  <c r="BK208" i="9"/>
  <c r="AF163" i="9"/>
  <c r="AU222" i="9"/>
  <c r="CJ204" i="9"/>
  <c r="CF166" i="9"/>
  <c r="AF169" i="9"/>
  <c r="DF158" i="9"/>
  <c r="AX150" i="9"/>
  <c r="BS136" i="9"/>
  <c r="BK123" i="9"/>
  <c r="AU214" i="9"/>
  <c r="AF212" i="9"/>
  <c r="CJ197" i="9"/>
  <c r="L182" i="9"/>
  <c r="Q208" i="9"/>
  <c r="BP152" i="9"/>
  <c r="CY139" i="9"/>
  <c r="CY193" i="9"/>
  <c r="AC181" i="9"/>
  <c r="Y159" i="9"/>
  <c r="AL229" i="9"/>
  <c r="CH126" i="9"/>
  <c r="CS127" i="9"/>
  <c r="Y200" i="9"/>
  <c r="BS171" i="9"/>
  <c r="CH123" i="9"/>
  <c r="BB214" i="9"/>
  <c r="BQ151" i="9"/>
  <c r="BK122" i="9"/>
  <c r="BB226" i="9"/>
  <c r="T127" i="9"/>
  <c r="AU127" i="9"/>
  <c r="CJ229" i="9"/>
  <c r="CF212" i="9"/>
  <c r="L165" i="9"/>
  <c r="AX157" i="9"/>
  <c r="T120" i="9"/>
  <c r="G144" i="9"/>
  <c r="BS210" i="9"/>
  <c r="AU174" i="9"/>
  <c r="CF225" i="9"/>
  <c r="AX131" i="9"/>
  <c r="BW139" i="9"/>
  <c r="AC182" i="9"/>
  <c r="Z211" i="9"/>
  <c r="CY146" i="9"/>
  <c r="CY162" i="9"/>
  <c r="Y208" i="9"/>
  <c r="DA174" i="9"/>
  <c r="Z179" i="9"/>
  <c r="DC135" i="9"/>
  <c r="CS181" i="9"/>
  <c r="G227" i="9"/>
  <c r="BS164" i="9"/>
  <c r="CH206" i="9"/>
  <c r="BQ134" i="9"/>
  <c r="BK229" i="9"/>
  <c r="BQ213" i="9"/>
  <c r="BB136" i="9"/>
  <c r="G145" i="9"/>
  <c r="T224" i="9"/>
  <c r="BB121" i="9"/>
  <c r="BQ170" i="9"/>
  <c r="AF219" i="9"/>
  <c r="AF180" i="9"/>
  <c r="T147" i="9"/>
  <c r="AF214" i="9"/>
  <c r="DF211" i="9"/>
  <c r="AX140" i="9"/>
  <c r="CJ121" i="9"/>
  <c r="AX210" i="9"/>
  <c r="AX165" i="9"/>
  <c r="L217" i="9"/>
  <c r="DF162" i="9"/>
  <c r="BQ152" i="9"/>
  <c r="BS179" i="9"/>
  <c r="AU189" i="9"/>
  <c r="AU156" i="9"/>
  <c r="G139" i="9"/>
  <c r="BK211" i="9"/>
  <c r="CJ202" i="9"/>
  <c r="T217" i="9"/>
  <c r="L221" i="9"/>
  <c r="CJ138" i="9"/>
  <c r="AX216" i="9"/>
  <c r="DF216" i="9"/>
  <c r="E182" i="9"/>
  <c r="DI207" i="9"/>
  <c r="E183" i="9"/>
  <c r="AS132" i="9"/>
  <c r="AC187" i="9"/>
  <c r="AS187" i="9"/>
  <c r="AC132" i="9"/>
  <c r="AS152" i="9"/>
  <c r="BO213" i="9"/>
  <c r="Z180" i="9"/>
  <c r="DA137" i="9"/>
  <c r="CS194" i="9"/>
  <c r="Z125" i="9"/>
  <c r="Y120" i="9"/>
  <c r="DC165" i="9"/>
  <c r="AL152" i="9"/>
  <c r="CS185" i="9"/>
  <c r="CH177" i="9"/>
  <c r="DA229" i="9"/>
  <c r="CS217" i="9"/>
  <c r="BS141" i="9"/>
  <c r="AF135" i="9"/>
  <c r="G192" i="9"/>
  <c r="BS138" i="9"/>
  <c r="BS206" i="9"/>
  <c r="BB186" i="9"/>
  <c r="G166" i="9"/>
  <c r="AU220" i="9"/>
  <c r="BB219" i="9"/>
  <c r="BQ177" i="9"/>
  <c r="AF161" i="9"/>
  <c r="BK158" i="9"/>
  <c r="AU158" i="9"/>
  <c r="AU210" i="9"/>
  <c r="CF190" i="9"/>
  <c r="AF125" i="9"/>
  <c r="CF227" i="9"/>
  <c r="CF142" i="9"/>
  <c r="AF211" i="9"/>
  <c r="AX127" i="9"/>
  <c r="DF173" i="9"/>
  <c r="AX170" i="9"/>
  <c r="AX148" i="9"/>
  <c r="L158" i="9"/>
  <c r="AL123" i="9"/>
  <c r="T216" i="9"/>
  <c r="AS195" i="9"/>
  <c r="E165" i="9"/>
  <c r="R210" i="9"/>
  <c r="BO210" i="9"/>
  <c r="DC218" i="9"/>
  <c r="DC216" i="9"/>
  <c r="AF171" i="9"/>
  <c r="CJ190" i="9"/>
  <c r="V150" i="9"/>
  <c r="BP131" i="9"/>
  <c r="DC214" i="9"/>
  <c r="DC129" i="9"/>
  <c r="T186" i="9"/>
  <c r="AF200" i="9"/>
  <c r="L133" i="9"/>
  <c r="BP178" i="9"/>
  <c r="CS144" i="9"/>
  <c r="CS122" i="9"/>
  <c r="Q197" i="9"/>
  <c r="BW168" i="9"/>
  <c r="AS153" i="9"/>
  <c r="Z151" i="9"/>
  <c r="Z135" i="9"/>
  <c r="BB181" i="9"/>
  <c r="T178" i="9"/>
  <c r="DF121" i="9"/>
  <c r="CZ226" i="9"/>
  <c r="Z200" i="9"/>
  <c r="CH222" i="9"/>
  <c r="BB151" i="9"/>
  <c r="AU175" i="9"/>
  <c r="AX201" i="9"/>
  <c r="BW138" i="9"/>
  <c r="CY171" i="9"/>
  <c r="DC220" i="9"/>
  <c r="AY179" i="9"/>
  <c r="CZ208" i="9"/>
  <c r="CX168" i="9"/>
  <c r="AS151" i="9"/>
  <c r="AL194" i="9"/>
  <c r="BS162" i="9"/>
  <c r="BK174" i="9"/>
  <c r="AX220" i="9"/>
  <c r="Q212" i="9"/>
  <c r="AS193" i="9"/>
  <c r="CY145" i="9"/>
  <c r="DA151" i="9"/>
  <c r="DC195" i="9"/>
  <c r="AU169" i="9"/>
  <c r="AU139" i="9"/>
  <c r="G120" i="9"/>
  <c r="AX139" i="9"/>
  <c r="L145" i="9"/>
  <c r="AX120" i="9"/>
  <c r="E144" i="9"/>
  <c r="E174" i="9"/>
  <c r="Z122" i="9"/>
  <c r="CY180" i="9"/>
  <c r="DA153" i="9"/>
  <c r="DC143" i="9"/>
  <c r="BK143" i="9"/>
  <c r="G191" i="9"/>
  <c r="G218" i="9"/>
  <c r="AF220" i="9"/>
  <c r="AX223" i="9"/>
  <c r="L200" i="9"/>
  <c r="CX143" i="9"/>
  <c r="DI135" i="9"/>
  <c r="AC166" i="9"/>
  <c r="G133" i="9"/>
  <c r="G207" i="9"/>
  <c r="AF195" i="9"/>
  <c r="CF216" i="9"/>
  <c r="AF193" i="9"/>
  <c r="AX152" i="9"/>
  <c r="E200" i="9"/>
  <c r="AC180" i="9"/>
  <c r="CY203" i="9"/>
  <c r="CY192" i="9"/>
  <c r="CY224" i="9"/>
  <c r="Y185" i="9"/>
  <c r="DA177" i="9"/>
  <c r="Z210" i="9"/>
  <c r="DC208" i="9"/>
  <c r="Y214" i="9"/>
  <c r="BK130" i="9"/>
  <c r="CH194" i="9"/>
  <c r="G193" i="9"/>
  <c r="BQ186" i="9"/>
  <c r="G140" i="9"/>
  <c r="BB129" i="9"/>
  <c r="AF216" i="9"/>
  <c r="T150" i="9"/>
  <c r="AX132" i="9"/>
  <c r="CJ182" i="9"/>
  <c r="L213" i="9"/>
  <c r="DF154" i="9"/>
  <c r="CH198" i="9"/>
  <c r="BQ176" i="9"/>
  <c r="BB165" i="9"/>
  <c r="T132" i="9"/>
  <c r="CF205" i="9"/>
  <c r="DF203" i="9"/>
  <c r="CZ122" i="9"/>
  <c r="CY122" i="9"/>
  <c r="AS201" i="9"/>
  <c r="Z138" i="9"/>
  <c r="CY190" i="9"/>
  <c r="CS129" i="9"/>
  <c r="DA125" i="9"/>
  <c r="AL221" i="9"/>
  <c r="CH171" i="9"/>
  <c r="CS130" i="9"/>
  <c r="AU155" i="9"/>
  <c r="BS211" i="9"/>
  <c r="T141" i="9"/>
  <c r="AU206" i="9"/>
  <c r="G203" i="9"/>
  <c r="BK126" i="9"/>
  <c r="L214" i="9"/>
  <c r="AF175" i="9"/>
  <c r="L129" i="9"/>
  <c r="CJ181" i="9"/>
  <c r="AX151" i="9"/>
  <c r="L212" i="9"/>
  <c r="BK212" i="9"/>
  <c r="T126" i="9"/>
  <c r="G179" i="9"/>
  <c r="CF182" i="9"/>
  <c r="L166" i="9"/>
  <c r="BT146" i="9"/>
  <c r="CX193" i="9"/>
  <c r="BP157" i="9"/>
  <c r="BP174" i="9"/>
  <c r="AS219" i="9"/>
  <c r="Z192" i="9"/>
  <c r="DC133" i="9"/>
  <c r="Y212" i="9"/>
  <c r="DA136" i="9"/>
  <c r="Z212" i="9"/>
  <c r="DC168" i="9"/>
  <c r="CH172" i="9"/>
  <c r="BS175" i="9"/>
  <c r="BS216" i="9"/>
  <c r="AF188" i="9"/>
  <c r="G224" i="9"/>
  <c r="AU154" i="9"/>
  <c r="BB217" i="9"/>
  <c r="BQ175" i="9"/>
  <c r="AF207" i="9"/>
  <c r="BK139" i="9"/>
  <c r="BQ137" i="9"/>
  <c r="AU147" i="9"/>
  <c r="CF204" i="9"/>
  <c r="AF226" i="9"/>
  <c r="CF188" i="9"/>
  <c r="CF122" i="9"/>
  <c r="L202" i="9"/>
  <c r="CJ148" i="9"/>
  <c r="DF227" i="9"/>
  <c r="CJ149" i="9"/>
  <c r="L162" i="9"/>
  <c r="BS149" i="9"/>
  <c r="G216" i="9"/>
  <c r="BB156" i="9"/>
  <c r="BQ122" i="9"/>
  <c r="G186" i="9"/>
  <c r="T227" i="9"/>
  <c r="CF192" i="9"/>
  <c r="CJ209" i="9"/>
  <c r="L159" i="9"/>
  <c r="DF138" i="9"/>
  <c r="BT128" i="9"/>
  <c r="CZ191" i="9"/>
  <c r="E175" i="9"/>
  <c r="AS147" i="9"/>
  <c r="BP155" i="9"/>
  <c r="CY181" i="9"/>
  <c r="BP128" i="9"/>
  <c r="AC199" i="9"/>
  <c r="BP216" i="9"/>
  <c r="AC220" i="9"/>
  <c r="Z164" i="9"/>
  <c r="DA150" i="9"/>
  <c r="DC134" i="9"/>
  <c r="AL193" i="9"/>
  <c r="Y193" i="9"/>
  <c r="CH163" i="9"/>
  <c r="DA167" i="9"/>
  <c r="CS228" i="9"/>
  <c r="Z126" i="9"/>
  <c r="Y165" i="9"/>
  <c r="DC212" i="9"/>
  <c r="BS121" i="9"/>
  <c r="CH223" i="9"/>
  <c r="T130" i="9"/>
  <c r="G185" i="9"/>
  <c r="BS130" i="9"/>
  <c r="BB179" i="9"/>
  <c r="G131" i="9"/>
  <c r="AF178" i="9"/>
  <c r="BK131" i="9"/>
  <c r="BQ169" i="9"/>
  <c r="BS228" i="9"/>
  <c r="G129" i="9"/>
  <c r="AU205" i="9"/>
  <c r="T153" i="9"/>
  <c r="AU226" i="9"/>
  <c r="CF161" i="9"/>
  <c r="CJ193" i="9"/>
  <c r="CJ175" i="9"/>
  <c r="CF214" i="9"/>
  <c r="L131" i="9"/>
  <c r="L138" i="9"/>
  <c r="DF163" i="9"/>
  <c r="AX138" i="9"/>
  <c r="L205" i="9"/>
  <c r="AC9" i="14"/>
  <c r="AC9" i="16"/>
  <c r="AC9" i="15"/>
  <c r="AF120" i="8"/>
  <c r="G9" i="16"/>
  <c r="G9" i="15"/>
  <c r="G9" i="14"/>
  <c r="J120" i="8"/>
  <c r="E60" i="21"/>
  <c r="E24" i="16"/>
  <c r="AC36" i="14"/>
  <c r="AC34" i="15"/>
  <c r="AC16" i="16"/>
  <c r="E60" i="19"/>
  <c r="E46" i="15"/>
  <c r="E97" i="19" s="1"/>
  <c r="G34" i="15"/>
  <c r="G36" i="14"/>
  <c r="G16" i="16"/>
  <c r="Y36" i="14"/>
  <c r="Y34" i="15"/>
  <c r="Y16" i="16"/>
  <c r="F9" i="14"/>
  <c r="F63" i="14" s="1"/>
  <c r="F9" i="16"/>
  <c r="F24" i="16" s="1"/>
  <c r="F9" i="15"/>
  <c r="F46" i="15" s="1"/>
  <c r="I120" i="8"/>
  <c r="Y9" i="16"/>
  <c r="Y9" i="14"/>
  <c r="Y9" i="15"/>
  <c r="AB120" i="8"/>
  <c r="Y63" i="14" l="1"/>
  <c r="Y46" i="15"/>
  <c r="Y24" i="16"/>
  <c r="AC24" i="16"/>
  <c r="E75" i="21"/>
  <c r="E43" i="21"/>
  <c r="G63" i="14"/>
  <c r="AL13" i="5"/>
  <c r="J21" i="4"/>
  <c r="D125" i="9"/>
  <c r="DJ125" i="9" s="1"/>
  <c r="K15" i="8" s="1"/>
  <c r="D130" i="9"/>
  <c r="DJ130" i="9" s="1"/>
  <c r="K20" i="8" s="1"/>
  <c r="D148" i="9"/>
  <c r="DJ148" i="9" s="1"/>
  <c r="K38" i="8" s="1"/>
  <c r="D176" i="9"/>
  <c r="DJ176" i="9" s="1"/>
  <c r="K66" i="8" s="1"/>
  <c r="D217" i="9"/>
  <c r="DJ217" i="9" s="1"/>
  <c r="K107" i="8" s="1"/>
  <c r="D227" i="9"/>
  <c r="DJ227" i="9" s="1"/>
  <c r="K117" i="8" s="1"/>
  <c r="D140" i="9"/>
  <c r="DJ140" i="9" s="1"/>
  <c r="K30" i="8" s="1"/>
  <c r="D223" i="9"/>
  <c r="DJ223" i="9" s="1"/>
  <c r="K113" i="8" s="1"/>
  <c r="D190" i="9"/>
  <c r="DJ190" i="9" s="1"/>
  <c r="K80" i="8" s="1"/>
  <c r="D163" i="9"/>
  <c r="DJ163" i="9" s="1"/>
  <c r="K53" i="8" s="1"/>
  <c r="D158" i="9"/>
  <c r="DJ158" i="9" s="1"/>
  <c r="K48" i="8" s="1"/>
  <c r="D155" i="9"/>
  <c r="DJ155" i="9" s="1"/>
  <c r="K45" i="8" s="1"/>
  <c r="D205" i="9"/>
  <c r="DJ205" i="9" s="1"/>
  <c r="K95" i="8" s="1"/>
  <c r="D145" i="9"/>
  <c r="DJ145" i="9" s="1"/>
  <c r="K35" i="8" s="1"/>
  <c r="D174" i="9"/>
  <c r="DJ174" i="9" s="1"/>
  <c r="K64" i="8" s="1"/>
  <c r="D127" i="9"/>
  <c r="DJ127" i="9" s="1"/>
  <c r="K17" i="8" s="1"/>
  <c r="D178" i="9"/>
  <c r="DJ178" i="9" s="1"/>
  <c r="K68" i="8" s="1"/>
  <c r="D135" i="9"/>
  <c r="DJ135" i="9" s="1"/>
  <c r="K25" i="8" s="1"/>
  <c r="D225" i="9"/>
  <c r="DJ225" i="9" s="1"/>
  <c r="K115" i="8" s="1"/>
  <c r="D137" i="9"/>
  <c r="DJ137" i="9" s="1"/>
  <c r="K27" i="8" s="1"/>
  <c r="D144" i="9"/>
  <c r="DJ144" i="9" s="1"/>
  <c r="K34" i="8" s="1"/>
  <c r="D195" i="9"/>
  <c r="DJ195" i="9" s="1"/>
  <c r="K85" i="8" s="1"/>
  <c r="D129" i="9"/>
  <c r="DJ129" i="9" s="1"/>
  <c r="K19" i="8" s="1"/>
  <c r="D189" i="9"/>
  <c r="DJ189" i="9" s="1"/>
  <c r="K79" i="8" s="1"/>
  <c r="D168" i="9"/>
  <c r="DJ168" i="9" s="1"/>
  <c r="K58" i="8" s="1"/>
  <c r="D172" i="9"/>
  <c r="DJ172" i="9" s="1"/>
  <c r="K62" i="8" s="1"/>
  <c r="D228" i="9"/>
  <c r="DJ228" i="9" s="1"/>
  <c r="K118" i="8" s="1"/>
  <c r="D161" i="9"/>
  <c r="DJ161" i="9" s="1"/>
  <c r="K51" i="8" s="1"/>
  <c r="D200" i="9"/>
  <c r="DJ200" i="9" s="1"/>
  <c r="K90" i="8" s="1"/>
  <c r="D143" i="9"/>
  <c r="DJ143" i="9" s="1"/>
  <c r="K33" i="8" s="1"/>
  <c r="D199" i="9"/>
  <c r="DJ199" i="9" s="1"/>
  <c r="K89" i="8" s="1"/>
  <c r="D186" i="9"/>
  <c r="DJ186" i="9" s="1"/>
  <c r="K76" i="8" s="1"/>
  <c r="D179" i="9"/>
  <c r="DJ179" i="9" s="1"/>
  <c r="K69" i="8" s="1"/>
  <c r="D180" i="9"/>
  <c r="DJ180" i="9" s="1"/>
  <c r="K70" i="8" s="1"/>
  <c r="D192" i="9"/>
  <c r="DJ192" i="9" s="1"/>
  <c r="K82" i="8" s="1"/>
  <c r="DJ119" i="9"/>
  <c r="D141" i="9"/>
  <c r="DJ141" i="9" s="1"/>
  <c r="K31" i="8" s="1"/>
  <c r="D229" i="9"/>
  <c r="DJ229" i="9" s="1"/>
  <c r="K119" i="8" s="1"/>
  <c r="D218" i="9"/>
  <c r="DJ218" i="9" s="1"/>
  <c r="K108" i="8" s="1"/>
  <c r="D150" i="9"/>
  <c r="DJ150" i="9" s="1"/>
  <c r="K40" i="8" s="1"/>
  <c r="D122" i="9"/>
  <c r="DJ122" i="9" s="1"/>
  <c r="K12" i="8" s="1"/>
  <c r="D183" i="9"/>
  <c r="DJ183" i="9" s="1"/>
  <c r="K73" i="8" s="1"/>
  <c r="D136" i="9"/>
  <c r="DJ136" i="9" s="1"/>
  <c r="K26" i="8" s="1"/>
  <c r="D188" i="9"/>
  <c r="DJ188" i="9" s="1"/>
  <c r="K78" i="8" s="1"/>
  <c r="D216" i="9"/>
  <c r="DJ216" i="9" s="1"/>
  <c r="K106" i="8" s="1"/>
  <c r="D159" i="9"/>
  <c r="DJ159" i="9" s="1"/>
  <c r="K49" i="8" s="1"/>
  <c r="D170" i="9"/>
  <c r="DJ170" i="9" s="1"/>
  <c r="K60" i="8" s="1"/>
  <c r="D209" i="9"/>
  <c r="DJ209" i="9" s="1"/>
  <c r="K99" i="8" s="1"/>
  <c r="D208" i="9"/>
  <c r="DJ208" i="9" s="1"/>
  <c r="K98" i="8" s="1"/>
  <c r="D196" i="9"/>
  <c r="DJ196" i="9" s="1"/>
  <c r="K86" i="8" s="1"/>
  <c r="D214" i="9"/>
  <c r="DJ214" i="9" s="1"/>
  <c r="K104" i="8" s="1"/>
  <c r="D177" i="9"/>
  <c r="DJ177" i="9" s="1"/>
  <c r="K67" i="8" s="1"/>
  <c r="D131" i="9"/>
  <c r="DJ131" i="9" s="1"/>
  <c r="K21" i="8" s="1"/>
  <c r="D207" i="9"/>
  <c r="DJ207" i="9" s="1"/>
  <c r="K97" i="8" s="1"/>
  <c r="D210" i="9"/>
  <c r="DJ210" i="9" s="1"/>
  <c r="K100" i="8" s="1"/>
  <c r="D198" i="9"/>
  <c r="DJ198" i="9" s="1"/>
  <c r="K88" i="8" s="1"/>
  <c r="D185" i="9"/>
  <c r="DJ185" i="9" s="1"/>
  <c r="K75" i="8" s="1"/>
  <c r="D203" i="9"/>
  <c r="DJ203" i="9" s="1"/>
  <c r="K93" i="8" s="1"/>
  <c r="D153" i="9"/>
  <c r="DJ153" i="9" s="1"/>
  <c r="K43" i="8" s="1"/>
  <c r="D201" i="9"/>
  <c r="DJ201" i="9" s="1"/>
  <c r="K91" i="8" s="1"/>
  <c r="D151" i="9"/>
  <c r="DJ151" i="9" s="1"/>
  <c r="K41" i="8" s="1"/>
  <c r="D212" i="9"/>
  <c r="DJ212" i="9" s="1"/>
  <c r="K102" i="8" s="1"/>
  <c r="D154" i="9"/>
  <c r="DJ154" i="9" s="1"/>
  <c r="K44" i="8" s="1"/>
  <c r="D142" i="9"/>
  <c r="DJ142" i="9" s="1"/>
  <c r="K32" i="8" s="1"/>
  <c r="D157" i="9"/>
  <c r="DJ157" i="9" s="1"/>
  <c r="K47" i="8" s="1"/>
  <c r="D202" i="9"/>
  <c r="DJ202" i="9" s="1"/>
  <c r="K92" i="8" s="1"/>
  <c r="D222" i="9"/>
  <c r="DJ222" i="9" s="1"/>
  <c r="K112" i="8" s="1"/>
  <c r="D146" i="9"/>
  <c r="DJ146" i="9" s="1"/>
  <c r="K36" i="8" s="1"/>
  <c r="D133" i="9"/>
  <c r="DJ133" i="9" s="1"/>
  <c r="K23" i="8" s="1"/>
  <c r="D171" i="9"/>
  <c r="DJ171" i="9" s="1"/>
  <c r="K61" i="8" s="1"/>
  <c r="D181" i="9"/>
  <c r="DJ181" i="9" s="1"/>
  <c r="K71" i="8" s="1"/>
  <c r="D139" i="9"/>
  <c r="DJ139" i="9" s="1"/>
  <c r="K29" i="8" s="1"/>
  <c r="D165" i="9"/>
  <c r="DJ165" i="9" s="1"/>
  <c r="K55" i="8" s="1"/>
  <c r="D206" i="9"/>
  <c r="DJ206" i="9" s="1"/>
  <c r="K96" i="8" s="1"/>
  <c r="D162" i="9"/>
  <c r="DJ162" i="9" s="1"/>
  <c r="K52" i="8" s="1"/>
  <c r="D124" i="9"/>
  <c r="DJ124" i="9" s="1"/>
  <c r="K14" i="8" s="1"/>
  <c r="D191" i="9"/>
  <c r="DJ191" i="9" s="1"/>
  <c r="K81" i="8" s="1"/>
  <c r="D219" i="9"/>
  <c r="DJ219" i="9" s="1"/>
  <c r="K109" i="8" s="1"/>
  <c r="D173" i="9"/>
  <c r="DJ173" i="9" s="1"/>
  <c r="K63" i="8" s="1"/>
  <c r="D126" i="9"/>
  <c r="DJ126" i="9" s="1"/>
  <c r="K16" i="8" s="1"/>
  <c r="D213" i="9"/>
  <c r="DJ213" i="9" s="1"/>
  <c r="K103" i="8" s="1"/>
  <c r="D134" i="9"/>
  <c r="DJ134" i="9" s="1"/>
  <c r="K24" i="8" s="1"/>
  <c r="D211" i="9"/>
  <c r="DJ211" i="9" s="1"/>
  <c r="K101" i="8" s="1"/>
  <c r="D138" i="9"/>
  <c r="DJ138" i="9" s="1"/>
  <c r="K28" i="8" s="1"/>
  <c r="D175" i="9"/>
  <c r="DJ175" i="9" s="1"/>
  <c r="K65" i="8" s="1"/>
  <c r="D156" i="9"/>
  <c r="DJ156" i="9" s="1"/>
  <c r="K46" i="8" s="1"/>
  <c r="D147" i="9"/>
  <c r="DJ147" i="9" s="1"/>
  <c r="K37" i="8" s="1"/>
  <c r="D132" i="9"/>
  <c r="DJ132" i="9" s="1"/>
  <c r="K22" i="8" s="1"/>
  <c r="D197" i="9"/>
  <c r="DJ197" i="9" s="1"/>
  <c r="K87" i="8" s="1"/>
  <c r="D193" i="9"/>
  <c r="DJ193" i="9" s="1"/>
  <c r="K83" i="8" s="1"/>
  <c r="D194" i="9"/>
  <c r="DJ194" i="9" s="1"/>
  <c r="K84" i="8" s="1"/>
  <c r="D220" i="9"/>
  <c r="DJ220" i="9" s="1"/>
  <c r="K110" i="8" s="1"/>
  <c r="D182" i="9"/>
  <c r="DJ182" i="9" s="1"/>
  <c r="K72" i="8" s="1"/>
  <c r="D169" i="9"/>
  <c r="DJ169" i="9" s="1"/>
  <c r="K59" i="8" s="1"/>
  <c r="D128" i="9"/>
  <c r="DJ128" i="9" s="1"/>
  <c r="K18" i="8" s="1"/>
  <c r="D152" i="9"/>
  <c r="DJ152" i="9" s="1"/>
  <c r="K42" i="8" s="1"/>
  <c r="D149" i="9"/>
  <c r="DJ149" i="9" s="1"/>
  <c r="K39" i="8" s="1"/>
  <c r="D215" i="9"/>
  <c r="DJ215" i="9" s="1"/>
  <c r="K105" i="8" s="1"/>
  <c r="D167" i="9"/>
  <c r="DJ167" i="9" s="1"/>
  <c r="K57" i="8" s="1"/>
  <c r="D226" i="9"/>
  <c r="DJ226" i="9" s="1"/>
  <c r="K116" i="8" s="1"/>
  <c r="D187" i="9"/>
  <c r="DJ187" i="9" s="1"/>
  <c r="K77" i="8" s="1"/>
  <c r="D166" i="9"/>
  <c r="DJ166" i="9" s="1"/>
  <c r="K56" i="8" s="1"/>
  <c r="D164" i="9"/>
  <c r="DJ164" i="9" s="1"/>
  <c r="K54" i="8" s="1"/>
  <c r="D121" i="9"/>
  <c r="DJ121" i="9" s="1"/>
  <c r="K11" i="8" s="1"/>
  <c r="D123" i="9"/>
  <c r="DJ123" i="9" s="1"/>
  <c r="K13" i="8" s="1"/>
  <c r="D184" i="9"/>
  <c r="DJ184" i="9" s="1"/>
  <c r="K74" i="8" s="1"/>
  <c r="D204" i="9"/>
  <c r="DJ204" i="9" s="1"/>
  <c r="K94" i="8" s="1"/>
  <c r="D224" i="9"/>
  <c r="DJ224" i="9" s="1"/>
  <c r="K114" i="8" s="1"/>
  <c r="D160" i="9"/>
  <c r="DJ160" i="9" s="1"/>
  <c r="K50" i="8" s="1"/>
  <c r="D221" i="9"/>
  <c r="DJ221" i="9" s="1"/>
  <c r="K111" i="8" s="1"/>
  <c r="D120" i="9"/>
  <c r="DJ120" i="9" s="1"/>
  <c r="AL12" i="5"/>
  <c r="I21" i="4"/>
  <c r="AC63" i="14"/>
  <c r="W18" i="5"/>
  <c r="G21" i="4"/>
  <c r="G46" i="15"/>
  <c r="AC46" i="15"/>
  <c r="W19" i="5"/>
  <c r="H21" i="4"/>
  <c r="G24" i="16"/>
  <c r="DJ230" i="9" l="1"/>
  <c r="L105" i="8"/>
  <c r="I51" i="14" s="1"/>
  <c r="M105" i="8"/>
  <c r="J51" i="14" s="1"/>
  <c r="L71" i="8"/>
  <c r="M71" i="8"/>
  <c r="L74" i="8"/>
  <c r="I33" i="14" s="1"/>
  <c r="M74" i="8"/>
  <c r="J33" i="14" s="1"/>
  <c r="L83" i="8"/>
  <c r="M83" i="8"/>
  <c r="L63" i="8"/>
  <c r="M63" i="8"/>
  <c r="L44" i="8"/>
  <c r="M44" i="8"/>
  <c r="L104" i="8"/>
  <c r="M104" i="8"/>
  <c r="M26" i="8"/>
  <c r="L26" i="8"/>
  <c r="L118" i="8"/>
  <c r="M118" i="8"/>
  <c r="J61" i="14" s="1"/>
  <c r="L19" i="8"/>
  <c r="M19" i="8"/>
  <c r="M64" i="8"/>
  <c r="L64" i="8"/>
  <c r="L48" i="8"/>
  <c r="M48" i="8"/>
  <c r="M30" i="8"/>
  <c r="L30" i="8"/>
  <c r="M38" i="8"/>
  <c r="L38" i="8"/>
  <c r="L50" i="8"/>
  <c r="M50" i="8"/>
  <c r="M13" i="8"/>
  <c r="L13" i="8"/>
  <c r="L77" i="8"/>
  <c r="M77" i="8"/>
  <c r="L39" i="8"/>
  <c r="M39" i="8"/>
  <c r="M72" i="8"/>
  <c r="L72" i="8"/>
  <c r="L87" i="8"/>
  <c r="I40" i="14" s="1"/>
  <c r="M87" i="8"/>
  <c r="J40" i="14" s="1"/>
  <c r="L24" i="8"/>
  <c r="M24" i="8"/>
  <c r="L109" i="8"/>
  <c r="M109" i="8"/>
  <c r="M96" i="8"/>
  <c r="L96" i="8"/>
  <c r="L61" i="8"/>
  <c r="M61" i="8"/>
  <c r="M92" i="8"/>
  <c r="L92" i="8"/>
  <c r="I45" i="14" s="1"/>
  <c r="M102" i="8"/>
  <c r="L102" i="8"/>
  <c r="L93" i="8"/>
  <c r="M93" i="8"/>
  <c r="L97" i="8"/>
  <c r="M97" i="8"/>
  <c r="L86" i="8"/>
  <c r="M86" i="8"/>
  <c r="M49" i="8"/>
  <c r="L49" i="8"/>
  <c r="M73" i="8"/>
  <c r="L73" i="8"/>
  <c r="M119" i="8"/>
  <c r="L119" i="8"/>
  <c r="L70" i="8"/>
  <c r="M70" i="8"/>
  <c r="M33" i="8"/>
  <c r="L33" i="8"/>
  <c r="L62" i="8"/>
  <c r="M62" i="8"/>
  <c r="L85" i="8"/>
  <c r="M85" i="8"/>
  <c r="L25" i="8"/>
  <c r="M25" i="8"/>
  <c r="L35" i="8"/>
  <c r="M35" i="8"/>
  <c r="L53" i="8"/>
  <c r="M53" i="8"/>
  <c r="L117" i="8"/>
  <c r="M117" i="8"/>
  <c r="L20" i="8"/>
  <c r="M20" i="8"/>
  <c r="M56" i="8"/>
  <c r="L56" i="8"/>
  <c r="M46" i="8"/>
  <c r="L46" i="8"/>
  <c r="M52" i="8"/>
  <c r="L52" i="8"/>
  <c r="L43" i="8"/>
  <c r="M43" i="8"/>
  <c r="M60" i="8"/>
  <c r="L60" i="8"/>
  <c r="L108" i="8"/>
  <c r="M108" i="8"/>
  <c r="M89" i="8"/>
  <c r="J42" i="14" s="1"/>
  <c r="L89" i="8"/>
  <c r="I42" i="14" s="1"/>
  <c r="M115" i="8"/>
  <c r="L115" i="8"/>
  <c r="L114" i="8"/>
  <c r="I58" i="14" s="1"/>
  <c r="M114" i="8"/>
  <c r="J58" i="14" s="1"/>
  <c r="L11" i="8"/>
  <c r="M11" i="8"/>
  <c r="L116" i="8"/>
  <c r="I59" i="14" s="1"/>
  <c r="M116" i="8"/>
  <c r="J59" i="14" s="1"/>
  <c r="L42" i="8"/>
  <c r="M42" i="8"/>
  <c r="L110" i="8"/>
  <c r="M110" i="8"/>
  <c r="L22" i="8"/>
  <c r="M22" i="8"/>
  <c r="M65" i="8"/>
  <c r="L65" i="8"/>
  <c r="L103" i="8"/>
  <c r="M103" i="8"/>
  <c r="L81" i="8"/>
  <c r="M81" i="8"/>
  <c r="L55" i="8"/>
  <c r="M55" i="8"/>
  <c r="M23" i="8"/>
  <c r="L23" i="8"/>
  <c r="L47" i="8"/>
  <c r="M47" i="8"/>
  <c r="M41" i="8"/>
  <c r="L41" i="8"/>
  <c r="L75" i="8"/>
  <c r="M75" i="8"/>
  <c r="M21" i="8"/>
  <c r="L21" i="8"/>
  <c r="M98" i="8"/>
  <c r="L98" i="8"/>
  <c r="L106" i="8"/>
  <c r="I52" i="14" s="1"/>
  <c r="M106" i="8"/>
  <c r="J52" i="14" s="1"/>
  <c r="L12" i="8"/>
  <c r="M12" i="8"/>
  <c r="L31" i="8"/>
  <c r="M31" i="8"/>
  <c r="L69" i="8"/>
  <c r="M69" i="8"/>
  <c r="L90" i="8"/>
  <c r="I43" i="14" s="1"/>
  <c r="M90" i="8"/>
  <c r="J43" i="14" s="1"/>
  <c r="L58" i="8"/>
  <c r="M58" i="8"/>
  <c r="L34" i="8"/>
  <c r="M34" i="8"/>
  <c r="M68" i="8"/>
  <c r="L68" i="8"/>
  <c r="L95" i="8"/>
  <c r="M95" i="8"/>
  <c r="M80" i="8"/>
  <c r="L80" i="8"/>
  <c r="M107" i="8"/>
  <c r="J53" i="14" s="1"/>
  <c r="L107" i="8"/>
  <c r="I53" i="14" s="1"/>
  <c r="L15" i="8"/>
  <c r="M15" i="8"/>
  <c r="M111" i="8"/>
  <c r="L111" i="8"/>
  <c r="L59" i="8"/>
  <c r="M59" i="8"/>
  <c r="L101" i="8"/>
  <c r="M101" i="8"/>
  <c r="L112" i="8"/>
  <c r="M112" i="8"/>
  <c r="M100" i="8"/>
  <c r="L100" i="8"/>
  <c r="L82" i="8"/>
  <c r="M82" i="8"/>
  <c r="L94" i="8"/>
  <c r="M94" i="8"/>
  <c r="L54" i="8"/>
  <c r="M54" i="8"/>
  <c r="L57" i="8"/>
  <c r="M57" i="8"/>
  <c r="L18" i="8"/>
  <c r="M18" i="8"/>
  <c r="M84" i="8"/>
  <c r="L84" i="8"/>
  <c r="M37" i="8"/>
  <c r="L37" i="8"/>
  <c r="L28" i="8"/>
  <c r="M28" i="8"/>
  <c r="L16" i="8"/>
  <c r="M16" i="8"/>
  <c r="L14" i="8"/>
  <c r="M14" i="8"/>
  <c r="L29" i="8"/>
  <c r="M29" i="8"/>
  <c r="L36" i="8"/>
  <c r="M36" i="8"/>
  <c r="L32" i="8"/>
  <c r="M32" i="8"/>
  <c r="L91" i="8"/>
  <c r="I44" i="14" s="1"/>
  <c r="M91" i="8"/>
  <c r="J44" i="14" s="1"/>
  <c r="M88" i="8"/>
  <c r="L88" i="8"/>
  <c r="L67" i="8"/>
  <c r="M67" i="8"/>
  <c r="L99" i="8"/>
  <c r="M99" i="8"/>
  <c r="L78" i="8"/>
  <c r="M78" i="8"/>
  <c r="L40" i="8"/>
  <c r="M40" i="8"/>
  <c r="M76" i="8"/>
  <c r="L76" i="8"/>
  <c r="L51" i="8"/>
  <c r="M51" i="8"/>
  <c r="L79" i="8"/>
  <c r="M79" i="8"/>
  <c r="M27" i="8"/>
  <c r="L27" i="8"/>
  <c r="M17" i="8"/>
  <c r="L17" i="8"/>
  <c r="M45" i="8"/>
  <c r="L45" i="8"/>
  <c r="M113" i="8"/>
  <c r="L113" i="8"/>
  <c r="L66" i="8"/>
  <c r="M66" i="8"/>
  <c r="H34" i="15"/>
  <c r="H36" i="14"/>
  <c r="H16" i="16"/>
  <c r="H25" i="14"/>
  <c r="H25" i="15"/>
  <c r="H33" i="14"/>
  <c r="H51" i="14"/>
  <c r="H42" i="14"/>
  <c r="H52" i="14"/>
  <c r="H10" i="16"/>
  <c r="H11" i="14"/>
  <c r="H11" i="15"/>
  <c r="H19" i="15"/>
  <c r="H19" i="14"/>
  <c r="H19" i="16"/>
  <c r="H39" i="14"/>
  <c r="H37" i="15"/>
  <c r="H23" i="16"/>
  <c r="H45" i="15"/>
  <c r="H62" i="14"/>
  <c r="H42" i="15"/>
  <c r="H54" i="14"/>
  <c r="H61" i="14"/>
  <c r="I61" i="14"/>
  <c r="H59" i="14"/>
  <c r="H57" i="14"/>
  <c r="H44" i="15"/>
  <c r="H60" i="14"/>
  <c r="H55" i="14"/>
  <c r="H43" i="15"/>
  <c r="H15" i="14"/>
  <c r="H15" i="15"/>
  <c r="H30" i="15"/>
  <c r="H30" i="14"/>
  <c r="H40" i="15"/>
  <c r="H49" i="14"/>
  <c r="K10" i="8"/>
  <c r="H46" i="14"/>
  <c r="H24" i="14"/>
  <c r="H24" i="15"/>
  <c r="H27" i="14"/>
  <c r="H27" i="15"/>
  <c r="H13" i="16"/>
  <c r="H14" i="14"/>
  <c r="H14" i="15"/>
  <c r="H36" i="15"/>
  <c r="H38" i="14"/>
  <c r="H18" i="16"/>
  <c r="H18" i="15"/>
  <c r="H18" i="14"/>
  <c r="H31" i="15"/>
  <c r="H31" i="14"/>
  <c r="H13" i="14"/>
  <c r="H13" i="15"/>
  <c r="H12" i="16"/>
  <c r="H12" i="15"/>
  <c r="H11" i="16"/>
  <c r="H12" i="14"/>
  <c r="H17" i="15"/>
  <c r="H17" i="14"/>
  <c r="H43" i="14"/>
  <c r="H40" i="14"/>
  <c r="H22" i="14"/>
  <c r="H22" i="15"/>
  <c r="H15" i="16"/>
  <c r="H35" i="14"/>
  <c r="H33" i="15"/>
  <c r="H32" i="15"/>
  <c r="H32" i="14"/>
  <c r="H14" i="16"/>
  <c r="H16" i="15"/>
  <c r="H16" i="14"/>
  <c r="H38" i="15"/>
  <c r="H47" i="14"/>
  <c r="H20" i="16"/>
  <c r="H44" i="14"/>
  <c r="J45" i="14"/>
  <c r="H45" i="14"/>
  <c r="H10" i="15"/>
  <c r="H10" i="14"/>
  <c r="H20" i="14"/>
  <c r="H20" i="15"/>
  <c r="H56" i="14"/>
  <c r="H34" i="14"/>
  <c r="H26" i="14"/>
  <c r="H26" i="15"/>
  <c r="H41" i="15"/>
  <c r="H50" i="14"/>
  <c r="H28" i="14"/>
  <c r="H28" i="15"/>
  <c r="H17" i="16"/>
  <c r="H35" i="15"/>
  <c r="H37" i="14"/>
  <c r="H21" i="14"/>
  <c r="H21" i="15"/>
  <c r="H21" i="16"/>
  <c r="H48" i="14"/>
  <c r="H39" i="15"/>
  <c r="H29" i="15"/>
  <c r="H29" i="14"/>
  <c r="H23" i="15"/>
  <c r="H23" i="14"/>
  <c r="H53" i="14"/>
  <c r="H41" i="14"/>
  <c r="J41" i="14"/>
  <c r="I41" i="14"/>
  <c r="H58" i="14"/>
  <c r="I46" i="14" l="1"/>
  <c r="J46" i="14"/>
  <c r="J34" i="14"/>
  <c r="I56" i="14"/>
  <c r="I20" i="15"/>
  <c r="I20" i="14"/>
  <c r="I10" i="14"/>
  <c r="I10" i="15"/>
  <c r="J22" i="15"/>
  <c r="J22" i="14"/>
  <c r="J25" i="14"/>
  <c r="J25" i="15"/>
  <c r="J20" i="15"/>
  <c r="J20" i="14"/>
  <c r="J10" i="14"/>
  <c r="J10" i="15"/>
  <c r="I40" i="15"/>
  <c r="I49" i="14"/>
  <c r="J30" i="15"/>
  <c r="J30" i="14"/>
  <c r="I15" i="15"/>
  <c r="I15" i="14"/>
  <c r="J55" i="14"/>
  <c r="J43" i="15"/>
  <c r="I60" i="14"/>
  <c r="J57" i="14"/>
  <c r="J44" i="15"/>
  <c r="I54" i="14"/>
  <c r="I42" i="15"/>
  <c r="I62" i="14"/>
  <c r="I45" i="15"/>
  <c r="I23" i="16"/>
  <c r="I23" i="15"/>
  <c r="I23" i="14"/>
  <c r="I29" i="15"/>
  <c r="I29" i="14"/>
  <c r="I21" i="16"/>
  <c r="I48" i="14"/>
  <c r="I39" i="15"/>
  <c r="I21" i="14"/>
  <c r="I21" i="15"/>
  <c r="J35" i="15"/>
  <c r="J17" i="16"/>
  <c r="J37" i="14"/>
  <c r="J12" i="15"/>
  <c r="J11" i="16"/>
  <c r="J12" i="14"/>
  <c r="I13" i="14"/>
  <c r="I12" i="16"/>
  <c r="I13" i="15"/>
  <c r="I57" i="14"/>
  <c r="I44" i="15"/>
  <c r="I19" i="14"/>
  <c r="I19" i="15"/>
  <c r="J11" i="14"/>
  <c r="J10" i="16"/>
  <c r="J11" i="15"/>
  <c r="I34" i="15"/>
  <c r="I16" i="16"/>
  <c r="I36" i="14"/>
  <c r="J21" i="14"/>
  <c r="J21" i="15"/>
  <c r="I35" i="15"/>
  <c r="I37" i="14"/>
  <c r="I17" i="16"/>
  <c r="J28" i="14"/>
  <c r="J28" i="15"/>
  <c r="I41" i="15"/>
  <c r="I50" i="14"/>
  <c r="I26" i="14"/>
  <c r="I26" i="15"/>
  <c r="J20" i="16"/>
  <c r="J47" i="14"/>
  <c r="J38" i="15"/>
  <c r="I16" i="14"/>
  <c r="I16" i="15"/>
  <c r="J32" i="15"/>
  <c r="J14" i="16"/>
  <c r="J32" i="14"/>
  <c r="I17" i="15"/>
  <c r="I17" i="14"/>
  <c r="J13" i="15"/>
  <c r="J12" i="16"/>
  <c r="J13" i="14"/>
  <c r="J31" i="15"/>
  <c r="J31" i="14"/>
  <c r="J18" i="15"/>
  <c r="J18" i="14"/>
  <c r="I18" i="16"/>
  <c r="I36" i="15"/>
  <c r="I38" i="14"/>
  <c r="I28" i="14"/>
  <c r="I28" i="15"/>
  <c r="J41" i="15"/>
  <c r="J50" i="14"/>
  <c r="J26" i="14"/>
  <c r="J26" i="15"/>
  <c r="J56" i="14"/>
  <c r="J16" i="15"/>
  <c r="J16" i="14"/>
  <c r="I32" i="14"/>
  <c r="I32" i="15"/>
  <c r="I14" i="16"/>
  <c r="J35" i="14"/>
  <c r="J15" i="16"/>
  <c r="J33" i="15"/>
  <c r="I31" i="15"/>
  <c r="I31" i="14"/>
  <c r="I18" i="14"/>
  <c r="I18" i="15"/>
  <c r="J36" i="15"/>
  <c r="J18" i="16"/>
  <c r="J38" i="14"/>
  <c r="J14" i="15"/>
  <c r="J14" i="14"/>
  <c r="J13" i="16"/>
  <c r="H9" i="14"/>
  <c r="H63" i="14" s="1"/>
  <c r="H9" i="15"/>
  <c r="H46" i="15" s="1"/>
  <c r="M10" i="8"/>
  <c r="K120" i="8"/>
  <c r="H19" i="5" s="1"/>
  <c r="H9" i="16"/>
  <c r="H24" i="16" s="1"/>
  <c r="L10" i="8"/>
  <c r="I30" i="14"/>
  <c r="I30" i="15"/>
  <c r="J15" i="14"/>
  <c r="J15" i="15"/>
  <c r="I43" i="15"/>
  <c r="I55" i="14"/>
  <c r="J60" i="14"/>
  <c r="J42" i="15"/>
  <c r="J54" i="14"/>
  <c r="I37" i="15"/>
  <c r="I19" i="16"/>
  <c r="I39" i="14"/>
  <c r="I20" i="16"/>
  <c r="I38" i="15"/>
  <c r="I47" i="14"/>
  <c r="I27" i="15"/>
  <c r="I27" i="14"/>
  <c r="J24" i="14"/>
  <c r="J24" i="15"/>
  <c r="I34" i="14"/>
  <c r="J23" i="15"/>
  <c r="J23" i="14"/>
  <c r="J29" i="14"/>
  <c r="J29" i="15"/>
  <c r="J21" i="16"/>
  <c r="J48" i="14"/>
  <c r="J39" i="15"/>
  <c r="I33" i="15"/>
  <c r="I15" i="16"/>
  <c r="I35" i="14"/>
  <c r="I22" i="14"/>
  <c r="I22" i="15"/>
  <c r="J17" i="15"/>
  <c r="J17" i="14"/>
  <c r="I12" i="15"/>
  <c r="I12" i="14"/>
  <c r="I11" i="16"/>
  <c r="I13" i="16"/>
  <c r="I14" i="15"/>
  <c r="I14" i="14"/>
  <c r="J27" i="14"/>
  <c r="J27" i="15"/>
  <c r="I24" i="14"/>
  <c r="I24" i="15"/>
  <c r="J49" i="14"/>
  <c r="J40" i="15"/>
  <c r="J23" i="16"/>
  <c r="J62" i="14"/>
  <c r="J45" i="15"/>
  <c r="J37" i="15"/>
  <c r="J19" i="16"/>
  <c r="J39" i="14"/>
  <c r="J19" i="15"/>
  <c r="J19" i="14"/>
  <c r="I11" i="15"/>
  <c r="I10" i="16"/>
  <c r="I11" i="14"/>
  <c r="I25" i="15"/>
  <c r="I25" i="14"/>
  <c r="J36" i="14"/>
  <c r="J34" i="15"/>
  <c r="J16" i="16"/>
  <c r="I9" i="16" l="1"/>
  <c r="I24" i="16" s="1"/>
  <c r="I9" i="14"/>
  <c r="I63" i="14" s="1"/>
  <c r="L120" i="8"/>
  <c r="C25" i="5" s="1"/>
  <c r="I9" i="15"/>
  <c r="I46" i="15" s="1"/>
  <c r="D120" i="7" a="1"/>
  <c r="M120" i="8"/>
  <c r="J25" i="5" s="1"/>
  <c r="J9" i="14"/>
  <c r="J63" i="14" s="1"/>
  <c r="J9" i="15"/>
  <c r="J46" i="15" s="1"/>
  <c r="J9" i="16"/>
  <c r="J24" i="16" s="1"/>
  <c r="BR224" i="7" l="1"/>
  <c r="Y124" i="7"/>
  <c r="DC130" i="7"/>
  <c r="CC133" i="7"/>
  <c r="AN134" i="7"/>
  <c r="Q219" i="7"/>
  <c r="X178" i="7"/>
  <c r="CH176" i="7"/>
  <c r="CG159" i="7"/>
  <c r="AU217" i="7"/>
  <c r="F165" i="7"/>
  <c r="BE201" i="7"/>
  <c r="S199" i="7"/>
  <c r="BH199" i="7"/>
  <c r="BG193" i="7"/>
  <c r="CS177" i="7"/>
  <c r="BS229" i="7"/>
  <c r="CC191" i="7"/>
  <c r="DI155" i="7"/>
  <c r="BO132" i="7"/>
  <c r="X193" i="7"/>
  <c r="CV134" i="7"/>
  <c r="AR208" i="7"/>
  <c r="AU189" i="7"/>
  <c r="CF195" i="7"/>
  <c r="AD166" i="7"/>
  <c r="S125" i="7"/>
  <c r="U153" i="7"/>
  <c r="E199" i="7"/>
  <c r="CS221" i="7"/>
  <c r="AI172" i="7"/>
  <c r="BR146" i="7"/>
  <c r="Y131" i="7"/>
  <c r="DC140" i="7"/>
  <c r="DD201" i="7"/>
  <c r="AN139" i="7"/>
  <c r="Q139" i="7"/>
  <c r="AJ149" i="7"/>
  <c r="CH205" i="7"/>
  <c r="CG176" i="7"/>
  <c r="AU210" i="7"/>
  <c r="F154" i="7"/>
  <c r="BE190" i="7"/>
  <c r="S193" i="7"/>
  <c r="BH190" i="7"/>
  <c r="BG168" i="7"/>
  <c r="CS134" i="7"/>
  <c r="BS198" i="7"/>
  <c r="CC129" i="7"/>
  <c r="DI181" i="7"/>
  <c r="BO203" i="7"/>
  <c r="X125" i="7"/>
  <c r="CV227" i="7"/>
  <c r="AR142" i="7"/>
  <c r="AU200" i="7"/>
  <c r="CF135" i="7"/>
  <c r="AD183" i="7"/>
  <c r="S218" i="7"/>
  <c r="U157" i="7"/>
  <c r="E125" i="7"/>
  <c r="CS147" i="7"/>
  <c r="AI160" i="7"/>
  <c r="AI124" i="7"/>
  <c r="BM180" i="7"/>
  <c r="AE217" i="7"/>
  <c r="CZ200" i="7"/>
  <c r="P174" i="7"/>
  <c r="BF193" i="7"/>
  <c r="AL183" i="7"/>
  <c r="AO163" i="7"/>
  <c r="CM127" i="7"/>
  <c r="AX172" i="7"/>
  <c r="BS136" i="7"/>
  <c r="DC167" i="7"/>
  <c r="BR133" i="7"/>
  <c r="M187" i="7"/>
  <c r="DD163" i="7"/>
  <c r="BO181" i="7"/>
  <c r="CQ214" i="7"/>
  <c r="AJ182" i="7"/>
  <c r="AR188" i="7"/>
  <c r="AS156" i="7"/>
  <c r="BK130" i="7"/>
  <c r="F156" i="7"/>
  <c r="CR147" i="7"/>
  <c r="CK122" i="7"/>
  <c r="BH121" i="7"/>
  <c r="H173" i="7"/>
  <c r="CU205" i="7"/>
  <c r="BR209" i="7"/>
  <c r="DD154" i="7"/>
  <c r="AN148" i="7"/>
  <c r="Q197" i="7"/>
  <c r="X207" i="7"/>
  <c r="CH199" i="7"/>
  <c r="BR220" i="7"/>
  <c r="Y135" i="7"/>
  <c r="DC221" i="7"/>
  <c r="CC160" i="7"/>
  <c r="AN183" i="7"/>
  <c r="Q190" i="7"/>
  <c r="X166" i="7"/>
  <c r="CH190" i="7"/>
  <c r="CG227" i="7"/>
  <c r="AU188" i="7"/>
  <c r="F193" i="7"/>
  <c r="BE146" i="7"/>
  <c r="S144" i="7"/>
  <c r="BH146" i="7"/>
  <c r="BG211" i="7"/>
  <c r="CS124" i="7"/>
  <c r="BS228" i="7"/>
  <c r="CC175" i="7"/>
  <c r="DI165" i="7"/>
  <c r="BO166" i="7"/>
  <c r="X168" i="7"/>
  <c r="CV155" i="7"/>
  <c r="AR198" i="7"/>
  <c r="AU160" i="7"/>
  <c r="CF203" i="7"/>
  <c r="AD207" i="7"/>
  <c r="S223" i="7"/>
  <c r="U182" i="7"/>
  <c r="E203" i="7"/>
  <c r="CS142" i="7"/>
  <c r="AI228" i="7"/>
  <c r="BR204" i="7"/>
  <c r="Y229" i="7"/>
  <c r="DC203" i="7"/>
  <c r="CC189" i="7"/>
  <c r="AN206" i="7"/>
  <c r="Q221" i="7"/>
  <c r="X224" i="7"/>
  <c r="CH215" i="7"/>
  <c r="CG200" i="7"/>
  <c r="AU192" i="7"/>
  <c r="F230" i="7"/>
  <c r="BE179" i="7"/>
  <c r="S147" i="7"/>
  <c r="BH216" i="7"/>
  <c r="BG136" i="7"/>
  <c r="CS209" i="7"/>
  <c r="BS184" i="7"/>
  <c r="CC173" i="7"/>
  <c r="DI223" i="7"/>
  <c r="BO189" i="7"/>
  <c r="X132" i="7"/>
  <c r="BR195" i="7"/>
  <c r="BS187" i="7"/>
  <c r="DC190" i="7"/>
  <c r="CC190" i="7"/>
  <c r="DI160" i="7"/>
  <c r="Q121" i="7"/>
  <c r="X204" i="7"/>
  <c r="CV187" i="7"/>
  <c r="CG131" i="7"/>
  <c r="AU212" i="7"/>
  <c r="CF179" i="7"/>
  <c r="BE183" i="7"/>
  <c r="S215" i="7"/>
  <c r="U161" i="7"/>
  <c r="BG192" i="7"/>
  <c r="CS144" i="7"/>
  <c r="CO177" i="7"/>
  <c r="M201" i="7"/>
  <c r="DI208" i="7"/>
  <c r="BO197" i="7"/>
  <c r="CQ176" i="7"/>
  <c r="CV209" i="7"/>
  <c r="AR221" i="7"/>
  <c r="BR147" i="7"/>
  <c r="BS186" i="7"/>
  <c r="DC222" i="7"/>
  <c r="CC146" i="7"/>
  <c r="DI190" i="7"/>
  <c r="Q191" i="7"/>
  <c r="X135" i="7"/>
  <c r="CV212" i="7"/>
  <c r="CG230" i="7"/>
  <c r="AU216" i="7"/>
  <c r="CF131" i="7"/>
  <c r="BE200" i="7"/>
  <c r="S169" i="7"/>
  <c r="U176" i="7"/>
  <c r="BG145" i="7"/>
  <c r="CS137" i="7"/>
  <c r="AI165" i="7"/>
  <c r="M142" i="7"/>
  <c r="DI124" i="7"/>
  <c r="BO208" i="7"/>
  <c r="CQ191" i="7"/>
  <c r="CV211" i="7"/>
  <c r="AR154" i="7"/>
  <c r="AS198" i="7"/>
  <c r="CF153" i="7"/>
  <c r="AD176" i="7"/>
  <c r="CR145" i="7"/>
  <c r="U177" i="7"/>
  <c r="E180" i="7"/>
  <c r="H190" i="7"/>
  <c r="DG221" i="7"/>
  <c r="BR221" i="7"/>
  <c r="BS188" i="7"/>
  <c r="DC223" i="7"/>
  <c r="CC136" i="7"/>
  <c r="DI148" i="7"/>
  <c r="Q210" i="7"/>
  <c r="X222" i="7"/>
  <c r="CV221" i="7"/>
  <c r="CG184" i="7"/>
  <c r="AU133" i="7"/>
  <c r="CF163" i="7"/>
  <c r="BE226" i="7"/>
  <c r="S133" i="7"/>
  <c r="U168" i="7"/>
  <c r="BG208" i="7"/>
  <c r="CS131" i="7"/>
  <c r="CO217" i="7"/>
  <c r="M206" i="7"/>
  <c r="DI186" i="7"/>
  <c r="BO130" i="7"/>
  <c r="CQ144" i="7"/>
  <c r="CV204" i="7"/>
  <c r="AR209" i="7"/>
  <c r="AS182" i="7"/>
  <c r="CF156" i="7"/>
  <c r="AD130" i="7"/>
  <c r="CR125" i="7"/>
  <c r="U190" i="7"/>
  <c r="E204" i="7"/>
  <c r="H204" i="7"/>
  <c r="DG157" i="7"/>
  <c r="DG185" i="7"/>
  <c r="BM200" i="7"/>
  <c r="V160" i="7"/>
  <c r="CJ122" i="7"/>
  <c r="P216" i="7"/>
  <c r="DB140" i="7"/>
  <c r="BW219" i="7"/>
  <c r="AO212" i="7"/>
  <c r="CB215" i="7"/>
  <c r="BX184" i="7"/>
  <c r="AY210" i="7"/>
  <c r="DC171" i="7"/>
  <c r="Y207" i="7"/>
  <c r="DC157" i="7"/>
  <c r="DD221" i="7"/>
  <c r="AN219" i="7"/>
  <c r="Q184" i="7"/>
  <c r="AJ171" i="7"/>
  <c r="CH221" i="7"/>
  <c r="CG201" i="7"/>
  <c r="BK147" i="7"/>
  <c r="F134" i="7"/>
  <c r="BE164" i="7"/>
  <c r="CK218" i="7"/>
  <c r="BH133" i="7"/>
  <c r="BG191" i="7"/>
  <c r="CU224" i="7"/>
  <c r="Y138" i="7"/>
  <c r="CC166" i="7"/>
  <c r="DI212" i="7"/>
  <c r="Q164" i="7"/>
  <c r="X161" i="7"/>
  <c r="CV229" i="7"/>
  <c r="Y230" i="7"/>
  <c r="BS199" i="7"/>
  <c r="DC188" i="7"/>
  <c r="CC184" i="7"/>
  <c r="DI202" i="7"/>
  <c r="Q123" i="7"/>
  <c r="X226" i="7"/>
  <c r="CV216" i="7"/>
  <c r="CG199" i="7"/>
  <c r="AU151" i="7"/>
  <c r="CF197" i="7"/>
  <c r="BE139" i="7"/>
  <c r="S161" i="7"/>
  <c r="U172" i="7"/>
  <c r="BG202" i="7"/>
  <c r="CS203" i="7"/>
  <c r="AI178" i="7"/>
  <c r="M122" i="7"/>
  <c r="DI130" i="7"/>
  <c r="BO145" i="7"/>
  <c r="CQ161" i="7"/>
  <c r="CV218" i="7"/>
  <c r="AR124" i="7"/>
  <c r="AS159" i="7"/>
  <c r="CF176" i="7"/>
  <c r="AD167" i="7"/>
  <c r="CR142" i="7"/>
  <c r="U174" i="7"/>
  <c r="E131" i="7"/>
  <c r="H158" i="7"/>
  <c r="DG197" i="7"/>
  <c r="BR175" i="7"/>
  <c r="BS124" i="7"/>
  <c r="DC204" i="7"/>
  <c r="CC169" i="7"/>
  <c r="DI205" i="7"/>
  <c r="Q165" i="7"/>
  <c r="X213" i="7"/>
  <c r="CV135" i="7"/>
  <c r="CG206" i="7"/>
  <c r="AU169" i="7"/>
  <c r="CF172" i="7"/>
  <c r="BE145" i="7"/>
  <c r="S203" i="7"/>
  <c r="U217" i="7"/>
  <c r="BG185" i="7"/>
  <c r="CS143" i="7"/>
  <c r="CO172" i="7"/>
  <c r="M195" i="7"/>
  <c r="DI164" i="7"/>
  <c r="BO161" i="7"/>
  <c r="CQ206" i="7"/>
  <c r="Y179" i="7"/>
  <c r="BS166" i="7"/>
  <c r="BR229" i="7"/>
  <c r="CC159" i="7"/>
  <c r="DI162" i="7"/>
  <c r="BO163" i="7"/>
  <c r="X194" i="7"/>
  <c r="CV193" i="7"/>
  <c r="AR140" i="7"/>
  <c r="AU126" i="7"/>
  <c r="CF152" i="7"/>
  <c r="AD226" i="7"/>
  <c r="S214" i="7"/>
  <c r="U218" i="7"/>
  <c r="E193" i="7"/>
  <c r="CS165" i="7"/>
  <c r="AI197" i="7"/>
  <c r="M211" i="7"/>
  <c r="DD198" i="7"/>
  <c r="BO192" i="7"/>
  <c r="CQ146" i="7"/>
  <c r="AJ210" i="7"/>
  <c r="AR216" i="7"/>
  <c r="BS121" i="7"/>
  <c r="M196" i="7"/>
  <c r="BR183" i="7"/>
  <c r="M174" i="7"/>
  <c r="DD127" i="7"/>
  <c r="BO138" i="7"/>
  <c r="CQ171" i="7"/>
  <c r="AJ164" i="7"/>
  <c r="AR228" i="7"/>
  <c r="AS188" i="7"/>
  <c r="BK186" i="7"/>
  <c r="AD187" i="7"/>
  <c r="CR130" i="7"/>
  <c r="CK158" i="7"/>
  <c r="E134" i="7"/>
  <c r="H188" i="7"/>
  <c r="CU153" i="7"/>
  <c r="BR206" i="7"/>
  <c r="DD148" i="7"/>
  <c r="AN155" i="7"/>
  <c r="Q200" i="7"/>
  <c r="AJ131" i="7"/>
  <c r="CH202" i="7"/>
  <c r="CG174" i="7"/>
  <c r="BK220" i="7"/>
  <c r="F223" i="7"/>
  <c r="BE156" i="7"/>
  <c r="CK161" i="7"/>
  <c r="BH188" i="7"/>
  <c r="BG156" i="7"/>
  <c r="CU207" i="7"/>
  <c r="BS149" i="7"/>
  <c r="M126" i="7"/>
  <c r="BR164" i="7"/>
  <c r="M132" i="7"/>
  <c r="DD143" i="7"/>
  <c r="BO198" i="7"/>
  <c r="CQ156" i="7"/>
  <c r="AJ156" i="7"/>
  <c r="AR133" i="7"/>
  <c r="AS144" i="7"/>
  <c r="BK152" i="7"/>
  <c r="AD223" i="7"/>
  <c r="CR189" i="7"/>
  <c r="CK228" i="7"/>
  <c r="E183" i="7"/>
  <c r="H136" i="7"/>
  <c r="DG199" i="7"/>
  <c r="DC143" i="7"/>
  <c r="DD175" i="7"/>
  <c r="AN178" i="7"/>
  <c r="Q209" i="7"/>
  <c r="AJ168" i="7"/>
  <c r="CH121" i="7"/>
  <c r="CG207" i="7"/>
  <c r="BK210" i="7"/>
  <c r="F159" i="7"/>
  <c r="BE180" i="7"/>
  <c r="CK181" i="7"/>
  <c r="BH202" i="7"/>
  <c r="BG203" i="7"/>
  <c r="CU164" i="7"/>
  <c r="CU216" i="7"/>
  <c r="CO157" i="7"/>
  <c r="DF228" i="7"/>
  <c r="AE163" i="7"/>
  <c r="AW203" i="7"/>
  <c r="CT230" i="7"/>
  <c r="BF146" i="7"/>
  <c r="BQ230" i="7"/>
  <c r="CY173" i="7"/>
  <c r="CM138" i="7"/>
  <c r="CE186" i="7"/>
  <c r="Y217" i="7"/>
  <c r="BS134" i="7"/>
  <c r="BR121" i="7"/>
  <c r="CC140" i="7"/>
  <c r="DI200" i="7"/>
  <c r="BO125" i="7"/>
  <c r="X185" i="7"/>
  <c r="CV132" i="7"/>
  <c r="AR168" i="7"/>
  <c r="AU198" i="7"/>
  <c r="CF160" i="7"/>
  <c r="AD193" i="7"/>
  <c r="S123" i="7"/>
  <c r="U132" i="7"/>
  <c r="E135" i="7"/>
  <c r="CS187" i="7"/>
  <c r="AI177" i="7"/>
  <c r="M139" i="7"/>
  <c r="DD210" i="7"/>
  <c r="BO200" i="7"/>
  <c r="CQ168" i="7"/>
  <c r="AJ123" i="7"/>
  <c r="BS195" i="7"/>
  <c r="M131" i="7"/>
  <c r="BR196" i="7"/>
  <c r="M129" i="7"/>
  <c r="DD151" i="7"/>
  <c r="BO222" i="7"/>
  <c r="CQ170" i="7"/>
  <c r="AJ124" i="7"/>
  <c r="AR213" i="7"/>
  <c r="AS177" i="7"/>
  <c r="BK128" i="7"/>
  <c r="AD188" i="7"/>
  <c r="CR188" i="7"/>
  <c r="CK206" i="7"/>
  <c r="E130" i="7"/>
  <c r="H226" i="7"/>
  <c r="CU227" i="7"/>
  <c r="BR211" i="7"/>
  <c r="DD139" i="7"/>
  <c r="AN188" i="7"/>
  <c r="Q163" i="7"/>
  <c r="AJ186" i="7"/>
  <c r="CH157" i="7"/>
  <c r="CG146" i="7"/>
  <c r="BK197" i="7"/>
  <c r="F163" i="7"/>
  <c r="BE124" i="7"/>
  <c r="S224" i="7"/>
  <c r="BH135" i="7"/>
  <c r="BG216" i="7"/>
  <c r="CS126" i="7"/>
  <c r="BS142" i="7"/>
  <c r="M161" i="7"/>
  <c r="BR124" i="7"/>
  <c r="M130" i="7"/>
  <c r="DD162" i="7"/>
  <c r="BO193" i="7"/>
  <c r="CQ189" i="7"/>
  <c r="AJ140" i="7"/>
  <c r="AR200" i="7"/>
  <c r="AS229" i="7"/>
  <c r="BK227" i="7"/>
  <c r="AD140" i="7"/>
  <c r="CR149" i="7"/>
  <c r="CK132" i="7"/>
  <c r="E194" i="7"/>
  <c r="H121" i="7"/>
  <c r="CU225" i="7"/>
  <c r="BR157" i="7"/>
  <c r="DD157" i="7"/>
  <c r="AN137" i="7"/>
  <c r="Q188" i="7"/>
  <c r="AJ223" i="7"/>
  <c r="DC159" i="7"/>
  <c r="Y137" i="7"/>
  <c r="M220" i="7"/>
  <c r="DD168" i="7"/>
  <c r="AN124" i="7"/>
  <c r="CQ182" i="7"/>
  <c r="AJ216" i="7"/>
  <c r="CH223" i="7"/>
  <c r="AS196" i="7"/>
  <c r="BK173" i="7"/>
  <c r="F155" i="7"/>
  <c r="CR158" i="7"/>
  <c r="CK176" i="7"/>
  <c r="BH194" i="7"/>
  <c r="H214" i="7"/>
  <c r="CU169" i="7"/>
  <c r="Y187" i="7"/>
  <c r="CC139" i="7"/>
  <c r="AN144" i="7"/>
  <c r="Q130" i="7"/>
  <c r="X202" i="7"/>
  <c r="CH141" i="7"/>
  <c r="CG132" i="7"/>
  <c r="BR138" i="7"/>
  <c r="Y134" i="7"/>
  <c r="DC138" i="7"/>
  <c r="CC141" i="7"/>
  <c r="AN205" i="7"/>
  <c r="Q127" i="7"/>
  <c r="X201" i="7"/>
  <c r="CH200" i="7"/>
  <c r="CG124" i="7"/>
  <c r="AU204" i="7"/>
  <c r="F146" i="7"/>
  <c r="BE196" i="7"/>
  <c r="S124" i="7"/>
  <c r="BH209" i="7"/>
  <c r="BG230" i="7"/>
  <c r="CS141" i="7"/>
  <c r="BS210" i="7"/>
  <c r="CC122" i="7"/>
  <c r="DI175" i="7"/>
  <c r="BO230" i="7"/>
  <c r="X215" i="7"/>
  <c r="CV163" i="7"/>
  <c r="AR186" i="7"/>
  <c r="AU161" i="7"/>
  <c r="CF209" i="7"/>
  <c r="AD135" i="7"/>
  <c r="S121" i="7"/>
  <c r="U188" i="7"/>
  <c r="E124" i="7"/>
  <c r="CS185" i="7"/>
  <c r="AI217" i="7"/>
  <c r="BR230" i="7"/>
  <c r="Y190" i="7"/>
  <c r="DC218" i="7"/>
  <c r="CC203" i="7"/>
  <c r="AN227" i="7"/>
  <c r="Q176" i="7"/>
  <c r="X152" i="7"/>
  <c r="CH183" i="7"/>
  <c r="CG122" i="7"/>
  <c r="AU203" i="7"/>
  <c r="F122" i="7"/>
  <c r="BE181" i="7"/>
  <c r="S194" i="7"/>
  <c r="BH123" i="7"/>
  <c r="BG227" i="7"/>
  <c r="CS180" i="7"/>
  <c r="BS178" i="7"/>
  <c r="CC163" i="7"/>
  <c r="DI173" i="7"/>
  <c r="BO217" i="7"/>
  <c r="X227" i="7"/>
  <c r="CV170" i="7"/>
  <c r="AR199" i="7"/>
  <c r="AU149" i="7"/>
  <c r="CF126" i="7"/>
  <c r="AD205" i="7"/>
  <c r="S176" i="7"/>
  <c r="U154" i="7"/>
  <c r="E215" i="7"/>
  <c r="CS218" i="7"/>
  <c r="AI166" i="7"/>
  <c r="AI131" i="7"/>
  <c r="BM191" i="7"/>
  <c r="V206" i="7"/>
  <c r="CZ224" i="7"/>
  <c r="P219" i="7"/>
  <c r="DB194" i="7"/>
  <c r="AL205" i="7"/>
  <c r="AO174" i="7"/>
  <c r="CB230" i="7"/>
  <c r="AX150" i="7"/>
  <c r="BS208" i="7"/>
  <c r="DC125" i="7"/>
  <c r="Y140" i="7"/>
  <c r="M227" i="7"/>
  <c r="D120" i="7"/>
  <c r="DC141" i="7"/>
  <c r="Y169" i="7"/>
  <c r="M160" i="7"/>
  <c r="DD191" i="7"/>
  <c r="AN160" i="7"/>
  <c r="CQ190" i="7"/>
  <c r="AJ129" i="7"/>
  <c r="CH178" i="7"/>
  <c r="AS142" i="7"/>
  <c r="BK148" i="7"/>
  <c r="F200" i="7"/>
  <c r="CR138" i="7"/>
  <c r="CK211" i="7"/>
  <c r="BH176" i="7"/>
  <c r="H162" i="7"/>
  <c r="CU157" i="7"/>
  <c r="BR227" i="7"/>
  <c r="CC205" i="7"/>
  <c r="AN224" i="7"/>
  <c r="Q133" i="7"/>
  <c r="X167" i="7"/>
  <c r="CH122" i="7"/>
  <c r="CG186" i="7"/>
  <c r="AU230" i="7"/>
  <c r="F216" i="7"/>
  <c r="BE212" i="7"/>
  <c r="S192" i="7"/>
  <c r="BH169" i="7"/>
  <c r="BG197" i="7"/>
  <c r="CS150" i="7"/>
  <c r="BS204" i="7"/>
  <c r="DC124" i="7"/>
  <c r="Y184" i="7"/>
  <c r="M192" i="7"/>
  <c r="DD124" i="7"/>
  <c r="AN163" i="7"/>
  <c r="CQ185" i="7"/>
  <c r="AJ148" i="7"/>
  <c r="CH219" i="7"/>
  <c r="AS184" i="7"/>
  <c r="BK174" i="7"/>
  <c r="F157" i="7"/>
  <c r="CR194" i="7"/>
  <c r="CK209" i="7"/>
  <c r="BH182" i="7"/>
  <c r="H133" i="7"/>
  <c r="CU193" i="7"/>
  <c r="BR188" i="7"/>
  <c r="CC214" i="7"/>
  <c r="AN164" i="7"/>
  <c r="Q198" i="7"/>
  <c r="X150" i="7"/>
  <c r="CH177" i="7"/>
  <c r="CG196" i="7"/>
  <c r="AU163" i="7"/>
  <c r="F222" i="7"/>
  <c r="BE205" i="7"/>
  <c r="S185" i="7"/>
  <c r="BH159" i="7"/>
  <c r="BG218" i="7"/>
  <c r="CS198" i="7"/>
  <c r="CU178" i="7"/>
  <c r="AI198" i="7"/>
  <c r="DF225" i="7"/>
  <c r="AE186" i="7"/>
  <c r="CZ172" i="7"/>
  <c r="CT128" i="7"/>
  <c r="BF217" i="7"/>
  <c r="AL121" i="7"/>
  <c r="CY214" i="7"/>
  <c r="CM172" i="7"/>
  <c r="AX189" i="7"/>
  <c r="Y157" i="7"/>
  <c r="BS202" i="7"/>
  <c r="BR122" i="7"/>
  <c r="M219" i="7"/>
  <c r="DI187" i="7"/>
  <c r="BO147" i="7"/>
  <c r="CQ205" i="7"/>
  <c r="CV210" i="7"/>
  <c r="AR131" i="7"/>
  <c r="AS131" i="7"/>
  <c r="CF182" i="7"/>
  <c r="AD141" i="7"/>
  <c r="CR204" i="7"/>
  <c r="U173" i="7"/>
  <c r="E140" i="7"/>
  <c r="H148" i="7"/>
  <c r="DG202" i="7"/>
  <c r="M208" i="7"/>
  <c r="DD203" i="7"/>
  <c r="AN153" i="7"/>
  <c r="CQ164" i="7"/>
  <c r="AJ208" i="7"/>
  <c r="CH131" i="7"/>
  <c r="DC164" i="7"/>
  <c r="Y195" i="7"/>
  <c r="M133" i="7"/>
  <c r="DD207" i="7"/>
  <c r="AN200" i="7"/>
  <c r="CQ220" i="7"/>
  <c r="AJ147" i="7"/>
  <c r="CH134" i="7"/>
  <c r="AS171" i="7"/>
  <c r="BK132" i="7"/>
  <c r="F218" i="7"/>
  <c r="CR226" i="7"/>
  <c r="CK164" i="7"/>
  <c r="BH230" i="7"/>
  <c r="H170" i="7"/>
  <c r="CU187" i="7"/>
  <c r="Y211" i="7"/>
  <c r="CC201" i="7"/>
  <c r="AN125" i="7"/>
  <c r="Q138" i="7"/>
  <c r="X149" i="7"/>
  <c r="CH209" i="7"/>
  <c r="CG154" i="7"/>
  <c r="AU227" i="7"/>
  <c r="F210" i="7"/>
  <c r="BE203" i="7"/>
  <c r="S167" i="7"/>
  <c r="BH181" i="7"/>
  <c r="BG174" i="7"/>
  <c r="CS181" i="7"/>
  <c r="CO191" i="7"/>
  <c r="DC169" i="7"/>
  <c r="Y149" i="7"/>
  <c r="M144" i="7"/>
  <c r="DD142" i="7"/>
  <c r="AN204" i="7"/>
  <c r="CQ152" i="7"/>
  <c r="AJ146" i="7"/>
  <c r="CH148" i="7"/>
  <c r="AS199" i="7"/>
  <c r="BK184" i="7"/>
  <c r="F153" i="7"/>
  <c r="CR223" i="7"/>
  <c r="CK157" i="7"/>
  <c r="BH147" i="7"/>
  <c r="H218" i="7"/>
  <c r="CU206" i="7"/>
  <c r="BR179" i="7"/>
  <c r="CC149" i="7"/>
  <c r="AN154" i="7"/>
  <c r="Q124" i="7"/>
  <c r="X190" i="7"/>
  <c r="DC158" i="7"/>
  <c r="Y121" i="7"/>
  <c r="DC198" i="7"/>
  <c r="DD145" i="7"/>
  <c r="AN146" i="7"/>
  <c r="Q185" i="7"/>
  <c r="AJ176" i="7"/>
  <c r="CH188" i="7"/>
  <c r="CG158" i="7"/>
  <c r="BK159" i="7"/>
  <c r="F181" i="7"/>
  <c r="BE221" i="7"/>
  <c r="CK217" i="7"/>
  <c r="BH167" i="7"/>
  <c r="BG135" i="7"/>
  <c r="CU131" i="7"/>
  <c r="Y214" i="7"/>
  <c r="CC197" i="7"/>
  <c r="DI210" i="7"/>
  <c r="Q178" i="7"/>
  <c r="X130" i="7"/>
  <c r="CV150" i="7"/>
  <c r="CG148" i="7"/>
  <c r="BR197" i="7"/>
  <c r="Y171" i="7"/>
  <c r="DC155" i="7"/>
  <c r="DD204" i="7"/>
  <c r="AN202" i="7"/>
  <c r="Q175" i="7"/>
  <c r="AJ158" i="7"/>
  <c r="CH218" i="7"/>
  <c r="CG181" i="7"/>
  <c r="BK160" i="7"/>
  <c r="F175" i="7"/>
  <c r="BE142" i="7"/>
  <c r="CK162" i="7"/>
  <c r="BH129" i="7"/>
  <c r="BG199" i="7"/>
  <c r="CU159" i="7"/>
  <c r="BS150" i="7"/>
  <c r="CC165" i="7"/>
  <c r="DI132" i="7"/>
  <c r="Q195" i="7"/>
  <c r="X195" i="7"/>
  <c r="CV203" i="7"/>
  <c r="CG136" i="7"/>
  <c r="AU214" i="7"/>
  <c r="CF196" i="7"/>
  <c r="BE134" i="7"/>
  <c r="S212" i="7"/>
  <c r="U214" i="7"/>
  <c r="E229" i="7"/>
  <c r="CS149" i="7"/>
  <c r="AI150" i="7"/>
  <c r="BR172" i="7"/>
  <c r="Y199" i="7"/>
  <c r="DC181" i="7"/>
  <c r="DD123" i="7"/>
  <c r="AN129" i="7"/>
  <c r="Q156" i="7"/>
  <c r="AJ196" i="7"/>
  <c r="CH189" i="7"/>
  <c r="CG177" i="7"/>
  <c r="BK138" i="7"/>
  <c r="F145" i="7"/>
  <c r="BE194" i="7"/>
  <c r="CK201" i="7"/>
  <c r="BH197" i="7"/>
  <c r="BG220" i="7"/>
  <c r="CU197" i="7"/>
  <c r="BS200" i="7"/>
  <c r="CC155" i="7"/>
  <c r="DI222" i="7"/>
  <c r="Q229" i="7"/>
  <c r="X138" i="7"/>
  <c r="CV126" i="7"/>
  <c r="CG167" i="7"/>
  <c r="AU166" i="7"/>
  <c r="CF199" i="7"/>
  <c r="BE162" i="7"/>
  <c r="S180" i="7"/>
  <c r="U197" i="7"/>
  <c r="BG215" i="7"/>
  <c r="CS145" i="7"/>
  <c r="AI121" i="7"/>
  <c r="AI219" i="7"/>
  <c r="BM218" i="7"/>
  <c r="AE126" i="7"/>
  <c r="CZ121" i="7"/>
  <c r="P186" i="7"/>
  <c r="BF207" i="7"/>
  <c r="AL197" i="7"/>
  <c r="AO191" i="7"/>
  <c r="CM174" i="7"/>
  <c r="AX229" i="7"/>
  <c r="BS164" i="7"/>
  <c r="M153" i="7"/>
  <c r="BR170" i="7"/>
  <c r="M137" i="7"/>
  <c r="DD220" i="7"/>
  <c r="BO173" i="7"/>
  <c r="CQ200" i="7"/>
  <c r="AJ230" i="7"/>
  <c r="AR136" i="7"/>
  <c r="AS172" i="7"/>
  <c r="BK169" i="7"/>
  <c r="AD157" i="7"/>
  <c r="CR198" i="7"/>
  <c r="CK210" i="7"/>
  <c r="E126" i="7"/>
  <c r="H167" i="7"/>
  <c r="DG222" i="7"/>
  <c r="DC230" i="7"/>
  <c r="DD152" i="7"/>
  <c r="AN176" i="7"/>
  <c r="Q213" i="7"/>
  <c r="AJ226" i="7"/>
  <c r="CH196" i="7"/>
  <c r="BR127" i="7"/>
  <c r="Y139" i="7"/>
  <c r="DC165" i="7"/>
  <c r="DD125" i="7"/>
  <c r="AN208" i="7"/>
  <c r="Q194" i="7"/>
  <c r="X163" i="7"/>
  <c r="CH133" i="7"/>
  <c r="CG168" i="7"/>
  <c r="AU201" i="7"/>
  <c r="F214" i="7"/>
  <c r="BE128" i="7"/>
  <c r="S129" i="7"/>
  <c r="BH162" i="7"/>
  <c r="BG146" i="7"/>
  <c r="CS205" i="7"/>
  <c r="BS143" i="7"/>
  <c r="CC162" i="7"/>
  <c r="DI226" i="7"/>
  <c r="BO188" i="7"/>
  <c r="X142" i="7"/>
  <c r="CV192" i="7"/>
  <c r="AR180" i="7"/>
  <c r="AU202" i="7"/>
  <c r="CF142" i="7"/>
  <c r="AD208" i="7"/>
  <c r="S230" i="7"/>
  <c r="U160" i="7"/>
  <c r="E217" i="7"/>
  <c r="CS202" i="7"/>
  <c r="AI186" i="7"/>
  <c r="BR150" i="7"/>
  <c r="Y226" i="7"/>
  <c r="DC210" i="7"/>
  <c r="DD192" i="7"/>
  <c r="AN165" i="7"/>
  <c r="Q145" i="7"/>
  <c r="AJ127" i="7"/>
  <c r="CH139" i="7"/>
  <c r="CG161" i="7"/>
  <c r="BK162" i="7"/>
  <c r="F173" i="7"/>
  <c r="BE130" i="7"/>
  <c r="CK148" i="7"/>
  <c r="BH223" i="7"/>
  <c r="BG228" i="7"/>
  <c r="CU144" i="7"/>
  <c r="BS154" i="7"/>
  <c r="CC138" i="7"/>
  <c r="DI213" i="7"/>
  <c r="Q228" i="7"/>
  <c r="X230" i="7"/>
  <c r="BR123" i="7"/>
  <c r="Y191" i="7"/>
  <c r="DC211" i="7"/>
  <c r="CC187" i="7"/>
  <c r="AN145" i="7"/>
  <c r="Q196" i="7"/>
  <c r="X158" i="7"/>
  <c r="CH135" i="7"/>
  <c r="CG203" i="7"/>
  <c r="AU125" i="7"/>
  <c r="F191" i="7"/>
  <c r="BE143" i="7"/>
  <c r="S156" i="7"/>
  <c r="BH170" i="7"/>
  <c r="BG134" i="7"/>
  <c r="CS176" i="7"/>
  <c r="CO180" i="7"/>
  <c r="CC148" i="7"/>
  <c r="DI137" i="7"/>
  <c r="BO149" i="7"/>
  <c r="X169" i="7"/>
  <c r="CV154" i="7"/>
  <c r="AR172" i="7"/>
  <c r="Y203" i="7"/>
  <c r="BS169" i="7"/>
  <c r="BR185" i="7"/>
  <c r="CC206" i="7"/>
  <c r="DI227" i="7"/>
  <c r="BO225" i="7"/>
  <c r="X198" i="7"/>
  <c r="CV130" i="7"/>
  <c r="AR191" i="7"/>
  <c r="AU177" i="7"/>
  <c r="CF218" i="7"/>
  <c r="AD204" i="7"/>
  <c r="S155" i="7"/>
  <c r="U226" i="7"/>
  <c r="E164" i="7"/>
  <c r="H209" i="7"/>
  <c r="AI130" i="7"/>
  <c r="M184" i="7"/>
  <c r="DD200" i="7"/>
  <c r="BO218" i="7"/>
  <c r="CQ216" i="7"/>
  <c r="AJ152" i="7"/>
  <c r="AR181" i="7"/>
  <c r="AS136" i="7"/>
  <c r="BK126" i="7"/>
  <c r="F133" i="7"/>
  <c r="CR127" i="7"/>
  <c r="CK130" i="7"/>
  <c r="BH184" i="7"/>
  <c r="H193" i="7"/>
  <c r="CU176" i="7"/>
  <c r="Y156" i="7"/>
  <c r="BS217" i="7"/>
  <c r="BR173" i="7"/>
  <c r="CC218" i="7"/>
  <c r="DI179" i="7"/>
  <c r="BO210" i="7"/>
  <c r="X208" i="7"/>
  <c r="CV224" i="7"/>
  <c r="AR230" i="7"/>
  <c r="AU187" i="7"/>
  <c r="CF191" i="7"/>
  <c r="AD211" i="7"/>
  <c r="S196" i="7"/>
  <c r="U201" i="7"/>
  <c r="E139" i="7"/>
  <c r="CS197" i="7"/>
  <c r="AI189" i="7"/>
  <c r="M157" i="7"/>
  <c r="DD216" i="7"/>
  <c r="BO150" i="7"/>
  <c r="CQ163" i="7"/>
  <c r="AJ211" i="7"/>
  <c r="AR203" i="7"/>
  <c r="AS154" i="7"/>
  <c r="BK131" i="7"/>
  <c r="AD133" i="7"/>
  <c r="CR123" i="7"/>
  <c r="CK147" i="7"/>
  <c r="E184" i="7"/>
  <c r="H185" i="7"/>
  <c r="CU125" i="7"/>
  <c r="DG207" i="7"/>
  <c r="CO125" i="7"/>
  <c r="V172" i="7"/>
  <c r="CJ160" i="7"/>
  <c r="AW170" i="7"/>
  <c r="DB179" i="7"/>
  <c r="BW146" i="7"/>
  <c r="BQ187" i="7"/>
  <c r="CB153" i="7"/>
  <c r="BX190" i="7"/>
  <c r="CE211" i="7"/>
  <c r="BR169" i="7"/>
  <c r="Y209" i="7"/>
  <c r="DC174" i="7"/>
  <c r="CC230" i="7"/>
  <c r="AN142" i="7"/>
  <c r="Q227" i="7"/>
  <c r="X171" i="7"/>
  <c r="CH169" i="7"/>
  <c r="CG157" i="7"/>
  <c r="AU186" i="7"/>
  <c r="F169" i="7"/>
  <c r="BE199" i="7"/>
  <c r="S198" i="7"/>
  <c r="BH186" i="7"/>
  <c r="BG217" i="7"/>
  <c r="CS163" i="7"/>
  <c r="BS189" i="7"/>
  <c r="CC150" i="7"/>
  <c r="DI125" i="7"/>
  <c r="BO190" i="7"/>
  <c r="X144" i="7"/>
  <c r="CV178" i="7"/>
  <c r="Y197" i="7"/>
  <c r="BS224" i="7"/>
  <c r="BR207" i="7"/>
  <c r="M172" i="7"/>
  <c r="DI220" i="7"/>
  <c r="BO162" i="7"/>
  <c r="CQ130" i="7"/>
  <c r="CV158" i="7"/>
  <c r="AR189" i="7"/>
  <c r="AS125" i="7"/>
  <c r="CF224" i="7"/>
  <c r="AD215" i="7"/>
  <c r="CR214" i="7"/>
  <c r="U204" i="7"/>
  <c r="E191" i="7"/>
  <c r="H187" i="7"/>
  <c r="DG171" i="7"/>
  <c r="M170" i="7"/>
  <c r="DD229" i="7"/>
  <c r="AN149" i="7"/>
  <c r="CQ187" i="7"/>
  <c r="AJ184" i="7"/>
  <c r="CH217" i="7"/>
  <c r="AS157" i="7"/>
  <c r="BK165" i="7"/>
  <c r="F123" i="7"/>
  <c r="CR228" i="7"/>
  <c r="CK153" i="7"/>
  <c r="BH175" i="7"/>
  <c r="H174" i="7"/>
  <c r="CU192" i="7"/>
  <c r="Y127" i="7"/>
  <c r="BS197" i="7"/>
  <c r="BR130" i="7"/>
  <c r="CC172" i="7"/>
  <c r="DI166" i="7"/>
  <c r="BO131" i="7"/>
  <c r="X140" i="7"/>
  <c r="CV185" i="7"/>
  <c r="AR205" i="7"/>
  <c r="AU156" i="7"/>
  <c r="CF211" i="7"/>
  <c r="AD168" i="7"/>
  <c r="S177" i="7"/>
  <c r="U170" i="7"/>
  <c r="E163" i="7"/>
  <c r="CS154" i="7"/>
  <c r="AI145" i="7"/>
  <c r="M213" i="7"/>
  <c r="DD195" i="7"/>
  <c r="BO156" i="7"/>
  <c r="CQ197" i="7"/>
  <c r="BS192" i="7"/>
  <c r="BS163" i="7"/>
  <c r="BR144" i="7"/>
  <c r="M193" i="7"/>
  <c r="DI161" i="7"/>
  <c r="BO186" i="7"/>
  <c r="CQ140" i="7"/>
  <c r="CV141" i="7"/>
  <c r="AR210" i="7"/>
  <c r="AS210" i="7"/>
  <c r="CF175" i="7"/>
  <c r="AD144" i="7"/>
  <c r="CR208" i="7"/>
  <c r="U221" i="7"/>
  <c r="E220" i="7"/>
  <c r="H135" i="7"/>
  <c r="DG198" i="7"/>
  <c r="DC182" i="7"/>
  <c r="DD126" i="7"/>
  <c r="AN140" i="7"/>
  <c r="CQ137" i="7"/>
  <c r="AJ130" i="7"/>
  <c r="CH123" i="7"/>
  <c r="AS221" i="7"/>
  <c r="DC136" i="7"/>
  <c r="Y213" i="7"/>
  <c r="M169" i="7"/>
  <c r="DD133" i="7"/>
  <c r="AN203" i="7"/>
  <c r="CQ133" i="7"/>
  <c r="AJ192" i="7"/>
  <c r="CH187" i="7"/>
  <c r="AS192" i="7"/>
  <c r="BK157" i="7"/>
  <c r="F125" i="7"/>
  <c r="BE208" i="7"/>
  <c r="CK190" i="7"/>
  <c r="BH124" i="7"/>
  <c r="BG133" i="7"/>
  <c r="CU129" i="7"/>
  <c r="Y186" i="7"/>
  <c r="CC156" i="7"/>
  <c r="AN195" i="7"/>
  <c r="Q173" i="7"/>
  <c r="X189" i="7"/>
  <c r="CV228" i="7"/>
  <c r="CG210" i="7"/>
  <c r="AU153" i="7"/>
  <c r="CF150" i="7"/>
  <c r="BE214" i="7"/>
  <c r="S221" i="7"/>
  <c r="U163" i="7"/>
  <c r="BG164" i="7"/>
  <c r="CS206" i="7"/>
  <c r="CO198" i="7"/>
  <c r="DC122" i="7"/>
  <c r="Y123" i="7"/>
  <c r="M222" i="7"/>
  <c r="DD135" i="7"/>
  <c r="AN166" i="7"/>
  <c r="CQ149" i="7"/>
  <c r="AJ180" i="7"/>
  <c r="CH229" i="7"/>
  <c r="AS141" i="7"/>
  <c r="BK171" i="7"/>
  <c r="F131" i="7"/>
  <c r="CR211" i="7"/>
  <c r="CK152" i="7"/>
  <c r="BH180" i="7"/>
  <c r="H134" i="7"/>
  <c r="CU127" i="7"/>
  <c r="Y223" i="7"/>
  <c r="CC164" i="7"/>
  <c r="AN151" i="7"/>
  <c r="Q211" i="7"/>
  <c r="X206" i="7"/>
  <c r="CH194" i="7"/>
  <c r="CG153" i="7"/>
  <c r="AU181" i="7"/>
  <c r="F151" i="7"/>
  <c r="BE122" i="7"/>
  <c r="S200" i="7"/>
  <c r="BH229" i="7"/>
  <c r="BG149" i="7"/>
  <c r="CS153" i="7"/>
  <c r="CO145" i="7"/>
  <c r="AI188" i="7"/>
  <c r="DF222" i="7"/>
  <c r="AE225" i="7"/>
  <c r="CZ188" i="7"/>
  <c r="BS206" i="7"/>
  <c r="BS155" i="7"/>
  <c r="BR215" i="7"/>
  <c r="M155" i="7"/>
  <c r="DI191" i="7"/>
  <c r="BO175" i="7"/>
  <c r="CQ134" i="7"/>
  <c r="CV223" i="7"/>
  <c r="AR201" i="7"/>
  <c r="AS225" i="7"/>
  <c r="CF188" i="7"/>
  <c r="AD214" i="7"/>
  <c r="CR218" i="7"/>
  <c r="U209" i="7"/>
  <c r="E159" i="7"/>
  <c r="H213" i="7"/>
  <c r="DG184" i="7"/>
  <c r="DC184" i="7"/>
  <c r="DD160" i="7"/>
  <c r="AN191" i="7"/>
  <c r="CQ199" i="7"/>
  <c r="AJ135" i="7"/>
  <c r="CH180" i="7"/>
  <c r="AS197" i="7"/>
  <c r="BK222" i="7"/>
  <c r="F127" i="7"/>
  <c r="CR219" i="7"/>
  <c r="CK213" i="7"/>
  <c r="BH134" i="7"/>
  <c r="H177" i="7"/>
  <c r="CU138" i="7"/>
  <c r="Y175" i="7"/>
  <c r="BS147" i="7"/>
  <c r="BR176" i="7"/>
  <c r="M145" i="7"/>
  <c r="DI214" i="7"/>
  <c r="BO221" i="7"/>
  <c r="CQ148" i="7"/>
  <c r="CV202" i="7"/>
  <c r="AR162" i="7"/>
  <c r="AS135" i="7"/>
  <c r="CF173" i="7"/>
  <c r="AD189" i="7"/>
  <c r="CR202" i="7"/>
  <c r="U193" i="7"/>
  <c r="E186" i="7"/>
  <c r="H200" i="7"/>
  <c r="DG124" i="7"/>
  <c r="DC127" i="7"/>
  <c r="DD224" i="7"/>
  <c r="AN130" i="7"/>
  <c r="CQ223" i="7"/>
  <c r="AJ136" i="7"/>
  <c r="CH147" i="7"/>
  <c r="AS137" i="7"/>
  <c r="BK123" i="7"/>
  <c r="F198" i="7"/>
  <c r="CR126" i="7"/>
  <c r="CK205" i="7"/>
  <c r="BH128" i="7"/>
  <c r="H144" i="7"/>
  <c r="CU146" i="7"/>
  <c r="DG167" i="7"/>
  <c r="CO178" i="7"/>
  <c r="DF221" i="7"/>
  <c r="CJ213" i="7"/>
  <c r="AW172" i="7"/>
  <c r="CT190" i="7"/>
  <c r="BW166" i="7"/>
  <c r="BQ125" i="7"/>
  <c r="CY143" i="7"/>
  <c r="BX226" i="7"/>
  <c r="CE225" i="7"/>
  <c r="BR182" i="7"/>
  <c r="BS183" i="7"/>
  <c r="DC170" i="7"/>
  <c r="CC152" i="7"/>
  <c r="DI211" i="7"/>
  <c r="Q155" i="7"/>
  <c r="X184" i="7"/>
  <c r="CV121" i="7"/>
  <c r="CG170" i="7"/>
  <c r="AU180" i="7"/>
  <c r="CF124" i="7"/>
  <c r="BE166" i="7"/>
  <c r="S170" i="7"/>
  <c r="U229" i="7"/>
  <c r="BG204" i="7"/>
  <c r="CS184" i="7"/>
  <c r="CO215" i="7"/>
  <c r="M217" i="7"/>
  <c r="DI199" i="7"/>
  <c r="BO196" i="7"/>
  <c r="CQ142" i="7"/>
  <c r="CV189" i="7"/>
  <c r="BS140" i="7"/>
  <c r="BS152" i="7"/>
  <c r="BR222" i="7"/>
  <c r="M207" i="7"/>
  <c r="DI178" i="7"/>
  <c r="BO134" i="7"/>
  <c r="CQ207" i="7"/>
  <c r="CV160" i="7"/>
  <c r="AR152" i="7"/>
  <c r="AS223" i="7"/>
  <c r="BK129" i="7"/>
  <c r="AD206" i="7"/>
  <c r="CR190" i="7"/>
  <c r="CK230" i="7"/>
  <c r="E198" i="7"/>
  <c r="H210" i="7"/>
  <c r="DG134" i="7"/>
  <c r="DC187" i="7"/>
  <c r="DD230" i="7"/>
  <c r="AN150" i="7"/>
  <c r="Q140" i="7"/>
  <c r="AJ187" i="7"/>
  <c r="CH142" i="7"/>
  <c r="CG156" i="7"/>
  <c r="BK193" i="7"/>
  <c r="F164" i="7"/>
  <c r="BE195" i="7"/>
  <c r="CK189" i="7"/>
  <c r="BH168" i="7"/>
  <c r="BG186" i="7"/>
  <c r="CU135" i="7"/>
  <c r="BS196" i="7"/>
  <c r="BS191" i="7"/>
  <c r="BR181" i="7"/>
  <c r="M123" i="7"/>
  <c r="DI218" i="7"/>
  <c r="BO176" i="7"/>
  <c r="CQ124" i="7"/>
  <c r="CV175" i="7"/>
  <c r="AR137" i="7"/>
  <c r="AS180" i="7"/>
  <c r="CF207" i="7"/>
  <c r="AD129" i="7"/>
  <c r="CR162" i="7"/>
  <c r="U151" i="7"/>
  <c r="E195" i="7"/>
  <c r="H142" i="7"/>
  <c r="DG149" i="7"/>
  <c r="DC205" i="7"/>
  <c r="DD131" i="7"/>
  <c r="AN209" i="7"/>
  <c r="CQ177" i="7"/>
  <c r="BS220" i="7"/>
  <c r="M152" i="7"/>
  <c r="BR129" i="7"/>
  <c r="M204" i="7"/>
  <c r="DD149" i="7"/>
  <c r="BO207" i="7"/>
  <c r="CQ228" i="7"/>
  <c r="AJ204" i="7"/>
  <c r="AR130" i="7"/>
  <c r="AS129" i="7"/>
  <c r="BK150" i="7"/>
  <c r="AD128" i="7"/>
  <c r="CR150" i="7"/>
  <c r="CK171" i="7"/>
  <c r="E173" i="7"/>
  <c r="H202" i="7"/>
  <c r="CU211" i="7"/>
  <c r="BR186" i="7"/>
  <c r="DD180" i="7"/>
  <c r="AN133" i="7"/>
  <c r="Q125" i="7"/>
  <c r="AJ155" i="7"/>
  <c r="CH137" i="7"/>
  <c r="BS194" i="7"/>
  <c r="DC220" i="7"/>
  <c r="BR161" i="7"/>
  <c r="M225" i="7"/>
  <c r="DD206" i="7"/>
  <c r="AN214" i="7"/>
  <c r="CQ151" i="7"/>
  <c r="AJ194" i="7"/>
  <c r="CH128" i="7"/>
  <c r="AS126" i="7"/>
  <c r="BK202" i="7"/>
  <c r="F183" i="7"/>
  <c r="CR136" i="7"/>
  <c r="CK219" i="7"/>
  <c r="BH189" i="7"/>
  <c r="H178" i="7"/>
  <c r="CU190" i="7"/>
  <c r="BR142" i="7"/>
  <c r="CC123" i="7"/>
  <c r="AN197" i="7"/>
  <c r="Q135" i="7"/>
  <c r="X154" i="7"/>
  <c r="CH165" i="7"/>
  <c r="CG209" i="7"/>
  <c r="AU141" i="7"/>
  <c r="F186" i="7"/>
  <c r="BE192" i="7"/>
  <c r="S160" i="7"/>
  <c r="BH205" i="7"/>
  <c r="BG172" i="7"/>
  <c r="CS155" i="7"/>
  <c r="BS225" i="7"/>
  <c r="M149" i="7"/>
  <c r="BR184" i="7"/>
  <c r="M194" i="7"/>
  <c r="DD138" i="7"/>
  <c r="BO122" i="7"/>
  <c r="CQ179" i="7"/>
  <c r="AJ205" i="7"/>
  <c r="AR227" i="7"/>
  <c r="AS176" i="7"/>
  <c r="BK163" i="7"/>
  <c r="AD197" i="7"/>
  <c r="CR139" i="7"/>
  <c r="CK138" i="7"/>
  <c r="E150" i="7"/>
  <c r="H140" i="7"/>
  <c r="CU188" i="7"/>
  <c r="BR162" i="7"/>
  <c r="DD159" i="7"/>
  <c r="AN198" i="7"/>
  <c r="Q150" i="7"/>
  <c r="AJ143" i="7"/>
  <c r="CH126" i="7"/>
  <c r="CG175" i="7"/>
  <c r="BK176" i="7"/>
  <c r="F187" i="7"/>
  <c r="BE206" i="7"/>
  <c r="CK200" i="7"/>
  <c r="BH127" i="7"/>
  <c r="BG209" i="7"/>
  <c r="CS230" i="7"/>
  <c r="CU174" i="7"/>
  <c r="CO158" i="7"/>
  <c r="DF145" i="7"/>
  <c r="AE139" i="7"/>
  <c r="AW122" i="7"/>
  <c r="CT141" i="7"/>
  <c r="BF152" i="7"/>
  <c r="BQ140" i="7"/>
  <c r="CY172" i="7"/>
  <c r="CM192" i="7"/>
  <c r="CE202" i="7"/>
  <c r="Y154" i="7"/>
  <c r="BS160" i="7"/>
  <c r="BR228" i="7"/>
  <c r="CC185" i="7"/>
  <c r="DI182" i="7"/>
  <c r="BO154" i="7"/>
  <c r="X170" i="7"/>
  <c r="CV157" i="7"/>
  <c r="AR135" i="7"/>
  <c r="AU142" i="7"/>
  <c r="CF225" i="7"/>
  <c r="AD216" i="7"/>
  <c r="S197" i="7"/>
  <c r="U186" i="7"/>
  <c r="E171" i="7"/>
  <c r="CS167" i="7"/>
  <c r="AI140" i="7"/>
  <c r="M200" i="7"/>
  <c r="DD223" i="7"/>
  <c r="BO228" i="7"/>
  <c r="CQ226" i="7"/>
  <c r="AJ199" i="7"/>
  <c r="BS193" i="7"/>
  <c r="DC199" i="7"/>
  <c r="Y143" i="7"/>
  <c r="M183" i="7"/>
  <c r="DD178" i="7"/>
  <c r="AN212" i="7"/>
  <c r="CQ194" i="7"/>
  <c r="AJ200" i="7"/>
  <c r="CH124" i="7"/>
  <c r="AS152" i="7"/>
  <c r="BK228" i="7"/>
  <c r="F217" i="7"/>
  <c r="CR221" i="7"/>
  <c r="CK226" i="7"/>
  <c r="BH131" i="7"/>
  <c r="H227" i="7"/>
  <c r="CU142" i="7"/>
  <c r="BR223" i="7"/>
  <c r="CC229" i="7"/>
  <c r="AN170" i="7"/>
  <c r="Q203" i="7"/>
  <c r="X223" i="7"/>
  <c r="CH226" i="7"/>
  <c r="CG226" i="7"/>
  <c r="AU190" i="7"/>
  <c r="F206" i="7"/>
  <c r="BE171" i="7"/>
  <c r="S209" i="7"/>
  <c r="BH151" i="7"/>
  <c r="BG165" i="7"/>
  <c r="CS190" i="7"/>
  <c r="BS153" i="7"/>
  <c r="DC153" i="7"/>
  <c r="BR218" i="7"/>
  <c r="M150" i="7"/>
  <c r="DD153" i="7"/>
  <c r="BO199" i="7"/>
  <c r="CQ139" i="7"/>
  <c r="AJ207" i="7"/>
  <c r="CH161" i="7"/>
  <c r="AS149" i="7"/>
  <c r="BK139" i="7"/>
  <c r="F167" i="7"/>
  <c r="CR191" i="7"/>
  <c r="CK197" i="7"/>
  <c r="BH140" i="7"/>
  <c r="H220" i="7"/>
  <c r="CU226" i="7"/>
  <c r="BR132" i="7"/>
  <c r="CC135" i="7"/>
  <c r="AN211" i="7"/>
  <c r="Q181" i="7"/>
  <c r="X157" i="7"/>
  <c r="DC177" i="7"/>
  <c r="Y219" i="7"/>
  <c r="M197" i="7"/>
  <c r="DD177" i="7"/>
  <c r="AN216" i="7"/>
  <c r="Q220" i="7"/>
  <c r="AJ222" i="7"/>
  <c r="CH172" i="7"/>
  <c r="CG123" i="7"/>
  <c r="BK230" i="7"/>
  <c r="F221" i="7"/>
  <c r="BE151" i="7"/>
  <c r="CK137" i="7"/>
  <c r="BH137" i="7"/>
  <c r="BG179" i="7"/>
  <c r="CU158" i="7"/>
  <c r="Y147" i="7"/>
  <c r="CC161" i="7"/>
  <c r="DI140" i="7"/>
  <c r="Q180" i="7"/>
  <c r="X162" i="7"/>
  <c r="CV127" i="7"/>
  <c r="CG155" i="7"/>
  <c r="BR131" i="7"/>
  <c r="BS168" i="7"/>
  <c r="DC147" i="7"/>
  <c r="CC158" i="7"/>
  <c r="DI153" i="7"/>
  <c r="Q230" i="7"/>
  <c r="X181" i="7"/>
  <c r="CV181" i="7"/>
  <c r="CG145" i="7"/>
  <c r="AU127" i="7"/>
  <c r="CF220" i="7"/>
  <c r="BE167" i="7"/>
  <c r="S149" i="7"/>
  <c r="U213" i="7"/>
  <c r="BG144" i="7"/>
  <c r="CS217" i="7"/>
  <c r="CO213" i="7"/>
  <c r="M159" i="7"/>
  <c r="DI136" i="7"/>
  <c r="BO142" i="7"/>
  <c r="CQ218" i="7"/>
  <c r="CV198" i="7"/>
  <c r="AR226" i="7"/>
  <c r="AS145" i="7"/>
  <c r="CF216" i="7"/>
  <c r="AD124" i="7"/>
  <c r="CR187" i="7"/>
  <c r="U187" i="7"/>
  <c r="E196" i="7"/>
  <c r="H225" i="7"/>
  <c r="DG178" i="7"/>
  <c r="BR171" i="7"/>
  <c r="Y164" i="7"/>
  <c r="DC180" i="7"/>
  <c r="CC167" i="7"/>
  <c r="AN223" i="7"/>
  <c r="Q186" i="7"/>
  <c r="X187" i="7"/>
  <c r="CH153" i="7"/>
  <c r="CG190" i="7"/>
  <c r="AU164" i="7"/>
  <c r="F179" i="7"/>
  <c r="BE121" i="7"/>
  <c r="S126" i="7"/>
  <c r="BH224" i="7"/>
  <c r="BG224" i="7"/>
  <c r="CS229" i="7"/>
  <c r="CO141" i="7"/>
  <c r="CC131" i="7"/>
  <c r="DI176" i="7"/>
  <c r="BO152" i="7"/>
  <c r="X126" i="7"/>
  <c r="CV174" i="7"/>
  <c r="AR129" i="7"/>
  <c r="AU178" i="7"/>
  <c r="CF158" i="7"/>
  <c r="AD202" i="7"/>
  <c r="CR148" i="7"/>
  <c r="U140" i="7"/>
  <c r="E145" i="7"/>
  <c r="H201" i="7"/>
  <c r="AI226" i="7"/>
  <c r="AI203" i="7"/>
  <c r="BM182" i="7"/>
  <c r="V149" i="7"/>
  <c r="CZ198" i="7"/>
  <c r="P221" i="7"/>
  <c r="DB209" i="7"/>
  <c r="AL193" i="7"/>
  <c r="AO153" i="7"/>
  <c r="CB216" i="7"/>
  <c r="AX215" i="7"/>
  <c r="AY186" i="7"/>
  <c r="DC123" i="7"/>
  <c r="Y227" i="7"/>
  <c r="M203" i="7"/>
  <c r="DD217" i="7"/>
  <c r="AN210" i="7"/>
  <c r="CQ221" i="7"/>
  <c r="AJ126" i="7"/>
  <c r="CH136" i="7"/>
  <c r="AS127" i="7"/>
  <c r="BK183" i="7"/>
  <c r="F201" i="7"/>
  <c r="CR229" i="7"/>
  <c r="CK140" i="7"/>
  <c r="BH227" i="7"/>
  <c r="H219" i="7"/>
  <c r="CU171" i="7"/>
  <c r="Y212" i="7"/>
  <c r="CC125" i="7"/>
  <c r="AN167" i="7"/>
  <c r="Q212" i="7"/>
  <c r="X205" i="7"/>
  <c r="CH220" i="7"/>
  <c r="BR199" i="7"/>
  <c r="BS227" i="7"/>
  <c r="DC206" i="7"/>
  <c r="CC225" i="7"/>
  <c r="DI203" i="7"/>
  <c r="Q166" i="7"/>
  <c r="X200" i="7"/>
  <c r="CV144" i="7"/>
  <c r="CG144" i="7"/>
  <c r="AU165" i="7"/>
  <c r="CF230" i="7"/>
  <c r="BE133" i="7"/>
  <c r="S152" i="7"/>
  <c r="U129" i="7"/>
  <c r="BG177" i="7"/>
  <c r="CS183" i="7"/>
  <c r="CO163" i="7"/>
  <c r="M212" i="7"/>
  <c r="DI201" i="7"/>
  <c r="BO159" i="7"/>
  <c r="CQ129" i="7"/>
  <c r="CV142" i="7"/>
  <c r="AR125" i="7"/>
  <c r="AS204" i="7"/>
  <c r="CF140" i="7"/>
  <c r="AD185" i="7"/>
  <c r="CR197" i="7"/>
  <c r="U207" i="7"/>
  <c r="E154" i="7"/>
  <c r="H122" i="7"/>
  <c r="DG128" i="7"/>
  <c r="BR140" i="7"/>
  <c r="Y224" i="7"/>
  <c r="DC185" i="7"/>
  <c r="CC177" i="7"/>
  <c r="DI229" i="7"/>
  <c r="Q187" i="7"/>
  <c r="X147" i="7"/>
  <c r="CV200" i="7"/>
  <c r="CG220" i="7"/>
  <c r="AU132" i="7"/>
  <c r="CF184" i="7"/>
  <c r="BE157" i="7"/>
  <c r="S148" i="7"/>
  <c r="U191" i="7"/>
  <c r="BG167" i="7"/>
  <c r="CS213" i="7"/>
  <c r="CO161" i="7"/>
  <c r="M210" i="7"/>
  <c r="DI127" i="7"/>
  <c r="BO224" i="7"/>
  <c r="CQ198" i="7"/>
  <c r="Y201" i="7"/>
  <c r="BS173" i="7"/>
  <c r="BR126" i="7"/>
  <c r="CC145" i="7"/>
  <c r="DI142" i="7"/>
  <c r="BO172" i="7"/>
  <c r="X225" i="7"/>
  <c r="CV153" i="7"/>
  <c r="AR145" i="7"/>
  <c r="AU124" i="7"/>
  <c r="CF223" i="7"/>
  <c r="AD149" i="7"/>
  <c r="S154" i="7"/>
  <c r="U147" i="7"/>
  <c r="E211" i="7"/>
  <c r="CS128" i="7"/>
  <c r="AI224" i="7"/>
  <c r="M171" i="7"/>
  <c r="DD134" i="7"/>
  <c r="BO151" i="7"/>
  <c r="CQ183" i="7"/>
  <c r="AJ163" i="7"/>
  <c r="AR207" i="7"/>
  <c r="BS219" i="7"/>
  <c r="CC207" i="7"/>
  <c r="BR149" i="7"/>
  <c r="M218" i="7"/>
  <c r="DD209" i="7"/>
  <c r="BO164" i="7"/>
  <c r="CQ211" i="7"/>
  <c r="AJ142" i="7"/>
  <c r="AR190" i="7"/>
  <c r="AS148" i="7"/>
  <c r="BK153" i="7"/>
  <c r="AD224" i="7"/>
  <c r="CR210" i="7"/>
  <c r="CK177" i="7"/>
  <c r="E210" i="7"/>
  <c r="H179" i="7"/>
  <c r="DG229" i="7"/>
  <c r="DC175" i="7"/>
  <c r="DD185" i="7"/>
  <c r="AN123" i="7"/>
  <c r="Q214" i="7"/>
  <c r="AJ125" i="7"/>
  <c r="CH164" i="7"/>
  <c r="CG191" i="7"/>
  <c r="BK192" i="7"/>
  <c r="F194" i="7"/>
  <c r="BE152" i="7"/>
  <c r="CK215" i="7"/>
  <c r="BH218" i="7"/>
  <c r="BG175" i="7"/>
  <c r="CU182" i="7"/>
  <c r="BS170" i="7"/>
  <c r="BS174" i="7"/>
  <c r="BR226" i="7"/>
  <c r="M163" i="7"/>
  <c r="DI139" i="7"/>
  <c r="BO127" i="7"/>
  <c r="CQ122" i="7"/>
  <c r="CV161" i="7"/>
  <c r="AR214" i="7"/>
  <c r="AS214" i="7"/>
  <c r="CF187" i="7"/>
  <c r="AD161" i="7"/>
  <c r="CR163" i="7"/>
  <c r="CK121" i="7"/>
  <c r="E182" i="7"/>
  <c r="H189" i="7"/>
  <c r="DG138" i="7"/>
  <c r="DC226" i="7"/>
  <c r="DD183" i="7"/>
  <c r="AN190" i="7"/>
  <c r="CQ155" i="7"/>
  <c r="AJ159" i="7"/>
  <c r="CH181" i="7"/>
  <c r="CG222" i="7"/>
  <c r="BK156" i="7"/>
  <c r="F150" i="7"/>
  <c r="BE126" i="7"/>
  <c r="CK146" i="7"/>
  <c r="BH155" i="7"/>
  <c r="BG155" i="7"/>
  <c r="CU137" i="7"/>
  <c r="DG219" i="7"/>
  <c r="CO171" i="7"/>
  <c r="DF133" i="7"/>
  <c r="CJ204" i="7"/>
  <c r="AW130" i="7"/>
  <c r="Y173" i="7"/>
  <c r="BS158" i="7"/>
  <c r="DC197" i="7"/>
  <c r="CC170" i="7"/>
  <c r="DI152" i="7"/>
  <c r="Q146" i="7"/>
  <c r="X228" i="7"/>
  <c r="CV213" i="7"/>
  <c r="AR173" i="7"/>
  <c r="AU224" i="7"/>
  <c r="CF205" i="7"/>
  <c r="AD213" i="7"/>
  <c r="S187" i="7"/>
  <c r="U227" i="7"/>
  <c r="E213" i="7"/>
  <c r="CS132" i="7"/>
  <c r="AI167" i="7"/>
  <c r="M127" i="7"/>
  <c r="DD121" i="7"/>
  <c r="BO171" i="7"/>
  <c r="CQ145" i="7"/>
  <c r="AJ219" i="7"/>
  <c r="AR165" i="7"/>
  <c r="AS212" i="7"/>
  <c r="BK198" i="7"/>
  <c r="AD228" i="7"/>
  <c r="CR133" i="7"/>
  <c r="CK225" i="7"/>
  <c r="E189" i="7"/>
  <c r="H222" i="7"/>
  <c r="DG188" i="7"/>
  <c r="Y130" i="7"/>
  <c r="BS146" i="7"/>
  <c r="DC135" i="7"/>
  <c r="CC174" i="7"/>
  <c r="DI163" i="7"/>
  <c r="Q157" i="7"/>
  <c r="X165" i="7"/>
  <c r="CV133" i="7"/>
  <c r="CG225" i="7"/>
  <c r="AU175" i="7"/>
  <c r="CF155" i="7"/>
  <c r="BE141" i="7"/>
  <c r="S227" i="7"/>
  <c r="U139" i="7"/>
  <c r="BG130" i="7"/>
  <c r="CS133" i="7"/>
  <c r="AI149" i="7"/>
  <c r="M146" i="7"/>
  <c r="DI197" i="7"/>
  <c r="BO219" i="7"/>
  <c r="CQ147" i="7"/>
  <c r="CV125" i="7"/>
  <c r="AR177" i="7"/>
  <c r="AS146" i="7"/>
  <c r="CF129" i="7"/>
  <c r="AD137" i="7"/>
  <c r="CR220" i="7"/>
  <c r="U133" i="7"/>
  <c r="E137" i="7"/>
  <c r="H228" i="7"/>
  <c r="DG176" i="7"/>
  <c r="DG204" i="7"/>
  <c r="BM199" i="7"/>
  <c r="V203" i="7"/>
  <c r="CJ191" i="7"/>
  <c r="P172" i="7"/>
  <c r="DB183" i="7"/>
  <c r="BW142" i="7"/>
  <c r="AO165" i="7"/>
  <c r="CB191" i="7"/>
  <c r="BX141" i="7"/>
  <c r="AY221" i="7"/>
  <c r="BR156" i="7"/>
  <c r="Y221" i="7"/>
  <c r="DC151" i="7"/>
  <c r="DD158" i="7"/>
  <c r="AN189" i="7"/>
  <c r="Q183" i="7"/>
  <c r="AJ179" i="7"/>
  <c r="CH204" i="7"/>
  <c r="CG229" i="7"/>
  <c r="BK215" i="7"/>
  <c r="F203" i="7"/>
  <c r="BE153" i="7"/>
  <c r="CK166" i="7"/>
  <c r="BH222" i="7"/>
  <c r="BG121" i="7"/>
  <c r="CU219" i="7"/>
  <c r="BS126" i="7"/>
  <c r="CC186" i="7"/>
  <c r="DI196" i="7"/>
  <c r="Q170" i="7"/>
  <c r="X159" i="7"/>
  <c r="CV152" i="7"/>
  <c r="Y204" i="7"/>
  <c r="BS125" i="7"/>
  <c r="BR163" i="7"/>
  <c r="CC196" i="7"/>
  <c r="DI217" i="7"/>
  <c r="BO140" i="7"/>
  <c r="X124" i="7"/>
  <c r="CV219" i="7"/>
  <c r="AR229" i="7"/>
  <c r="AU207" i="7"/>
  <c r="CF127" i="7"/>
  <c r="AD219" i="7"/>
  <c r="S132" i="7"/>
  <c r="U219" i="7"/>
  <c r="E216" i="7"/>
  <c r="CS182" i="7"/>
  <c r="AI184" i="7"/>
  <c r="M179" i="7"/>
  <c r="DD214" i="7"/>
  <c r="BO184" i="7"/>
  <c r="CQ196" i="7"/>
  <c r="AJ178" i="7"/>
  <c r="AR193" i="7"/>
  <c r="AS174" i="7"/>
  <c r="BK151" i="7"/>
  <c r="AD175" i="7"/>
  <c r="CR144" i="7"/>
  <c r="CK229" i="7"/>
  <c r="E192" i="7"/>
  <c r="H183" i="7"/>
  <c r="DG154" i="7"/>
  <c r="Y144" i="7"/>
  <c r="BS141" i="7"/>
  <c r="DC216" i="7"/>
  <c r="CC223" i="7"/>
  <c r="DI206" i="7"/>
  <c r="Q153" i="7"/>
  <c r="X141" i="7"/>
  <c r="CV151" i="7"/>
  <c r="CG214" i="7"/>
  <c r="AU228" i="7"/>
  <c r="CF136" i="7"/>
  <c r="AD152" i="7"/>
  <c r="S222" i="7"/>
  <c r="U175" i="7"/>
  <c r="E169" i="7"/>
  <c r="CS172" i="7"/>
  <c r="AI230" i="7"/>
  <c r="M143" i="7"/>
  <c r="DI174" i="7"/>
  <c r="BO187" i="7"/>
  <c r="CQ188" i="7"/>
  <c r="Y126" i="7"/>
  <c r="BS165" i="7"/>
  <c r="BR194" i="7"/>
  <c r="CC151" i="7"/>
  <c r="DI209" i="7"/>
  <c r="BO168" i="7"/>
  <c r="X160" i="7"/>
  <c r="CV191" i="7"/>
  <c r="AR218" i="7"/>
  <c r="AS215" i="7"/>
  <c r="CF210" i="7"/>
  <c r="AD148" i="7"/>
  <c r="CR186" i="7"/>
  <c r="U123" i="7"/>
  <c r="E166" i="7"/>
  <c r="H176" i="7"/>
  <c r="AI199" i="7"/>
  <c r="M223" i="7"/>
  <c r="DD132" i="7"/>
  <c r="AN156" i="7"/>
  <c r="CQ181" i="7"/>
  <c r="AJ229" i="7"/>
  <c r="CH138" i="7"/>
  <c r="Y220" i="7"/>
  <c r="BS190" i="7"/>
  <c r="BR160" i="7"/>
  <c r="M214" i="7"/>
  <c r="DI144" i="7"/>
  <c r="BO141" i="7"/>
  <c r="CQ167" i="7"/>
  <c r="CV215" i="7"/>
  <c r="AR185" i="7"/>
  <c r="AS151" i="7"/>
  <c r="CF146" i="7"/>
  <c r="AD170" i="7"/>
  <c r="CR151" i="7"/>
  <c r="U230" i="7"/>
  <c r="E205" i="7"/>
  <c r="H221" i="7"/>
  <c r="DG230" i="7"/>
  <c r="DC178" i="7"/>
  <c r="DD164" i="7"/>
  <c r="AN179" i="7"/>
  <c r="CQ162" i="7"/>
  <c r="AJ195" i="7"/>
  <c r="CH156" i="7"/>
  <c r="AS130" i="7"/>
  <c r="BK226" i="7"/>
  <c r="F128" i="7"/>
  <c r="CR230" i="7"/>
  <c r="CK174" i="7"/>
  <c r="BH225" i="7"/>
  <c r="H191" i="7"/>
  <c r="CU223" i="7"/>
  <c r="Y125" i="7"/>
  <c r="BS137" i="7"/>
  <c r="BR213" i="7"/>
  <c r="CC213" i="7"/>
  <c r="DI122" i="7"/>
  <c r="BO137" i="7"/>
  <c r="CQ131" i="7"/>
  <c r="CV165" i="7"/>
  <c r="AR179" i="7"/>
  <c r="AS222" i="7"/>
  <c r="CF183" i="7"/>
  <c r="AD230" i="7"/>
  <c r="CR185" i="7"/>
  <c r="U183" i="7"/>
  <c r="E226" i="7"/>
  <c r="H161" i="7"/>
  <c r="AI222" i="7"/>
  <c r="M128" i="7"/>
  <c r="DD190" i="7"/>
  <c r="AN157" i="7"/>
  <c r="CQ227" i="7"/>
  <c r="AJ137" i="7"/>
  <c r="CH146" i="7"/>
  <c r="AS140" i="7"/>
  <c r="BK182" i="7"/>
  <c r="F188" i="7"/>
  <c r="CR182" i="7"/>
  <c r="CK159" i="7"/>
  <c r="BH141" i="7"/>
  <c r="H165" i="7"/>
  <c r="CU170" i="7"/>
  <c r="DG153" i="7"/>
  <c r="CO126" i="7"/>
  <c r="V138" i="7"/>
  <c r="CJ136" i="7"/>
  <c r="AW191" i="7"/>
  <c r="DB182" i="7"/>
  <c r="BW201" i="7"/>
  <c r="BQ156" i="7"/>
  <c r="CY165" i="7"/>
  <c r="BX213" i="7"/>
  <c r="CE146" i="7"/>
  <c r="BR154" i="7"/>
  <c r="Y146" i="7"/>
  <c r="DC172" i="7"/>
  <c r="CC210" i="7"/>
  <c r="AN215" i="7"/>
  <c r="Q182" i="7"/>
  <c r="X127" i="7"/>
  <c r="CV182" i="7"/>
  <c r="CG212" i="7"/>
  <c r="AU140" i="7"/>
  <c r="CF198" i="7"/>
  <c r="BE170" i="7"/>
  <c r="S142" i="7"/>
  <c r="U125" i="7"/>
  <c r="BG195" i="7"/>
  <c r="CS208" i="7"/>
  <c r="CO170" i="7"/>
  <c r="M173" i="7"/>
  <c r="DI147" i="7"/>
  <c r="BO167" i="7"/>
  <c r="CQ192" i="7"/>
  <c r="CV159" i="7"/>
  <c r="Y185" i="7"/>
  <c r="BS122" i="7"/>
  <c r="BR155" i="7"/>
  <c r="M141" i="7"/>
  <c r="DI149" i="7"/>
  <c r="BO180" i="7"/>
  <c r="CQ141" i="7"/>
  <c r="CV169" i="7"/>
  <c r="AR217" i="7"/>
  <c r="AS190" i="7"/>
  <c r="CF128" i="7"/>
  <c r="AD162" i="7"/>
  <c r="CR173" i="7"/>
  <c r="U121" i="7"/>
  <c r="E190" i="7"/>
  <c r="H168" i="7"/>
  <c r="DG148" i="7"/>
  <c r="DC183" i="7"/>
  <c r="DD130" i="7"/>
  <c r="AN229" i="7"/>
  <c r="CQ166" i="7"/>
  <c r="AJ189" i="7"/>
  <c r="CH184" i="7"/>
  <c r="AS227" i="7"/>
  <c r="BK145" i="7"/>
  <c r="F171" i="7"/>
  <c r="CR192" i="7"/>
  <c r="CK149" i="7"/>
  <c r="BH183" i="7"/>
  <c r="H130" i="7"/>
  <c r="CU161" i="7"/>
  <c r="Y178" i="7"/>
  <c r="BS185" i="7"/>
  <c r="BR153" i="7"/>
  <c r="M148" i="7"/>
  <c r="DI219" i="7"/>
  <c r="BO144" i="7"/>
  <c r="CQ204" i="7"/>
  <c r="CV230" i="7"/>
  <c r="AR147" i="7"/>
  <c r="AS162" i="7"/>
  <c r="CF177" i="7"/>
  <c r="AD163" i="7"/>
  <c r="CR169" i="7"/>
  <c r="U199" i="7"/>
  <c r="E174" i="7"/>
  <c r="H205" i="7"/>
  <c r="DG151" i="7"/>
  <c r="DC219" i="7"/>
  <c r="DD226" i="7"/>
  <c r="AN220" i="7"/>
  <c r="CQ138" i="7"/>
  <c r="BS213" i="7"/>
  <c r="M216" i="7"/>
  <c r="BR198" i="7"/>
  <c r="M168" i="7"/>
  <c r="DD166" i="7"/>
  <c r="BO211" i="7"/>
  <c r="CQ186" i="7"/>
  <c r="AJ166" i="7"/>
  <c r="AR170" i="7"/>
  <c r="AS139" i="7"/>
  <c r="BK172" i="7"/>
  <c r="AD212" i="7"/>
  <c r="CR168" i="7"/>
  <c r="CK167" i="7"/>
  <c r="E161" i="7"/>
  <c r="H215" i="7"/>
  <c r="DG181" i="7"/>
  <c r="DC229" i="7"/>
  <c r="DD174" i="7"/>
  <c r="AN171" i="7"/>
  <c r="Q177" i="7"/>
  <c r="AJ154" i="7"/>
  <c r="CH224" i="7"/>
  <c r="CG211" i="7"/>
  <c r="DC201" i="7"/>
  <c r="Y218" i="7"/>
  <c r="DC217" i="7"/>
  <c r="DD140" i="7"/>
  <c r="AN173" i="7"/>
  <c r="Q149" i="7"/>
  <c r="AJ161" i="7"/>
  <c r="CH160" i="7"/>
  <c r="CG215" i="7"/>
  <c r="BK213" i="7"/>
  <c r="F172" i="7"/>
  <c r="BE140" i="7"/>
  <c r="CK136" i="7"/>
  <c r="BH219" i="7"/>
  <c r="BG124" i="7"/>
  <c r="CU180" i="7"/>
  <c r="Y208" i="7"/>
  <c r="CC204" i="7"/>
  <c r="DI215" i="7"/>
  <c r="Q171" i="7"/>
  <c r="X128" i="7"/>
  <c r="CV145" i="7"/>
  <c r="CG130" i="7"/>
  <c r="AU150" i="7"/>
  <c r="CF161" i="7"/>
  <c r="BE182" i="7"/>
  <c r="S165" i="7"/>
  <c r="U144" i="7"/>
  <c r="BG196" i="7"/>
  <c r="CS179" i="7"/>
  <c r="CO129" i="7"/>
  <c r="DC144" i="7"/>
  <c r="Y177" i="7"/>
  <c r="DC150" i="7"/>
  <c r="DD172" i="7"/>
  <c r="AN225" i="7"/>
  <c r="Q131" i="7"/>
  <c r="AJ162" i="7"/>
  <c r="CH130" i="7"/>
  <c r="CG192" i="7"/>
  <c r="BK124" i="7"/>
  <c r="F143" i="7"/>
  <c r="BE204" i="7"/>
  <c r="CK187" i="7"/>
  <c r="BH163" i="7"/>
  <c r="BG229" i="7"/>
  <c r="CU230" i="7"/>
  <c r="Y198" i="7"/>
  <c r="CC221" i="7"/>
  <c r="DI189" i="7"/>
  <c r="Q143" i="7"/>
  <c r="X211" i="7"/>
  <c r="CV147" i="7"/>
  <c r="CG135" i="7"/>
  <c r="AU131" i="7"/>
  <c r="CF185" i="7"/>
  <c r="BE228" i="7"/>
  <c r="S151" i="7"/>
  <c r="U127" i="7"/>
  <c r="BG182" i="7"/>
  <c r="CS139" i="7"/>
  <c r="CO209" i="7"/>
  <c r="AI162" i="7"/>
  <c r="DF174" i="7"/>
  <c r="AE199" i="7"/>
  <c r="CZ159" i="7"/>
  <c r="P194" i="7"/>
  <c r="BF204" i="7"/>
  <c r="AL168" i="7"/>
  <c r="AO209" i="7"/>
  <c r="CM134" i="7"/>
  <c r="AX184" i="7"/>
  <c r="BS181" i="7"/>
  <c r="BS205" i="7"/>
  <c r="BR192" i="7"/>
  <c r="M185" i="7"/>
  <c r="DD186" i="7"/>
  <c r="BO129" i="7"/>
  <c r="CQ201" i="7"/>
  <c r="AJ213" i="7"/>
  <c r="AR196" i="7"/>
  <c r="AS138" i="7"/>
  <c r="BK178" i="7"/>
  <c r="AD174" i="7"/>
  <c r="CR122" i="7"/>
  <c r="CK199" i="7"/>
  <c r="E153" i="7"/>
  <c r="H155" i="7"/>
  <c r="DG217" i="7"/>
  <c r="DC168" i="7"/>
  <c r="DD202" i="7"/>
  <c r="AN138" i="7"/>
  <c r="Q122" i="7"/>
  <c r="AJ215" i="7"/>
  <c r="CH174" i="7"/>
  <c r="DC134" i="7"/>
  <c r="Y180" i="7"/>
  <c r="DC186" i="7"/>
  <c r="DD193" i="7"/>
  <c r="AN186" i="7"/>
  <c r="Q192" i="7"/>
  <c r="AJ203" i="7"/>
  <c r="CH158" i="7"/>
  <c r="CG197" i="7"/>
  <c r="BK195" i="7"/>
  <c r="F196" i="7"/>
  <c r="BE223" i="7"/>
  <c r="CK193" i="7"/>
  <c r="BH179" i="7"/>
  <c r="BG148" i="7"/>
  <c r="CU186" i="7"/>
  <c r="BS207" i="7"/>
  <c r="CC157" i="7"/>
  <c r="DI221" i="7"/>
  <c r="Q168" i="7"/>
  <c r="X143" i="7"/>
  <c r="CV162" i="7"/>
  <c r="CG193" i="7"/>
  <c r="AU197" i="7"/>
  <c r="CF174" i="7"/>
  <c r="BE189" i="7"/>
  <c r="S135" i="7"/>
  <c r="U152" i="7"/>
  <c r="BG152" i="7"/>
  <c r="CS159" i="7"/>
  <c r="AI154" i="7"/>
  <c r="DC129" i="7"/>
  <c r="Y166" i="7"/>
  <c r="DC142" i="7"/>
  <c r="DD188" i="7"/>
  <c r="AN174" i="7"/>
  <c r="Q158" i="7"/>
  <c r="AJ172" i="7"/>
  <c r="CH191" i="7"/>
  <c r="CG133" i="7"/>
  <c r="BK154" i="7"/>
  <c r="F136" i="7"/>
  <c r="BE138" i="7"/>
  <c r="CK222" i="7"/>
  <c r="BH164" i="7"/>
  <c r="BG151" i="7"/>
  <c r="CU172" i="7"/>
  <c r="Y216" i="7"/>
  <c r="CC192" i="7"/>
  <c r="DI185" i="7"/>
  <c r="Q206" i="7"/>
  <c r="X164" i="7"/>
  <c r="BR177" i="7"/>
  <c r="Y158" i="7"/>
  <c r="DC149" i="7"/>
  <c r="CC209" i="7"/>
  <c r="AN172" i="7"/>
  <c r="Q202" i="7"/>
  <c r="X221" i="7"/>
  <c r="CH213" i="7"/>
  <c r="CG202" i="7"/>
  <c r="AU176" i="7"/>
  <c r="F225" i="7"/>
  <c r="BE222" i="7"/>
  <c r="S208" i="7"/>
  <c r="BH166" i="7"/>
  <c r="BG123" i="7"/>
  <c r="CS178" i="7"/>
  <c r="BS139" i="7"/>
  <c r="CC226" i="7"/>
  <c r="DI171" i="7"/>
  <c r="BO136" i="7"/>
  <c r="X123" i="7"/>
  <c r="CV225" i="7"/>
  <c r="AR139" i="7"/>
  <c r="Y176" i="7"/>
  <c r="BS138" i="7"/>
  <c r="BR141" i="7"/>
  <c r="CC147" i="7"/>
  <c r="DI195" i="7"/>
  <c r="BO182" i="7"/>
  <c r="X172" i="7"/>
  <c r="CV166" i="7"/>
  <c r="AR176" i="7"/>
  <c r="AU191" i="7"/>
  <c r="CF221" i="7"/>
  <c r="AD173" i="7"/>
  <c r="S131" i="7"/>
  <c r="U131" i="7"/>
  <c r="E206" i="7"/>
  <c r="CS192" i="7"/>
  <c r="AI138" i="7"/>
  <c r="M186" i="7"/>
  <c r="DD122" i="7"/>
  <c r="BO213" i="7"/>
  <c r="CQ158" i="7"/>
  <c r="AJ173" i="7"/>
  <c r="AR146" i="7"/>
  <c r="AS163" i="7"/>
  <c r="BK125" i="7"/>
  <c r="AD196" i="7"/>
  <c r="CR180" i="7"/>
  <c r="CK183" i="7"/>
  <c r="E147" i="7"/>
  <c r="H132" i="7"/>
  <c r="DG140" i="7"/>
  <c r="Y222" i="7"/>
  <c r="BS176" i="7"/>
  <c r="BR125" i="7"/>
  <c r="CC212" i="7"/>
  <c r="DI159" i="7"/>
  <c r="BO205" i="7"/>
  <c r="X183" i="7"/>
  <c r="CV201" i="7"/>
  <c r="AR160" i="7"/>
  <c r="AU195" i="7"/>
  <c r="CF229" i="7"/>
  <c r="AD192" i="7"/>
  <c r="S188" i="7"/>
  <c r="U126" i="7"/>
  <c r="E146" i="7"/>
  <c r="CS122" i="7"/>
  <c r="AI126" i="7"/>
  <c r="M158" i="7"/>
  <c r="DD228" i="7"/>
  <c r="BO183" i="7"/>
  <c r="CQ219" i="7"/>
  <c r="AJ141" i="7"/>
  <c r="AR215" i="7"/>
  <c r="AS179" i="7"/>
  <c r="BK209" i="7"/>
  <c r="AD217" i="7"/>
  <c r="CR155" i="7"/>
  <c r="CK180" i="7"/>
  <c r="E155" i="7"/>
  <c r="H197" i="7"/>
  <c r="DG195" i="7"/>
  <c r="DG164" i="7"/>
  <c r="CO211" i="7"/>
  <c r="V134" i="7"/>
  <c r="CJ200" i="7"/>
  <c r="AW163" i="7"/>
  <c r="DB191" i="7"/>
  <c r="BW230" i="7"/>
  <c r="BQ202" i="7"/>
  <c r="CB142" i="7"/>
  <c r="BX218" i="7"/>
  <c r="CE206" i="7"/>
  <c r="BR225" i="7"/>
  <c r="Y141" i="7"/>
  <c r="DC133" i="7"/>
  <c r="CT124" i="7"/>
  <c r="AL159" i="7"/>
  <c r="CM126" i="7"/>
  <c r="Y133" i="7"/>
  <c r="BR212" i="7"/>
  <c r="CC188" i="7"/>
  <c r="AN194" i="7"/>
  <c r="Q217" i="7"/>
  <c r="X179" i="7"/>
  <c r="CH228" i="7"/>
  <c r="CG171" i="7"/>
  <c r="AU206" i="7"/>
  <c r="F148" i="7"/>
  <c r="BE224" i="7"/>
  <c r="S201" i="7"/>
  <c r="BH145" i="7"/>
  <c r="BG129" i="7"/>
  <c r="CS158" i="7"/>
  <c r="BS161" i="7"/>
  <c r="CC124" i="7"/>
  <c r="DI150" i="7"/>
  <c r="BO155" i="7"/>
  <c r="X177" i="7"/>
  <c r="CV140" i="7"/>
  <c r="Y205" i="7"/>
  <c r="BS156" i="7"/>
  <c r="BR210" i="7"/>
  <c r="CC208" i="7"/>
  <c r="DI157" i="7"/>
  <c r="BO227" i="7"/>
  <c r="X133" i="7"/>
  <c r="CV195" i="7"/>
  <c r="AR156" i="7"/>
  <c r="AU121" i="7"/>
  <c r="CF181" i="7"/>
  <c r="AD210" i="7"/>
  <c r="S191" i="7"/>
  <c r="U185" i="7"/>
  <c r="E176" i="7"/>
  <c r="CS227" i="7"/>
  <c r="AI155" i="7"/>
  <c r="M230" i="7"/>
  <c r="DD156" i="7"/>
  <c r="BO177" i="7"/>
  <c r="CQ132" i="7"/>
  <c r="AJ181" i="7"/>
  <c r="AR121" i="7"/>
  <c r="AS220" i="7"/>
  <c r="BK204" i="7"/>
  <c r="AD222" i="7"/>
  <c r="CR166" i="7"/>
  <c r="CK195" i="7"/>
  <c r="E123" i="7"/>
  <c r="H203" i="7"/>
  <c r="CU194" i="7"/>
  <c r="Y122" i="7"/>
  <c r="BS127" i="7"/>
  <c r="BR139" i="7"/>
  <c r="CC144" i="7"/>
  <c r="DI169" i="7"/>
  <c r="BO194" i="7"/>
  <c r="X155" i="7"/>
  <c r="CV199" i="7"/>
  <c r="AR197" i="7"/>
  <c r="AU208" i="7"/>
  <c r="CF222" i="7"/>
  <c r="AD218" i="7"/>
  <c r="S206" i="7"/>
  <c r="U215" i="7"/>
  <c r="E170" i="7"/>
  <c r="CS220" i="7"/>
  <c r="AI174" i="7"/>
  <c r="M156" i="7"/>
  <c r="DD169" i="7"/>
  <c r="BO160" i="7"/>
  <c r="CQ209" i="7"/>
  <c r="Y200" i="7"/>
  <c r="BS222" i="7"/>
  <c r="BR214" i="7"/>
  <c r="M224" i="7"/>
  <c r="DI146" i="7"/>
  <c r="BO215" i="7"/>
  <c r="CQ136" i="7"/>
  <c r="CV143" i="7"/>
  <c r="AR151" i="7"/>
  <c r="AS216" i="7"/>
  <c r="CF189" i="7"/>
  <c r="AD131" i="7"/>
  <c r="CR157" i="7"/>
  <c r="U198" i="7"/>
  <c r="E122" i="7"/>
  <c r="H192" i="7"/>
  <c r="DG141" i="7"/>
  <c r="DC192" i="7"/>
  <c r="DD208" i="7"/>
  <c r="AN152" i="7"/>
  <c r="CQ193" i="7"/>
  <c r="AJ188" i="7"/>
  <c r="CH159" i="7"/>
  <c r="AS217" i="7"/>
  <c r="BK216" i="7"/>
  <c r="AD200" i="7"/>
  <c r="CR183" i="7"/>
  <c r="CK203" i="7"/>
  <c r="E175" i="7"/>
  <c r="H159" i="7"/>
  <c r="CU222" i="7"/>
  <c r="Y136" i="7"/>
  <c r="BS203" i="7"/>
  <c r="BR216" i="7"/>
  <c r="CC179" i="7"/>
  <c r="DI158" i="7"/>
  <c r="BO148" i="7"/>
  <c r="X146" i="7"/>
  <c r="CV136" i="7"/>
  <c r="AR144" i="7"/>
  <c r="AU193" i="7"/>
  <c r="CF138" i="7"/>
  <c r="AD126" i="7"/>
  <c r="S182" i="7"/>
  <c r="U194" i="7"/>
  <c r="E224" i="7"/>
  <c r="CS152" i="7"/>
  <c r="AI151" i="7"/>
  <c r="M151" i="7"/>
  <c r="DD141" i="7"/>
  <c r="BO133" i="7"/>
  <c r="CQ208" i="7"/>
  <c r="AJ224" i="7"/>
  <c r="AR220" i="7"/>
  <c r="AS170" i="7"/>
  <c r="BK180" i="7"/>
  <c r="AD134" i="7"/>
  <c r="CR203" i="7"/>
  <c r="CK182" i="7"/>
  <c r="E179" i="7"/>
  <c r="H146" i="7"/>
  <c r="DG223" i="7"/>
  <c r="DG210" i="7"/>
  <c r="CO230" i="7"/>
  <c r="V128" i="7"/>
  <c r="CJ196" i="7"/>
  <c r="AW201" i="7"/>
  <c r="DB178" i="7"/>
  <c r="BW158" i="7"/>
  <c r="BQ213" i="7"/>
  <c r="CB206" i="7"/>
  <c r="BX125" i="7"/>
  <c r="CE172" i="7"/>
  <c r="AD150" i="7"/>
  <c r="H157" i="7"/>
  <c r="DC208" i="7"/>
  <c r="X191" i="7"/>
  <c r="CF139" i="7"/>
  <c r="BG138" i="7"/>
  <c r="DI128" i="7"/>
  <c r="CV206" i="7"/>
  <c r="AU147" i="7"/>
  <c r="BE175" i="7"/>
  <c r="U155" i="7"/>
  <c r="CS173" i="7"/>
  <c r="AI201" i="7"/>
  <c r="AE190" i="7"/>
  <c r="P202" i="7"/>
  <c r="AL145" i="7"/>
  <c r="CM166" i="7"/>
  <c r="AY203" i="7"/>
  <c r="BM228" i="7"/>
  <c r="V136" i="7"/>
  <c r="CJ148" i="7"/>
  <c r="P128" i="7"/>
  <c r="DB196" i="7"/>
  <c r="BW184" i="7"/>
  <c r="AO142" i="7"/>
  <c r="CB212" i="7"/>
  <c r="BX174" i="7"/>
  <c r="AY193" i="7"/>
  <c r="CU198" i="7"/>
  <c r="AI218" i="7"/>
  <c r="DF154" i="7"/>
  <c r="AE229" i="7"/>
  <c r="CZ164" i="7"/>
  <c r="CT222" i="7"/>
  <c r="BF185" i="7"/>
  <c r="AL229" i="7"/>
  <c r="CY171" i="7"/>
  <c r="CM139" i="7"/>
  <c r="AX193" i="7"/>
  <c r="J175" i="7"/>
  <c r="BM209" i="7"/>
  <c r="AE178" i="7"/>
  <c r="CZ157" i="7"/>
  <c r="P192" i="7"/>
  <c r="DB130" i="7"/>
  <c r="AL162" i="7"/>
  <c r="AO164" i="7"/>
  <c r="CB171" i="7"/>
  <c r="AX199" i="7"/>
  <c r="AY212" i="7"/>
  <c r="J157" i="7"/>
  <c r="CX212" i="7"/>
  <c r="CD221" i="7"/>
  <c r="DA130" i="7"/>
  <c r="AU170" i="7"/>
  <c r="BH210" i="7"/>
  <c r="M166" i="7"/>
  <c r="BO139" i="7"/>
  <c r="AS133" i="7"/>
  <c r="CK184" i="7"/>
  <c r="BR219" i="7"/>
  <c r="AJ133" i="7"/>
  <c r="CG139" i="7"/>
  <c r="F176" i="7"/>
  <c r="CK192" i="7"/>
  <c r="BG153" i="7"/>
  <c r="CU200" i="7"/>
  <c r="DF210" i="7"/>
  <c r="AW188" i="7"/>
  <c r="BF176" i="7"/>
  <c r="CY135" i="7"/>
  <c r="CE221" i="7"/>
  <c r="CX180" i="7"/>
  <c r="DF149" i="7"/>
  <c r="AE223" i="7"/>
  <c r="AW224" i="7"/>
  <c r="CT227" i="7"/>
  <c r="BF220" i="7"/>
  <c r="BQ177" i="7"/>
  <c r="CY178" i="7"/>
  <c r="CM123" i="7"/>
  <c r="CE224" i="7"/>
  <c r="BZ207" i="7"/>
  <c r="AI185" i="7"/>
  <c r="BM163" i="7"/>
  <c r="V180" i="7"/>
  <c r="CZ152" i="7"/>
  <c r="P147" i="7"/>
  <c r="DB137" i="7"/>
  <c r="AL206" i="7"/>
  <c r="AO179" i="7"/>
  <c r="CB175" i="7"/>
  <c r="AX161" i="7"/>
  <c r="AY188" i="7"/>
  <c r="CO151" i="7"/>
  <c r="V141" i="7"/>
  <c r="CJ143" i="7"/>
  <c r="AD182" i="7"/>
  <c r="H181" i="7"/>
  <c r="BR135" i="7"/>
  <c r="X151" i="7"/>
  <c r="CF141" i="7"/>
  <c r="E227" i="7"/>
  <c r="DD136" i="7"/>
  <c r="CV205" i="7"/>
  <c r="AU221" i="7"/>
  <c r="AD132" i="7"/>
  <c r="U138" i="7"/>
  <c r="CS170" i="7"/>
  <c r="AI221" i="7"/>
  <c r="AE124" i="7"/>
  <c r="P158" i="7"/>
  <c r="AL214" i="7"/>
  <c r="CM158" i="7"/>
  <c r="AY141" i="7"/>
  <c r="BM167" i="7"/>
  <c r="V170" i="7"/>
  <c r="CJ211" i="7"/>
  <c r="P164" i="7"/>
  <c r="DB197" i="7"/>
  <c r="BW125" i="7"/>
  <c r="AS201" i="7"/>
  <c r="BK141" i="7"/>
  <c r="AD186" i="7"/>
  <c r="CR184" i="7"/>
  <c r="CK125" i="7"/>
  <c r="E177" i="7"/>
  <c r="H123" i="7"/>
  <c r="DG212" i="7"/>
  <c r="Y183" i="7"/>
  <c r="BS171" i="7"/>
  <c r="DC209" i="7"/>
  <c r="CC134" i="7"/>
  <c r="DI204" i="7"/>
  <c r="Q132" i="7"/>
  <c r="X121" i="7"/>
  <c r="CV197" i="7"/>
  <c r="CG138" i="7"/>
  <c r="AU143" i="7"/>
  <c r="CF206" i="7"/>
  <c r="BE198" i="7"/>
  <c r="S186" i="7"/>
  <c r="U171" i="7"/>
  <c r="BG214" i="7"/>
  <c r="CS140" i="7"/>
  <c r="AI169" i="7"/>
  <c r="M167" i="7"/>
  <c r="DI134" i="7"/>
  <c r="BO121" i="7"/>
  <c r="CQ217" i="7"/>
  <c r="CV128" i="7"/>
  <c r="AR222" i="7"/>
  <c r="AS226" i="7"/>
  <c r="CF162" i="7"/>
  <c r="AD198" i="7"/>
  <c r="CR216" i="7"/>
  <c r="CK216" i="7"/>
  <c r="E197" i="7"/>
  <c r="H129" i="7"/>
  <c r="DG161" i="7"/>
  <c r="DG225" i="7"/>
  <c r="BM186" i="7"/>
  <c r="V156" i="7"/>
  <c r="CJ164" i="7"/>
  <c r="P139" i="7"/>
  <c r="DB127" i="7"/>
  <c r="BW217" i="7"/>
  <c r="AO156" i="7"/>
  <c r="CB139" i="7"/>
  <c r="BX143" i="7"/>
  <c r="AY177" i="7"/>
  <c r="AD194" i="7"/>
  <c r="CS210" i="7"/>
  <c r="DC194" i="7"/>
  <c r="AJ167" i="7"/>
  <c r="F204" i="7"/>
  <c r="BG176" i="7"/>
  <c r="DI172" i="7"/>
  <c r="CH210" i="7"/>
  <c r="AU138" i="7"/>
  <c r="BE144" i="7"/>
  <c r="BH226" i="7"/>
  <c r="CS226" i="7"/>
  <c r="AI180" i="7"/>
  <c r="AE166" i="7"/>
  <c r="CT156" i="7"/>
  <c r="AL189" i="7"/>
  <c r="CM230" i="7"/>
  <c r="AY152" i="7"/>
  <c r="BM164" i="7"/>
  <c r="V205" i="7"/>
  <c r="CJ225" i="7"/>
  <c r="P160" i="7"/>
  <c r="DB180" i="7"/>
  <c r="BW210" i="7"/>
  <c r="AO121" i="7"/>
  <c r="CB172" i="7"/>
  <c r="BX163" i="7"/>
  <c r="AY227" i="7"/>
  <c r="CU128" i="7"/>
  <c r="CO155" i="7"/>
  <c r="DF161" i="7"/>
  <c r="AE193" i="7"/>
  <c r="AW164" i="7"/>
  <c r="CT130" i="7"/>
  <c r="BF159" i="7"/>
  <c r="BQ157" i="7"/>
  <c r="CY181" i="7"/>
  <c r="CM145" i="7"/>
  <c r="CE210" i="7"/>
  <c r="BZ169" i="7"/>
  <c r="BM216" i="7"/>
  <c r="AE170" i="7"/>
  <c r="CZ229" i="7"/>
  <c r="P187" i="7"/>
  <c r="BF215" i="7"/>
  <c r="AL136" i="7"/>
  <c r="AO173" i="7"/>
  <c r="CM148" i="7"/>
  <c r="AX157" i="7"/>
  <c r="AY168" i="7"/>
  <c r="J190" i="7"/>
  <c r="CX156" i="7"/>
  <c r="CD181" i="7"/>
  <c r="DA182" i="7"/>
  <c r="BK179" i="7"/>
  <c r="BH221" i="7"/>
  <c r="BS179" i="7"/>
  <c r="BO202" i="7"/>
  <c r="AU137" i="7"/>
  <c r="U192" i="7"/>
  <c r="M209" i="7"/>
  <c r="AJ151" i="7"/>
  <c r="AS175" i="7"/>
  <c r="F197" i="7"/>
  <c r="CK204" i="7"/>
  <c r="H137" i="7"/>
  <c r="DG123" i="7"/>
  <c r="DF199" i="7"/>
  <c r="AW178" i="7"/>
  <c r="BW200" i="7"/>
  <c r="CY184" i="7"/>
  <c r="CE192" i="7"/>
  <c r="CX153" i="7"/>
  <c r="DF130" i="7"/>
  <c r="CJ156" i="7"/>
  <c r="AW125" i="7"/>
  <c r="CT152" i="7"/>
  <c r="BW147" i="7"/>
  <c r="BQ190" i="7"/>
  <c r="CY154" i="7"/>
  <c r="BX132" i="7"/>
  <c r="CE145" i="7"/>
  <c r="BZ230" i="7"/>
  <c r="AI127" i="7"/>
  <c r="BM166" i="7"/>
  <c r="V152" i="7"/>
  <c r="CZ122" i="7"/>
  <c r="P191" i="7"/>
  <c r="DB163" i="7"/>
  <c r="AU179" i="7"/>
  <c r="F149" i="7"/>
  <c r="BE187" i="7"/>
  <c r="S204" i="7"/>
  <c r="BH207" i="7"/>
  <c r="BG158" i="7"/>
  <c r="CS129" i="7"/>
  <c r="BS123" i="7"/>
  <c r="DC173" i="7"/>
  <c r="BR178" i="7"/>
  <c r="M147" i="7"/>
  <c r="DD184" i="7"/>
  <c r="BO124" i="7"/>
  <c r="CQ125" i="7"/>
  <c r="AJ217" i="7"/>
  <c r="AR195" i="7"/>
  <c r="AS218" i="7"/>
  <c r="BK161" i="7"/>
  <c r="AD177" i="7"/>
  <c r="CR215" i="7"/>
  <c r="CK227" i="7"/>
  <c r="BH228" i="7"/>
  <c r="H180" i="7"/>
  <c r="CU179" i="7"/>
  <c r="BR217" i="7"/>
  <c r="DD194" i="7"/>
  <c r="AN135" i="7"/>
  <c r="Q136" i="7"/>
  <c r="AJ138" i="7"/>
  <c r="CH193" i="7"/>
  <c r="CG128" i="7"/>
  <c r="AU209" i="7"/>
  <c r="F158" i="7"/>
  <c r="BE211" i="7"/>
  <c r="S166" i="7"/>
  <c r="BH149" i="7"/>
  <c r="BG140" i="7"/>
  <c r="CS151" i="7"/>
  <c r="CU124" i="7"/>
  <c r="CO218" i="7"/>
  <c r="DF126" i="7"/>
  <c r="AE131" i="7"/>
  <c r="AW135" i="7"/>
  <c r="CT121" i="7"/>
  <c r="BF147" i="7"/>
  <c r="BQ186" i="7"/>
  <c r="CY129" i="7"/>
  <c r="CM218" i="7"/>
  <c r="CE167" i="7"/>
  <c r="AU205" i="7"/>
  <c r="BH208" i="7"/>
  <c r="DC207" i="7"/>
  <c r="AN169" i="7"/>
  <c r="AS121" i="7"/>
  <c r="CK155" i="7"/>
  <c r="BR148" i="7"/>
  <c r="X229" i="7"/>
  <c r="CG173" i="7"/>
  <c r="F177" i="7"/>
  <c r="CK191" i="7"/>
  <c r="BG178" i="7"/>
  <c r="CU175" i="7"/>
  <c r="DF218" i="7"/>
  <c r="AW132" i="7"/>
  <c r="BF123" i="7"/>
  <c r="CY205" i="7"/>
  <c r="CE208" i="7"/>
  <c r="CX150" i="7"/>
  <c r="DF129" i="7"/>
  <c r="AE154" i="7"/>
  <c r="AW156" i="7"/>
  <c r="CT154" i="7"/>
  <c r="BF188" i="7"/>
  <c r="BQ135" i="7"/>
  <c r="CY132" i="7"/>
  <c r="CM185" i="7"/>
  <c r="CE212" i="7"/>
  <c r="BZ139" i="7"/>
  <c r="AI211" i="7"/>
  <c r="BM215" i="7"/>
  <c r="V216" i="7"/>
  <c r="CZ179" i="7"/>
  <c r="P149" i="7"/>
  <c r="DB146" i="7"/>
  <c r="AL165" i="7"/>
  <c r="AO225" i="7"/>
  <c r="CB173" i="7"/>
  <c r="BX204" i="7"/>
  <c r="AY131" i="7"/>
  <c r="CO138" i="7"/>
  <c r="V164" i="7"/>
  <c r="CJ129" i="7"/>
  <c r="AW199" i="7"/>
  <c r="DB121" i="7"/>
  <c r="BW131" i="7"/>
  <c r="BQ180" i="7"/>
  <c r="CB163" i="7"/>
  <c r="BX219" i="7"/>
  <c r="CE143" i="7"/>
  <c r="CX179" i="7"/>
  <c r="BZ131" i="7"/>
  <c r="CP217" i="7"/>
  <c r="AT146" i="7"/>
  <c r="AR171" i="7"/>
  <c r="CR175" i="7"/>
  <c r="DG152" i="7"/>
  <c r="CC132" i="7"/>
  <c r="CV177" i="7"/>
  <c r="BE155" i="7"/>
  <c r="CS212" i="7"/>
  <c r="BO178" i="7"/>
  <c r="AR175" i="7"/>
  <c r="BK140" i="7"/>
  <c r="CR205" i="7"/>
  <c r="BH187" i="7"/>
  <c r="CU221" i="7"/>
  <c r="CO165" i="7"/>
  <c r="CJ133" i="7"/>
  <c r="DB176" i="7"/>
  <c r="BQ198" i="7"/>
  <c r="BX198" i="7"/>
  <c r="J191" i="7"/>
  <c r="BM131" i="7"/>
  <c r="AE183" i="7"/>
  <c r="CZ171" i="7"/>
  <c r="P227" i="7"/>
  <c r="BF225" i="7"/>
  <c r="AL131" i="7"/>
  <c r="AO226" i="7"/>
  <c r="CM202" i="7"/>
  <c r="AX227" i="7"/>
  <c r="AY124" i="7"/>
  <c r="DG162" i="7"/>
  <c r="CO164" i="7"/>
  <c r="DF162" i="7"/>
  <c r="CJ181" i="7"/>
  <c r="AW228" i="7"/>
  <c r="CT143" i="7"/>
  <c r="AS213" i="7"/>
  <c r="CF219" i="7"/>
  <c r="AD169" i="7"/>
  <c r="CR164" i="7"/>
  <c r="U137" i="7"/>
  <c r="E178" i="7"/>
  <c r="H141" i="7"/>
  <c r="DG179" i="7"/>
  <c r="BR174" i="7"/>
  <c r="Y165" i="7"/>
  <c r="DC131" i="7"/>
  <c r="CC193" i="7"/>
  <c r="AN217" i="7"/>
  <c r="Q226" i="7"/>
  <c r="X186" i="7"/>
  <c r="CH144" i="7"/>
  <c r="CG172" i="7"/>
  <c r="AU145" i="7"/>
  <c r="CF169" i="7"/>
  <c r="BE220" i="7"/>
  <c r="S217" i="7"/>
  <c r="U136" i="7"/>
  <c r="BG210" i="7"/>
  <c r="CS161" i="7"/>
  <c r="CO131" i="7"/>
  <c r="M191" i="7"/>
  <c r="DI138" i="7"/>
  <c r="BO179" i="7"/>
  <c r="CQ210" i="7"/>
  <c r="CV179" i="7"/>
  <c r="AR184" i="7"/>
  <c r="AS209" i="7"/>
  <c r="CF147" i="7"/>
  <c r="AD172" i="7"/>
  <c r="CR137" i="7"/>
  <c r="U181" i="7"/>
  <c r="E121" i="7"/>
  <c r="H160" i="7"/>
  <c r="AI207" i="7"/>
  <c r="AI212" i="7"/>
  <c r="BM148" i="7"/>
  <c r="V217" i="7"/>
  <c r="CZ143" i="7"/>
  <c r="P137" i="7"/>
  <c r="DB145" i="7"/>
  <c r="AL227" i="7"/>
  <c r="AO140" i="7"/>
  <c r="CB205" i="7"/>
  <c r="AX201" i="7"/>
  <c r="AY196" i="7"/>
  <c r="CR154" i="7"/>
  <c r="CU199" i="7"/>
  <c r="M178" i="7"/>
  <c r="CV173" i="7"/>
  <c r="AD160" i="7"/>
  <c r="H198" i="7"/>
  <c r="AN136" i="7"/>
  <c r="CH211" i="7"/>
  <c r="BK177" i="7"/>
  <c r="CR225" i="7"/>
  <c r="BH150" i="7"/>
  <c r="CU163" i="7"/>
  <c r="CO186" i="7"/>
  <c r="CJ190" i="7"/>
  <c r="CT161" i="7"/>
  <c r="BQ122" i="7"/>
  <c r="BX126" i="7"/>
  <c r="J188" i="7"/>
  <c r="BM192" i="7"/>
  <c r="V193" i="7"/>
  <c r="CZ190" i="7"/>
  <c r="P163" i="7"/>
  <c r="DB208" i="7"/>
  <c r="AL139" i="7"/>
  <c r="AO187" i="7"/>
  <c r="CB165" i="7"/>
  <c r="AX226" i="7"/>
  <c r="AY190" i="7"/>
  <c r="DG216" i="7"/>
  <c r="CO219" i="7"/>
  <c r="DF216" i="7"/>
  <c r="CJ157" i="7"/>
  <c r="AW166" i="7"/>
  <c r="CT208" i="7"/>
  <c r="BF182" i="7"/>
  <c r="BQ169" i="7"/>
  <c r="CY159" i="7"/>
  <c r="CM204" i="7"/>
  <c r="CE141" i="7"/>
  <c r="BZ136" i="7"/>
  <c r="DF121" i="7"/>
  <c r="AE161" i="7"/>
  <c r="CZ214" i="7"/>
  <c r="CT163" i="7"/>
  <c r="BF175" i="7"/>
  <c r="AL148" i="7"/>
  <c r="CY168" i="7"/>
  <c r="CM214" i="7"/>
  <c r="AX138" i="7"/>
  <c r="J129" i="7"/>
  <c r="J162" i="7"/>
  <c r="CX197" i="7"/>
  <c r="BC206" i="7"/>
  <c r="DA170" i="7"/>
  <c r="CF157" i="7"/>
  <c r="BG132" i="7"/>
  <c r="Y225" i="7"/>
  <c r="Q162" i="7"/>
  <c r="BK133" i="7"/>
  <c r="BH132" i="7"/>
  <c r="CC182" i="7"/>
  <c r="AJ221" i="7"/>
  <c r="AS208" i="7"/>
  <c r="AD142" i="7"/>
  <c r="CK172" i="7"/>
  <c r="H172" i="7"/>
  <c r="DG174" i="7"/>
  <c r="V226" i="7"/>
  <c r="P122" i="7"/>
  <c r="BW165" i="7"/>
  <c r="CB146" i="7"/>
  <c r="AY213" i="7"/>
  <c r="CO182" i="7"/>
  <c r="V168" i="7"/>
  <c r="CJ173" i="7"/>
  <c r="AW209" i="7"/>
  <c r="DB223" i="7"/>
  <c r="BW202" i="7"/>
  <c r="BQ149" i="7"/>
  <c r="CB204" i="7"/>
  <c r="BX208" i="7"/>
  <c r="CE158" i="7"/>
  <c r="CX162" i="7"/>
  <c r="AI194" i="7"/>
  <c r="BM196" i="7"/>
  <c r="AE174" i="7"/>
  <c r="CZ223" i="7"/>
  <c r="P178" i="7"/>
  <c r="BF138" i="7"/>
  <c r="AL161" i="7"/>
  <c r="AO141" i="7"/>
  <c r="CM195" i="7"/>
  <c r="AX155" i="7"/>
  <c r="J214" i="7"/>
  <c r="BM221" i="7"/>
  <c r="V153" i="7"/>
  <c r="CJ134" i="7"/>
  <c r="BE202" i="7"/>
  <c r="CU143" i="7"/>
  <c r="M176" i="7"/>
  <c r="AJ177" i="7"/>
  <c r="AD203" i="7"/>
  <c r="H212" i="7"/>
  <c r="AN193" i="7"/>
  <c r="CH207" i="7"/>
  <c r="BK142" i="7"/>
  <c r="BE188" i="7"/>
  <c r="BH215" i="7"/>
  <c r="CU168" i="7"/>
  <c r="CO229" i="7"/>
  <c r="AE220" i="7"/>
  <c r="CT183" i="7"/>
  <c r="BQ121" i="7"/>
  <c r="CM191" i="7"/>
  <c r="J222" i="7"/>
  <c r="BM123" i="7"/>
  <c r="V215" i="7"/>
  <c r="CZ140" i="7"/>
  <c r="P151" i="7"/>
  <c r="DB129" i="7"/>
  <c r="AL138" i="7"/>
  <c r="BQ144" i="7"/>
  <c r="BX139" i="7"/>
  <c r="CX134" i="7"/>
  <c r="CJ171" i="7"/>
  <c r="E143" i="7"/>
  <c r="Q169" i="7"/>
  <c r="BH122" i="7"/>
  <c r="AJ134" i="7"/>
  <c r="AD195" i="7"/>
  <c r="H216" i="7"/>
  <c r="V182" i="7"/>
  <c r="BW149" i="7"/>
  <c r="CE169" i="7"/>
  <c r="DF136" i="7"/>
  <c r="AW210" i="7"/>
  <c r="BW148" i="7"/>
  <c r="AO207" i="7"/>
  <c r="CB198" i="7"/>
  <c r="AX136" i="7"/>
  <c r="AY144" i="7"/>
  <c r="CU177" i="7"/>
  <c r="CO210" i="7"/>
  <c r="DF185" i="7"/>
  <c r="AE177" i="7"/>
  <c r="AW229" i="7"/>
  <c r="CT185" i="7"/>
  <c r="BF137" i="7"/>
  <c r="BQ159" i="7"/>
  <c r="CY187" i="7"/>
  <c r="CM215" i="7"/>
  <c r="CE196" i="7"/>
  <c r="BZ221" i="7"/>
  <c r="BM183" i="7"/>
  <c r="AE149" i="7"/>
  <c r="CG217" i="7"/>
  <c r="CK128" i="7"/>
  <c r="BS135" i="7"/>
  <c r="DI183" i="7"/>
  <c r="AR194" i="7"/>
  <c r="CR156" i="7"/>
  <c r="DG170" i="7"/>
  <c r="CQ150" i="7"/>
  <c r="AR159" i="7"/>
  <c r="CF134" i="7"/>
  <c r="S141" i="7"/>
  <c r="E201" i="7"/>
  <c r="AI187" i="7"/>
  <c r="BM145" i="7"/>
  <c r="CZ197" i="7"/>
  <c r="DB190" i="7"/>
  <c r="AO188" i="7"/>
  <c r="AX180" i="7"/>
  <c r="BZ189" i="7"/>
  <c r="DF134" i="7"/>
  <c r="AE133" i="7"/>
  <c r="CZ142" i="7"/>
  <c r="CT122" i="7"/>
  <c r="BF165" i="7"/>
  <c r="AL171" i="7"/>
  <c r="CY148" i="7"/>
  <c r="CM154" i="7"/>
  <c r="AX190" i="7"/>
  <c r="J186" i="7"/>
  <c r="DG194" i="7"/>
  <c r="CO225" i="7"/>
  <c r="V230" i="7"/>
  <c r="CJ189" i="7"/>
  <c r="AW141" i="7"/>
  <c r="DB131" i="7"/>
  <c r="BW175" i="7"/>
  <c r="BQ209" i="7"/>
  <c r="CB228" i="7"/>
  <c r="BX144" i="7"/>
  <c r="CE161" i="7"/>
  <c r="CX204" i="7"/>
  <c r="DF140" i="7"/>
  <c r="CJ222" i="7"/>
  <c r="AW153" i="7"/>
  <c r="CT197" i="7"/>
  <c r="BF160" i="7"/>
  <c r="BQ148" i="7"/>
  <c r="CY160" i="7"/>
  <c r="CM157" i="7"/>
  <c r="CE174" i="7"/>
  <c r="CT194" i="7"/>
  <c r="BQ223" i="7"/>
  <c r="CM181" i="7"/>
  <c r="J228" i="7"/>
  <c r="BZ181" i="7"/>
  <c r="CD162" i="7"/>
  <c r="DA200" i="7"/>
  <c r="BT134" i="7"/>
  <c r="CL222" i="7"/>
  <c r="T207" i="7"/>
  <c r="BL161" i="7"/>
  <c r="AM136" i="7"/>
  <c r="DH128" i="7"/>
  <c r="BY123" i="7"/>
  <c r="BC189" i="7"/>
  <c r="DA172" i="7"/>
  <c r="AA205" i="7"/>
  <c r="CL189" i="7"/>
  <c r="T140" i="7"/>
  <c r="BL137" i="7"/>
  <c r="AM213" i="7"/>
  <c r="DH166" i="7"/>
  <c r="BY144" i="7"/>
  <c r="BZ151" i="7"/>
  <c r="CP184" i="7"/>
  <c r="BC167" i="7"/>
  <c r="BP156" i="7"/>
  <c r="BT165" i="7"/>
  <c r="CL163" i="7"/>
  <c r="BV142" i="7"/>
  <c r="DE123" i="7"/>
  <c r="AM178" i="7"/>
  <c r="AV187" i="7"/>
  <c r="CP222" i="7"/>
  <c r="BC156" i="7"/>
  <c r="DA126" i="7"/>
  <c r="BT193" i="7"/>
  <c r="CL176" i="7"/>
  <c r="T157" i="7"/>
  <c r="DE205" i="7"/>
  <c r="AM153" i="7"/>
  <c r="DH156" i="7"/>
  <c r="Z145" i="7"/>
  <c r="BJ136" i="7"/>
  <c r="AZ220" i="7"/>
  <c r="AF148" i="7"/>
  <c r="R163" i="7"/>
  <c r="O229" i="7"/>
  <c r="W134" i="7"/>
  <c r="AP192" i="7"/>
  <c r="N199" i="7"/>
  <c r="AK145" i="7"/>
  <c r="BI132" i="7"/>
  <c r="AQ219" i="7"/>
  <c r="BU193" i="7"/>
  <c r="AZ171" i="7"/>
  <c r="AC213" i="7"/>
  <c r="I138" i="7"/>
  <c r="AG185" i="7"/>
  <c r="G198" i="7"/>
  <c r="BN142" i="7"/>
  <c r="CN177" i="7"/>
  <c r="BB214" i="7"/>
  <c r="L214" i="7"/>
  <c r="BJ222" i="7"/>
  <c r="CA177" i="7"/>
  <c r="AF200" i="7"/>
  <c r="R220" i="7"/>
  <c r="O136" i="7"/>
  <c r="W186" i="7"/>
  <c r="AP176" i="7"/>
  <c r="N217" i="7"/>
  <c r="K169" i="7"/>
  <c r="BI138" i="7"/>
  <c r="CZ158" i="7"/>
  <c r="BF223" i="7"/>
  <c r="AO228" i="7"/>
  <c r="AX137" i="7"/>
  <c r="CX215" i="7"/>
  <c r="CX214" i="7"/>
  <c r="BC149" i="7"/>
  <c r="BP184" i="7"/>
  <c r="BT157" i="7"/>
  <c r="CW191" i="7"/>
  <c r="BV225" i="7"/>
  <c r="DE190" i="7"/>
  <c r="AH164" i="7"/>
  <c r="AV139" i="7"/>
  <c r="CP214" i="7"/>
  <c r="BC164" i="7"/>
  <c r="BP177" i="7"/>
  <c r="BT196" i="7"/>
  <c r="CL131" i="7"/>
  <c r="BV218" i="7"/>
  <c r="DE141" i="7"/>
  <c r="AM188" i="7"/>
  <c r="AV184" i="7"/>
  <c r="AY218" i="7"/>
  <c r="CX124" i="7"/>
  <c r="CD207" i="7"/>
  <c r="AT161" i="7"/>
  <c r="AA230" i="7"/>
  <c r="AB143" i="7"/>
  <c r="CW171" i="7"/>
  <c r="BL188" i="7"/>
  <c r="BA165" i="7"/>
  <c r="AH125" i="7"/>
  <c r="BY218" i="7"/>
  <c r="CD185" i="7"/>
  <c r="AT206" i="7"/>
  <c r="BP131" i="7"/>
  <c r="AB226" i="7"/>
  <c r="CW132" i="7"/>
  <c r="BV131" i="7"/>
  <c r="BA142" i="7"/>
  <c r="AH196" i="7"/>
  <c r="AV163" i="7"/>
  <c r="AQ210" i="7"/>
  <c r="BU130" i="7"/>
  <c r="AZ147" i="7"/>
  <c r="AC167" i="7"/>
  <c r="I123" i="7"/>
  <c r="AG153" i="7"/>
  <c r="G122" i="7"/>
  <c r="BN214" i="7"/>
  <c r="CN149" i="7"/>
  <c r="BB190" i="7"/>
  <c r="L206" i="7"/>
  <c r="BJ218" i="7"/>
  <c r="CA148" i="7"/>
  <c r="BD144" i="7"/>
  <c r="R122" i="7"/>
  <c r="O180" i="7"/>
  <c r="CI159" i="7"/>
  <c r="AP131" i="7"/>
  <c r="N191" i="7"/>
  <c r="K165" i="7"/>
  <c r="BI211" i="7"/>
  <c r="Z197" i="7"/>
  <c r="BU177" i="7"/>
  <c r="AZ123" i="7"/>
  <c r="AF216" i="7"/>
  <c r="I212" i="7"/>
  <c r="AG162" i="7"/>
  <c r="W221" i="7"/>
  <c r="BN159" i="7"/>
  <c r="CN125" i="7"/>
  <c r="AK198" i="7"/>
  <c r="L147" i="7"/>
  <c r="P121" i="7"/>
  <c r="BW218" i="7"/>
  <c r="CB126" i="7"/>
  <c r="AY121" i="7"/>
  <c r="J155" i="7"/>
  <c r="CP175" i="7"/>
  <c r="AT224" i="7"/>
  <c r="AA222" i="7"/>
  <c r="AB137" i="7"/>
  <c r="T179" i="7"/>
  <c r="BL168" i="7"/>
  <c r="BA180" i="7"/>
  <c r="AH175" i="7"/>
  <c r="BY179" i="7"/>
  <c r="CD217" i="7"/>
  <c r="AT198" i="7"/>
  <c r="AA163" i="7"/>
  <c r="AB175" i="7"/>
  <c r="CW194" i="7"/>
  <c r="BL148" i="7"/>
  <c r="BA121" i="7"/>
  <c r="AH214" i="7"/>
  <c r="BF172" i="7"/>
  <c r="CY220" i="7"/>
  <c r="AX164" i="7"/>
  <c r="BM169" i="7"/>
  <c r="CG218" i="7"/>
  <c r="CO187" i="7"/>
  <c r="CH222" i="7"/>
  <c r="CU167" i="7"/>
  <c r="AR224" i="7"/>
  <c r="CR146" i="7"/>
  <c r="DG172" i="7"/>
  <c r="CJ214" i="7"/>
  <c r="AO137" i="7"/>
  <c r="BZ147" i="7"/>
  <c r="AE137" i="7"/>
  <c r="P199" i="7"/>
  <c r="AL196" i="7"/>
  <c r="CY215" i="7"/>
  <c r="CM147" i="7"/>
  <c r="AX175" i="7"/>
  <c r="J151" i="7"/>
  <c r="DG165" i="7"/>
  <c r="CO168" i="7"/>
  <c r="V131" i="7"/>
  <c r="CJ132" i="7"/>
  <c r="AW198" i="7"/>
  <c r="DB213" i="7"/>
  <c r="BW161" i="7"/>
  <c r="BQ194" i="7"/>
  <c r="CB195" i="7"/>
  <c r="BX171" i="7"/>
  <c r="CE124" i="7"/>
  <c r="CX188" i="7"/>
  <c r="DF124" i="7"/>
  <c r="AE180" i="7"/>
  <c r="BK221" i="7"/>
  <c r="E149" i="7"/>
  <c r="BS221" i="7"/>
  <c r="BO153" i="7"/>
  <c r="AU167" i="7"/>
  <c r="U189" i="7"/>
  <c r="M140" i="7"/>
  <c r="AJ220" i="7"/>
  <c r="AS167" i="7"/>
  <c r="F126" i="7"/>
  <c r="CK142" i="7"/>
  <c r="H169" i="7"/>
  <c r="DG224" i="7"/>
  <c r="DF137" i="7"/>
  <c r="AW145" i="7"/>
  <c r="BW180" i="7"/>
  <c r="CY174" i="7"/>
  <c r="CE177" i="7"/>
  <c r="CP167" i="7"/>
  <c r="DF153" i="7"/>
  <c r="CJ165" i="7"/>
  <c r="AW223" i="7"/>
  <c r="CT155" i="7"/>
  <c r="BW227" i="7"/>
  <c r="BQ196" i="7"/>
  <c r="CY169" i="7"/>
  <c r="BX186" i="7"/>
  <c r="CE122" i="7"/>
  <c r="CX176" i="7"/>
  <c r="AI143" i="7"/>
  <c r="BM217" i="7"/>
  <c r="V132" i="7"/>
  <c r="CZ148" i="7"/>
  <c r="P154" i="7"/>
  <c r="DB177" i="7"/>
  <c r="AL177" i="7"/>
  <c r="AO155" i="7"/>
  <c r="CB180" i="7"/>
  <c r="AX126" i="7"/>
  <c r="AY219" i="7"/>
  <c r="BM160" i="7"/>
  <c r="V133" i="7"/>
  <c r="CJ217" i="7"/>
  <c r="P171" i="7"/>
  <c r="DB201" i="7"/>
  <c r="BW157" i="7"/>
  <c r="AO190" i="7"/>
  <c r="CB157" i="7"/>
  <c r="BX136" i="7"/>
  <c r="CZ176" i="7"/>
  <c r="DB128" i="7"/>
  <c r="AO217" i="7"/>
  <c r="AX222" i="7"/>
  <c r="CX216" i="7"/>
  <c r="CX154" i="7"/>
  <c r="BC202" i="7"/>
  <c r="BP138" i="7"/>
  <c r="BT123" i="7"/>
  <c r="CW161" i="7"/>
  <c r="BV207" i="7"/>
  <c r="DE182" i="7"/>
  <c r="AH209" i="7"/>
  <c r="AV226" i="7"/>
  <c r="CP149" i="7"/>
  <c r="BC154" i="7"/>
  <c r="BP226" i="7"/>
  <c r="BT190" i="7"/>
  <c r="CL179" i="7"/>
  <c r="BV205" i="7"/>
  <c r="DE216" i="7"/>
  <c r="AM191" i="7"/>
  <c r="AV161" i="7"/>
  <c r="AY154" i="7"/>
  <c r="BZ168" i="7"/>
  <c r="CD209" i="7"/>
  <c r="AT202" i="7"/>
  <c r="BP142" i="7"/>
  <c r="AB199" i="7"/>
  <c r="CW227" i="7"/>
  <c r="BV156" i="7"/>
  <c r="BA154" i="7"/>
  <c r="AH221" i="7"/>
  <c r="AV225" i="7"/>
  <c r="CP202" i="7"/>
  <c r="AT133" i="7"/>
  <c r="BP178" i="7"/>
  <c r="BT150" i="7"/>
  <c r="CW124" i="7"/>
  <c r="BV150" i="7"/>
  <c r="DE148" i="7"/>
  <c r="AH227" i="7"/>
  <c r="AV180" i="7"/>
  <c r="AQ124" i="7"/>
  <c r="BU184" i="7"/>
  <c r="AZ229" i="7"/>
  <c r="AC185" i="7"/>
  <c r="I207" i="7"/>
  <c r="AG202" i="7"/>
  <c r="G199" i="7"/>
  <c r="BN230" i="7"/>
  <c r="CN201" i="7"/>
  <c r="BB122" i="7"/>
  <c r="L227" i="7"/>
  <c r="AQ191" i="7"/>
  <c r="CA226" i="7"/>
  <c r="BD163" i="7"/>
  <c r="AC215" i="7"/>
  <c r="O213" i="7"/>
  <c r="CI192" i="7"/>
  <c r="G176" i="7"/>
  <c r="N167" i="7"/>
  <c r="K129" i="7"/>
  <c r="BB217" i="7"/>
  <c r="Z128" i="7"/>
  <c r="BU137" i="7"/>
  <c r="AZ145" i="7"/>
  <c r="AF219" i="7"/>
  <c r="I209" i="7"/>
  <c r="AG207" i="7"/>
  <c r="W144" i="7"/>
  <c r="BN182" i="7"/>
  <c r="CN209" i="7"/>
  <c r="AK137" i="7"/>
  <c r="L164" i="7"/>
  <c r="P182" i="7"/>
  <c r="BW171" i="7"/>
  <c r="CB178" i="7"/>
  <c r="CE168" i="7"/>
  <c r="J206" i="7"/>
  <c r="CP178" i="7"/>
  <c r="AT163" i="7"/>
  <c r="AA209" i="7"/>
  <c r="AB158" i="7"/>
  <c r="CW186" i="7"/>
  <c r="BL144" i="7"/>
  <c r="BA230" i="7"/>
  <c r="AH154" i="7"/>
  <c r="BY155" i="7"/>
  <c r="CD220" i="7"/>
  <c r="AT122" i="7"/>
  <c r="AA186" i="7"/>
  <c r="AB139" i="7"/>
  <c r="CW230" i="7"/>
  <c r="BL180" i="7"/>
  <c r="BA171" i="7"/>
  <c r="AH195" i="7"/>
  <c r="BY159" i="7"/>
  <c r="J163" i="7"/>
  <c r="CX168" i="7"/>
  <c r="BC203" i="7"/>
  <c r="DA225" i="7"/>
  <c r="AO172" i="7"/>
  <c r="AX228" i="7"/>
  <c r="BM202" i="7"/>
  <c r="CJ215" i="7"/>
  <c r="H149" i="7"/>
  <c r="X218" i="7"/>
  <c r="BG127" i="7"/>
  <c r="CV139" i="7"/>
  <c r="BE215" i="7"/>
  <c r="CS207" i="7"/>
  <c r="AE212" i="7"/>
  <c r="AL175" i="7"/>
  <c r="AY143" i="7"/>
  <c r="V221" i="7"/>
  <c r="P138" i="7"/>
  <c r="BW150" i="7"/>
  <c r="AO177" i="7"/>
  <c r="CB184" i="7"/>
  <c r="AX207" i="7"/>
  <c r="AY157" i="7"/>
  <c r="DG146" i="7"/>
  <c r="CO202" i="7"/>
  <c r="DF217" i="7"/>
  <c r="CJ197" i="7"/>
  <c r="AW123" i="7"/>
  <c r="CT187" i="7"/>
  <c r="BW211" i="7"/>
  <c r="BQ152" i="7"/>
  <c r="CY212" i="7"/>
  <c r="BX170" i="7"/>
  <c r="CE204" i="7"/>
  <c r="BZ211" i="7"/>
  <c r="DF141" i="7"/>
  <c r="AE230" i="7"/>
  <c r="AU162" i="7"/>
  <c r="U224" i="7"/>
  <c r="BR193" i="7"/>
  <c r="AN222" i="7"/>
  <c r="CG224" i="7"/>
  <c r="S159" i="7"/>
  <c r="BS130" i="7"/>
  <c r="X137" i="7"/>
  <c r="CG160" i="7"/>
  <c r="CF186" i="7"/>
  <c r="S130" i="7"/>
  <c r="BG163" i="7"/>
  <c r="CO124" i="7"/>
  <c r="DF172" i="7"/>
  <c r="CZ210" i="7"/>
  <c r="BF229" i="7"/>
  <c r="CY137" i="7"/>
  <c r="AX221" i="7"/>
  <c r="CX126" i="7"/>
  <c r="DF125" i="7"/>
  <c r="AE181" i="7"/>
  <c r="AW181" i="7"/>
  <c r="CT132" i="7"/>
  <c r="BF213" i="7"/>
  <c r="BQ221" i="7"/>
  <c r="CY229" i="7"/>
  <c r="CM173" i="7"/>
  <c r="CE171" i="7"/>
  <c r="BZ202" i="7"/>
  <c r="DG159" i="7"/>
  <c r="BM203" i="7"/>
  <c r="V165" i="7"/>
  <c r="CJ150" i="7"/>
  <c r="P205" i="7"/>
  <c r="DB135" i="7"/>
  <c r="BW192" i="7"/>
  <c r="AO124" i="7"/>
  <c r="CB130" i="7"/>
  <c r="BX223" i="7"/>
  <c r="AY132" i="7"/>
  <c r="CO166" i="7"/>
  <c r="DF230" i="7"/>
  <c r="CJ127" i="7"/>
  <c r="AW184" i="7"/>
  <c r="CT182" i="7"/>
  <c r="BW121" i="7"/>
  <c r="BQ181" i="7"/>
  <c r="CY204" i="7"/>
  <c r="BX159" i="7"/>
  <c r="CE166" i="7"/>
  <c r="DB212" i="7"/>
  <c r="BQ154" i="7"/>
  <c r="BX196" i="7"/>
  <c r="J185" i="7"/>
  <c r="BZ219" i="7"/>
  <c r="CD136" i="7"/>
  <c r="DA163" i="7"/>
  <c r="BT151" i="7"/>
  <c r="CL158" i="7"/>
  <c r="T223" i="7"/>
  <c r="DE139" i="7"/>
  <c r="AM187" i="7"/>
  <c r="DH129" i="7"/>
  <c r="Z179" i="7"/>
  <c r="BC174" i="7"/>
  <c r="DA174" i="7"/>
  <c r="BT181" i="7"/>
  <c r="CL196" i="7"/>
  <c r="T146" i="7"/>
  <c r="DE155" i="7"/>
  <c r="AM182" i="7"/>
  <c r="DH213" i="7"/>
  <c r="BY172" i="7"/>
  <c r="BZ140" i="7"/>
  <c r="CP169" i="7"/>
  <c r="AT142" i="7"/>
  <c r="BP216" i="7"/>
  <c r="BT200" i="7"/>
  <c r="CW139" i="7"/>
  <c r="BV181" i="7"/>
  <c r="DE170" i="7"/>
  <c r="AH132" i="7"/>
  <c r="AV228" i="7"/>
  <c r="CP195" i="7"/>
  <c r="BC176" i="7"/>
  <c r="BP127" i="7"/>
  <c r="BT133" i="7"/>
  <c r="CL218" i="7"/>
  <c r="BV163" i="7"/>
  <c r="DE184" i="7"/>
  <c r="AM195" i="7"/>
  <c r="AV204" i="7"/>
  <c r="Z172" i="7"/>
  <c r="BJ169" i="7"/>
  <c r="AZ180" i="7"/>
  <c r="AF221" i="7"/>
  <c r="R156" i="7"/>
  <c r="AG148" i="7"/>
  <c r="W141" i="7"/>
  <c r="AP202" i="7"/>
  <c r="CN165" i="7"/>
  <c r="AK138" i="7"/>
  <c r="BI141" i="7"/>
  <c r="AQ155" i="7"/>
  <c r="BU165" i="7"/>
  <c r="BD154" i="7"/>
  <c r="AC192" i="7"/>
  <c r="I146" i="7"/>
  <c r="CI168" i="7"/>
  <c r="G134" i="7"/>
  <c r="BN204" i="7"/>
  <c r="K218" i="7"/>
  <c r="BB208" i="7"/>
  <c r="L137" i="7"/>
  <c r="BJ154" i="7"/>
  <c r="CT142" i="7"/>
  <c r="BQ189" i="7"/>
  <c r="BX166" i="7"/>
  <c r="Y161" i="7"/>
  <c r="DC166" i="7"/>
  <c r="DD173" i="7"/>
  <c r="AN162" i="7"/>
  <c r="CQ203" i="7"/>
  <c r="AJ191" i="7"/>
  <c r="CH125" i="7"/>
  <c r="AS193" i="7"/>
  <c r="BK168" i="7"/>
  <c r="F130" i="7"/>
  <c r="CR176" i="7"/>
  <c r="CK133" i="7"/>
  <c r="BH165" i="7"/>
  <c r="H151" i="7"/>
  <c r="CU145" i="7"/>
  <c r="BR151" i="7"/>
  <c r="CC227" i="7"/>
  <c r="AN132" i="7"/>
  <c r="Q201" i="7"/>
  <c r="X188" i="7"/>
  <c r="CH163" i="7"/>
  <c r="BR187" i="7"/>
  <c r="Y159" i="7"/>
  <c r="DC189" i="7"/>
  <c r="CC222" i="7"/>
  <c r="AN141" i="7"/>
  <c r="Q204" i="7"/>
  <c r="X131" i="7"/>
  <c r="CH143" i="7"/>
  <c r="CG142" i="7"/>
  <c r="AU174" i="7"/>
  <c r="F227" i="7"/>
  <c r="BE149" i="7"/>
  <c r="S178" i="7"/>
  <c r="U211" i="7"/>
  <c r="BG200" i="7"/>
  <c r="CS175" i="7"/>
  <c r="CO137" i="7"/>
  <c r="M177" i="7"/>
  <c r="DI154" i="7"/>
  <c r="BO165" i="7"/>
  <c r="X217" i="7"/>
  <c r="CV171" i="7"/>
  <c r="AR164" i="7"/>
  <c r="AS132" i="7"/>
  <c r="CF121" i="7"/>
  <c r="AD146" i="7"/>
  <c r="CR141" i="7"/>
  <c r="U156" i="7"/>
  <c r="E168" i="7"/>
  <c r="H125" i="7"/>
  <c r="AI213" i="7"/>
  <c r="BR168" i="7"/>
  <c r="Y150" i="7"/>
  <c r="DC145" i="7"/>
  <c r="CC194" i="7"/>
  <c r="AN207" i="7"/>
  <c r="Q179" i="7"/>
  <c r="X192" i="7"/>
  <c r="CH214" i="7"/>
  <c r="CG127" i="7"/>
  <c r="AU220" i="7"/>
  <c r="F190" i="7"/>
  <c r="BE186" i="7"/>
  <c r="S183" i="7"/>
  <c r="BH126" i="7"/>
  <c r="BG169" i="7"/>
  <c r="CS223" i="7"/>
  <c r="BS131" i="7"/>
  <c r="CC178" i="7"/>
  <c r="DI188" i="7"/>
  <c r="BO146" i="7"/>
  <c r="X134" i="7"/>
  <c r="Y170" i="7"/>
  <c r="BS157" i="7"/>
  <c r="DC162" i="7"/>
  <c r="CC199" i="7"/>
  <c r="DI126" i="7"/>
  <c r="Q199" i="7"/>
  <c r="X212" i="7"/>
  <c r="CV172" i="7"/>
  <c r="CG151" i="7"/>
  <c r="AU139" i="7"/>
  <c r="CF208" i="7"/>
  <c r="BE161" i="7"/>
  <c r="S207" i="7"/>
  <c r="U196" i="7"/>
  <c r="BG180" i="7"/>
  <c r="CS200" i="7"/>
  <c r="AI122" i="7"/>
  <c r="M182" i="7"/>
  <c r="DI224" i="7"/>
  <c r="BO201" i="7"/>
  <c r="CQ173" i="7"/>
  <c r="CV180" i="7"/>
  <c r="AR211" i="7"/>
  <c r="AU122" i="7"/>
  <c r="CF145" i="7"/>
  <c r="AD151" i="7"/>
  <c r="S157" i="7"/>
  <c r="U200" i="7"/>
  <c r="E221" i="7"/>
  <c r="H154" i="7"/>
  <c r="AI190" i="7"/>
  <c r="BR180" i="7"/>
  <c r="Y194" i="7"/>
  <c r="DC214" i="7"/>
  <c r="CC211" i="7"/>
  <c r="AN168" i="7"/>
  <c r="Q223" i="7"/>
  <c r="X176" i="7"/>
  <c r="CH151" i="7"/>
  <c r="CG216" i="7"/>
  <c r="AU128" i="7"/>
  <c r="F147" i="7"/>
  <c r="BE227" i="7"/>
  <c r="S213" i="7"/>
  <c r="BH161" i="7"/>
  <c r="BG160" i="7"/>
  <c r="CS168" i="7"/>
  <c r="BS177" i="7"/>
  <c r="CC195" i="7"/>
  <c r="DI145" i="7"/>
  <c r="BO191" i="7"/>
  <c r="X216" i="7"/>
  <c r="CV217" i="7"/>
  <c r="AR223" i="7"/>
  <c r="AU130" i="7"/>
  <c r="CF133" i="7"/>
  <c r="AD184" i="7"/>
  <c r="S228" i="7"/>
  <c r="U216" i="7"/>
  <c r="E144" i="7"/>
  <c r="CS201" i="7"/>
  <c r="AI123" i="7"/>
  <c r="AI181" i="7"/>
  <c r="BM133" i="7"/>
  <c r="V212" i="7"/>
  <c r="CZ220" i="7"/>
  <c r="P167" i="7"/>
  <c r="DB189" i="7"/>
  <c r="AL208" i="7"/>
  <c r="AO205" i="7"/>
  <c r="CB150" i="7"/>
  <c r="AX121" i="7"/>
  <c r="AR187" i="7"/>
  <c r="CR174" i="7"/>
  <c r="DG166" i="7"/>
  <c r="CC200" i="7"/>
  <c r="CV194" i="7"/>
  <c r="BE123" i="7"/>
  <c r="CS164" i="7"/>
  <c r="BO157" i="7"/>
  <c r="CH230" i="7"/>
  <c r="BK136" i="7"/>
  <c r="CR199" i="7"/>
  <c r="BH185" i="7"/>
  <c r="CU203" i="7"/>
  <c r="CO139" i="7"/>
  <c r="CJ137" i="7"/>
  <c r="DB185" i="7"/>
  <c r="BQ133" i="7"/>
  <c r="BX209" i="7"/>
  <c r="J152" i="7"/>
  <c r="BM178" i="7"/>
  <c r="AE224" i="7"/>
  <c r="CZ189" i="7"/>
  <c r="P131" i="7"/>
  <c r="BF129" i="7"/>
  <c r="AL186" i="7"/>
  <c r="AO218" i="7"/>
  <c r="CM132" i="7"/>
  <c r="AX196" i="7"/>
  <c r="AY206" i="7"/>
  <c r="DG158" i="7"/>
  <c r="CO143" i="7"/>
  <c r="DF128" i="7"/>
  <c r="CJ138" i="7"/>
  <c r="AW129" i="7"/>
  <c r="CT148" i="7"/>
  <c r="BW195" i="7"/>
  <c r="BQ162" i="7"/>
  <c r="CY190" i="7"/>
  <c r="BX194" i="7"/>
  <c r="CE209" i="7"/>
  <c r="BZ121" i="7"/>
  <c r="DF132" i="7"/>
  <c r="AE207" i="7"/>
  <c r="CZ195" i="7"/>
  <c r="CT149" i="7"/>
  <c r="BF167" i="7"/>
  <c r="AL185" i="7"/>
  <c r="CY124" i="7"/>
  <c r="CM193" i="7"/>
  <c r="AX162" i="7"/>
  <c r="J170" i="7"/>
  <c r="J167" i="7"/>
  <c r="CP128" i="7"/>
  <c r="BC228" i="7"/>
  <c r="DA201" i="7"/>
  <c r="F142" i="7"/>
  <c r="BG187" i="7"/>
  <c r="BR159" i="7"/>
  <c r="CQ184" i="7"/>
  <c r="BK219" i="7"/>
  <c r="E212" i="7"/>
  <c r="DD225" i="7"/>
  <c r="CV167" i="7"/>
  <c r="AS181" i="7"/>
  <c r="AD221" i="7"/>
  <c r="U212" i="7"/>
  <c r="H224" i="7"/>
  <c r="AI135" i="7"/>
  <c r="V191" i="7"/>
  <c r="P162" i="7"/>
  <c r="BW135" i="7"/>
  <c r="CB135" i="7"/>
  <c r="AY128" i="7"/>
  <c r="CO152" i="7"/>
  <c r="V213" i="7"/>
  <c r="CJ135" i="7"/>
  <c r="AW124" i="7"/>
  <c r="DB219" i="7"/>
  <c r="BW159" i="7"/>
  <c r="BQ124" i="7"/>
  <c r="CB144" i="7"/>
  <c r="BX155" i="7"/>
  <c r="CE197" i="7"/>
  <c r="CX222" i="7"/>
  <c r="AI156" i="7"/>
  <c r="BM210" i="7"/>
  <c r="AE213" i="7"/>
  <c r="CZ161" i="7"/>
  <c r="P211" i="7"/>
  <c r="BF230" i="7"/>
  <c r="AL173" i="7"/>
  <c r="AO203" i="7"/>
  <c r="CM165" i="7"/>
  <c r="AX177" i="7"/>
  <c r="J183" i="7"/>
  <c r="BM157" i="7"/>
  <c r="V140" i="7"/>
  <c r="AR141" i="7"/>
  <c r="CR132" i="7"/>
  <c r="CU191" i="7"/>
  <c r="CC224" i="7"/>
  <c r="CV208" i="7"/>
  <c r="AD190" i="7"/>
  <c r="CS194" i="7"/>
  <c r="BO229" i="7"/>
  <c r="CH150" i="7"/>
  <c r="BK135" i="7"/>
  <c r="CR200" i="7"/>
  <c r="BH152" i="7"/>
  <c r="CU149" i="7"/>
  <c r="CO223" i="7"/>
  <c r="CJ178" i="7"/>
  <c r="CT228" i="7"/>
  <c r="BQ155" i="7"/>
  <c r="BX158" i="7"/>
  <c r="J215" i="7"/>
  <c r="BM150" i="7"/>
  <c r="AE151" i="7"/>
  <c r="CZ181" i="7"/>
  <c r="P207" i="7"/>
  <c r="BF128" i="7"/>
  <c r="AL172" i="7"/>
  <c r="AU144" i="7"/>
  <c r="CF137" i="7"/>
  <c r="AD179" i="7"/>
  <c r="S175" i="7"/>
  <c r="U210" i="7"/>
  <c r="E148" i="7"/>
  <c r="CS193" i="7"/>
  <c r="AI136" i="7"/>
  <c r="BR136" i="7"/>
  <c r="Y142" i="7"/>
  <c r="DC195" i="7"/>
  <c r="CC128" i="7"/>
  <c r="AN143" i="7"/>
  <c r="Q126" i="7"/>
  <c r="X148" i="7"/>
  <c r="CH197" i="7"/>
  <c r="CG166" i="7"/>
  <c r="AU218" i="7"/>
  <c r="F180" i="7"/>
  <c r="BE209" i="7"/>
  <c r="S134" i="7"/>
  <c r="BH204" i="7"/>
  <c r="BG126" i="7"/>
  <c r="CS211" i="7"/>
  <c r="BS148" i="7"/>
  <c r="CC126" i="7"/>
  <c r="DI170" i="7"/>
  <c r="BO123" i="7"/>
  <c r="X139" i="7"/>
  <c r="CV124" i="7"/>
  <c r="AR212" i="7"/>
  <c r="AU183" i="7"/>
  <c r="CF214" i="7"/>
  <c r="AD136" i="7"/>
  <c r="S179" i="7"/>
  <c r="U124" i="7"/>
  <c r="E160" i="7"/>
  <c r="CS224" i="7"/>
  <c r="AI200" i="7"/>
  <c r="AI171" i="7"/>
  <c r="BM158" i="7"/>
  <c r="AE214" i="7"/>
  <c r="CZ211" i="7"/>
  <c r="P223" i="7"/>
  <c r="DB200" i="7"/>
  <c r="AL167" i="7"/>
  <c r="AO152" i="7"/>
  <c r="CB179" i="7"/>
  <c r="AX169" i="7"/>
  <c r="AR163" i="7"/>
  <c r="S202" i="7"/>
  <c r="AI129" i="7"/>
  <c r="DD129" i="7"/>
  <c r="CH216" i="7"/>
  <c r="BE217" i="7"/>
  <c r="CS204" i="7"/>
  <c r="Q225" i="7"/>
  <c r="AR127" i="7"/>
  <c r="BK200" i="7"/>
  <c r="CR153" i="7"/>
  <c r="E158" i="7"/>
  <c r="DG208" i="7"/>
  <c r="BM151" i="7"/>
  <c r="CJ177" i="7"/>
  <c r="DB143" i="7"/>
  <c r="BQ224" i="7"/>
  <c r="BX211" i="7"/>
  <c r="BZ144" i="7"/>
  <c r="BM195" i="7"/>
  <c r="AE128" i="7"/>
  <c r="CZ191" i="7"/>
  <c r="P206" i="7"/>
  <c r="BF122" i="7"/>
  <c r="AL226" i="7"/>
  <c r="AO186" i="7"/>
  <c r="CM225" i="7"/>
  <c r="AX146" i="7"/>
  <c r="J165" i="7"/>
  <c r="DG214" i="7"/>
  <c r="CO127" i="7"/>
  <c r="DF164" i="7"/>
  <c r="CJ195" i="7"/>
  <c r="AW176" i="7"/>
  <c r="CT199" i="7"/>
  <c r="BW197" i="7"/>
  <c r="BQ225" i="7"/>
  <c r="CY189" i="7"/>
  <c r="BX178" i="7"/>
  <c r="CE175" i="7"/>
  <c r="CX131" i="7"/>
  <c r="DF181" i="7"/>
  <c r="AE138" i="7"/>
  <c r="AW185" i="7"/>
  <c r="CT203" i="7"/>
  <c r="BF221" i="7"/>
  <c r="BQ166" i="7"/>
  <c r="CY175" i="7"/>
  <c r="CM142" i="7"/>
  <c r="CE184" i="7"/>
  <c r="BZ205" i="7"/>
  <c r="J173" i="7"/>
  <c r="CP145" i="7"/>
  <c r="BC139" i="7"/>
  <c r="DA176" i="7"/>
  <c r="F211" i="7"/>
  <c r="H164" i="7"/>
  <c r="BR203" i="7"/>
  <c r="X180" i="7"/>
  <c r="CF132" i="7"/>
  <c r="E129" i="7"/>
  <c r="DD146" i="7"/>
  <c r="CV123" i="7"/>
  <c r="AU171" i="7"/>
  <c r="AD154" i="7"/>
  <c r="U180" i="7"/>
  <c r="CS135" i="7"/>
  <c r="AI206" i="7"/>
  <c r="V195" i="7"/>
  <c r="P153" i="7"/>
  <c r="AL134" i="7"/>
  <c r="CB229" i="7"/>
  <c r="AY164" i="7"/>
  <c r="BM141" i="7"/>
  <c r="V161" i="7"/>
  <c r="CJ207" i="7"/>
  <c r="P179" i="7"/>
  <c r="DB192" i="7"/>
  <c r="BW209" i="7"/>
  <c r="AO221" i="7"/>
  <c r="CB154" i="7"/>
  <c r="BX214" i="7"/>
  <c r="AY161" i="7"/>
  <c r="CP191" i="7"/>
  <c r="AI216" i="7"/>
  <c r="DF166" i="7"/>
  <c r="AE176" i="7"/>
  <c r="CZ167" i="7"/>
  <c r="CT171" i="7"/>
  <c r="AS194" i="7"/>
  <c r="BK190" i="7"/>
  <c r="F144" i="7"/>
  <c r="CR177" i="7"/>
  <c r="CK127" i="7"/>
  <c r="BH206" i="7"/>
  <c r="H182" i="7"/>
  <c r="CU133" i="7"/>
  <c r="Y189" i="7"/>
  <c r="BS132" i="7"/>
  <c r="BR152" i="7"/>
  <c r="M121" i="7"/>
  <c r="DI131" i="7"/>
  <c r="BO174" i="7"/>
  <c r="CQ128" i="7"/>
  <c r="CV168" i="7"/>
  <c r="AR167" i="7"/>
  <c r="AS128" i="7"/>
  <c r="CF167" i="7"/>
  <c r="AD178" i="7"/>
  <c r="CR217" i="7"/>
  <c r="U148" i="7"/>
  <c r="E209" i="7"/>
  <c r="H131" i="7"/>
  <c r="DG169" i="7"/>
  <c r="M199" i="7"/>
  <c r="DD211" i="7"/>
  <c r="AN187" i="7"/>
  <c r="CQ126" i="7"/>
  <c r="AJ214" i="7"/>
  <c r="CH186" i="7"/>
  <c r="AS186" i="7"/>
  <c r="BK189" i="7"/>
  <c r="F189" i="7"/>
  <c r="CR131" i="7"/>
  <c r="CK224" i="7"/>
  <c r="BH172" i="7"/>
  <c r="H152" i="7"/>
  <c r="CU210" i="7"/>
  <c r="DG127" i="7"/>
  <c r="CO169" i="7"/>
  <c r="DF207" i="7"/>
  <c r="CJ221" i="7"/>
  <c r="AW143" i="7"/>
  <c r="CT137" i="7"/>
  <c r="BW170" i="7"/>
  <c r="BQ206" i="7"/>
  <c r="CY202" i="7"/>
  <c r="BX192" i="7"/>
  <c r="CE121" i="7"/>
  <c r="F138" i="7"/>
  <c r="BG226" i="7"/>
  <c r="Y202" i="7"/>
  <c r="CQ169" i="7"/>
  <c r="BK201" i="7"/>
  <c r="BH173" i="7"/>
  <c r="CC183" i="7"/>
  <c r="CV188" i="7"/>
  <c r="AS168" i="7"/>
  <c r="AD145" i="7"/>
  <c r="U130" i="7"/>
  <c r="H139" i="7"/>
  <c r="DG227" i="7"/>
  <c r="V142" i="7"/>
  <c r="P222" i="7"/>
  <c r="BW169" i="7"/>
  <c r="CB203" i="7"/>
  <c r="AY195" i="7"/>
  <c r="CO193" i="7"/>
  <c r="V166" i="7"/>
  <c r="CJ130" i="7"/>
  <c r="AW212" i="7"/>
  <c r="DB154" i="7"/>
  <c r="BW216" i="7"/>
  <c r="BQ174" i="7"/>
  <c r="CB217" i="7"/>
  <c r="BX181" i="7"/>
  <c r="CE155" i="7"/>
  <c r="CX141" i="7"/>
  <c r="AI139" i="7"/>
  <c r="BM128" i="7"/>
  <c r="AE198" i="7"/>
  <c r="CZ205" i="7"/>
  <c r="P132" i="7"/>
  <c r="BF224" i="7"/>
  <c r="AL221" i="7"/>
  <c r="AO216" i="7"/>
  <c r="CM217" i="7"/>
  <c r="AX134" i="7"/>
  <c r="J217" i="7"/>
  <c r="BM226" i="7"/>
  <c r="V147" i="7"/>
  <c r="CZ185" i="7"/>
  <c r="P212" i="7"/>
  <c r="DB148" i="7"/>
  <c r="AL198" i="7"/>
  <c r="AO215" i="7"/>
  <c r="CB187" i="7"/>
  <c r="AX160" i="7"/>
  <c r="AY163" i="7"/>
  <c r="AY201" i="7"/>
  <c r="CX203" i="7"/>
  <c r="CD170" i="7"/>
  <c r="AT214" i="7"/>
  <c r="AS189" i="7"/>
  <c r="U225" i="7"/>
  <c r="BR158" i="7"/>
  <c r="DI135" i="7"/>
  <c r="CG178" i="7"/>
  <c r="S140" i="7"/>
  <c r="CO167" i="7"/>
  <c r="CQ175" i="7"/>
  <c r="CG189" i="7"/>
  <c r="CF149" i="7"/>
  <c r="S225" i="7"/>
  <c r="BG213" i="7"/>
  <c r="CO149" i="7"/>
  <c r="BM140" i="7"/>
  <c r="CZ183" i="7"/>
  <c r="BF163" i="7"/>
  <c r="AO158" i="7"/>
  <c r="AX211" i="7"/>
  <c r="CX209" i="7"/>
  <c r="DF177" i="7"/>
  <c r="AE142" i="7"/>
  <c r="AW214" i="7"/>
  <c r="CT135" i="7"/>
  <c r="BF134" i="7"/>
  <c r="BQ137" i="7"/>
  <c r="CY130" i="7"/>
  <c r="CM122" i="7"/>
  <c r="CE216" i="7"/>
  <c r="BZ185" i="7"/>
  <c r="DG177" i="7"/>
  <c r="BM197" i="7"/>
  <c r="V178" i="7"/>
  <c r="CJ176" i="7"/>
  <c r="P214" i="7"/>
  <c r="DB171" i="7"/>
  <c r="AU134" i="7"/>
  <c r="CF151" i="7"/>
  <c r="BE132" i="7"/>
  <c r="S226" i="7"/>
  <c r="U206" i="7"/>
  <c r="BG143" i="7"/>
  <c r="CS125" i="7"/>
  <c r="CO199" i="7"/>
  <c r="DC156" i="7"/>
  <c r="Y148" i="7"/>
  <c r="DC152" i="7"/>
  <c r="DD218" i="7"/>
  <c r="AN228" i="7"/>
  <c r="Q172" i="7"/>
  <c r="AJ227" i="7"/>
  <c r="CH192" i="7"/>
  <c r="CG129" i="7"/>
  <c r="BK225" i="7"/>
  <c r="F205" i="7"/>
  <c r="BE184" i="7"/>
  <c r="CK135" i="7"/>
  <c r="BH192" i="7"/>
  <c r="BG142" i="7"/>
  <c r="CU195" i="7"/>
  <c r="Y181" i="7"/>
  <c r="CC153" i="7"/>
  <c r="DI230" i="7"/>
  <c r="Q161" i="7"/>
  <c r="X209" i="7"/>
  <c r="CV176" i="7"/>
  <c r="CG187" i="7"/>
  <c r="AU199" i="7"/>
  <c r="CF227" i="7"/>
  <c r="BE225" i="7"/>
  <c r="S216" i="7"/>
  <c r="U169" i="7"/>
  <c r="BG161" i="7"/>
  <c r="CS215" i="7"/>
  <c r="CO159" i="7"/>
  <c r="AI164" i="7"/>
  <c r="BM205" i="7"/>
  <c r="AE134" i="7"/>
  <c r="CZ154" i="7"/>
  <c r="P201" i="7"/>
  <c r="BF135" i="7"/>
  <c r="AL219" i="7"/>
  <c r="AO198" i="7"/>
  <c r="CM179" i="7"/>
  <c r="AX192" i="7"/>
  <c r="AS166" i="7"/>
  <c r="CK150" i="7"/>
  <c r="Y151" i="7"/>
  <c r="DI207" i="7"/>
  <c r="AR225" i="7"/>
  <c r="CR181" i="7"/>
  <c r="DG228" i="7"/>
  <c r="CQ123" i="7"/>
  <c r="AR219" i="7"/>
  <c r="CF228" i="7"/>
  <c r="S138" i="7"/>
  <c r="E200" i="7"/>
  <c r="AI220" i="7"/>
  <c r="BM206" i="7"/>
  <c r="CZ201" i="7"/>
  <c r="DB181" i="7"/>
  <c r="AO129" i="7"/>
  <c r="AX205" i="7"/>
  <c r="BZ133" i="7"/>
  <c r="DF229" i="7"/>
  <c r="AE210" i="7"/>
  <c r="CZ153" i="7"/>
  <c r="CT134" i="7"/>
  <c r="BF166" i="7"/>
  <c r="AL135" i="7"/>
  <c r="CY217" i="7"/>
  <c r="CM150" i="7"/>
  <c r="AX223" i="7"/>
  <c r="J219" i="7"/>
  <c r="DG155" i="7"/>
  <c r="CO226" i="7"/>
  <c r="V185" i="7"/>
  <c r="CJ229" i="7"/>
  <c r="AW218" i="7"/>
  <c r="DB155" i="7"/>
  <c r="BW160" i="7"/>
  <c r="BQ176" i="7"/>
  <c r="CB202" i="7"/>
  <c r="BX156" i="7"/>
  <c r="CE183" i="7"/>
  <c r="CX130" i="7"/>
  <c r="DF197" i="7"/>
  <c r="CJ149" i="7"/>
  <c r="AW162" i="7"/>
  <c r="CT206" i="7"/>
  <c r="BW137" i="7"/>
  <c r="BQ203" i="7"/>
  <c r="CY155" i="7"/>
  <c r="CM199" i="7"/>
  <c r="CE179" i="7"/>
  <c r="BZ175" i="7"/>
  <c r="BZ183" i="7"/>
  <c r="CP226" i="7"/>
  <c r="BC162" i="7"/>
  <c r="BP193" i="7"/>
  <c r="BE197" i="7"/>
  <c r="CS130" i="7"/>
  <c r="DC228" i="7"/>
  <c r="AJ169" i="7"/>
  <c r="F121" i="7"/>
  <c r="BG212" i="7"/>
  <c r="DI121" i="7"/>
  <c r="CH170" i="7"/>
  <c r="AU219" i="7"/>
  <c r="BE165" i="7"/>
  <c r="BH198" i="7"/>
  <c r="CS188" i="7"/>
  <c r="AI148" i="7"/>
  <c r="AE204" i="7"/>
  <c r="CT138" i="7"/>
  <c r="AL142" i="7"/>
  <c r="CM169" i="7"/>
  <c r="J148" i="7"/>
  <c r="BM220" i="7"/>
  <c r="V214" i="7"/>
  <c r="CZ226" i="7"/>
  <c r="P157" i="7"/>
  <c r="DB173" i="7"/>
  <c r="AL187" i="7"/>
  <c r="AO170" i="7"/>
  <c r="CB138" i="7"/>
  <c r="BX225" i="7"/>
  <c r="AY173" i="7"/>
  <c r="CU130" i="7"/>
  <c r="CO184" i="7"/>
  <c r="DF142" i="7"/>
  <c r="AE196" i="7"/>
  <c r="AW225" i="7"/>
  <c r="CT172" i="7"/>
  <c r="BF153" i="7"/>
  <c r="BQ160" i="7"/>
  <c r="CY123" i="7"/>
  <c r="CM187" i="7"/>
  <c r="CE151" i="7"/>
  <c r="BZ165" i="7"/>
  <c r="BM176" i="7"/>
  <c r="AE130" i="7"/>
  <c r="CG228" i="7"/>
  <c r="CK123" i="7"/>
  <c r="BS167" i="7"/>
  <c r="DD213" i="7"/>
  <c r="AR161" i="7"/>
  <c r="CR209" i="7"/>
  <c r="DG201" i="7"/>
  <c r="Q137" i="7"/>
  <c r="AR126" i="7"/>
  <c r="CF144" i="7"/>
  <c r="S164" i="7"/>
  <c r="E132" i="7"/>
  <c r="AI205" i="7"/>
  <c r="BM127" i="7"/>
  <c r="CZ139" i="7"/>
  <c r="DB167" i="7"/>
  <c r="AO145" i="7"/>
  <c r="AX179" i="7"/>
  <c r="BZ159" i="7"/>
  <c r="DF151" i="7"/>
  <c r="AE208" i="7"/>
  <c r="CZ131" i="7"/>
  <c r="CT139" i="7"/>
  <c r="BF139" i="7"/>
  <c r="BF149" i="7"/>
  <c r="CY139" i="7"/>
  <c r="AX143" i="7"/>
  <c r="BM172" i="7"/>
  <c r="AR204" i="7"/>
  <c r="DG131" i="7"/>
  <c r="CH127" i="7"/>
  <c r="CS186" i="7"/>
  <c r="AR183" i="7"/>
  <c r="CR171" i="7"/>
  <c r="DG145" i="7"/>
  <c r="CJ146" i="7"/>
  <c r="BQ215" i="7"/>
  <c r="J141" i="7"/>
  <c r="AE191" i="7"/>
  <c r="P229" i="7"/>
  <c r="AL224" i="7"/>
  <c r="AO168" i="7"/>
  <c r="CM175" i="7"/>
  <c r="AX142" i="7"/>
  <c r="J135" i="7"/>
  <c r="DG139" i="7"/>
  <c r="CO189" i="7"/>
  <c r="V188" i="7"/>
  <c r="CJ125" i="7"/>
  <c r="AW207" i="7"/>
  <c r="DB175" i="7"/>
  <c r="BW176" i="7"/>
  <c r="BQ204" i="7"/>
  <c r="CB224" i="7"/>
  <c r="BX137" i="7"/>
  <c r="CE128" i="7"/>
  <c r="CX183" i="7"/>
  <c r="DF195" i="7"/>
  <c r="AE125" i="7"/>
  <c r="BK155" i="7"/>
  <c r="BH201" i="7"/>
  <c r="BS128" i="7"/>
  <c r="BO170" i="7"/>
  <c r="AS160" i="7"/>
  <c r="U158" i="7"/>
  <c r="DC139" i="7"/>
  <c r="AJ209" i="7"/>
  <c r="CG152" i="7"/>
  <c r="F140" i="7"/>
  <c r="CK168" i="7"/>
  <c r="BG125" i="7"/>
  <c r="DG203" i="7"/>
  <c r="DF178" i="7"/>
  <c r="AW142" i="7"/>
  <c r="BF194" i="7"/>
  <c r="CY151" i="7"/>
  <c r="CE201" i="7"/>
  <c r="CX190" i="7"/>
  <c r="DF165" i="7"/>
  <c r="CJ218" i="7"/>
  <c r="AW194" i="7"/>
  <c r="CT162" i="7"/>
  <c r="BW186" i="7"/>
  <c r="BQ130" i="7"/>
  <c r="CY227" i="7"/>
  <c r="BX201" i="7"/>
  <c r="CE165" i="7"/>
  <c r="BZ222" i="7"/>
  <c r="AI183" i="7"/>
  <c r="BM143" i="7"/>
  <c r="V125" i="7"/>
  <c r="CZ177" i="7"/>
  <c r="P124" i="7"/>
  <c r="DB226" i="7"/>
  <c r="AL228" i="7"/>
  <c r="AO132" i="7"/>
  <c r="CB196" i="7"/>
  <c r="AX125" i="7"/>
  <c r="AY220" i="7"/>
  <c r="CO200" i="7"/>
  <c r="V228" i="7"/>
  <c r="CJ170" i="7"/>
  <c r="AW147" i="7"/>
  <c r="DB198" i="7"/>
  <c r="BW155" i="7"/>
  <c r="BQ185" i="7"/>
  <c r="CB147" i="7"/>
  <c r="BX202" i="7"/>
  <c r="CE152" i="7"/>
  <c r="DB199" i="7"/>
  <c r="AO139" i="7"/>
  <c r="BX210" i="7"/>
  <c r="BZ229" i="7"/>
  <c r="BZ215" i="7"/>
  <c r="BC175" i="7"/>
  <c r="BP179" i="7"/>
  <c r="BT212" i="7"/>
  <c r="CL182" i="7"/>
  <c r="BV124" i="7"/>
  <c r="DE219" i="7"/>
  <c r="AM173" i="7"/>
  <c r="AV162" i="7"/>
  <c r="CP230" i="7"/>
  <c r="BC159" i="7"/>
  <c r="DA211" i="7"/>
  <c r="BT155" i="7"/>
  <c r="CL210" i="7"/>
  <c r="T163" i="7"/>
  <c r="DE189" i="7"/>
  <c r="AM207" i="7"/>
  <c r="DH202" i="7"/>
  <c r="Z146" i="7"/>
  <c r="BZ178" i="7"/>
  <c r="CD218" i="7"/>
  <c r="AT141" i="7"/>
  <c r="BP191" i="7"/>
  <c r="AB142" i="7"/>
  <c r="CW211" i="7"/>
  <c r="BV198" i="7"/>
  <c r="BA140" i="7"/>
  <c r="AH204" i="7"/>
  <c r="AV223" i="7"/>
  <c r="CP134" i="7"/>
  <c r="AT164" i="7"/>
  <c r="BP133" i="7"/>
  <c r="BT175" i="7"/>
  <c r="CW188" i="7"/>
  <c r="BV162" i="7"/>
  <c r="DE157" i="7"/>
  <c r="AH201" i="7"/>
  <c r="AV131" i="7"/>
  <c r="Z213" i="7"/>
  <c r="BU175" i="7"/>
  <c r="AZ198" i="7"/>
  <c r="AF205" i="7"/>
  <c r="I189" i="7"/>
  <c r="AG150" i="7"/>
  <c r="W178" i="7"/>
  <c r="BN203" i="7"/>
  <c r="CN168" i="7"/>
  <c r="AK123" i="7"/>
  <c r="L131" i="7"/>
  <c r="AQ173" i="7"/>
  <c r="CA142" i="7"/>
  <c r="BD215" i="7"/>
  <c r="AC187" i="7"/>
  <c r="O159" i="7"/>
  <c r="CI161" i="7"/>
  <c r="G139" i="7"/>
  <c r="N173" i="7"/>
  <c r="K196" i="7"/>
  <c r="BB179" i="7"/>
  <c r="Z167" i="7"/>
  <c r="BJ207" i="7"/>
  <c r="AZ200" i="7"/>
  <c r="AF144" i="7"/>
  <c r="R213" i="7"/>
  <c r="AG200" i="7"/>
  <c r="W139" i="7"/>
  <c r="AP190" i="7"/>
  <c r="CN167" i="7"/>
  <c r="AK165" i="7"/>
  <c r="BI188" i="7"/>
  <c r="AW183" i="7"/>
  <c r="BW134" i="7"/>
  <c r="CB167" i="7"/>
  <c r="CE147" i="7"/>
  <c r="J194" i="7"/>
  <c r="CP194" i="7"/>
  <c r="AT219" i="7"/>
  <c r="AA229" i="7"/>
  <c r="AB125" i="7"/>
  <c r="CW176" i="7"/>
  <c r="BL194" i="7"/>
  <c r="BA155" i="7"/>
  <c r="AH183" i="7"/>
  <c r="BY127" i="7"/>
  <c r="CD228" i="7"/>
  <c r="AT155" i="7"/>
  <c r="BP204" i="7"/>
  <c r="AB140" i="7"/>
  <c r="CW147" i="7"/>
  <c r="BV202" i="7"/>
  <c r="BA176" i="7"/>
  <c r="AH146" i="7"/>
  <c r="AV191" i="7"/>
  <c r="J197" i="7"/>
  <c r="CX221" i="7"/>
  <c r="BC165" i="7"/>
  <c r="DA202" i="7"/>
  <c r="AA159" i="7"/>
  <c r="AB146" i="7"/>
  <c r="T148" i="7"/>
  <c r="BL154" i="7"/>
  <c r="BA218" i="7"/>
  <c r="DH157" i="7"/>
  <c r="BY181" i="7"/>
  <c r="CD145" i="7"/>
  <c r="DA227" i="7"/>
  <c r="AA158" i="7"/>
  <c r="AB212" i="7"/>
  <c r="T168" i="7"/>
  <c r="BL177" i="7"/>
  <c r="BA199" i="7"/>
  <c r="AH179" i="7"/>
  <c r="BY220" i="7"/>
  <c r="AQ168" i="7"/>
  <c r="CA125" i="7"/>
  <c r="BD221" i="7"/>
  <c r="AC128" i="7"/>
  <c r="O121" i="7"/>
  <c r="CI215" i="7"/>
  <c r="G228" i="7"/>
  <c r="N211" i="7"/>
  <c r="K227" i="7"/>
  <c r="BB121" i="7"/>
  <c r="Z209" i="7"/>
  <c r="BJ123" i="7"/>
  <c r="CA194" i="7"/>
  <c r="AF175" i="7"/>
  <c r="R125" i="7"/>
  <c r="O209" i="7"/>
  <c r="W124" i="7"/>
  <c r="AP174" i="7"/>
  <c r="N146" i="7"/>
  <c r="AK130" i="7"/>
  <c r="BI229" i="7"/>
  <c r="AQ162" i="7"/>
  <c r="BU216" i="7"/>
  <c r="BD227" i="7"/>
  <c r="AC228" i="7"/>
  <c r="I153" i="7"/>
  <c r="CI165" i="7"/>
  <c r="G214" i="7"/>
  <c r="BN198" i="7"/>
  <c r="K175" i="7"/>
  <c r="BB165" i="7"/>
  <c r="L146" i="7"/>
  <c r="CT198" i="7"/>
  <c r="AL225" i="7"/>
  <c r="CM196" i="7"/>
  <c r="J128" i="7"/>
  <c r="BZ171" i="7"/>
  <c r="CD196" i="7"/>
  <c r="DA168" i="7"/>
  <c r="AA199" i="7"/>
  <c r="CL185" i="7"/>
  <c r="T129" i="7"/>
  <c r="BL170" i="7"/>
  <c r="AM128" i="7"/>
  <c r="DH124" i="7"/>
  <c r="BY214" i="7"/>
  <c r="BC183" i="7"/>
  <c r="DA161" i="7"/>
  <c r="AA213" i="7"/>
  <c r="AB210" i="7"/>
  <c r="T154" i="7"/>
  <c r="BL126" i="7"/>
  <c r="BA144" i="7"/>
  <c r="DH226" i="7"/>
  <c r="BW151" i="7"/>
  <c r="CB213" i="7"/>
  <c r="AY140" i="7"/>
  <c r="DF169" i="7"/>
  <c r="CF165" i="7"/>
  <c r="Y153" i="7"/>
  <c r="BK203" i="7"/>
  <c r="CC130" i="7"/>
  <c r="AS211" i="7"/>
  <c r="U179" i="7"/>
  <c r="DG136" i="7"/>
  <c r="P148" i="7"/>
  <c r="CB214" i="7"/>
  <c r="CO197" i="7"/>
  <c r="CJ140" i="7"/>
  <c r="DB218" i="7"/>
  <c r="BQ199" i="7"/>
  <c r="CY177" i="7"/>
  <c r="BX128" i="7"/>
  <c r="CE218" i="7"/>
  <c r="BZ162" i="7"/>
  <c r="AI170" i="7"/>
  <c r="BM175" i="7"/>
  <c r="V220" i="7"/>
  <c r="CZ146" i="7"/>
  <c r="P197" i="7"/>
  <c r="DB158" i="7"/>
  <c r="AL217" i="7"/>
  <c r="AO181" i="7"/>
  <c r="CB170" i="7"/>
  <c r="AX218" i="7"/>
  <c r="AY189" i="7"/>
  <c r="CO196" i="7"/>
  <c r="V145" i="7"/>
  <c r="CJ209" i="7"/>
  <c r="AD158" i="7"/>
  <c r="H196" i="7"/>
  <c r="DC126" i="7"/>
  <c r="X214" i="7"/>
  <c r="CF123" i="7"/>
  <c r="E151" i="7"/>
  <c r="DD137" i="7"/>
  <c r="CV190" i="7"/>
  <c r="AU168" i="7"/>
  <c r="BE185" i="7"/>
  <c r="U149" i="7"/>
  <c r="CS196" i="7"/>
  <c r="AI152" i="7"/>
  <c r="AE195" i="7"/>
  <c r="P161" i="7"/>
  <c r="AL125" i="7"/>
  <c r="CM163" i="7"/>
  <c r="AY182" i="7"/>
  <c r="BM139" i="7"/>
  <c r="V154" i="7"/>
  <c r="CJ185" i="7"/>
  <c r="P204" i="7"/>
  <c r="DB123" i="7"/>
  <c r="BW178" i="7"/>
  <c r="AO189" i="7"/>
  <c r="CB209" i="7"/>
  <c r="BX153" i="7"/>
  <c r="AY174" i="7"/>
  <c r="CU154" i="7"/>
  <c r="AI176" i="7"/>
  <c r="DF192" i="7"/>
  <c r="AE187" i="7"/>
  <c r="CZ192" i="7"/>
  <c r="CT220" i="7"/>
  <c r="BF200" i="7"/>
  <c r="AL201" i="7"/>
  <c r="CY164" i="7"/>
  <c r="CM190" i="7"/>
  <c r="AX220" i="7"/>
  <c r="J124" i="7"/>
  <c r="BM142" i="7"/>
  <c r="V204" i="7"/>
  <c r="CZ219" i="7"/>
  <c r="P198" i="7"/>
  <c r="DB168" i="7"/>
  <c r="AL192" i="7"/>
  <c r="AO150" i="7"/>
  <c r="CB158" i="7"/>
  <c r="AX133" i="7"/>
  <c r="AW211" i="7"/>
  <c r="BW124" i="7"/>
  <c r="CY128" i="7"/>
  <c r="CE200" i="7"/>
  <c r="AY148" i="7"/>
  <c r="CX146" i="7"/>
  <c r="AT170" i="7"/>
  <c r="BP215" i="7"/>
  <c r="AB165" i="7"/>
  <c r="CW193" i="7"/>
  <c r="BV148" i="7"/>
  <c r="BA145" i="7"/>
  <c r="AH126" i="7"/>
  <c r="AV197" i="7"/>
  <c r="CD152" i="7"/>
  <c r="AT188" i="7"/>
  <c r="BP174" i="7"/>
  <c r="AB170" i="7"/>
  <c r="CW184" i="7"/>
  <c r="BV141" i="7"/>
  <c r="BA212" i="7"/>
  <c r="AH178" i="7"/>
  <c r="AV142" i="7"/>
  <c r="J176" i="7"/>
  <c r="CX220" i="7"/>
  <c r="CD146" i="7"/>
  <c r="DA137" i="7"/>
  <c r="AA191" i="7"/>
  <c r="AB204" i="7"/>
  <c r="T197" i="7"/>
  <c r="BL186" i="7"/>
  <c r="BA189" i="7"/>
  <c r="DH177" i="7"/>
  <c r="BY190" i="7"/>
  <c r="CD123" i="7"/>
  <c r="AT218" i="7"/>
  <c r="AA204" i="7"/>
  <c r="AB195" i="7"/>
  <c r="CW202" i="7"/>
  <c r="BL195" i="7"/>
  <c r="BA185" i="7"/>
  <c r="AH206" i="7"/>
  <c r="BY226" i="7"/>
  <c r="AQ200" i="7"/>
  <c r="BU163" i="7"/>
  <c r="BD195" i="7"/>
  <c r="AC150" i="7"/>
  <c r="I142" i="7"/>
  <c r="CI211" i="7"/>
  <c r="G203" i="7"/>
  <c r="BN227" i="7"/>
  <c r="K154" i="7"/>
  <c r="BB152" i="7"/>
  <c r="L124" i="7"/>
  <c r="BJ211" i="7"/>
  <c r="CA230" i="7"/>
  <c r="AF209" i="7"/>
  <c r="R168" i="7"/>
  <c r="O185" i="7"/>
  <c r="W180" i="7"/>
  <c r="AP125" i="7"/>
  <c r="N190" i="7"/>
  <c r="AK140" i="7"/>
  <c r="BI206" i="7"/>
  <c r="AQ171" i="7"/>
  <c r="BU192" i="7"/>
  <c r="BD141" i="7"/>
  <c r="AC197" i="7"/>
  <c r="I140" i="7"/>
  <c r="AG159" i="7"/>
  <c r="G216" i="7"/>
  <c r="BN216" i="7"/>
  <c r="CN148" i="7"/>
  <c r="BB194" i="7"/>
  <c r="L163" i="7"/>
  <c r="CT213" i="7"/>
  <c r="AL181" i="7"/>
  <c r="CM143" i="7"/>
  <c r="AY199" i="7"/>
  <c r="BZ167" i="7"/>
  <c r="CD141" i="7"/>
  <c r="DA191" i="7"/>
  <c r="AA185" i="7"/>
  <c r="CL206" i="7"/>
  <c r="T126" i="7"/>
  <c r="BL229" i="7"/>
  <c r="AM162" i="7"/>
  <c r="DH179" i="7"/>
  <c r="BY215" i="7"/>
  <c r="CD205" i="7"/>
  <c r="DA136" i="7"/>
  <c r="AA133" i="7"/>
  <c r="AB156" i="7"/>
  <c r="T122" i="7"/>
  <c r="BL136" i="7"/>
  <c r="BA203" i="7"/>
  <c r="DH138" i="7"/>
  <c r="BY134" i="7"/>
  <c r="BZ218" i="7"/>
  <c r="CP203" i="7"/>
  <c r="BC155" i="7"/>
  <c r="BW182" i="7"/>
  <c r="CY199" i="7"/>
  <c r="CE230" i="7"/>
  <c r="DF148" i="7"/>
  <c r="AS122" i="7"/>
  <c r="BR205" i="7"/>
  <c r="CG185" i="7"/>
  <c r="CO207" i="7"/>
  <c r="CG126" i="7"/>
  <c r="S195" i="7"/>
  <c r="CO150" i="7"/>
  <c r="CZ216" i="7"/>
  <c r="CY188" i="7"/>
  <c r="CX164" i="7"/>
  <c r="AE205" i="7"/>
  <c r="CT196" i="7"/>
  <c r="AL180" i="7"/>
  <c r="CY210" i="7"/>
  <c r="CM151" i="7"/>
  <c r="AX166" i="7"/>
  <c r="J146" i="7"/>
  <c r="DG129" i="7"/>
  <c r="BM159" i="7"/>
  <c r="V124" i="7"/>
  <c r="CJ163" i="7"/>
  <c r="AW121" i="7"/>
  <c r="DB160" i="7"/>
  <c r="BW185" i="7"/>
  <c r="BQ220" i="7"/>
  <c r="CB155" i="7"/>
  <c r="BX221" i="7"/>
  <c r="CE187" i="7"/>
  <c r="CX229" i="7"/>
  <c r="DF135" i="7"/>
  <c r="CJ162" i="7"/>
  <c r="CF166" i="7"/>
  <c r="E136" i="7"/>
  <c r="Y145" i="7"/>
  <c r="Q218" i="7"/>
  <c r="AU184" i="7"/>
  <c r="BH196" i="7"/>
  <c r="CC127" i="7"/>
  <c r="AJ197" i="7"/>
  <c r="AS161" i="7"/>
  <c r="AD147" i="7"/>
  <c r="CK145" i="7"/>
  <c r="H163" i="7"/>
  <c r="DG125" i="7"/>
  <c r="V126" i="7"/>
  <c r="AW160" i="7"/>
  <c r="BW226" i="7"/>
  <c r="CB128" i="7"/>
  <c r="CE129" i="7"/>
  <c r="CO134" i="7"/>
  <c r="V187" i="7"/>
  <c r="CJ172" i="7"/>
  <c r="AW186" i="7"/>
  <c r="DB172" i="7"/>
  <c r="BW193" i="7"/>
  <c r="BQ138" i="7"/>
  <c r="CB210" i="7"/>
  <c r="BX127" i="7"/>
  <c r="CE220" i="7"/>
  <c r="CX155" i="7"/>
  <c r="AI168" i="7"/>
  <c r="BM230" i="7"/>
  <c r="AE211" i="7"/>
  <c r="CZ174" i="7"/>
  <c r="P133" i="7"/>
  <c r="BF181" i="7"/>
  <c r="AL144" i="7"/>
  <c r="AO201" i="7"/>
  <c r="CM201" i="7"/>
  <c r="AX181" i="7"/>
  <c r="AY175" i="7"/>
  <c r="BM137" i="7"/>
  <c r="V201" i="7"/>
  <c r="CJ183" i="7"/>
  <c r="P123" i="7"/>
  <c r="DB188" i="7"/>
  <c r="BW208" i="7"/>
  <c r="AO144" i="7"/>
  <c r="CB132" i="7"/>
  <c r="BX216" i="7"/>
  <c r="CZ169" i="7"/>
  <c r="BF180" i="7"/>
  <c r="AO229" i="7"/>
  <c r="AX163" i="7"/>
  <c r="CX227" i="7"/>
  <c r="CX152" i="7"/>
  <c r="BC223" i="7"/>
  <c r="BP186" i="7"/>
  <c r="BT139" i="7"/>
  <c r="CW157" i="7"/>
  <c r="BV204" i="7"/>
  <c r="DE121" i="7"/>
  <c r="AH153" i="7"/>
  <c r="AV165" i="7"/>
  <c r="CP215" i="7"/>
  <c r="BC143" i="7"/>
  <c r="BP141" i="7"/>
  <c r="BT122" i="7"/>
  <c r="CL168" i="7"/>
  <c r="BV159" i="7"/>
  <c r="DE124" i="7"/>
  <c r="AM219" i="7"/>
  <c r="AV189" i="7"/>
  <c r="AY136" i="7"/>
  <c r="CX148" i="7"/>
  <c r="CD138" i="7"/>
  <c r="AT124" i="7"/>
  <c r="AA180" i="7"/>
  <c r="AB148" i="7"/>
  <c r="CW154" i="7"/>
  <c r="BL217" i="7"/>
  <c r="BA177" i="7"/>
  <c r="AH208" i="7"/>
  <c r="BY195" i="7"/>
  <c r="CD179" i="7"/>
  <c r="AT139" i="7"/>
  <c r="BP223" i="7"/>
  <c r="AB162" i="7"/>
  <c r="CW200" i="7"/>
  <c r="BV145" i="7"/>
  <c r="BA127" i="7"/>
  <c r="AH228" i="7"/>
  <c r="AV181" i="7"/>
  <c r="AQ153" i="7"/>
  <c r="BU173" i="7"/>
  <c r="AZ139" i="7"/>
  <c r="AC184" i="7"/>
  <c r="I222" i="7"/>
  <c r="AG154" i="7"/>
  <c r="G210" i="7"/>
  <c r="BN140" i="7"/>
  <c r="CN189" i="7"/>
  <c r="BB187" i="7"/>
  <c r="L222" i="7"/>
  <c r="BJ195" i="7"/>
  <c r="CA227" i="7"/>
  <c r="BD124" i="7"/>
  <c r="R150" i="7"/>
  <c r="O133" i="7"/>
  <c r="CI143" i="7"/>
  <c r="G160" i="7"/>
  <c r="N174" i="7"/>
  <c r="K150" i="7"/>
  <c r="BB199" i="7"/>
  <c r="Z195" i="7"/>
  <c r="BU183" i="7"/>
  <c r="AZ217" i="7"/>
  <c r="AF212" i="7"/>
  <c r="I202" i="7"/>
  <c r="AG209" i="7"/>
  <c r="W167" i="7"/>
  <c r="BN183" i="7"/>
  <c r="CN198" i="7"/>
  <c r="AK148" i="7"/>
  <c r="L169" i="7"/>
  <c r="P230" i="7"/>
  <c r="BW138" i="7"/>
  <c r="CB201" i="7"/>
  <c r="AY138" i="7"/>
  <c r="J125" i="7"/>
  <c r="CP224" i="7"/>
  <c r="AT174" i="7"/>
  <c r="AA210" i="7"/>
  <c r="AB135" i="7"/>
  <c r="T138" i="7"/>
  <c r="BL187" i="7"/>
  <c r="BA167" i="7"/>
  <c r="BQ219" i="7"/>
  <c r="BX188" i="7"/>
  <c r="CX202" i="7"/>
  <c r="AE165" i="7"/>
  <c r="U150" i="7"/>
  <c r="AN121" i="7"/>
  <c r="CK173" i="7"/>
  <c r="X175" i="7"/>
  <c r="F137" i="7"/>
  <c r="BG207" i="7"/>
  <c r="DF171" i="7"/>
  <c r="BF171" i="7"/>
  <c r="AX153" i="7"/>
  <c r="DF127" i="7"/>
  <c r="AW200" i="7"/>
  <c r="BF184" i="7"/>
  <c r="AO131" i="7"/>
  <c r="CB159" i="7"/>
  <c r="BX187" i="7"/>
  <c r="AY216" i="7"/>
  <c r="CU229" i="7"/>
  <c r="AI193" i="7"/>
  <c r="DF223" i="7"/>
  <c r="AE206" i="7"/>
  <c r="CZ127" i="7"/>
  <c r="CT127" i="7"/>
  <c r="BF222" i="7"/>
  <c r="AL182" i="7"/>
  <c r="CY122" i="7"/>
  <c r="CM189" i="7"/>
  <c r="AX188" i="7"/>
  <c r="J196" i="7"/>
  <c r="BM188" i="7"/>
  <c r="AE188" i="7"/>
  <c r="CG121" i="7"/>
  <c r="S229" i="7"/>
  <c r="BF226" i="7"/>
  <c r="CY218" i="7"/>
  <c r="AX185" i="7"/>
  <c r="BS201" i="7"/>
  <c r="M181" i="7"/>
  <c r="DI193" i="7"/>
  <c r="BO158" i="7"/>
  <c r="CQ178" i="7"/>
  <c r="CV156" i="7"/>
  <c r="AR166" i="7"/>
  <c r="AS183" i="7"/>
  <c r="CF202" i="7"/>
  <c r="AD191" i="7"/>
  <c r="CR124" i="7"/>
  <c r="U146" i="7"/>
  <c r="E167" i="7"/>
  <c r="H124" i="7"/>
  <c r="DG121" i="7"/>
  <c r="DC227" i="7"/>
  <c r="DD189" i="7"/>
  <c r="AN213" i="7"/>
  <c r="CQ157" i="7"/>
  <c r="AJ153" i="7"/>
  <c r="CH149" i="7"/>
  <c r="DC191" i="7"/>
  <c r="Y128" i="7"/>
  <c r="DC179" i="7"/>
  <c r="DD170" i="7"/>
  <c r="AN196" i="7"/>
  <c r="Q147" i="7"/>
  <c r="AJ121" i="7"/>
  <c r="CH195" i="7"/>
  <c r="CG221" i="7"/>
  <c r="BK211" i="7"/>
  <c r="F178" i="7"/>
  <c r="BE137" i="7"/>
  <c r="CK188" i="7"/>
  <c r="BH130" i="7"/>
  <c r="BG206" i="7"/>
  <c r="CU196" i="7"/>
  <c r="Y172" i="7"/>
  <c r="CC198" i="7"/>
  <c r="DI156" i="7"/>
  <c r="Q151" i="7"/>
  <c r="X145" i="7"/>
  <c r="CV186" i="7"/>
  <c r="CG213" i="7"/>
  <c r="AU215" i="7"/>
  <c r="CF194" i="7"/>
  <c r="BE127" i="7"/>
  <c r="S171" i="7"/>
  <c r="U162" i="7"/>
  <c r="BG183" i="7"/>
  <c r="CS160" i="7"/>
  <c r="CO205" i="7"/>
  <c r="DC161" i="7"/>
  <c r="Y193" i="7"/>
  <c r="M136" i="7"/>
  <c r="DD215" i="7"/>
  <c r="AN127" i="7"/>
  <c r="CQ202" i="7"/>
  <c r="AJ175" i="7"/>
  <c r="CH225" i="7"/>
  <c r="AS228" i="7"/>
  <c r="BK187" i="7"/>
  <c r="F184" i="7"/>
  <c r="CR160" i="7"/>
  <c r="CK223" i="7"/>
  <c r="BH213" i="7"/>
  <c r="BG198" i="7"/>
  <c r="CU166" i="7"/>
  <c r="Y196" i="7"/>
  <c r="CC154" i="7"/>
  <c r="AN230" i="7"/>
  <c r="Q159" i="7"/>
  <c r="X203" i="7"/>
  <c r="BR201" i="7"/>
  <c r="Y206" i="7"/>
  <c r="DC212" i="7"/>
  <c r="DD196" i="7"/>
  <c r="AN221" i="7"/>
  <c r="Q207" i="7"/>
  <c r="AJ174" i="7"/>
  <c r="CH185" i="7"/>
  <c r="CG141" i="7"/>
  <c r="BK224" i="7"/>
  <c r="F199" i="7"/>
  <c r="BE147" i="7"/>
  <c r="S128" i="7"/>
  <c r="BH154" i="7"/>
  <c r="BG184" i="7"/>
  <c r="CS169" i="7"/>
  <c r="BS129" i="7"/>
  <c r="CC168" i="7"/>
  <c r="DI184" i="7"/>
  <c r="Q174" i="7"/>
  <c r="X196" i="7"/>
  <c r="CV164" i="7"/>
  <c r="AR169" i="7"/>
  <c r="AU159" i="7"/>
  <c r="CF130" i="7"/>
  <c r="BE191" i="7"/>
  <c r="S158" i="7"/>
  <c r="U202" i="7"/>
  <c r="BG225" i="7"/>
  <c r="CS146" i="7"/>
  <c r="CO192" i="7"/>
  <c r="DC128" i="7"/>
  <c r="Y192" i="7"/>
  <c r="M165" i="7"/>
  <c r="DD155" i="7"/>
  <c r="AN185" i="7"/>
  <c r="CQ222" i="7"/>
  <c r="AJ225" i="7"/>
  <c r="CH152" i="7"/>
  <c r="AS205" i="7"/>
  <c r="BK218" i="7"/>
  <c r="F202" i="7"/>
  <c r="CR121" i="7"/>
  <c r="CK202" i="7"/>
  <c r="BH125" i="7"/>
  <c r="H229" i="7"/>
  <c r="CU213" i="7"/>
  <c r="Y228" i="7"/>
  <c r="CC219" i="7"/>
  <c r="AN161" i="7"/>
  <c r="Q160" i="7"/>
  <c r="X220" i="7"/>
  <c r="CH162" i="7"/>
  <c r="CG195" i="7"/>
  <c r="AU157" i="7"/>
  <c r="F213" i="7"/>
  <c r="BE174" i="7"/>
  <c r="S210" i="7"/>
  <c r="BH142" i="7"/>
  <c r="BG194" i="7"/>
  <c r="CS138" i="7"/>
  <c r="CO203" i="7"/>
  <c r="AI153" i="7"/>
  <c r="DF168" i="7"/>
  <c r="AE184" i="7"/>
  <c r="CZ202" i="7"/>
  <c r="CT170" i="7"/>
  <c r="BF136" i="7"/>
  <c r="AL178" i="7"/>
  <c r="CY134" i="7"/>
  <c r="CM140" i="7"/>
  <c r="AX152" i="7"/>
  <c r="AS143" i="7"/>
  <c r="CK170" i="7"/>
  <c r="Y168" i="7"/>
  <c r="DI167" i="7"/>
  <c r="CG183" i="7"/>
  <c r="S211" i="7"/>
  <c r="AI157" i="7"/>
  <c r="CQ143" i="7"/>
  <c r="CG125" i="7"/>
  <c r="CF148" i="7"/>
  <c r="S146" i="7"/>
  <c r="BG128" i="7"/>
  <c r="CO174" i="7"/>
  <c r="BM124" i="7"/>
  <c r="CZ228" i="7"/>
  <c r="BF189" i="7"/>
  <c r="AO202" i="7"/>
  <c r="AX213" i="7"/>
  <c r="CX177" i="7"/>
  <c r="DF194" i="7"/>
  <c r="AE192" i="7"/>
  <c r="CZ123" i="7"/>
  <c r="CT157" i="7"/>
  <c r="BF164" i="7"/>
  <c r="AL156" i="7"/>
  <c r="CY206" i="7"/>
  <c r="CM197" i="7"/>
  <c r="AX212" i="7"/>
  <c r="BZ228" i="7"/>
  <c r="DG132" i="7"/>
  <c r="BM162" i="7"/>
  <c r="V184" i="7"/>
  <c r="CJ187" i="7"/>
  <c r="P165" i="7"/>
  <c r="DB164" i="7"/>
  <c r="BW220" i="7"/>
  <c r="AO125" i="7"/>
  <c r="CB152" i="7"/>
  <c r="BX133" i="7"/>
  <c r="AY130" i="7"/>
  <c r="CP155" i="7"/>
  <c r="DF138" i="7"/>
  <c r="CJ223" i="7"/>
  <c r="AW157" i="7"/>
  <c r="CT219" i="7"/>
  <c r="BW164" i="7"/>
  <c r="BQ211" i="7"/>
  <c r="CY191" i="7"/>
  <c r="BX172" i="7"/>
  <c r="CE193" i="7"/>
  <c r="BZ216" i="7"/>
  <c r="BZ220" i="7"/>
  <c r="CP174" i="7"/>
  <c r="BC230" i="7"/>
  <c r="BP135" i="7"/>
  <c r="BE176" i="7"/>
  <c r="CS136" i="7"/>
  <c r="M180" i="7"/>
  <c r="AJ201" i="7"/>
  <c r="AD143" i="7"/>
  <c r="H195" i="7"/>
  <c r="AN131" i="7"/>
  <c r="CH132" i="7"/>
  <c r="BK191" i="7"/>
  <c r="BE172" i="7"/>
  <c r="BH178" i="7"/>
  <c r="CU209" i="7"/>
  <c r="CO156" i="7"/>
  <c r="AE153" i="7"/>
  <c r="CT225" i="7"/>
  <c r="BQ131" i="7"/>
  <c r="CM228" i="7"/>
  <c r="J207" i="7"/>
  <c r="BM122" i="7"/>
  <c r="V229" i="7"/>
  <c r="CZ227" i="7"/>
  <c r="P225" i="7"/>
  <c r="DB227" i="7"/>
  <c r="AL160" i="7"/>
  <c r="AO149" i="7"/>
  <c r="CB199" i="7"/>
  <c r="AX139" i="7"/>
  <c r="AY205" i="7"/>
  <c r="CU189" i="7"/>
  <c r="CO175" i="7"/>
  <c r="DF203" i="7"/>
  <c r="AE171" i="7"/>
  <c r="AW169" i="7"/>
  <c r="CT178" i="7"/>
  <c r="BF125" i="7"/>
  <c r="BQ127" i="7"/>
  <c r="CY156" i="7"/>
  <c r="CM124" i="7"/>
  <c r="CE149" i="7"/>
  <c r="BZ123" i="7"/>
  <c r="DF214" i="7"/>
  <c r="AE129" i="7"/>
  <c r="AS155" i="7"/>
  <c r="CK185" i="7"/>
  <c r="Y160" i="7"/>
  <c r="DI123" i="7"/>
  <c r="AR128" i="7"/>
  <c r="S143" i="7"/>
  <c r="AI125" i="7"/>
  <c r="CQ160" i="7"/>
  <c r="CG188" i="7"/>
  <c r="CF212" i="7"/>
  <c r="S150" i="7"/>
  <c r="E152" i="7"/>
  <c r="AI163" i="7"/>
  <c r="BM152" i="7"/>
  <c r="CZ141" i="7"/>
  <c r="BF161" i="7"/>
  <c r="AO197" i="7"/>
  <c r="AX131" i="7"/>
  <c r="BZ204" i="7"/>
  <c r="DF159" i="7"/>
  <c r="AE200" i="7"/>
  <c r="CZ186" i="7"/>
  <c r="CT153" i="7"/>
  <c r="BF199" i="7"/>
  <c r="AL132" i="7"/>
  <c r="AU173" i="7"/>
  <c r="F141" i="7"/>
  <c r="BE136" i="7"/>
  <c r="S219" i="7"/>
  <c r="BH160" i="7"/>
  <c r="BG139" i="7"/>
  <c r="CS148" i="7"/>
  <c r="BS133" i="7"/>
  <c r="DC196" i="7"/>
  <c r="Y215" i="7"/>
  <c r="M135" i="7"/>
  <c r="DD205" i="7"/>
  <c r="AN122" i="7"/>
  <c r="CQ180" i="7"/>
  <c r="AJ145" i="7"/>
  <c r="CH167" i="7"/>
  <c r="AS178" i="7"/>
  <c r="BK170" i="7"/>
  <c r="F132" i="7"/>
  <c r="CR167" i="7"/>
  <c r="CK124" i="7"/>
  <c r="BH171" i="7"/>
  <c r="H199" i="7"/>
  <c r="CU155" i="7"/>
  <c r="BR128" i="7"/>
  <c r="CC220" i="7"/>
  <c r="AN182" i="7"/>
  <c r="Q208" i="7"/>
  <c r="X199" i="7"/>
  <c r="CH206" i="7"/>
  <c r="CG219" i="7"/>
  <c r="AU229" i="7"/>
  <c r="F209" i="7"/>
  <c r="BE168" i="7"/>
  <c r="S174" i="7"/>
  <c r="BH158" i="7"/>
  <c r="BG221" i="7"/>
  <c r="CS156" i="7"/>
  <c r="CU140" i="7"/>
  <c r="AI161" i="7"/>
  <c r="DF198" i="7"/>
  <c r="AE159" i="7"/>
  <c r="CZ213" i="7"/>
  <c r="CT211" i="7"/>
  <c r="BF211" i="7"/>
  <c r="AL137" i="7"/>
  <c r="CY144" i="7"/>
  <c r="CM206" i="7"/>
  <c r="AX214" i="7"/>
  <c r="AU172" i="7"/>
  <c r="U208" i="7"/>
  <c r="BR202" i="7"/>
  <c r="AN218" i="7"/>
  <c r="CG150" i="7"/>
  <c r="CK126" i="7"/>
  <c r="BS218" i="7"/>
  <c r="X136" i="7"/>
  <c r="CG137" i="7"/>
  <c r="F152" i="7"/>
  <c r="S136" i="7"/>
  <c r="BG173" i="7"/>
  <c r="CU122" i="7"/>
  <c r="DF167" i="7"/>
  <c r="CZ222" i="7"/>
  <c r="BF151" i="7"/>
  <c r="CY200" i="7"/>
  <c r="AX141" i="7"/>
  <c r="CX145" i="7"/>
  <c r="DF173" i="7"/>
  <c r="AE147" i="7"/>
  <c r="AW208" i="7"/>
  <c r="CT165" i="7"/>
  <c r="BF198" i="7"/>
  <c r="BQ171" i="7"/>
  <c r="CY193" i="7"/>
  <c r="CM149" i="7"/>
  <c r="CE227" i="7"/>
  <c r="BZ176" i="7"/>
  <c r="DG205" i="7"/>
  <c r="BM168" i="7"/>
  <c r="V159" i="7"/>
  <c r="CJ219" i="7"/>
  <c r="P152" i="7"/>
  <c r="DB187" i="7"/>
  <c r="BW203" i="7"/>
  <c r="AO157" i="7"/>
  <c r="CB221" i="7"/>
  <c r="BX131" i="7"/>
  <c r="AY225" i="7"/>
  <c r="CO222" i="7"/>
  <c r="V135" i="7"/>
  <c r="CJ158" i="7"/>
  <c r="AW152" i="7"/>
  <c r="CT210" i="7"/>
  <c r="BW225" i="7"/>
  <c r="BQ193" i="7"/>
  <c r="CY162" i="7"/>
  <c r="BX212" i="7"/>
  <c r="CE135" i="7"/>
  <c r="CX217" i="7"/>
  <c r="BZ194" i="7"/>
  <c r="CP141" i="7"/>
  <c r="AT204" i="7"/>
  <c r="BP169" i="7"/>
  <c r="CR140" i="7"/>
  <c r="CU201" i="7"/>
  <c r="CC216" i="7"/>
  <c r="CV220" i="7"/>
  <c r="AD122" i="7"/>
  <c r="H230" i="7"/>
  <c r="BO169" i="7"/>
  <c r="CH171" i="7"/>
  <c r="BK181" i="7"/>
  <c r="CR212" i="7"/>
  <c r="BH214" i="7"/>
  <c r="CU134" i="7"/>
  <c r="CO179" i="7"/>
  <c r="CJ131" i="7"/>
  <c r="CT125" i="7"/>
  <c r="BQ139" i="7"/>
  <c r="BX157" i="7"/>
  <c r="J224" i="7"/>
  <c r="BM135" i="7"/>
  <c r="V177" i="7"/>
  <c r="CZ133" i="7"/>
  <c r="P196" i="7"/>
  <c r="DB165" i="7"/>
  <c r="AL140" i="7"/>
  <c r="AO196" i="7"/>
  <c r="CB156" i="7"/>
  <c r="AX182" i="7"/>
  <c r="AY145" i="7"/>
  <c r="DG126" i="7"/>
  <c r="CO133" i="7"/>
  <c r="DF152" i="7"/>
  <c r="CJ174" i="7"/>
  <c r="AW227" i="7"/>
  <c r="CT176" i="7"/>
  <c r="AS203" i="7"/>
  <c r="CF122" i="7"/>
  <c r="AD159" i="7"/>
  <c r="CR222" i="7"/>
  <c r="U203" i="7"/>
  <c r="E222" i="7"/>
  <c r="H217" i="7"/>
  <c r="DG143" i="7"/>
  <c r="BR143" i="7"/>
  <c r="BS182" i="7"/>
  <c r="DC176" i="7"/>
  <c r="CC137" i="7"/>
  <c r="DI129" i="7"/>
  <c r="Q222" i="7"/>
  <c r="X219" i="7"/>
  <c r="CV138" i="7"/>
  <c r="CG208" i="7"/>
  <c r="AU185" i="7"/>
  <c r="CF180" i="7"/>
  <c r="BE154" i="7"/>
  <c r="S153" i="7"/>
  <c r="U167" i="7"/>
  <c r="BG122" i="7"/>
  <c r="CS191" i="7"/>
  <c r="CO188" i="7"/>
  <c r="M215" i="7"/>
  <c r="DI151" i="7"/>
  <c r="BO220" i="7"/>
  <c r="CQ172" i="7"/>
  <c r="CV222" i="7"/>
  <c r="AR178" i="7"/>
  <c r="AS200" i="7"/>
  <c r="CF171" i="7"/>
  <c r="AD127" i="7"/>
  <c r="CR135" i="7"/>
  <c r="U228" i="7"/>
  <c r="E127" i="7"/>
  <c r="H126" i="7"/>
  <c r="DG130" i="7"/>
  <c r="DG213" i="7"/>
  <c r="BM207" i="7"/>
  <c r="V171" i="7"/>
  <c r="CJ227" i="7"/>
  <c r="P195" i="7"/>
  <c r="DB206" i="7"/>
  <c r="BW154" i="7"/>
  <c r="AO123" i="7"/>
  <c r="CB176" i="7"/>
  <c r="BX162" i="7"/>
  <c r="AY207" i="7"/>
  <c r="BE131" i="7"/>
  <c r="CS166" i="7"/>
  <c r="M154" i="7"/>
  <c r="AJ198" i="7"/>
  <c r="F212" i="7"/>
  <c r="H223" i="7"/>
  <c r="AN201" i="7"/>
  <c r="CH140" i="7"/>
  <c r="BK206" i="7"/>
  <c r="BE129" i="7"/>
  <c r="BH217" i="7"/>
  <c r="CU173" i="7"/>
  <c r="CO181" i="7"/>
  <c r="AE175" i="7"/>
  <c r="CT189" i="7"/>
  <c r="BQ210" i="7"/>
  <c r="CM164" i="7"/>
  <c r="J179" i="7"/>
  <c r="BM211" i="7"/>
  <c r="V225" i="7"/>
  <c r="CZ184" i="7"/>
  <c r="P208" i="7"/>
  <c r="DB122" i="7"/>
  <c r="AL141" i="7"/>
  <c r="AO169" i="7"/>
  <c r="CB186" i="7"/>
  <c r="AX147" i="7"/>
  <c r="AY126" i="7"/>
  <c r="CU150" i="7"/>
  <c r="CO146" i="7"/>
  <c r="DF212" i="7"/>
  <c r="AE221" i="7"/>
  <c r="AW216" i="7"/>
  <c r="CT150" i="7"/>
  <c r="BF157" i="7"/>
  <c r="BQ195" i="7"/>
  <c r="CY185" i="7"/>
  <c r="CM129" i="7"/>
  <c r="CE126" i="7"/>
  <c r="BZ225" i="7"/>
  <c r="BM149" i="7"/>
  <c r="AE227" i="7"/>
  <c r="CZ215" i="7"/>
  <c r="P155" i="7"/>
  <c r="BF148" i="7"/>
  <c r="AL127" i="7"/>
  <c r="AO159" i="7"/>
  <c r="CM136" i="7"/>
  <c r="AX158" i="7"/>
  <c r="J221" i="7"/>
  <c r="J189" i="7"/>
  <c r="CX195" i="7"/>
  <c r="BC142" i="7"/>
  <c r="DA179" i="7"/>
  <c r="CF200" i="7"/>
  <c r="E133" i="7"/>
  <c r="BS223" i="7"/>
  <c r="Q128" i="7"/>
  <c r="AU194" i="7"/>
  <c r="U128" i="7"/>
  <c r="M175" i="7"/>
  <c r="AJ183" i="7"/>
  <c r="AS207" i="7"/>
  <c r="AD165" i="7"/>
  <c r="CK220" i="7"/>
  <c r="H171" i="7"/>
  <c r="DG180" i="7"/>
  <c r="V181" i="7"/>
  <c r="AW150" i="7"/>
  <c r="BW162" i="7"/>
  <c r="CB226" i="7"/>
  <c r="CE188" i="7"/>
  <c r="CO212" i="7"/>
  <c r="DF179" i="7"/>
  <c r="CJ205" i="7"/>
  <c r="AW134" i="7"/>
  <c r="CT181" i="7"/>
  <c r="BW174" i="7"/>
  <c r="BQ228" i="7"/>
  <c r="CY121" i="7"/>
  <c r="BX129" i="7"/>
  <c r="CE190" i="7"/>
  <c r="CX144" i="7"/>
  <c r="AI146" i="7"/>
  <c r="BM121" i="7"/>
  <c r="AE203" i="7"/>
  <c r="CZ194" i="7"/>
  <c r="P190" i="7"/>
  <c r="BF142" i="7"/>
  <c r="BK137" i="7"/>
  <c r="F224" i="7"/>
  <c r="BE158" i="7"/>
  <c r="CK143" i="7"/>
  <c r="BH220" i="7"/>
  <c r="BG166" i="7"/>
  <c r="CU162" i="7"/>
  <c r="BS226" i="7"/>
  <c r="M124" i="7"/>
  <c r="BR166" i="7"/>
  <c r="M221" i="7"/>
  <c r="DD181" i="7"/>
  <c r="BO226" i="7"/>
  <c r="CQ212" i="7"/>
  <c r="AJ228" i="7"/>
  <c r="AR132" i="7"/>
  <c r="AS206" i="7"/>
  <c r="BK196" i="7"/>
  <c r="AD227" i="7"/>
  <c r="CR161" i="7"/>
  <c r="CK175" i="7"/>
  <c r="E223" i="7"/>
  <c r="H184" i="7"/>
  <c r="DG137" i="7"/>
  <c r="DC202" i="7"/>
  <c r="DD128" i="7"/>
  <c r="AN128" i="7"/>
  <c r="Q144" i="7"/>
  <c r="AJ212" i="7"/>
  <c r="CH198" i="7"/>
  <c r="CG205" i="7"/>
  <c r="BK223" i="7"/>
  <c r="F208" i="7"/>
  <c r="BE207" i="7"/>
  <c r="CK151" i="7"/>
  <c r="BH144" i="7"/>
  <c r="BG157" i="7"/>
  <c r="CU151" i="7"/>
  <c r="CU132" i="7"/>
  <c r="CO140" i="7"/>
  <c r="DF122" i="7"/>
  <c r="AE222" i="7"/>
  <c r="AW189" i="7"/>
  <c r="CT229" i="7"/>
  <c r="BF197" i="7"/>
  <c r="BQ145" i="7"/>
  <c r="CY207" i="7"/>
  <c r="CM213" i="7"/>
  <c r="CE150" i="7"/>
  <c r="BK149" i="7"/>
  <c r="BH191" i="7"/>
  <c r="BS175" i="7"/>
  <c r="BO185" i="7"/>
  <c r="AS187" i="7"/>
  <c r="U164" i="7"/>
  <c r="DC215" i="7"/>
  <c r="AJ206" i="7"/>
  <c r="AS134" i="7"/>
  <c r="F219" i="7"/>
  <c r="CK207" i="7"/>
  <c r="BG137" i="7"/>
  <c r="DG168" i="7"/>
  <c r="DF211" i="7"/>
  <c r="AW205" i="7"/>
  <c r="BW215" i="7"/>
  <c r="CY140" i="7"/>
  <c r="CE228" i="7"/>
  <c r="CX210" i="7"/>
  <c r="DF187" i="7"/>
  <c r="CJ153" i="7"/>
  <c r="AW215" i="7"/>
  <c r="CT175" i="7"/>
  <c r="BW228" i="7"/>
  <c r="BQ184" i="7"/>
  <c r="CY131" i="7"/>
  <c r="BX215" i="7"/>
  <c r="CE154" i="7"/>
  <c r="BZ197" i="7"/>
  <c r="AI142" i="7"/>
  <c r="BM126" i="7"/>
  <c r="V222" i="7"/>
  <c r="CZ132" i="7"/>
  <c r="P228" i="7"/>
  <c r="DB204" i="7"/>
  <c r="AL220" i="7"/>
  <c r="AO146" i="7"/>
  <c r="CB140" i="7"/>
  <c r="AX183" i="7"/>
  <c r="AY156" i="7"/>
  <c r="CO122" i="7"/>
  <c r="V183" i="7"/>
  <c r="CJ144" i="7"/>
  <c r="AW226" i="7"/>
  <c r="DB166" i="7"/>
  <c r="BW133" i="7"/>
  <c r="BQ227" i="7"/>
  <c r="CB182" i="7"/>
  <c r="BX145" i="7"/>
  <c r="CE144" i="7"/>
  <c r="CX185" i="7"/>
  <c r="BZ206" i="7"/>
  <c r="CD153" i="7"/>
  <c r="AT215" i="7"/>
  <c r="CG182" i="7"/>
  <c r="S127" i="7"/>
  <c r="AI208" i="7"/>
  <c r="DD182" i="7"/>
  <c r="CH201" i="7"/>
  <c r="BE193" i="7"/>
  <c r="CU148" i="7"/>
  <c r="Q167" i="7"/>
  <c r="AR206" i="7"/>
  <c r="BK121" i="7"/>
  <c r="CR213" i="7"/>
  <c r="E165" i="7"/>
  <c r="DG190" i="7"/>
  <c r="BM201" i="7"/>
  <c r="CJ126" i="7"/>
  <c r="DB205" i="7"/>
  <c r="AO175" i="7"/>
  <c r="BX182" i="7"/>
  <c r="BZ198" i="7"/>
  <c r="BM225" i="7"/>
  <c r="AE164" i="7"/>
  <c r="CZ212" i="7"/>
  <c r="P156" i="7"/>
  <c r="BF169" i="7"/>
  <c r="AL207" i="7"/>
  <c r="AO127" i="7"/>
  <c r="CM207" i="7"/>
  <c r="AX195" i="7"/>
  <c r="J220" i="7"/>
  <c r="DG160" i="7"/>
  <c r="CO183" i="7"/>
  <c r="V163" i="7"/>
  <c r="CJ206" i="7"/>
  <c r="AW148" i="7"/>
  <c r="CT205" i="7"/>
  <c r="BW212" i="7"/>
  <c r="BQ136" i="7"/>
  <c r="CY126" i="7"/>
  <c r="BX199" i="7"/>
  <c r="CE195" i="7"/>
  <c r="CX142" i="7"/>
  <c r="DF160" i="7"/>
  <c r="AE194" i="7"/>
  <c r="BK207" i="7"/>
  <c r="BH138" i="7"/>
  <c r="M188" i="7"/>
  <c r="BO204" i="7"/>
  <c r="AS147" i="7"/>
  <c r="CK208" i="7"/>
  <c r="DC154" i="7"/>
  <c r="AJ160" i="7"/>
  <c r="CG204" i="7"/>
  <c r="F207" i="7"/>
  <c r="CK131" i="7"/>
  <c r="BG205" i="7"/>
  <c r="CU184" i="7"/>
  <c r="DF146" i="7"/>
  <c r="AW219" i="7"/>
  <c r="BF126" i="7"/>
  <c r="CY136" i="7"/>
  <c r="CE134" i="7"/>
  <c r="CX191" i="7"/>
  <c r="DF183" i="7"/>
  <c r="CJ175" i="7"/>
  <c r="AW149" i="7"/>
  <c r="CT159" i="7"/>
  <c r="BW189" i="7"/>
  <c r="BW122" i="7"/>
  <c r="CB123" i="7"/>
  <c r="CE123" i="7"/>
  <c r="DF220" i="7"/>
  <c r="CF201" i="7"/>
  <c r="Y155" i="7"/>
  <c r="AU223" i="7"/>
  <c r="CC121" i="7"/>
  <c r="AS158" i="7"/>
  <c r="CK141" i="7"/>
  <c r="DG173" i="7"/>
  <c r="AW182" i="7"/>
  <c r="CB129" i="7"/>
  <c r="CO185" i="7"/>
  <c r="CJ145" i="7"/>
  <c r="CT215" i="7"/>
  <c r="BQ143" i="7"/>
  <c r="CY146" i="7"/>
  <c r="CM211" i="7"/>
  <c r="CE159" i="7"/>
  <c r="BZ173" i="7"/>
  <c r="DG142" i="7"/>
  <c r="BM204" i="7"/>
  <c r="V190" i="7"/>
  <c r="CJ139" i="7"/>
  <c r="P220" i="7"/>
  <c r="DB132" i="7"/>
  <c r="BW126" i="7"/>
  <c r="AO210" i="7"/>
  <c r="CB166" i="7"/>
  <c r="BX207" i="7"/>
  <c r="AY170" i="7"/>
  <c r="CO153" i="7"/>
  <c r="V162" i="7"/>
  <c r="CJ123" i="7"/>
  <c r="F185" i="7"/>
  <c r="BG223" i="7"/>
  <c r="BR137" i="7"/>
  <c r="CQ213" i="7"/>
  <c r="CF193" i="7"/>
  <c r="E214" i="7"/>
  <c r="DD167" i="7"/>
  <c r="CV131" i="7"/>
  <c r="AU158" i="7"/>
  <c r="AD229" i="7"/>
  <c r="U141" i="7"/>
  <c r="CS195" i="7"/>
  <c r="AI191" i="7"/>
  <c r="V144" i="7"/>
  <c r="P183" i="7"/>
  <c r="AL199" i="7"/>
  <c r="CB145" i="7"/>
  <c r="AY155" i="7"/>
  <c r="CO135" i="7"/>
  <c r="V211" i="7"/>
  <c r="CJ186" i="7"/>
  <c r="AW168" i="7"/>
  <c r="DB156" i="7"/>
  <c r="BW139" i="7"/>
  <c r="BQ134" i="7"/>
  <c r="CB197" i="7"/>
  <c r="BX138" i="7"/>
  <c r="CE215" i="7"/>
  <c r="CX173" i="7"/>
  <c r="AI227" i="7"/>
  <c r="DF213" i="7"/>
  <c r="AE140" i="7"/>
  <c r="CZ203" i="7"/>
  <c r="CT146" i="7"/>
  <c r="BF227" i="7"/>
  <c r="AL169" i="7"/>
  <c r="CY192" i="7"/>
  <c r="CM182" i="7"/>
  <c r="AX191" i="7"/>
  <c r="J137" i="7"/>
  <c r="BM179" i="7"/>
  <c r="V169" i="7"/>
  <c r="CZ160" i="7"/>
  <c r="P135" i="7"/>
  <c r="DB126" i="7"/>
  <c r="AL200" i="7"/>
  <c r="AO138" i="7"/>
  <c r="CB220" i="7"/>
  <c r="AX135" i="7"/>
  <c r="AW213" i="7"/>
  <c r="BF124" i="7"/>
  <c r="CY222" i="7"/>
  <c r="CE181" i="7"/>
  <c r="AY137" i="7"/>
  <c r="CX211" i="7"/>
  <c r="BC131" i="7"/>
  <c r="BP134" i="7"/>
  <c r="AB141" i="7"/>
  <c r="CW207" i="7"/>
  <c r="BV185" i="7"/>
  <c r="BA146" i="7"/>
  <c r="AH163" i="7"/>
  <c r="AV167" i="7"/>
  <c r="CP121" i="7"/>
  <c r="AT143" i="7"/>
  <c r="BP158" i="7"/>
  <c r="BT121" i="7"/>
  <c r="CW179" i="7"/>
  <c r="BV176" i="7"/>
  <c r="DE193" i="7"/>
  <c r="AH226" i="7"/>
  <c r="AV211" i="7"/>
  <c r="J121" i="7"/>
  <c r="CX165" i="7"/>
  <c r="CD171" i="7"/>
  <c r="DA196" i="7"/>
  <c r="AA131" i="7"/>
  <c r="AB121" i="7"/>
  <c r="CW187" i="7"/>
  <c r="BL135" i="7"/>
  <c r="BA216" i="7"/>
  <c r="AH168" i="7"/>
  <c r="BY219" i="7"/>
  <c r="CD137" i="7"/>
  <c r="AT148" i="7"/>
  <c r="AA219" i="7"/>
  <c r="AB224" i="7"/>
  <c r="CW158" i="7"/>
  <c r="BL181" i="7"/>
  <c r="BA163" i="7"/>
  <c r="AH200" i="7"/>
  <c r="AV216" i="7"/>
  <c r="AQ224" i="7"/>
  <c r="BU123" i="7"/>
  <c r="BD123" i="7"/>
  <c r="AC127" i="7"/>
  <c r="I126" i="7"/>
  <c r="CI158" i="7"/>
  <c r="G226" i="7"/>
  <c r="BN181" i="7"/>
  <c r="K190" i="7"/>
  <c r="BB150" i="7"/>
  <c r="L188" i="7"/>
  <c r="BJ212" i="7"/>
  <c r="CA152" i="7"/>
  <c r="BD128" i="7"/>
  <c r="R151" i="7"/>
  <c r="O143" i="7"/>
  <c r="CI224" i="7"/>
  <c r="AP215" i="7"/>
  <c r="N134" i="7"/>
  <c r="K126" i="7"/>
  <c r="BI190" i="7"/>
  <c r="AQ216" i="7"/>
  <c r="BU199" i="7"/>
  <c r="AZ189" i="7"/>
  <c r="AC169" i="7"/>
  <c r="I201" i="7"/>
  <c r="AG205" i="7"/>
  <c r="G190" i="7"/>
  <c r="BN224" i="7"/>
  <c r="CN194" i="7"/>
  <c r="BB134" i="7"/>
  <c r="L168" i="7"/>
  <c r="P136" i="7"/>
  <c r="AL209" i="7"/>
  <c r="CM229" i="7"/>
  <c r="AY149" i="7"/>
  <c r="J126" i="7"/>
  <c r="CP227" i="7"/>
  <c r="DA162" i="7"/>
  <c r="AA132" i="7"/>
  <c r="CL145" i="7"/>
  <c r="T190" i="7"/>
  <c r="BL214" i="7"/>
  <c r="AM155" i="7"/>
  <c r="DH161" i="7"/>
  <c r="BY177" i="7"/>
  <c r="CD144" i="7"/>
  <c r="DA169" i="7"/>
  <c r="AA188" i="7"/>
  <c r="AB163" i="7"/>
  <c r="T224" i="7"/>
  <c r="BL125" i="7"/>
  <c r="BA223" i="7"/>
  <c r="DH121" i="7"/>
  <c r="BY201" i="7"/>
  <c r="J174" i="7"/>
  <c r="CP152" i="7"/>
  <c r="BC170" i="7"/>
  <c r="DA122" i="7"/>
  <c r="BT149" i="7"/>
  <c r="CL227" i="7"/>
  <c r="T227" i="7"/>
  <c r="DE221" i="7"/>
  <c r="AM205" i="7"/>
  <c r="DH183" i="7"/>
  <c r="Z224" i="7"/>
  <c r="BC133" i="7"/>
  <c r="DA220" i="7"/>
  <c r="AA125" i="7"/>
  <c r="CL211" i="7"/>
  <c r="T185" i="7"/>
  <c r="BL163" i="7"/>
  <c r="AM186" i="7"/>
  <c r="DH230" i="7"/>
  <c r="BY153" i="7"/>
  <c r="BJ225" i="7"/>
  <c r="CA143" i="7"/>
  <c r="AF225" i="7"/>
  <c r="R208" i="7"/>
  <c r="O168" i="7"/>
  <c r="W202" i="7"/>
  <c r="AP173" i="7"/>
  <c r="N140" i="7"/>
  <c r="AK175" i="7"/>
  <c r="BI172" i="7"/>
  <c r="Z211" i="7"/>
  <c r="BU180" i="7"/>
  <c r="AZ177" i="7"/>
  <c r="AF155" i="7"/>
  <c r="I157" i="7"/>
  <c r="AG179" i="7"/>
  <c r="W228" i="7"/>
  <c r="BN131" i="7"/>
  <c r="CN229" i="7"/>
  <c r="AK194" i="7"/>
  <c r="L125" i="7"/>
  <c r="BJ228" i="7"/>
  <c r="CA193" i="7"/>
  <c r="BD146" i="7"/>
  <c r="R172" i="7"/>
  <c r="O219" i="7"/>
  <c r="CI196" i="7"/>
  <c r="AP179" i="7"/>
  <c r="N136" i="7"/>
  <c r="K122" i="7"/>
  <c r="BI202" i="7"/>
  <c r="Z157" i="7"/>
  <c r="DB224" i="7"/>
  <c r="AO213" i="7"/>
  <c r="BX175" i="7"/>
  <c r="BZ163" i="7"/>
  <c r="BZ170" i="7"/>
  <c r="CD215" i="7"/>
  <c r="BP126" i="7"/>
  <c r="BT148" i="7"/>
  <c r="CL212" i="7"/>
  <c r="BV171" i="7"/>
  <c r="DE145" i="7"/>
  <c r="AM164" i="7"/>
  <c r="AV177" i="7"/>
  <c r="CP144" i="7"/>
  <c r="BC153" i="7"/>
  <c r="DA143" i="7"/>
  <c r="BT162" i="7"/>
  <c r="CL141" i="7"/>
  <c r="T169" i="7"/>
  <c r="DE226" i="7"/>
  <c r="AM193" i="7"/>
  <c r="DH143" i="7"/>
  <c r="AL130" i="7"/>
  <c r="CM223" i="7"/>
  <c r="J209" i="7"/>
  <c r="AE141" i="7"/>
  <c r="S145" i="7"/>
  <c r="DD179" i="7"/>
  <c r="BE150" i="7"/>
  <c r="Q152" i="7"/>
  <c r="CF154" i="7"/>
  <c r="E142" i="7"/>
  <c r="BM161" i="7"/>
  <c r="DB195" i="7"/>
  <c r="BX149" i="7"/>
  <c r="BM224" i="7"/>
  <c r="CZ221" i="7"/>
  <c r="BF173" i="7"/>
  <c r="BQ172" i="7"/>
  <c r="CB169" i="7"/>
  <c r="BX146" i="7"/>
  <c r="CE127" i="7"/>
  <c r="CX125" i="7"/>
  <c r="AI225" i="7"/>
  <c r="DF147" i="7"/>
  <c r="AE162" i="7"/>
  <c r="CZ206" i="7"/>
  <c r="CT129" i="7"/>
  <c r="BF130" i="7"/>
  <c r="AL133" i="7"/>
  <c r="AO214" i="7"/>
  <c r="CM209" i="7"/>
  <c r="AX224" i="7"/>
  <c r="J153" i="7"/>
  <c r="BM212" i="7"/>
  <c r="V208" i="7"/>
  <c r="AR134" i="7"/>
  <c r="CR134" i="7"/>
  <c r="DG182" i="7"/>
  <c r="CC171" i="7"/>
  <c r="CV149" i="7"/>
  <c r="AD139" i="7"/>
  <c r="CS214" i="7"/>
  <c r="BO214" i="7"/>
  <c r="CH129" i="7"/>
  <c r="BK217" i="7"/>
  <c r="CR206" i="7"/>
  <c r="BH139" i="7"/>
  <c r="CU156" i="7"/>
  <c r="CO160" i="7"/>
  <c r="CJ192" i="7"/>
  <c r="CT204" i="7"/>
  <c r="BQ182" i="7"/>
  <c r="BX147" i="7"/>
  <c r="J159" i="7"/>
  <c r="BM214" i="7"/>
  <c r="AE146" i="7"/>
  <c r="CZ193" i="7"/>
  <c r="P185" i="7"/>
  <c r="BF177" i="7"/>
  <c r="AL129" i="7"/>
  <c r="AO167" i="7"/>
  <c r="CM155" i="7"/>
  <c r="AX203" i="7"/>
  <c r="AY162" i="7"/>
  <c r="DG156" i="7"/>
  <c r="CO147" i="7"/>
  <c r="DF191" i="7"/>
  <c r="CJ169" i="7"/>
  <c r="AW144" i="7"/>
  <c r="CT191" i="7"/>
  <c r="BW187" i="7"/>
  <c r="BQ128" i="7"/>
  <c r="CY125" i="7"/>
  <c r="BX134" i="7"/>
  <c r="CE205" i="7"/>
  <c r="BZ155" i="7"/>
  <c r="DF226" i="7"/>
  <c r="AE135" i="7"/>
  <c r="CZ180" i="7"/>
  <c r="CT145" i="7"/>
  <c r="BF195" i="7"/>
  <c r="AL166" i="7"/>
  <c r="CY150" i="7"/>
  <c r="CM203" i="7"/>
  <c r="AX206" i="7"/>
  <c r="P175" i="7"/>
  <c r="AL216" i="7"/>
  <c r="CB143" i="7"/>
  <c r="AY127" i="7"/>
  <c r="J139" i="7"/>
  <c r="CP199" i="7"/>
  <c r="AT187" i="7"/>
  <c r="AA170" i="7"/>
  <c r="AB131" i="7"/>
  <c r="T225" i="7"/>
  <c r="BL131" i="7"/>
  <c r="BA148" i="7"/>
  <c r="DH215" i="7"/>
  <c r="BY194" i="7"/>
  <c r="CD160" i="7"/>
  <c r="AT129" i="7"/>
  <c r="AA167" i="7"/>
  <c r="AB198" i="7"/>
  <c r="CW131" i="7"/>
  <c r="BL196" i="7"/>
  <c r="BA182" i="7"/>
  <c r="AH185" i="7"/>
  <c r="BY230" i="7"/>
  <c r="J193" i="7"/>
  <c r="CP135" i="7"/>
  <c r="BC163" i="7"/>
  <c r="DA165" i="7"/>
  <c r="BT219" i="7"/>
  <c r="CL180" i="7"/>
  <c r="T158" i="7"/>
  <c r="DE211" i="7"/>
  <c r="AM130" i="7"/>
  <c r="DH152" i="7"/>
  <c r="Z218" i="7"/>
  <c r="BC140" i="7"/>
  <c r="DA132" i="7"/>
  <c r="AA124" i="7"/>
  <c r="CL150" i="7"/>
  <c r="T135" i="7"/>
  <c r="BL178" i="7"/>
  <c r="AM148" i="7"/>
  <c r="DH159" i="7"/>
  <c r="BY184" i="7"/>
  <c r="BJ170" i="7"/>
  <c r="CA182" i="7"/>
  <c r="BD166" i="7"/>
  <c r="R169" i="7"/>
  <c r="O221" i="7"/>
  <c r="CI153" i="7"/>
  <c r="AP169" i="7"/>
  <c r="N212" i="7"/>
  <c r="K189" i="7"/>
  <c r="BI227" i="7"/>
  <c r="Z187" i="7"/>
  <c r="BU190" i="7"/>
  <c r="AZ138" i="7"/>
  <c r="AF161" i="7"/>
  <c r="I186" i="7"/>
  <c r="AG201" i="7"/>
  <c r="W203" i="7"/>
  <c r="BN168" i="7"/>
  <c r="CN193" i="7"/>
  <c r="AK143" i="7"/>
  <c r="BI166" i="7"/>
  <c r="AQ127" i="7"/>
  <c r="CA133" i="7"/>
  <c r="BD143" i="7"/>
  <c r="AC146" i="7"/>
  <c r="O200" i="7"/>
  <c r="CI150" i="7"/>
  <c r="G126" i="7"/>
  <c r="N205" i="7"/>
  <c r="K166" i="7"/>
  <c r="BB172" i="7"/>
  <c r="Z124" i="7"/>
  <c r="DB144" i="7"/>
  <c r="BQ129" i="7"/>
  <c r="BX124" i="7"/>
  <c r="BZ188" i="7"/>
  <c r="BZ127" i="7"/>
  <c r="CD151" i="7"/>
  <c r="BP154" i="7"/>
  <c r="BT228" i="7"/>
  <c r="CL177" i="7"/>
  <c r="BV222" i="7"/>
  <c r="DE169" i="7"/>
  <c r="AM144" i="7"/>
  <c r="AV156" i="7"/>
  <c r="CP225" i="7"/>
  <c r="BC191" i="7"/>
  <c r="DA229" i="7"/>
  <c r="BT195" i="7"/>
  <c r="CL217" i="7"/>
  <c r="T182" i="7"/>
  <c r="DE147" i="7"/>
  <c r="AM202" i="7"/>
  <c r="DH205" i="7"/>
  <c r="Z131" i="7"/>
  <c r="BZ124" i="7"/>
  <c r="CP133" i="7"/>
  <c r="AT171" i="7"/>
  <c r="AL149" i="7"/>
  <c r="CB181" i="7"/>
  <c r="AY194" i="7"/>
  <c r="V218" i="7"/>
  <c r="AD164" i="7"/>
  <c r="DC193" i="7"/>
  <c r="F124" i="7"/>
  <c r="DI198" i="7"/>
  <c r="AU146" i="7"/>
  <c r="U134" i="7"/>
  <c r="AI215" i="7"/>
  <c r="CT140" i="7"/>
  <c r="CM216" i="7"/>
  <c r="BM136" i="7"/>
  <c r="CJ220" i="7"/>
  <c r="DB214" i="7"/>
  <c r="BQ200" i="7"/>
  <c r="CY152" i="7"/>
  <c r="BX140" i="7"/>
  <c r="CE163" i="7"/>
  <c r="CX121" i="7"/>
  <c r="AI137" i="7"/>
  <c r="BM219" i="7"/>
  <c r="V121" i="7"/>
  <c r="CZ135" i="7"/>
  <c r="P200" i="7"/>
  <c r="DB136" i="7"/>
  <c r="AL174" i="7"/>
  <c r="AO154" i="7"/>
  <c r="CB222" i="7"/>
  <c r="AX165" i="7"/>
  <c r="AY224" i="7"/>
  <c r="BM194" i="7"/>
  <c r="V122" i="7"/>
  <c r="CJ208" i="7"/>
  <c r="AD180" i="7"/>
  <c r="CS162" i="7"/>
  <c r="DC163" i="7"/>
  <c r="X210" i="7"/>
  <c r="F162" i="7"/>
  <c r="BG188" i="7"/>
  <c r="DI177" i="7"/>
  <c r="CH203" i="7"/>
  <c r="AU225" i="7"/>
  <c r="BE173" i="7"/>
  <c r="U223" i="7"/>
  <c r="CS225" i="7"/>
  <c r="AI195" i="7"/>
  <c r="AE219" i="7"/>
  <c r="CT207" i="7"/>
  <c r="AL153" i="7"/>
  <c r="CM219" i="7"/>
  <c r="AY228" i="7"/>
  <c r="BM181" i="7"/>
  <c r="V202" i="7"/>
  <c r="CJ224" i="7"/>
  <c r="P143" i="7"/>
  <c r="DB149" i="7"/>
  <c r="BW132" i="7"/>
  <c r="AO208" i="7"/>
  <c r="CB192" i="7"/>
  <c r="BX205" i="7"/>
  <c r="AY200" i="7"/>
  <c r="CU183" i="7"/>
  <c r="CO176" i="7"/>
  <c r="DF190" i="7"/>
  <c r="AE182" i="7"/>
  <c r="AW151" i="7"/>
  <c r="CT217" i="7"/>
  <c r="BF133" i="7"/>
  <c r="AL122" i="7"/>
  <c r="CY163" i="7"/>
  <c r="CM146" i="7"/>
  <c r="AX151" i="7"/>
  <c r="BZ199" i="7"/>
  <c r="BM154" i="7"/>
  <c r="AE121" i="7"/>
  <c r="CZ225" i="7"/>
  <c r="P203" i="7"/>
  <c r="BF196" i="7"/>
  <c r="AL147" i="7"/>
  <c r="AO143" i="7"/>
  <c r="CM184" i="7"/>
  <c r="AX144" i="7"/>
  <c r="AW167" i="7"/>
  <c r="BW152" i="7"/>
  <c r="CY208" i="7"/>
  <c r="CE133" i="7"/>
  <c r="J227" i="7"/>
  <c r="CP161" i="7"/>
  <c r="AT134" i="7"/>
  <c r="AA177" i="7"/>
  <c r="AB152" i="7"/>
  <c r="CW133" i="7"/>
  <c r="BL199" i="7"/>
  <c r="BA143" i="7"/>
  <c r="AH149" i="7"/>
  <c r="BY140" i="7"/>
  <c r="CD219" i="7"/>
  <c r="AT144" i="7"/>
  <c r="BP214" i="7"/>
  <c r="AB197" i="7"/>
  <c r="CW174" i="7"/>
  <c r="BV134" i="7"/>
  <c r="BA228" i="7"/>
  <c r="AH174" i="7"/>
  <c r="AV147" i="7"/>
  <c r="J133" i="7"/>
  <c r="CX122" i="7"/>
  <c r="CD202" i="7"/>
  <c r="DA184" i="7"/>
  <c r="AA179" i="7"/>
  <c r="AB164" i="7"/>
  <c r="T211" i="7"/>
  <c r="BL175" i="7"/>
  <c r="BA125" i="7"/>
  <c r="DH201" i="7"/>
  <c r="BY133" i="7"/>
  <c r="CD191" i="7"/>
  <c r="AT185" i="7"/>
  <c r="AA162" i="7"/>
  <c r="AB190" i="7"/>
  <c r="CW145" i="7"/>
  <c r="BL225" i="7"/>
  <c r="BA158" i="7"/>
  <c r="AH170" i="7"/>
  <c r="BY223" i="7"/>
  <c r="AQ199" i="7"/>
  <c r="CA196" i="7"/>
  <c r="BD183" i="7"/>
  <c r="AC138" i="7"/>
  <c r="O140" i="7"/>
  <c r="CI226" i="7"/>
  <c r="G170" i="7"/>
  <c r="N178" i="7"/>
  <c r="K192" i="7"/>
  <c r="BB198" i="7"/>
  <c r="Z178" i="7"/>
  <c r="BJ188" i="7"/>
  <c r="CA178" i="7"/>
  <c r="AF127" i="7"/>
  <c r="R145" i="7"/>
  <c r="O223" i="7"/>
  <c r="W151" i="7"/>
  <c r="AP230" i="7"/>
  <c r="N125" i="7"/>
  <c r="AK199" i="7"/>
  <c r="BI148" i="7"/>
  <c r="AQ156" i="7"/>
  <c r="BW128" i="7"/>
  <c r="CY145" i="7"/>
  <c r="CE125" i="7"/>
  <c r="BS159" i="7"/>
  <c r="CC217" i="7"/>
  <c r="DI143" i="7"/>
  <c r="Q142" i="7"/>
  <c r="X174" i="7"/>
  <c r="CV184" i="7"/>
  <c r="CG163" i="7"/>
  <c r="AU155" i="7"/>
  <c r="CF190" i="7"/>
  <c r="BE148" i="7"/>
  <c r="S205" i="7"/>
  <c r="U122" i="7"/>
  <c r="E219" i="7"/>
  <c r="CS219" i="7"/>
  <c r="AI210" i="7"/>
  <c r="M164" i="7"/>
  <c r="DI225" i="7"/>
  <c r="BO126" i="7"/>
  <c r="CQ230" i="7"/>
  <c r="CV183" i="7"/>
  <c r="BS216" i="7"/>
  <c r="M205" i="7"/>
  <c r="BR189" i="7"/>
  <c r="M189" i="7"/>
  <c r="DD219" i="7"/>
  <c r="BO135" i="7"/>
  <c r="CQ154" i="7"/>
  <c r="AJ193" i="7"/>
  <c r="AR138" i="7"/>
  <c r="AS124" i="7"/>
  <c r="BK188" i="7"/>
  <c r="AD155" i="7"/>
  <c r="CR159" i="7"/>
  <c r="CK165" i="7"/>
  <c r="E172" i="7"/>
  <c r="H156" i="7"/>
  <c r="DG193" i="7"/>
  <c r="DC137" i="7"/>
  <c r="DD222" i="7"/>
  <c r="AN199" i="7"/>
  <c r="Q141" i="7"/>
  <c r="AJ218" i="7"/>
  <c r="CH173" i="7"/>
  <c r="CG223" i="7"/>
  <c r="BK205" i="7"/>
  <c r="F166" i="7"/>
  <c r="BE218" i="7"/>
  <c r="CK156" i="7"/>
  <c r="BH195" i="7"/>
  <c r="BG131" i="7"/>
  <c r="CU165" i="7"/>
  <c r="BS230" i="7"/>
  <c r="CC176" i="7"/>
  <c r="BR145" i="7"/>
  <c r="M190" i="7"/>
  <c r="DD187" i="7"/>
  <c r="BO209" i="7"/>
  <c r="CQ121" i="7"/>
  <c r="AJ202" i="7"/>
  <c r="AR122" i="7"/>
  <c r="AS150" i="7"/>
  <c r="BK164" i="7"/>
  <c r="AD199" i="7"/>
  <c r="CR172" i="7"/>
  <c r="CK169" i="7"/>
  <c r="E185" i="7"/>
  <c r="H194" i="7"/>
  <c r="DG220" i="7"/>
  <c r="DC148" i="7"/>
  <c r="DD161" i="7"/>
  <c r="AN181" i="7"/>
  <c r="Q224" i="7"/>
  <c r="BS162" i="7"/>
  <c r="DC132" i="7"/>
  <c r="Y174" i="7"/>
  <c r="M228" i="7"/>
  <c r="DD171" i="7"/>
  <c r="AN177" i="7"/>
  <c r="CQ127" i="7"/>
  <c r="AJ165" i="7"/>
  <c r="CH154" i="7"/>
  <c r="AS191" i="7"/>
  <c r="BK199" i="7"/>
  <c r="F170" i="7"/>
  <c r="CR165" i="7"/>
  <c r="CK214" i="7"/>
  <c r="BH211" i="7"/>
  <c r="H207" i="7"/>
  <c r="CU141" i="7"/>
  <c r="BR167" i="7"/>
  <c r="CC180" i="7"/>
  <c r="AN126" i="7"/>
  <c r="Q193" i="7"/>
  <c r="X173" i="7"/>
  <c r="CH166" i="7"/>
  <c r="CG198" i="7"/>
  <c r="BK143" i="7"/>
  <c r="F215" i="7"/>
  <c r="BE160" i="7"/>
  <c r="CK196" i="7"/>
  <c r="BH193" i="7"/>
  <c r="BG219" i="7"/>
  <c r="CU208" i="7"/>
  <c r="BS209" i="7"/>
  <c r="BS145" i="7"/>
  <c r="BR200" i="7"/>
  <c r="M134" i="7"/>
  <c r="DI168" i="7"/>
  <c r="BO195" i="7"/>
  <c r="CQ215" i="7"/>
  <c r="AJ132" i="7"/>
  <c r="AR174" i="7"/>
  <c r="AS219" i="7"/>
  <c r="BK214" i="7"/>
  <c r="AD138" i="7"/>
  <c r="CR179" i="7"/>
  <c r="CK186" i="7"/>
  <c r="E230" i="7"/>
  <c r="H128" i="7"/>
  <c r="DG191" i="7"/>
  <c r="DC160" i="7"/>
  <c r="DD212" i="7"/>
  <c r="AN158" i="7"/>
  <c r="Q205" i="7"/>
  <c r="AJ170" i="7"/>
  <c r="CH182" i="7"/>
  <c r="CG180" i="7"/>
  <c r="BK166" i="7"/>
  <c r="F174" i="7"/>
  <c r="BE219" i="7"/>
  <c r="CK160" i="7"/>
  <c r="BH157" i="7"/>
  <c r="BG190" i="7"/>
  <c r="CU123" i="7"/>
  <c r="DG183" i="7"/>
  <c r="CO206" i="7"/>
  <c r="DF155" i="7"/>
  <c r="CJ151" i="7"/>
  <c r="AW158" i="7"/>
  <c r="CT133" i="7"/>
  <c r="BW205" i="7"/>
  <c r="BQ214" i="7"/>
  <c r="CY167" i="7"/>
  <c r="CM208" i="7"/>
  <c r="CE199" i="7"/>
  <c r="BK185" i="7"/>
  <c r="E228" i="7"/>
  <c r="BS151" i="7"/>
  <c r="Q154" i="7"/>
  <c r="AU196" i="7"/>
  <c r="U184" i="7"/>
  <c r="M229" i="7"/>
  <c r="AJ185" i="7"/>
  <c r="AS153" i="7"/>
  <c r="F129" i="7"/>
  <c r="CK144" i="7"/>
  <c r="H150" i="7"/>
  <c r="DG122" i="7"/>
  <c r="V189" i="7"/>
  <c r="AW165" i="7"/>
  <c r="BW163" i="7"/>
  <c r="CB149" i="7"/>
  <c r="CE142" i="7"/>
  <c r="CO194" i="7"/>
  <c r="DF189" i="7"/>
  <c r="CJ168" i="7"/>
  <c r="AW140" i="7"/>
  <c r="CT223" i="7"/>
  <c r="BW223" i="7"/>
  <c r="BQ132" i="7"/>
  <c r="CY157" i="7"/>
  <c r="BX203" i="7"/>
  <c r="CE214" i="7"/>
  <c r="CX213" i="7"/>
  <c r="AI133" i="7"/>
  <c r="BM170" i="7"/>
  <c r="V192" i="7"/>
  <c r="CZ170" i="7"/>
  <c r="P184" i="7"/>
  <c r="DB141" i="7"/>
  <c r="AL154" i="7"/>
  <c r="AO161" i="7"/>
  <c r="CB174" i="7"/>
  <c r="AX145" i="7"/>
  <c r="AY134" i="7"/>
  <c r="BM213" i="7"/>
  <c r="V123" i="7"/>
  <c r="CJ180" i="7"/>
  <c r="P193" i="7"/>
  <c r="DB229" i="7"/>
  <c r="BW143" i="7"/>
  <c r="AO227" i="7"/>
  <c r="CB183" i="7"/>
  <c r="BX183" i="7"/>
  <c r="AY183" i="7"/>
  <c r="CP198" i="7"/>
  <c r="BZ137" i="7"/>
  <c r="CD214" i="7"/>
  <c r="AT208" i="7"/>
  <c r="CG147" i="7"/>
  <c r="S137" i="7"/>
  <c r="BS212" i="7"/>
  <c r="DD176" i="7"/>
  <c r="AR202" i="7"/>
  <c r="CR143" i="7"/>
  <c r="CU218" i="7"/>
  <c r="Q129" i="7"/>
  <c r="AR182" i="7"/>
  <c r="CF217" i="7"/>
  <c r="CR152" i="7"/>
  <c r="E128" i="7"/>
  <c r="DG150" i="7"/>
  <c r="BM174" i="7"/>
  <c r="CZ204" i="7"/>
  <c r="DB217" i="7"/>
  <c r="AO136" i="7"/>
  <c r="BX165" i="7"/>
  <c r="BZ153" i="7"/>
  <c r="DF180" i="7"/>
  <c r="AE218" i="7"/>
  <c r="CZ149" i="7"/>
  <c r="CT158" i="7"/>
  <c r="BF170" i="7"/>
  <c r="AL126" i="7"/>
  <c r="CY182" i="7"/>
  <c r="CM152" i="7"/>
  <c r="AX148" i="7"/>
  <c r="J213" i="7"/>
  <c r="DG211" i="7"/>
  <c r="CO142" i="7"/>
  <c r="V198" i="7"/>
  <c r="CJ216" i="7"/>
  <c r="AW137" i="7"/>
  <c r="DB211" i="7"/>
  <c r="BW167" i="7"/>
  <c r="BQ146" i="7"/>
  <c r="CB190" i="7"/>
  <c r="BX123" i="7"/>
  <c r="CE191" i="7"/>
  <c r="CX178" i="7"/>
  <c r="DF139" i="7"/>
  <c r="AE169" i="7"/>
  <c r="BK175" i="7"/>
  <c r="E157" i="7"/>
  <c r="BS172" i="7"/>
  <c r="BO206" i="7"/>
  <c r="AU154" i="7"/>
  <c r="U165" i="7"/>
  <c r="M226" i="7"/>
  <c r="AJ190" i="7"/>
  <c r="AS169" i="7"/>
  <c r="F195" i="7"/>
  <c r="CK134" i="7"/>
  <c r="H186" i="7"/>
  <c r="DG218" i="7"/>
  <c r="DF150" i="7"/>
  <c r="AW138" i="7"/>
  <c r="BW153" i="7"/>
  <c r="CY216" i="7"/>
  <c r="CE222" i="7"/>
  <c r="CP211" i="7"/>
  <c r="DF208" i="7"/>
  <c r="CJ161" i="7"/>
  <c r="AW204" i="7"/>
  <c r="CT216" i="7"/>
  <c r="BW173" i="7"/>
  <c r="CG162" i="7"/>
  <c r="BK144" i="7"/>
  <c r="F192" i="7"/>
  <c r="BE216" i="7"/>
  <c r="CK178" i="7"/>
  <c r="BH174" i="7"/>
  <c r="BG189" i="7"/>
  <c r="CU215" i="7"/>
  <c r="BS211" i="7"/>
  <c r="BS144" i="7"/>
  <c r="BR190" i="7"/>
  <c r="M202" i="7"/>
  <c r="DI216" i="7"/>
  <c r="BO223" i="7"/>
  <c r="CQ153" i="7"/>
  <c r="CV148" i="7"/>
  <c r="AR149" i="7"/>
  <c r="AS230" i="7"/>
  <c r="CF125" i="7"/>
  <c r="AD125" i="7"/>
  <c r="CR224" i="7"/>
  <c r="U142" i="7"/>
  <c r="E141" i="7"/>
  <c r="H145" i="7"/>
  <c r="DG192" i="7"/>
  <c r="DC146" i="7"/>
  <c r="DD165" i="7"/>
  <c r="AN175" i="7"/>
  <c r="CQ224" i="7"/>
  <c r="AJ150" i="7"/>
  <c r="CH168" i="7"/>
  <c r="AS185" i="7"/>
  <c r="BK194" i="7"/>
  <c r="F139" i="7"/>
  <c r="CR201" i="7"/>
  <c r="CK179" i="7"/>
  <c r="BH203" i="7"/>
  <c r="H211" i="7"/>
  <c r="CU204" i="7"/>
  <c r="DG189" i="7"/>
  <c r="CO130" i="7"/>
  <c r="DF202" i="7"/>
  <c r="CJ121" i="7"/>
  <c r="AW161" i="7"/>
  <c r="CT180" i="7"/>
  <c r="BW127" i="7"/>
  <c r="BQ126" i="7"/>
  <c r="CY201" i="7"/>
  <c r="BX176" i="7"/>
  <c r="CE162" i="7"/>
  <c r="CF164" i="7"/>
  <c r="E181" i="7"/>
  <c r="Y210" i="7"/>
  <c r="Q148" i="7"/>
  <c r="BK127" i="7"/>
  <c r="BH136" i="7"/>
  <c r="CC181" i="7"/>
  <c r="AJ128" i="7"/>
  <c r="AS195" i="7"/>
  <c r="AD181" i="7"/>
  <c r="CK198" i="7"/>
  <c r="H153" i="7"/>
  <c r="DG175" i="7"/>
  <c r="V175" i="7"/>
  <c r="P181" i="7"/>
  <c r="BW214" i="7"/>
  <c r="CB122" i="7"/>
  <c r="CE132" i="7"/>
  <c r="CO204" i="7"/>
  <c r="V176" i="7"/>
  <c r="CJ182" i="7"/>
  <c r="AW154" i="7"/>
  <c r="DB150" i="7"/>
  <c r="BW224" i="7"/>
  <c r="BQ141" i="7"/>
  <c r="CB177" i="7"/>
  <c r="BX173" i="7"/>
  <c r="CE217" i="7"/>
  <c r="CX225" i="7"/>
  <c r="AI158" i="7"/>
  <c r="BM147" i="7"/>
  <c r="AE152" i="7"/>
  <c r="CZ130" i="7"/>
  <c r="P127" i="7"/>
  <c r="BF140" i="7"/>
  <c r="AL190" i="7"/>
  <c r="AO193" i="7"/>
  <c r="CM183" i="7"/>
  <c r="AX156" i="7"/>
  <c r="AY230" i="7"/>
  <c r="BM177" i="7"/>
  <c r="V196" i="7"/>
  <c r="CJ198" i="7"/>
  <c r="P189" i="7"/>
  <c r="DB221" i="7"/>
  <c r="BW145" i="7"/>
  <c r="AO171" i="7"/>
  <c r="CB164" i="7"/>
  <c r="BX160" i="7"/>
  <c r="AY223" i="7"/>
  <c r="AY165" i="7"/>
  <c r="CX181" i="7"/>
  <c r="CD126" i="7"/>
  <c r="AT210" i="7"/>
  <c r="AS165" i="7"/>
  <c r="CK139" i="7"/>
  <c r="Y163" i="7"/>
  <c r="DI194" i="7"/>
  <c r="AR150" i="7"/>
  <c r="CR195" i="7"/>
  <c r="AI173" i="7"/>
  <c r="CQ225" i="7"/>
  <c r="AR158" i="7"/>
  <c r="CF170" i="7"/>
  <c r="S189" i="7"/>
  <c r="E162" i="7"/>
  <c r="AI175" i="7"/>
  <c r="BM173" i="7"/>
  <c r="CZ125" i="7"/>
  <c r="DB202" i="7"/>
  <c r="AO160" i="7"/>
  <c r="AX200" i="7"/>
  <c r="BZ174" i="7"/>
  <c r="DF193" i="7"/>
  <c r="AE127" i="7"/>
  <c r="CZ217" i="7"/>
  <c r="CT209" i="7"/>
  <c r="BF202" i="7"/>
  <c r="AL128" i="7"/>
  <c r="CY198" i="7"/>
  <c r="CM224" i="7"/>
  <c r="AX225" i="7"/>
  <c r="J203" i="7"/>
  <c r="DG144" i="7"/>
  <c r="CO136" i="7"/>
  <c r="V186" i="7"/>
  <c r="CJ184" i="7"/>
  <c r="AW179" i="7"/>
  <c r="DB152" i="7"/>
  <c r="AU129" i="7"/>
  <c r="CF168" i="7"/>
  <c r="AD121" i="7"/>
  <c r="S220" i="7"/>
  <c r="U195" i="7"/>
  <c r="E188" i="7"/>
  <c r="CS174" i="7"/>
  <c r="AI134" i="7"/>
  <c r="BR191" i="7"/>
  <c r="Y188" i="7"/>
  <c r="DC121" i="7"/>
  <c r="DD199" i="7"/>
  <c r="AN184" i="7"/>
  <c r="Q134" i="7"/>
  <c r="AJ122" i="7"/>
  <c r="CH175" i="7"/>
  <c r="CG149" i="7"/>
  <c r="BK134" i="7"/>
  <c r="F160" i="7"/>
  <c r="BE210" i="7"/>
  <c r="CK154" i="7"/>
  <c r="BH212" i="7"/>
  <c r="BG171" i="7"/>
  <c r="CU212" i="7"/>
  <c r="BS180" i="7"/>
  <c r="CC202" i="7"/>
  <c r="DI192" i="7"/>
  <c r="Q215" i="7"/>
  <c r="X182" i="7"/>
  <c r="CV207" i="7"/>
  <c r="CG194" i="7"/>
  <c r="AU152" i="7"/>
  <c r="CF204" i="7"/>
  <c r="BE177" i="7"/>
  <c r="S184" i="7"/>
  <c r="U205" i="7"/>
  <c r="BG162" i="7"/>
  <c r="CS199" i="7"/>
  <c r="AI159" i="7"/>
  <c r="AI214" i="7"/>
  <c r="BM193" i="7"/>
  <c r="AE179" i="7"/>
  <c r="CZ218" i="7"/>
  <c r="P166" i="7"/>
  <c r="BF121" i="7"/>
  <c r="AL212" i="7"/>
  <c r="AO135" i="7"/>
  <c r="CM222" i="7"/>
  <c r="AX159" i="7"/>
  <c r="CG143" i="7"/>
  <c r="S139" i="7"/>
  <c r="BS214" i="7"/>
  <c r="DD197" i="7"/>
  <c r="CH212" i="7"/>
  <c r="CR227" i="7"/>
  <c r="CU220" i="7"/>
  <c r="Q216" i="7"/>
  <c r="AR148" i="7"/>
  <c r="CF192" i="7"/>
  <c r="CR207" i="7"/>
  <c r="E187" i="7"/>
  <c r="DG215" i="7"/>
  <c r="BM171" i="7"/>
  <c r="CJ230" i="7"/>
  <c r="DB139" i="7"/>
  <c r="AO230" i="7"/>
  <c r="BX224" i="7"/>
  <c r="BZ210" i="7"/>
  <c r="DF170" i="7"/>
  <c r="AE228" i="7"/>
  <c r="CZ208" i="7"/>
  <c r="CT167" i="7"/>
  <c r="BF143" i="7"/>
  <c r="AL176" i="7"/>
  <c r="CY194" i="7"/>
  <c r="CM171" i="7"/>
  <c r="AX176" i="7"/>
  <c r="J143" i="7"/>
  <c r="DG209" i="7"/>
  <c r="CO128" i="7"/>
  <c r="V194" i="7"/>
  <c r="CJ179" i="7"/>
  <c r="AW217" i="7"/>
  <c r="DB157" i="7"/>
  <c r="BW172" i="7"/>
  <c r="BQ222" i="7"/>
  <c r="CB207" i="7"/>
  <c r="BX142" i="7"/>
  <c r="CE130" i="7"/>
  <c r="CX196" i="7"/>
  <c r="DF204" i="7"/>
  <c r="AE145" i="7"/>
  <c r="AW131" i="7"/>
  <c r="CT177" i="7"/>
  <c r="BF208" i="7"/>
  <c r="BQ178" i="7"/>
  <c r="CY180" i="7"/>
  <c r="CM159" i="7"/>
  <c r="CE182" i="7"/>
  <c r="BZ160" i="7"/>
  <c r="BZ227" i="7"/>
  <c r="CP206" i="7"/>
  <c r="BC171" i="7"/>
  <c r="BP225" i="7"/>
  <c r="AD156" i="7"/>
  <c r="H143" i="7"/>
  <c r="DC213" i="7"/>
  <c r="X153" i="7"/>
  <c r="CF143" i="7"/>
  <c r="BG201" i="7"/>
  <c r="DI228" i="7"/>
  <c r="CV137" i="7"/>
  <c r="AU222" i="7"/>
  <c r="BE135" i="7"/>
  <c r="U135" i="7"/>
  <c r="CS127" i="7"/>
  <c r="AI202" i="7"/>
  <c r="AE167" i="7"/>
  <c r="P146" i="7"/>
  <c r="AL170" i="7"/>
  <c r="CM153" i="7"/>
  <c r="AY176" i="7"/>
  <c r="BM125" i="7"/>
  <c r="V137" i="7"/>
  <c r="CJ142" i="7"/>
  <c r="P159" i="7"/>
  <c r="DB203" i="7"/>
  <c r="BW144" i="7"/>
  <c r="AO133" i="7"/>
  <c r="CB160" i="7"/>
  <c r="BX154" i="7"/>
  <c r="AY172" i="7"/>
  <c r="CU136" i="7"/>
  <c r="AI132" i="7"/>
  <c r="DF158" i="7"/>
  <c r="AE202" i="7"/>
  <c r="CZ134" i="7"/>
  <c r="CT184" i="7"/>
  <c r="AS164" i="7"/>
  <c r="BK208" i="7"/>
  <c r="F182" i="7"/>
  <c r="CR196" i="7"/>
  <c r="CK163" i="7"/>
  <c r="BH153" i="7"/>
  <c r="H175" i="7"/>
  <c r="CU139" i="7"/>
  <c r="Y182" i="7"/>
  <c r="BS215" i="7"/>
  <c r="BR134" i="7"/>
  <c r="CC228" i="7"/>
  <c r="DI141" i="7"/>
  <c r="BO212" i="7"/>
  <c r="X156" i="7"/>
  <c r="CV122" i="7"/>
  <c r="AR155" i="7"/>
  <c r="AU135" i="7"/>
  <c r="CF226" i="7"/>
  <c r="AD123" i="7"/>
  <c r="S122" i="7"/>
  <c r="U178" i="7"/>
  <c r="E156" i="7"/>
  <c r="CS157" i="7"/>
  <c r="AI223" i="7"/>
  <c r="M125" i="7"/>
  <c r="DD147" i="7"/>
  <c r="BO143" i="7"/>
  <c r="CQ195" i="7"/>
  <c r="AJ144" i="7"/>
  <c r="AR192" i="7"/>
  <c r="AS173" i="7"/>
  <c r="BK167" i="7"/>
  <c r="AD209" i="7"/>
  <c r="CR128" i="7"/>
  <c r="CK194" i="7"/>
  <c r="E218" i="7"/>
  <c r="H166" i="7"/>
  <c r="CU147" i="7"/>
  <c r="DG196" i="7"/>
  <c r="CO173" i="7"/>
  <c r="V223" i="7"/>
  <c r="CJ147" i="7"/>
  <c r="AW187" i="7"/>
  <c r="DB124" i="7"/>
  <c r="BW190" i="7"/>
  <c r="BQ167" i="7"/>
  <c r="CB161" i="7"/>
  <c r="BX135" i="7"/>
  <c r="CE207" i="7"/>
  <c r="F168" i="7"/>
  <c r="H127" i="7"/>
  <c r="BR165" i="7"/>
  <c r="CQ174" i="7"/>
  <c r="CF215" i="7"/>
  <c r="E225" i="7"/>
  <c r="DD150" i="7"/>
  <c r="CV196" i="7"/>
  <c r="AU136" i="7"/>
  <c r="AD225" i="7"/>
  <c r="U220" i="7"/>
  <c r="CS228" i="7"/>
  <c r="AI179" i="7"/>
  <c r="V199" i="7"/>
  <c r="P226" i="7"/>
  <c r="AL202" i="7"/>
  <c r="CB141" i="7"/>
  <c r="AY169" i="7"/>
  <c r="BM130" i="7"/>
  <c r="V129" i="7"/>
  <c r="CJ188" i="7"/>
  <c r="P125" i="7"/>
  <c r="DB138" i="7"/>
  <c r="BW188" i="7"/>
  <c r="AO211" i="7"/>
  <c r="CB148" i="7"/>
  <c r="BX227" i="7"/>
  <c r="CE131" i="7"/>
  <c r="CP218" i="7"/>
  <c r="AI182" i="7"/>
  <c r="DF143" i="7"/>
  <c r="AE132" i="7"/>
  <c r="CZ175" i="7"/>
  <c r="CT221" i="7"/>
  <c r="BF228" i="7"/>
  <c r="AL179" i="7"/>
  <c r="CY230" i="7"/>
  <c r="CM170" i="7"/>
  <c r="AX178" i="7"/>
  <c r="J223" i="7"/>
  <c r="BM184" i="7"/>
  <c r="V139" i="7"/>
  <c r="CZ196" i="7"/>
  <c r="P150" i="7"/>
  <c r="DB134" i="7"/>
  <c r="AL184" i="7"/>
  <c r="AO219" i="7"/>
  <c r="CB218" i="7"/>
  <c r="AX208" i="7"/>
  <c r="AY150" i="7"/>
  <c r="J161" i="7"/>
  <c r="CX201" i="7"/>
  <c r="CD166" i="7"/>
  <c r="AT181" i="7"/>
  <c r="AU213" i="7"/>
  <c r="U166" i="7"/>
  <c r="DC200" i="7"/>
  <c r="AN192" i="7"/>
  <c r="CG164" i="7"/>
  <c r="CK212" i="7"/>
  <c r="Y152" i="7"/>
  <c r="X197" i="7"/>
  <c r="CG140" i="7"/>
  <c r="F226" i="7"/>
  <c r="S168" i="7"/>
  <c r="BG222" i="7"/>
  <c r="CU228" i="7"/>
  <c r="DF219" i="7"/>
  <c r="CZ207" i="7"/>
  <c r="BF154" i="7"/>
  <c r="CY197" i="7"/>
  <c r="AX194" i="7"/>
  <c r="CX158" i="7"/>
  <c r="DF157" i="7"/>
  <c r="AE215" i="7"/>
  <c r="AW133" i="7"/>
  <c r="CT192" i="7"/>
  <c r="BF145" i="7"/>
  <c r="BQ142" i="7"/>
  <c r="CY203" i="7"/>
  <c r="CM128" i="7"/>
  <c r="CE223" i="7"/>
  <c r="BZ190" i="7"/>
  <c r="DG135" i="7"/>
  <c r="BM138" i="7"/>
  <c r="V155" i="7"/>
  <c r="CJ155" i="7"/>
  <c r="P140" i="7"/>
  <c r="DB222" i="7"/>
  <c r="BW129" i="7"/>
  <c r="AO184" i="7"/>
  <c r="CB193" i="7"/>
  <c r="BX151" i="7"/>
  <c r="AY171" i="7"/>
  <c r="CO228" i="7"/>
  <c r="V207" i="7"/>
  <c r="CJ210" i="7"/>
  <c r="F228" i="7"/>
  <c r="BG181" i="7"/>
  <c r="BR208" i="7"/>
  <c r="CQ165" i="7"/>
  <c r="BK146" i="7"/>
  <c r="E138" i="7"/>
  <c r="DD227" i="7"/>
  <c r="CV146" i="7"/>
  <c r="AU211" i="7"/>
  <c r="AD171" i="7"/>
  <c r="U145" i="7"/>
  <c r="CS222" i="7"/>
  <c r="AI144" i="7"/>
  <c r="V219" i="7"/>
  <c r="P215" i="7"/>
  <c r="AL188" i="7"/>
  <c r="CB125" i="7"/>
  <c r="AY209" i="7"/>
  <c r="CO195" i="7"/>
  <c r="V197" i="7"/>
  <c r="CJ154" i="7"/>
  <c r="AW159" i="7"/>
  <c r="DB125" i="7"/>
  <c r="BW183" i="7"/>
  <c r="AL211" i="7"/>
  <c r="CM131" i="7"/>
  <c r="J168" i="7"/>
  <c r="V210" i="7"/>
  <c r="CR170" i="7"/>
  <c r="CC142" i="7"/>
  <c r="BE229" i="7"/>
  <c r="BO216" i="7"/>
  <c r="BK229" i="7"/>
  <c r="E207" i="7"/>
  <c r="CO132" i="7"/>
  <c r="DB215" i="7"/>
  <c r="BX150" i="7"/>
  <c r="BM223" i="7"/>
  <c r="CZ182" i="7"/>
  <c r="BF168" i="7"/>
  <c r="BQ175" i="7"/>
  <c r="CB223" i="7"/>
  <c r="BX177" i="7"/>
  <c r="CE140" i="7"/>
  <c r="CX200" i="7"/>
  <c r="AI204" i="7"/>
  <c r="BM227" i="7"/>
  <c r="AE148" i="7"/>
  <c r="CZ151" i="7"/>
  <c r="P130" i="7"/>
  <c r="BF214" i="7"/>
  <c r="AL151" i="7"/>
  <c r="AO182" i="7"/>
  <c r="CM121" i="7"/>
  <c r="AX170" i="7"/>
  <c r="J172" i="7"/>
  <c r="BM156" i="7"/>
  <c r="V127" i="7"/>
  <c r="CJ193" i="7"/>
  <c r="BE213" i="7"/>
  <c r="CU202" i="7"/>
  <c r="M138" i="7"/>
  <c r="CV214" i="7"/>
  <c r="AD220" i="7"/>
  <c r="H208" i="7"/>
  <c r="AN226" i="7"/>
  <c r="CH179" i="7"/>
  <c r="BK212" i="7"/>
  <c r="BE159" i="7"/>
  <c r="BH156" i="7"/>
  <c r="CU126" i="7"/>
  <c r="CO224" i="7"/>
  <c r="AE155" i="7"/>
  <c r="CT200" i="7"/>
  <c r="BQ217" i="7"/>
  <c r="CM226" i="7"/>
  <c r="J210" i="7"/>
  <c r="BM134" i="7"/>
  <c r="V174" i="7"/>
  <c r="CZ178" i="7"/>
  <c r="P145" i="7"/>
  <c r="DB184" i="7"/>
  <c r="AL204" i="7"/>
  <c r="AO185" i="7"/>
  <c r="CB200" i="7"/>
  <c r="AX187" i="7"/>
  <c r="AY158" i="7"/>
  <c r="CU214" i="7"/>
  <c r="CO148" i="7"/>
  <c r="DF227" i="7"/>
  <c r="AE185" i="7"/>
  <c r="AW175" i="7"/>
  <c r="CT186" i="7"/>
  <c r="BF191" i="7"/>
  <c r="BQ151" i="7"/>
  <c r="CY147" i="7"/>
  <c r="CM125" i="7"/>
  <c r="CE203" i="7"/>
  <c r="BZ203" i="7"/>
  <c r="DF176" i="7"/>
  <c r="AE173" i="7"/>
  <c r="CZ165" i="7"/>
  <c r="CT224" i="7"/>
  <c r="BF179" i="7"/>
  <c r="AL164" i="7"/>
  <c r="CY213" i="7"/>
  <c r="CM180" i="7"/>
  <c r="AX197" i="7"/>
  <c r="P142" i="7"/>
  <c r="BW207" i="7"/>
  <c r="CB219" i="7"/>
  <c r="AY123" i="7"/>
  <c r="J140" i="7"/>
  <c r="CP160" i="7"/>
  <c r="AT125" i="7"/>
  <c r="AA168" i="7"/>
  <c r="AB132" i="7"/>
  <c r="T194" i="7"/>
  <c r="BL138" i="7"/>
  <c r="BA183" i="7"/>
  <c r="DH155" i="7"/>
  <c r="BY225" i="7"/>
  <c r="CD159" i="7"/>
  <c r="AT197" i="7"/>
  <c r="AA169" i="7"/>
  <c r="AB229" i="7"/>
  <c r="CW128" i="7"/>
  <c r="BL184" i="7"/>
  <c r="BA132" i="7"/>
  <c r="AH215" i="7"/>
  <c r="BY156" i="7"/>
  <c r="J230" i="7"/>
  <c r="CX199" i="7"/>
  <c r="BC196" i="7"/>
  <c r="DA210" i="7"/>
  <c r="AA214" i="7"/>
  <c r="CL154" i="7"/>
  <c r="T205" i="7"/>
  <c r="BL204" i="7"/>
  <c r="AM146" i="7"/>
  <c r="DH144" i="7"/>
  <c r="BY198" i="7"/>
  <c r="CD139" i="7"/>
  <c r="DA181" i="7"/>
  <c r="AA150" i="7"/>
  <c r="AB176" i="7"/>
  <c r="T230" i="7"/>
  <c r="BL150" i="7"/>
  <c r="BA138" i="7"/>
  <c r="DH149" i="7"/>
  <c r="BY141" i="7"/>
  <c r="BJ203" i="7"/>
  <c r="CA189" i="7"/>
  <c r="BD155" i="7"/>
  <c r="R160" i="7"/>
  <c r="O224" i="7"/>
  <c r="CI203" i="7"/>
  <c r="AP167" i="7"/>
  <c r="N193" i="7"/>
  <c r="K177" i="7"/>
  <c r="BI144" i="7"/>
  <c r="Z158" i="7"/>
  <c r="BJ142" i="7"/>
  <c r="AZ210" i="7"/>
  <c r="AF178" i="7"/>
  <c r="R218" i="7"/>
  <c r="AG142" i="7"/>
  <c r="W224" i="7"/>
  <c r="AP209" i="7"/>
  <c r="CN196" i="7"/>
  <c r="AK127" i="7"/>
  <c r="BI134" i="7"/>
  <c r="AQ186" i="7"/>
  <c r="CA121" i="7"/>
  <c r="BD176" i="7"/>
  <c r="AC136" i="7"/>
  <c r="O173" i="7"/>
  <c r="CI164" i="7"/>
  <c r="G227" i="7"/>
  <c r="N210" i="7"/>
  <c r="K211" i="7"/>
  <c r="BB140" i="7"/>
  <c r="Z135" i="7"/>
  <c r="DB220" i="7"/>
  <c r="BQ164" i="7"/>
  <c r="BX191" i="7"/>
  <c r="BZ157" i="7"/>
  <c r="BZ132" i="7"/>
  <c r="CD157" i="7"/>
  <c r="DA187" i="7"/>
  <c r="BT128" i="7"/>
  <c r="CL220" i="7"/>
  <c r="T213" i="7"/>
  <c r="DE134" i="7"/>
  <c r="AM172" i="7"/>
  <c r="DH132" i="7"/>
  <c r="Z160" i="7"/>
  <c r="BC178" i="7"/>
  <c r="DA140" i="7"/>
  <c r="BT211" i="7"/>
  <c r="CL142" i="7"/>
  <c r="T218" i="7"/>
  <c r="DE223" i="7"/>
  <c r="AM166" i="7"/>
  <c r="DH151" i="7"/>
  <c r="Z169" i="7"/>
  <c r="BZ154" i="7"/>
  <c r="CP127" i="7"/>
  <c r="AT216" i="7"/>
  <c r="BP221" i="7"/>
  <c r="BT226" i="7"/>
  <c r="CW215" i="7"/>
  <c r="BV215" i="7"/>
  <c r="DE230" i="7"/>
  <c r="AH222" i="7"/>
  <c r="AV146" i="7"/>
  <c r="CP179" i="7"/>
  <c r="BC172" i="7"/>
  <c r="BP130" i="7"/>
  <c r="BT194" i="7"/>
  <c r="CL137" i="7"/>
  <c r="BV216" i="7"/>
  <c r="DE188" i="7"/>
  <c r="AM220" i="7"/>
  <c r="AV220" i="7"/>
  <c r="Z192" i="7"/>
  <c r="BU134" i="7"/>
  <c r="AZ184" i="7"/>
  <c r="AF163" i="7"/>
  <c r="R209" i="7"/>
  <c r="AG122" i="7"/>
  <c r="W213" i="7"/>
  <c r="AP228" i="7"/>
  <c r="CN226" i="7"/>
  <c r="AK169" i="7"/>
  <c r="BI212" i="7"/>
  <c r="AQ164" i="7"/>
  <c r="BU221" i="7"/>
  <c r="BD130" i="7"/>
  <c r="AC223" i="7"/>
  <c r="I152" i="7"/>
  <c r="CI131" i="7"/>
  <c r="G194" i="7"/>
  <c r="BN128" i="7"/>
  <c r="K130" i="7"/>
  <c r="BB188" i="7"/>
  <c r="L161" i="7"/>
  <c r="BJ134" i="7"/>
  <c r="AZ222" i="7"/>
  <c r="AF202" i="7"/>
  <c r="R141" i="7"/>
  <c r="AG131" i="7"/>
  <c r="W181" i="7"/>
  <c r="AP140" i="7"/>
  <c r="N204" i="7"/>
  <c r="AK135" i="7"/>
  <c r="BI208" i="7"/>
  <c r="CZ230" i="7"/>
  <c r="BF150" i="7"/>
  <c r="CY219" i="7"/>
  <c r="AX219" i="7"/>
  <c r="CP138" i="7"/>
  <c r="CX143" i="7"/>
  <c r="BC181" i="7"/>
  <c r="BP170" i="7"/>
  <c r="AB191" i="7"/>
  <c r="CW160" i="7"/>
  <c r="BV151" i="7"/>
  <c r="BA156" i="7"/>
  <c r="AH192" i="7"/>
  <c r="AV136" i="7"/>
  <c r="CP186" i="7"/>
  <c r="AT173" i="7"/>
  <c r="BP190" i="7"/>
  <c r="BT217" i="7"/>
  <c r="CW208" i="7"/>
  <c r="BV203" i="7"/>
  <c r="DE214" i="7"/>
  <c r="AH127" i="7"/>
  <c r="AV125" i="7"/>
  <c r="AO147" i="7"/>
  <c r="BX179" i="7"/>
  <c r="CO208" i="7"/>
  <c r="CJ203" i="7"/>
  <c r="BG141" i="7"/>
  <c r="CQ135" i="7"/>
  <c r="BH143" i="7"/>
  <c r="CV226" i="7"/>
  <c r="AD153" i="7"/>
  <c r="H206" i="7"/>
  <c r="V167" i="7"/>
  <c r="BW229" i="7"/>
  <c r="AY160" i="7"/>
  <c r="V158" i="7"/>
  <c r="AW127" i="7"/>
  <c r="BW168" i="7"/>
  <c r="AO122" i="7"/>
  <c r="CB131" i="7"/>
  <c r="AX130" i="7"/>
  <c r="AY179" i="7"/>
  <c r="CU121" i="7"/>
  <c r="CO154" i="7"/>
  <c r="DF123" i="7"/>
  <c r="AE156" i="7"/>
  <c r="AW222" i="7"/>
  <c r="CT214" i="7"/>
  <c r="BF192" i="7"/>
  <c r="BQ226" i="7"/>
  <c r="CY196" i="7"/>
  <c r="CM177" i="7"/>
  <c r="CE164" i="7"/>
  <c r="BZ196" i="7"/>
  <c r="DF186" i="7"/>
  <c r="AE226" i="7"/>
  <c r="AS123" i="7"/>
  <c r="CK129" i="7"/>
  <c r="Y132" i="7"/>
  <c r="DI133" i="7"/>
  <c r="AR157" i="7"/>
  <c r="S163" i="7"/>
  <c r="AI147" i="7"/>
  <c r="CQ229" i="7"/>
  <c r="CG179" i="7"/>
  <c r="CF159" i="7"/>
  <c r="S172" i="7"/>
  <c r="BG170" i="7"/>
  <c r="AI209" i="7"/>
  <c r="BM185" i="7"/>
  <c r="CZ145" i="7"/>
  <c r="BF156" i="7"/>
  <c r="AO192" i="7"/>
  <c r="AX167" i="7"/>
  <c r="BZ142" i="7"/>
  <c r="DF131" i="7"/>
  <c r="AE216" i="7"/>
  <c r="CZ144" i="7"/>
  <c r="CT201" i="7"/>
  <c r="BF206" i="7"/>
  <c r="AL157" i="7"/>
  <c r="CY209" i="7"/>
  <c r="CM227" i="7"/>
  <c r="AX124" i="7"/>
  <c r="J171" i="7"/>
  <c r="DG163" i="7"/>
  <c r="BM189" i="7"/>
  <c r="V200" i="7"/>
  <c r="CJ141" i="7"/>
  <c r="P188" i="7"/>
  <c r="DB186" i="7"/>
  <c r="BW136" i="7"/>
  <c r="AO224" i="7"/>
  <c r="CB194" i="7"/>
  <c r="BX200" i="7"/>
  <c r="CE138" i="7"/>
  <c r="CP131" i="7"/>
  <c r="DF206" i="7"/>
  <c r="CJ167" i="7"/>
  <c r="AW146" i="7"/>
  <c r="CT179" i="7"/>
  <c r="BW156" i="7"/>
  <c r="BQ150" i="7"/>
  <c r="CY226" i="7"/>
  <c r="BX228" i="7"/>
  <c r="CE170" i="7"/>
  <c r="CT169" i="7"/>
  <c r="BQ153" i="7"/>
  <c r="BX193" i="7"/>
  <c r="J180" i="7"/>
  <c r="BZ145" i="7"/>
  <c r="CD182" i="7"/>
  <c r="DA128" i="7"/>
  <c r="BT178" i="7"/>
  <c r="CL125" i="7"/>
  <c r="T229" i="7"/>
  <c r="DE146" i="7"/>
  <c r="AM185" i="7"/>
  <c r="DH209" i="7"/>
  <c r="Z123" i="7"/>
  <c r="BC192" i="7"/>
  <c r="DA186" i="7"/>
  <c r="AA202" i="7"/>
  <c r="CL198" i="7"/>
  <c r="T150" i="7"/>
  <c r="BL169" i="7"/>
  <c r="AM206" i="7"/>
  <c r="DH182" i="7"/>
  <c r="BY163" i="7"/>
  <c r="BZ208" i="7"/>
  <c r="CP220" i="7"/>
  <c r="BC169" i="7"/>
  <c r="BP123" i="7"/>
  <c r="BT188" i="7"/>
  <c r="CL197" i="7"/>
  <c r="BV229" i="7"/>
  <c r="DE213" i="7"/>
  <c r="AM211" i="7"/>
  <c r="AV169" i="7"/>
  <c r="CP151" i="7"/>
  <c r="BC157" i="7"/>
  <c r="BP194" i="7"/>
  <c r="BT127" i="7"/>
  <c r="CL123" i="7"/>
  <c r="T159" i="7"/>
  <c r="DE150" i="7"/>
  <c r="AM171" i="7"/>
  <c r="DH208" i="7"/>
  <c r="Z217" i="7"/>
  <c r="BJ137" i="7"/>
  <c r="AZ197" i="7"/>
  <c r="AF215" i="7"/>
  <c r="R188" i="7"/>
  <c r="AG155" i="7"/>
  <c r="W206" i="7"/>
  <c r="AP217" i="7"/>
  <c r="CN188" i="7"/>
  <c r="AK152" i="7"/>
  <c r="BI184" i="7"/>
  <c r="AQ185" i="7"/>
  <c r="BU186" i="7"/>
  <c r="AZ170" i="7"/>
  <c r="AC194" i="7"/>
  <c r="I194" i="7"/>
  <c r="AG230" i="7"/>
  <c r="G174" i="7"/>
  <c r="BN175" i="7"/>
  <c r="CN154" i="7"/>
  <c r="BB229" i="7"/>
  <c r="L138" i="7"/>
  <c r="BJ130" i="7"/>
  <c r="CA170" i="7"/>
  <c r="AF224" i="7"/>
  <c r="R230" i="7"/>
  <c r="O142" i="7"/>
  <c r="W125" i="7"/>
  <c r="AP203" i="7"/>
  <c r="N157" i="7"/>
  <c r="AK200" i="7"/>
  <c r="BI171" i="7"/>
  <c r="CZ156" i="7"/>
  <c r="BF132" i="7"/>
  <c r="CY166" i="7"/>
  <c r="AX230" i="7"/>
  <c r="CP189" i="7"/>
  <c r="CX138" i="7"/>
  <c r="BC197" i="7"/>
  <c r="BP227" i="7"/>
  <c r="AB168" i="7"/>
  <c r="CW224" i="7"/>
  <c r="BV122" i="7"/>
  <c r="BA211" i="7"/>
  <c r="AH135" i="7"/>
  <c r="AV152" i="7"/>
  <c r="CP201" i="7"/>
  <c r="AT195" i="7"/>
  <c r="BP147" i="7"/>
  <c r="BT220" i="7"/>
  <c r="CW199" i="7"/>
  <c r="BV189" i="7"/>
  <c r="DE224" i="7"/>
  <c r="AH188" i="7"/>
  <c r="AV222" i="7"/>
  <c r="AY135" i="7"/>
  <c r="CX226" i="7"/>
  <c r="CD177" i="7"/>
  <c r="AT152" i="7"/>
  <c r="BQ183" i="7"/>
  <c r="BX189" i="7"/>
  <c r="BZ182" i="7"/>
  <c r="AE160" i="7"/>
  <c r="U159" i="7"/>
  <c r="AN180" i="7"/>
  <c r="S162" i="7"/>
  <c r="X129" i="7"/>
  <c r="CF213" i="7"/>
  <c r="BG147" i="7"/>
  <c r="DF209" i="7"/>
  <c r="BF127" i="7"/>
  <c r="AX168" i="7"/>
  <c r="DF205" i="7"/>
  <c r="AW155" i="7"/>
  <c r="BF141" i="7"/>
  <c r="AO223" i="7"/>
  <c r="CB151" i="7"/>
  <c r="BX220" i="7"/>
  <c r="AY166" i="7"/>
  <c r="CU185" i="7"/>
  <c r="AI196" i="7"/>
  <c r="DF196" i="7"/>
  <c r="AE201" i="7"/>
  <c r="CZ199" i="7"/>
  <c r="CT193" i="7"/>
  <c r="BF144" i="7"/>
  <c r="AL155" i="7"/>
  <c r="CY170" i="7"/>
  <c r="CM162" i="7"/>
  <c r="AX132" i="7"/>
  <c r="J136" i="7"/>
  <c r="BM229" i="7"/>
  <c r="V173" i="7"/>
  <c r="AR143" i="7"/>
  <c r="S173" i="7"/>
  <c r="AI128" i="7"/>
  <c r="CC143" i="7"/>
  <c r="CH227" i="7"/>
  <c r="BE169" i="7"/>
  <c r="CS189" i="7"/>
  <c r="BO128" i="7"/>
  <c r="AR123" i="7"/>
  <c r="BK158" i="7"/>
  <c r="CR193" i="7"/>
  <c r="E208" i="7"/>
  <c r="DG206" i="7"/>
  <c r="CO121" i="7"/>
  <c r="CJ159" i="7"/>
  <c r="DB210" i="7"/>
  <c r="BQ218" i="7"/>
  <c r="BX168" i="7"/>
  <c r="BZ192" i="7"/>
  <c r="BM165" i="7"/>
  <c r="AE136" i="7"/>
  <c r="CZ155" i="7"/>
  <c r="P217" i="7"/>
  <c r="BF216" i="7"/>
  <c r="AL194" i="7"/>
  <c r="AO134" i="7"/>
  <c r="CM167" i="7"/>
  <c r="AX174" i="7"/>
  <c r="J216" i="7"/>
  <c r="DG187" i="7"/>
  <c r="CO162" i="7"/>
  <c r="DF184" i="7"/>
  <c r="CJ152" i="7"/>
  <c r="AW193" i="7"/>
  <c r="CT212" i="7"/>
  <c r="BW194" i="7"/>
  <c r="BQ201" i="7"/>
  <c r="CY195" i="7"/>
  <c r="BX161" i="7"/>
  <c r="CE139" i="7"/>
  <c r="CX135" i="7"/>
  <c r="DF201" i="7"/>
  <c r="AE172" i="7"/>
  <c r="AW230" i="7"/>
  <c r="CT136" i="7"/>
  <c r="BF190" i="7"/>
  <c r="BQ212" i="7"/>
  <c r="CY141" i="7"/>
  <c r="CM135" i="7"/>
  <c r="AX202" i="7"/>
  <c r="P141" i="7"/>
  <c r="AL222" i="7"/>
  <c r="CM186" i="7"/>
  <c r="AY133" i="7"/>
  <c r="J225" i="7"/>
  <c r="CP153" i="7"/>
  <c r="DA167" i="7"/>
  <c r="AA166" i="7"/>
  <c r="CL201" i="7"/>
  <c r="T153" i="7"/>
  <c r="BL128" i="7"/>
  <c r="AM137" i="7"/>
  <c r="DH150" i="7"/>
  <c r="BY180" i="7"/>
  <c r="CD200" i="7"/>
  <c r="DA208" i="7"/>
  <c r="AA142" i="7"/>
  <c r="AB130" i="7"/>
  <c r="T167" i="7"/>
  <c r="BL124" i="7"/>
  <c r="BA186" i="7"/>
  <c r="DH178" i="7"/>
  <c r="BY121" i="7"/>
  <c r="J204" i="7"/>
  <c r="CP177" i="7"/>
  <c r="BC219" i="7"/>
  <c r="DA173" i="7"/>
  <c r="BT221" i="7"/>
  <c r="CL187" i="7"/>
  <c r="T162" i="7"/>
  <c r="DE143" i="7"/>
  <c r="AM183" i="7"/>
  <c r="DH167" i="7"/>
  <c r="Z147" i="7"/>
  <c r="BC201" i="7"/>
  <c r="DA192" i="7"/>
  <c r="AA216" i="7"/>
  <c r="CL138" i="7"/>
  <c r="T127" i="7"/>
  <c r="BL220" i="7"/>
  <c r="AM196" i="7"/>
  <c r="DH163" i="7"/>
  <c r="BY205" i="7"/>
  <c r="BJ181" i="7"/>
  <c r="CA184" i="7"/>
  <c r="AF186" i="7"/>
  <c r="R222" i="7"/>
  <c r="O137" i="7"/>
  <c r="W194" i="7"/>
  <c r="AP216" i="7"/>
  <c r="N225" i="7"/>
  <c r="AK215" i="7"/>
  <c r="BI174" i="7"/>
  <c r="Z229" i="7"/>
  <c r="BU228" i="7"/>
  <c r="AZ190" i="7"/>
  <c r="AF182" i="7"/>
  <c r="I137" i="7"/>
  <c r="AG221" i="7"/>
  <c r="W179" i="7"/>
  <c r="BN197" i="7"/>
  <c r="CN212" i="7"/>
  <c r="AK187" i="7"/>
  <c r="L134" i="7"/>
  <c r="BJ209" i="7"/>
  <c r="CA191" i="7"/>
  <c r="BD210" i="7"/>
  <c r="R201" i="7"/>
  <c r="O135" i="7"/>
  <c r="CI178" i="7"/>
  <c r="AP226" i="7"/>
  <c r="N139" i="7"/>
  <c r="K170" i="7"/>
  <c r="BI179" i="7"/>
  <c r="Z188" i="7"/>
  <c r="DB216" i="7"/>
  <c r="AO180" i="7"/>
  <c r="BX230" i="7"/>
  <c r="BZ180" i="7"/>
  <c r="CX170" i="7"/>
  <c r="BC207" i="7"/>
  <c r="BP125" i="7"/>
  <c r="BT224" i="7"/>
  <c r="CL191" i="7"/>
  <c r="BV195" i="7"/>
  <c r="DE172" i="7"/>
  <c r="BW181" i="7"/>
  <c r="CY228" i="7"/>
  <c r="CE185" i="7"/>
  <c r="DF188" i="7"/>
  <c r="AU148" i="7"/>
  <c r="DC224" i="7"/>
  <c r="CG169" i="7"/>
  <c r="Y167" i="7"/>
  <c r="CG165" i="7"/>
  <c r="S181" i="7"/>
  <c r="CU217" i="7"/>
  <c r="CZ173" i="7"/>
  <c r="CY225" i="7"/>
  <c r="CX160" i="7"/>
  <c r="AE144" i="7"/>
  <c r="CT144" i="7"/>
  <c r="BQ208" i="7"/>
  <c r="CY221" i="7"/>
  <c r="CM141" i="7"/>
  <c r="CE213" i="7"/>
  <c r="BZ166" i="7"/>
  <c r="DG147" i="7"/>
  <c r="BM132" i="7"/>
  <c r="V130" i="7"/>
  <c r="CJ194" i="7"/>
  <c r="P169" i="7"/>
  <c r="DB169" i="7"/>
  <c r="BW179" i="7"/>
  <c r="AO220" i="7"/>
  <c r="CB134" i="7"/>
  <c r="BX180" i="7"/>
  <c r="AY197" i="7"/>
  <c r="CO221" i="7"/>
  <c r="DF224" i="7"/>
  <c r="CJ212" i="7"/>
  <c r="F135" i="7"/>
  <c r="BG159" i="7"/>
  <c r="BU155" i="7"/>
  <c r="AC170" i="7"/>
  <c r="CI189" i="7"/>
  <c r="BN225" i="7"/>
  <c r="BB131" i="7"/>
  <c r="CT131" i="7"/>
  <c r="CM160" i="7"/>
  <c r="BZ172" i="7"/>
  <c r="DA228" i="7"/>
  <c r="CL178" i="7"/>
  <c r="DE220" i="7"/>
  <c r="AO151" i="7"/>
  <c r="BM222" i="7"/>
  <c r="CS123" i="7"/>
  <c r="BG150" i="7"/>
  <c r="BE163" i="7"/>
  <c r="AE209" i="7"/>
  <c r="J166" i="7"/>
  <c r="P129" i="7"/>
  <c r="AO206" i="7"/>
  <c r="AX123" i="7"/>
  <c r="DG200" i="7"/>
  <c r="DF163" i="7"/>
  <c r="AW197" i="7"/>
  <c r="BW204" i="7"/>
  <c r="CY186" i="7"/>
  <c r="CE178" i="7"/>
  <c r="DF156" i="7"/>
  <c r="AU123" i="7"/>
  <c r="CO123" i="7"/>
  <c r="DD144" i="7"/>
  <c r="CH155" i="7"/>
  <c r="CR178" i="7"/>
  <c r="CU181" i="7"/>
  <c r="Q189" i="7"/>
  <c r="AR153" i="7"/>
  <c r="CF178" i="7"/>
  <c r="CR129" i="7"/>
  <c r="E202" i="7"/>
  <c r="DG226" i="7"/>
  <c r="BM153" i="7"/>
  <c r="CJ201" i="7"/>
  <c r="DB151" i="7"/>
  <c r="AO128" i="7"/>
  <c r="BX197" i="7"/>
  <c r="BZ217" i="7"/>
  <c r="DF200" i="7"/>
  <c r="AE197" i="7"/>
  <c r="CZ168" i="7"/>
  <c r="P126" i="7"/>
  <c r="BF178" i="7"/>
  <c r="AL143" i="7"/>
  <c r="AO178" i="7"/>
  <c r="CM200" i="7"/>
  <c r="AX128" i="7"/>
  <c r="J154" i="7"/>
  <c r="DG186" i="7"/>
  <c r="CO144" i="7"/>
  <c r="V146" i="7"/>
  <c r="CJ228" i="7"/>
  <c r="AW171" i="7"/>
  <c r="DB228" i="7"/>
  <c r="BW199" i="7"/>
  <c r="BQ191" i="7"/>
  <c r="CB133" i="7"/>
  <c r="BX121" i="7"/>
  <c r="CE229" i="7"/>
  <c r="CX186" i="7"/>
  <c r="DF215" i="7"/>
  <c r="AE157" i="7"/>
  <c r="AW180" i="7"/>
  <c r="CT160" i="7"/>
  <c r="BF201" i="7"/>
  <c r="BQ168" i="7"/>
  <c r="CY183" i="7"/>
  <c r="CM137" i="7"/>
  <c r="CE160" i="7"/>
  <c r="CT202" i="7"/>
  <c r="AL215" i="7"/>
  <c r="CM198" i="7"/>
  <c r="AY187" i="7"/>
  <c r="J169" i="7"/>
  <c r="CD212" i="7"/>
  <c r="DA185" i="7"/>
  <c r="AA190" i="7"/>
  <c r="CL219" i="7"/>
  <c r="T219" i="7"/>
  <c r="BL176" i="7"/>
  <c r="AM124" i="7"/>
  <c r="DH197" i="7"/>
  <c r="BY138" i="7"/>
  <c r="CD121" i="7"/>
  <c r="DA152" i="7"/>
  <c r="AA153" i="7"/>
  <c r="AB182" i="7"/>
  <c r="T171" i="7"/>
  <c r="BL158" i="7"/>
  <c r="BA198" i="7"/>
  <c r="DH175" i="7"/>
  <c r="BY197" i="7"/>
  <c r="BZ149" i="7"/>
  <c r="CP228" i="7"/>
  <c r="BC152" i="7"/>
  <c r="BP228" i="7"/>
  <c r="BT152" i="7"/>
  <c r="CL151" i="7"/>
  <c r="BV183" i="7"/>
  <c r="DE201" i="7"/>
  <c r="AM221" i="7"/>
  <c r="DH229" i="7"/>
  <c r="Z133" i="7"/>
  <c r="BC209" i="7"/>
  <c r="DA189" i="7"/>
  <c r="BT214" i="7"/>
  <c r="CL124" i="7"/>
  <c r="T160" i="7"/>
  <c r="DE186" i="7"/>
  <c r="AM138" i="7"/>
  <c r="DH190" i="7"/>
  <c r="Z155" i="7"/>
  <c r="BJ140" i="7"/>
  <c r="CA204" i="7"/>
  <c r="AF208" i="7"/>
  <c r="R187" i="7"/>
  <c r="O132" i="7"/>
  <c r="W172" i="7"/>
  <c r="AP150" i="7"/>
  <c r="N207" i="7"/>
  <c r="AK170" i="7"/>
  <c r="BI169" i="7"/>
  <c r="AQ137" i="7"/>
  <c r="BU147" i="7"/>
  <c r="AZ212" i="7"/>
  <c r="AF230" i="7"/>
  <c r="I149" i="7"/>
  <c r="AG220" i="7"/>
  <c r="W156" i="7"/>
  <c r="BN150" i="7"/>
  <c r="CN203" i="7"/>
  <c r="AK121" i="7"/>
  <c r="L225" i="7"/>
  <c r="BJ198" i="7"/>
  <c r="CA202" i="7"/>
  <c r="BD207" i="7"/>
  <c r="R204" i="7"/>
  <c r="O197" i="7"/>
  <c r="CI133" i="7"/>
  <c r="AP181" i="7"/>
  <c r="N153" i="7"/>
  <c r="K135" i="7"/>
  <c r="BI176" i="7"/>
  <c r="CZ147" i="7"/>
  <c r="DB225" i="7"/>
  <c r="AO199" i="7"/>
  <c r="AX149" i="7"/>
  <c r="CX228" i="7"/>
  <c r="CX133" i="7"/>
  <c r="BC160" i="7"/>
  <c r="BP185" i="7"/>
  <c r="BT186" i="7"/>
  <c r="CW125" i="7"/>
  <c r="BV217" i="7"/>
  <c r="DE128" i="7"/>
  <c r="AH123" i="7"/>
  <c r="AV173" i="7"/>
  <c r="CP207" i="7"/>
  <c r="BC147" i="7"/>
  <c r="BP140" i="7"/>
  <c r="BT201" i="7"/>
  <c r="CL207" i="7"/>
  <c r="BV208" i="7"/>
  <c r="DE161" i="7"/>
  <c r="AM214" i="7"/>
  <c r="AV137" i="7"/>
  <c r="AY147" i="7"/>
  <c r="BZ184" i="7"/>
  <c r="CD131" i="7"/>
  <c r="AT192" i="7"/>
  <c r="BP183" i="7"/>
  <c r="AB149" i="7"/>
  <c r="CW177" i="7"/>
  <c r="BV146" i="7"/>
  <c r="BA166" i="7"/>
  <c r="AH133" i="7"/>
  <c r="AV195" i="7"/>
  <c r="CP216" i="7"/>
  <c r="AT145" i="7"/>
  <c r="BP197" i="7"/>
  <c r="BT209" i="7"/>
  <c r="CW165" i="7"/>
  <c r="BV127" i="7"/>
  <c r="DE228" i="7"/>
  <c r="AH193" i="7"/>
  <c r="AV227" i="7"/>
  <c r="AQ145" i="7"/>
  <c r="BU174" i="7"/>
  <c r="AZ207" i="7"/>
  <c r="AC164" i="7"/>
  <c r="I193" i="7"/>
  <c r="AG152" i="7"/>
  <c r="G188" i="7"/>
  <c r="BN158" i="7"/>
  <c r="CN133" i="7"/>
  <c r="BB182" i="7"/>
  <c r="L127" i="7"/>
  <c r="AQ134" i="7"/>
  <c r="CA159" i="7"/>
  <c r="BD167" i="7"/>
  <c r="AC135" i="7"/>
  <c r="O153" i="7"/>
  <c r="CI210" i="7"/>
  <c r="G136" i="7"/>
  <c r="N226" i="7"/>
  <c r="K207" i="7"/>
  <c r="BB196" i="7"/>
  <c r="Z196" i="7"/>
  <c r="BU182" i="7"/>
  <c r="AZ179" i="7"/>
  <c r="AF152" i="7"/>
  <c r="I150" i="7"/>
  <c r="AG191" i="7"/>
  <c r="W162" i="7"/>
  <c r="BN195" i="7"/>
  <c r="CN184" i="7"/>
  <c r="AK207" i="7"/>
  <c r="L140" i="7"/>
  <c r="AW221" i="7"/>
  <c r="BW213" i="7"/>
  <c r="CB211" i="7"/>
  <c r="CE189" i="7"/>
  <c r="J130" i="7"/>
  <c r="CP212" i="7"/>
  <c r="AT149" i="7"/>
  <c r="AA208" i="7"/>
  <c r="AB209" i="7"/>
  <c r="CW121" i="7"/>
  <c r="BL221" i="7"/>
  <c r="BA122" i="7"/>
  <c r="AH205" i="7"/>
  <c r="BY126" i="7"/>
  <c r="CD193" i="7"/>
  <c r="AT150" i="7"/>
  <c r="BP163" i="7"/>
  <c r="AB202" i="7"/>
  <c r="CP129" i="7"/>
  <c r="CL136" i="7"/>
  <c r="DH145" i="7"/>
  <c r="AT226" i="7"/>
  <c r="AB155" i="7"/>
  <c r="BL192" i="7"/>
  <c r="DH181" i="7"/>
  <c r="CD223" i="7"/>
  <c r="AA206" i="7"/>
  <c r="CW201" i="7"/>
  <c r="BA157" i="7"/>
  <c r="BY167" i="7"/>
  <c r="BU161" i="7"/>
  <c r="AC165" i="7"/>
  <c r="CI137" i="7"/>
  <c r="BN163" i="7"/>
  <c r="BB154" i="7"/>
  <c r="BJ173" i="7"/>
  <c r="AF191" i="7"/>
  <c r="O170" i="7"/>
  <c r="AP178" i="7"/>
  <c r="K215" i="7"/>
  <c r="AQ138" i="7"/>
  <c r="AZ205" i="7"/>
  <c r="I176" i="7"/>
  <c r="G161" i="7"/>
  <c r="CN137" i="7"/>
  <c r="L195" i="7"/>
  <c r="AL163" i="7"/>
  <c r="AY178" i="7"/>
  <c r="CP187" i="7"/>
  <c r="AA143" i="7"/>
  <c r="T208" i="7"/>
  <c r="BA139" i="7"/>
  <c r="BY161" i="7"/>
  <c r="DA123" i="7"/>
  <c r="AB147" i="7"/>
  <c r="BV230" i="7"/>
  <c r="BA173" i="7"/>
  <c r="DH137" i="7"/>
  <c r="BY143" i="7"/>
  <c r="BZ186" i="7"/>
  <c r="CP170" i="7"/>
  <c r="AT207" i="7"/>
  <c r="BP149" i="7"/>
  <c r="BT177" i="7"/>
  <c r="CW148" i="7"/>
  <c r="BV125" i="7"/>
  <c r="DE176" i="7"/>
  <c r="AH140" i="7"/>
  <c r="AV121" i="7"/>
  <c r="CP136" i="7"/>
  <c r="BC188" i="7"/>
  <c r="BP219" i="7"/>
  <c r="BT202" i="7"/>
  <c r="CL213" i="7"/>
  <c r="BV136" i="7"/>
  <c r="DE177" i="7"/>
  <c r="AM230" i="7"/>
  <c r="AV212" i="7"/>
  <c r="Z216" i="7"/>
  <c r="BJ144" i="7"/>
  <c r="AZ131" i="7"/>
  <c r="AF141" i="7"/>
  <c r="R207" i="7"/>
  <c r="AG206" i="7"/>
  <c r="W222" i="7"/>
  <c r="AP121" i="7"/>
  <c r="CN162" i="7"/>
  <c r="AK141" i="7"/>
  <c r="BI213" i="7"/>
  <c r="AQ165" i="7"/>
  <c r="BU185" i="7"/>
  <c r="BD121" i="7"/>
  <c r="AC224" i="7"/>
  <c r="I179" i="7"/>
  <c r="CI167" i="7"/>
  <c r="G197" i="7"/>
  <c r="BN200" i="7"/>
  <c r="CN206" i="7"/>
  <c r="BB160" i="7"/>
  <c r="L203" i="7"/>
  <c r="BJ196" i="7"/>
  <c r="CA145" i="7"/>
  <c r="AF214" i="7"/>
  <c r="R159" i="7"/>
  <c r="O144" i="7"/>
  <c r="W123" i="7"/>
  <c r="AP144" i="7"/>
  <c r="N189" i="7"/>
  <c r="AK134" i="7"/>
  <c r="BI121" i="7"/>
  <c r="AQ180" i="7"/>
  <c r="BU224" i="7"/>
  <c r="AZ216" i="7"/>
  <c r="AC225" i="7"/>
  <c r="I230" i="7"/>
  <c r="AG125" i="7"/>
  <c r="G123" i="7"/>
  <c r="BN144" i="7"/>
  <c r="CN160" i="7"/>
  <c r="BB226" i="7"/>
  <c r="L212" i="7"/>
  <c r="CT123" i="7"/>
  <c r="AL195" i="7"/>
  <c r="CM210" i="7"/>
  <c r="J181" i="7"/>
  <c r="BZ152" i="7"/>
  <c r="CD133" i="7"/>
  <c r="DA160" i="7"/>
  <c r="AA123" i="7"/>
  <c r="CL132" i="7"/>
  <c r="T226" i="7"/>
  <c r="BL218" i="7"/>
  <c r="AM149" i="7"/>
  <c r="DH184" i="7"/>
  <c r="BY142" i="7"/>
  <c r="BC212" i="7"/>
  <c r="DA206" i="7"/>
  <c r="AA220" i="7"/>
  <c r="CL216" i="7"/>
  <c r="T191" i="7"/>
  <c r="BL190" i="7"/>
  <c r="AM123" i="7"/>
  <c r="DH224" i="7"/>
  <c r="BY203" i="7"/>
  <c r="BZ134" i="7"/>
  <c r="CP188" i="7"/>
  <c r="BC168" i="7"/>
  <c r="BP175" i="7"/>
  <c r="BT216" i="7"/>
  <c r="CL162" i="7"/>
  <c r="BV227" i="7"/>
  <c r="DE151" i="7"/>
  <c r="AM140" i="7"/>
  <c r="AV188" i="7"/>
  <c r="CP196" i="7"/>
  <c r="BC166" i="7"/>
  <c r="DA205" i="7"/>
  <c r="BT183" i="7"/>
  <c r="CL161" i="7"/>
  <c r="T136" i="7"/>
  <c r="DE174" i="7"/>
  <c r="AM157" i="7"/>
  <c r="DH160" i="7"/>
  <c r="Z165" i="7"/>
  <c r="BJ223" i="7"/>
  <c r="CA208" i="7"/>
  <c r="AF145" i="7"/>
  <c r="R189" i="7"/>
  <c r="O165" i="7"/>
  <c r="W216" i="7"/>
  <c r="AP158" i="7"/>
  <c r="N179" i="7"/>
  <c r="AK147" i="7"/>
  <c r="BI124" i="7"/>
  <c r="AQ132" i="7"/>
  <c r="BU172" i="7"/>
  <c r="AZ224" i="7"/>
  <c r="AC226" i="7"/>
  <c r="I165" i="7"/>
  <c r="AG176" i="7"/>
  <c r="G218" i="7"/>
  <c r="BN217" i="7"/>
  <c r="CN139" i="7"/>
  <c r="BB224" i="7"/>
  <c r="L130" i="7"/>
  <c r="BJ204" i="7"/>
  <c r="CA206" i="7"/>
  <c r="BD208" i="7"/>
  <c r="R146" i="7"/>
  <c r="O206" i="7"/>
  <c r="CI170" i="7"/>
  <c r="AP205" i="7"/>
  <c r="N130" i="7"/>
  <c r="K145" i="7"/>
  <c r="BI199" i="7"/>
  <c r="Z134" i="7"/>
  <c r="BU213" i="7"/>
  <c r="AZ130" i="7"/>
  <c r="AF131" i="7"/>
  <c r="I182" i="7"/>
  <c r="AG225" i="7"/>
  <c r="W137" i="7"/>
  <c r="AQ142" i="7"/>
  <c r="BD214" i="7"/>
  <c r="I226" i="7"/>
  <c r="G178" i="7"/>
  <c r="N159" i="7"/>
  <c r="BB167" i="7"/>
  <c r="Z149" i="7"/>
  <c r="AZ122" i="7"/>
  <c r="I169" i="7"/>
  <c r="W131" i="7"/>
  <c r="N198" i="7"/>
  <c r="AK136" i="7"/>
  <c r="L156" i="7"/>
  <c r="AZ125" i="7"/>
  <c r="R192" i="7"/>
  <c r="W191" i="7"/>
  <c r="N126" i="7"/>
  <c r="AK131" i="7"/>
  <c r="L154" i="7"/>
  <c r="CA185" i="7"/>
  <c r="AC121" i="7"/>
  <c r="CI228" i="7"/>
  <c r="BN174" i="7"/>
  <c r="K179" i="7"/>
  <c r="BI198" i="7"/>
  <c r="AG217" i="7"/>
  <c r="W127" i="7"/>
  <c r="BN152" i="7"/>
  <c r="CN227" i="7"/>
  <c r="AK180" i="7"/>
  <c r="L128" i="7"/>
  <c r="AQ184" i="7"/>
  <c r="CA163" i="7"/>
  <c r="BD138" i="7"/>
  <c r="R133" i="7"/>
  <c r="AG187" i="7"/>
  <c r="W136" i="7"/>
  <c r="BJ145" i="7"/>
  <c r="R158" i="7"/>
  <c r="BN169" i="7"/>
  <c r="BB201" i="7"/>
  <c r="CA144" i="7"/>
  <c r="AG226" i="7"/>
  <c r="CN150" i="7"/>
  <c r="Z140" i="7"/>
  <c r="AF187" i="7"/>
  <c r="G213" i="7"/>
  <c r="K176" i="7"/>
  <c r="BU141" i="7"/>
  <c r="O178" i="7"/>
  <c r="AP139" i="7"/>
  <c r="CN173" i="7"/>
  <c r="BB126" i="7"/>
  <c r="N142" i="7"/>
  <c r="AP191" i="7"/>
  <c r="K156" i="7"/>
  <c r="L172" i="7"/>
  <c r="CA217" i="7"/>
  <c r="AC219" i="7"/>
  <c r="O174" i="7"/>
  <c r="AP168" i="7"/>
  <c r="AC208" i="7"/>
  <c r="BN218" i="7"/>
  <c r="BI128" i="7"/>
  <c r="BD184" i="7"/>
  <c r="CI194" i="7"/>
  <c r="CN128" i="7"/>
  <c r="BJ227" i="7"/>
  <c r="R155" i="7"/>
  <c r="BN141" i="7"/>
  <c r="BI207" i="7"/>
  <c r="AZ202" i="7"/>
  <c r="W217" i="7"/>
  <c r="K180" i="7"/>
  <c r="BI153" i="7"/>
  <c r="BC161" i="7"/>
  <c r="BA184" i="7"/>
  <c r="AT200" i="7"/>
  <c r="BP160" i="7"/>
  <c r="AQ150" i="7"/>
  <c r="CA165" i="7"/>
  <c r="R203" i="7"/>
  <c r="W192" i="7"/>
  <c r="DA125" i="7"/>
  <c r="T198" i="7"/>
  <c r="BA152" i="7"/>
  <c r="DH189" i="7"/>
  <c r="CD176" i="7"/>
  <c r="BP187" i="7"/>
  <c r="CL173" i="7"/>
  <c r="BL164" i="7"/>
  <c r="BY148" i="7"/>
  <c r="CA175" i="7"/>
  <c r="I191" i="7"/>
  <c r="AP166" i="7"/>
  <c r="BB178" i="7"/>
  <c r="BU210" i="7"/>
  <c r="R228" i="7"/>
  <c r="W229" i="7"/>
  <c r="K167" i="7"/>
  <c r="AQ226" i="7"/>
  <c r="CP124" i="7"/>
  <c r="CW183" i="7"/>
  <c r="AV217" i="7"/>
  <c r="DA150" i="7"/>
  <c r="CL134" i="7"/>
  <c r="BL191" i="7"/>
  <c r="DH212" i="7"/>
  <c r="CD199" i="7"/>
  <c r="AA184" i="7"/>
  <c r="T216" i="7"/>
  <c r="BA178" i="7"/>
  <c r="BY192" i="7"/>
  <c r="CA207" i="7"/>
  <c r="AC142" i="7"/>
  <c r="CI190" i="7"/>
  <c r="N163" i="7"/>
  <c r="BB169" i="7"/>
  <c r="BJ165" i="7"/>
  <c r="AF156" i="7"/>
  <c r="AG126" i="7"/>
  <c r="AP124" i="7"/>
  <c r="AK218" i="7"/>
  <c r="AQ230" i="7"/>
  <c r="BD191" i="7"/>
  <c r="I181" i="7"/>
  <c r="G141" i="7"/>
  <c r="K121" i="7"/>
  <c r="L121" i="7"/>
  <c r="BQ207" i="7"/>
  <c r="J134" i="7"/>
  <c r="CD155" i="7"/>
  <c r="BT185" i="7"/>
  <c r="T180" i="7"/>
  <c r="AM122" i="7"/>
  <c r="Z201" i="7"/>
  <c r="DA214" i="7"/>
  <c r="CL174" i="7"/>
  <c r="BV170" i="7"/>
  <c r="BA160" i="7"/>
  <c r="DH139" i="7"/>
  <c r="Z214" i="7"/>
  <c r="BZ148" i="7"/>
  <c r="CP219" i="7"/>
  <c r="AT205" i="7"/>
  <c r="BP139" i="7"/>
  <c r="BT230" i="7"/>
  <c r="CW168" i="7"/>
  <c r="BV139" i="7"/>
  <c r="DE196" i="7"/>
  <c r="AH131" i="7"/>
  <c r="AV155" i="7"/>
  <c r="CP208" i="7"/>
  <c r="BC185" i="7"/>
  <c r="BP192" i="7"/>
  <c r="BT229" i="7"/>
  <c r="CL169" i="7"/>
  <c r="BV168" i="7"/>
  <c r="DE154" i="7"/>
  <c r="AM209" i="7"/>
  <c r="AV183" i="7"/>
  <c r="Z148" i="7"/>
  <c r="BU145" i="7"/>
  <c r="AZ128" i="7"/>
  <c r="AF159" i="7"/>
  <c r="I127" i="7"/>
  <c r="AG161" i="7"/>
  <c r="W177" i="7"/>
  <c r="BN191" i="7"/>
  <c r="CN122" i="7"/>
  <c r="AK228" i="7"/>
  <c r="BI151" i="7"/>
  <c r="AQ196" i="7"/>
  <c r="BU200" i="7"/>
  <c r="BD188" i="7"/>
  <c r="AC172" i="7"/>
  <c r="I163" i="7"/>
  <c r="CI204" i="7"/>
  <c r="G222" i="7"/>
  <c r="BN199" i="7"/>
  <c r="K168" i="7"/>
  <c r="BB177" i="7"/>
  <c r="L183" i="7"/>
  <c r="BJ184" i="7"/>
  <c r="AZ136" i="7"/>
  <c r="AF179" i="7"/>
  <c r="R126" i="7"/>
  <c r="AG204" i="7"/>
  <c r="W210" i="7"/>
  <c r="AP210" i="7"/>
  <c r="CN200" i="7"/>
  <c r="AK156" i="7"/>
  <c r="BI142" i="7"/>
  <c r="AQ158" i="7"/>
  <c r="BU225" i="7"/>
  <c r="AZ144" i="7"/>
  <c r="AC195" i="7"/>
  <c r="I122" i="7"/>
  <c r="AG145" i="7"/>
  <c r="G225" i="7"/>
  <c r="BN125" i="7"/>
  <c r="CN126" i="7"/>
  <c r="BB137" i="7"/>
  <c r="L196" i="7"/>
  <c r="CT151" i="7"/>
  <c r="BQ197" i="7"/>
  <c r="CM168" i="7"/>
  <c r="J211" i="7"/>
  <c r="BZ214" i="7"/>
  <c r="CD204" i="7"/>
  <c r="DA151" i="7"/>
  <c r="BT154" i="7"/>
  <c r="CL157" i="7"/>
  <c r="T165" i="7"/>
  <c r="DE126" i="7"/>
  <c r="AM165" i="7"/>
  <c r="DH196" i="7"/>
  <c r="Z193" i="7"/>
  <c r="BC122" i="7"/>
  <c r="DA213" i="7"/>
  <c r="AA224" i="7"/>
  <c r="CL183" i="7"/>
  <c r="T128" i="7"/>
  <c r="BL213" i="7"/>
  <c r="AM223" i="7"/>
  <c r="DH210" i="7"/>
  <c r="BY212" i="7"/>
  <c r="BZ213" i="7"/>
  <c r="CP148" i="7"/>
  <c r="BC135" i="7"/>
  <c r="BP182" i="7"/>
  <c r="BT126" i="7"/>
  <c r="CL225" i="7"/>
  <c r="BV200" i="7"/>
  <c r="DE137" i="7"/>
  <c r="AM222" i="7"/>
  <c r="AV192" i="7"/>
  <c r="CP181" i="7"/>
  <c r="BC222" i="7"/>
  <c r="DA146" i="7"/>
  <c r="BT208" i="7"/>
  <c r="CL152" i="7"/>
  <c r="T141" i="7"/>
  <c r="DE135" i="7"/>
  <c r="AM210" i="7"/>
  <c r="DH170" i="7"/>
  <c r="Z198" i="7"/>
  <c r="BJ180" i="7"/>
  <c r="AZ172" i="7"/>
  <c r="AF170" i="7"/>
  <c r="R154" i="7"/>
  <c r="AG139" i="7"/>
  <c r="W168" i="7"/>
  <c r="AP138" i="7"/>
  <c r="CN178" i="7"/>
  <c r="AK163" i="7"/>
  <c r="BI133" i="7"/>
  <c r="AQ163" i="7"/>
  <c r="BU142" i="7"/>
  <c r="AZ213" i="7"/>
  <c r="AC156" i="7"/>
  <c r="I215" i="7"/>
  <c r="AG135" i="7"/>
  <c r="G145" i="7"/>
  <c r="BN160" i="7"/>
  <c r="CN214" i="7"/>
  <c r="BB132" i="7"/>
  <c r="L207" i="7"/>
  <c r="BU151" i="7"/>
  <c r="AZ154" i="7"/>
  <c r="AF184" i="7"/>
  <c r="I144" i="7"/>
  <c r="O205" i="7"/>
  <c r="AC134" i="7"/>
  <c r="CN156" i="7"/>
  <c r="BU164" i="7"/>
  <c r="CI181" i="7"/>
  <c r="AK142" i="7"/>
  <c r="AC173" i="7"/>
  <c r="CN210" i="7"/>
  <c r="BJ121" i="7"/>
  <c r="AF133" i="7"/>
  <c r="AA227" i="7"/>
  <c r="AM135" i="7"/>
  <c r="CP125" i="7"/>
  <c r="BT158" i="7"/>
  <c r="BV175" i="7"/>
  <c r="AM189" i="7"/>
  <c r="Z210" i="7"/>
  <c r="DA159" i="7"/>
  <c r="CL190" i="7"/>
  <c r="DE179" i="7"/>
  <c r="DH191" i="7"/>
  <c r="BJ219" i="7"/>
  <c r="AF129" i="7"/>
  <c r="O208" i="7"/>
  <c r="AP186" i="7"/>
  <c r="AK149" i="7"/>
  <c r="AQ130" i="7"/>
  <c r="AZ148" i="7"/>
  <c r="I156" i="7"/>
  <c r="G229" i="7"/>
  <c r="CN230" i="7"/>
  <c r="L129" i="7"/>
  <c r="CA141" i="7"/>
  <c r="R181" i="7"/>
  <c r="CI186" i="7"/>
  <c r="N220" i="7"/>
  <c r="L151" i="7"/>
  <c r="AL223" i="7"/>
  <c r="AY146" i="7"/>
  <c r="CP157" i="7"/>
  <c r="BT199" i="7"/>
  <c r="AM127" i="7"/>
  <c r="BP168" i="7"/>
  <c r="T123" i="7"/>
  <c r="DE210" i="7"/>
  <c r="DH214" i="7"/>
  <c r="BY199" i="7"/>
  <c r="BZ141" i="7"/>
  <c r="CP164" i="7"/>
  <c r="BC126" i="7"/>
  <c r="BP188" i="7"/>
  <c r="BT166" i="7"/>
  <c r="CL133" i="7"/>
  <c r="BV197" i="7"/>
  <c r="DE207" i="7"/>
  <c r="AM201" i="7"/>
  <c r="AV168" i="7"/>
  <c r="CP165" i="7"/>
  <c r="BC227" i="7"/>
  <c r="DA230" i="7"/>
  <c r="BT180" i="7"/>
  <c r="CW178" i="7"/>
  <c r="BV123" i="7"/>
  <c r="DE163" i="7"/>
  <c r="AH155" i="7"/>
  <c r="BY136" i="7"/>
  <c r="BU167" i="7"/>
  <c r="AZ204" i="7"/>
  <c r="AF222" i="7"/>
  <c r="I208" i="7"/>
  <c r="AG194" i="7"/>
  <c r="W212" i="7"/>
  <c r="BN193" i="7"/>
  <c r="K197" i="7"/>
  <c r="BB162" i="7"/>
  <c r="Z200" i="7"/>
  <c r="BU218" i="7"/>
  <c r="AF132" i="7"/>
  <c r="AG215" i="7"/>
  <c r="AP143" i="7"/>
  <c r="N129" i="7"/>
  <c r="AK124" i="7"/>
  <c r="BI187" i="7"/>
  <c r="AQ126" i="7"/>
  <c r="CA200" i="7"/>
  <c r="BD218" i="7"/>
  <c r="AC157" i="7"/>
  <c r="O151" i="7"/>
  <c r="CI128" i="7"/>
  <c r="G205" i="7"/>
  <c r="N213" i="7"/>
  <c r="K186" i="7"/>
  <c r="BB197" i="7"/>
  <c r="Z223" i="7"/>
  <c r="BJ160" i="7"/>
  <c r="CA221" i="7"/>
  <c r="AF227" i="7"/>
  <c r="R124" i="7"/>
  <c r="O192" i="7"/>
  <c r="W140" i="7"/>
  <c r="AP187" i="7"/>
  <c r="N219" i="7"/>
  <c r="AK222" i="7"/>
  <c r="BI217" i="7"/>
  <c r="AW202" i="7"/>
  <c r="BW221" i="7"/>
  <c r="CB225" i="7"/>
  <c r="CE219" i="7"/>
  <c r="J229" i="7"/>
  <c r="CP168" i="7"/>
  <c r="AT176" i="7"/>
  <c r="AA122" i="7"/>
  <c r="AB207" i="7"/>
  <c r="CW206" i="7"/>
  <c r="BL193" i="7"/>
  <c r="BA197" i="7"/>
  <c r="AH142" i="7"/>
  <c r="BY135" i="7"/>
  <c r="CD132" i="7"/>
  <c r="DA215" i="7"/>
  <c r="AA174" i="7"/>
  <c r="AB179" i="7"/>
  <c r="T199" i="7"/>
  <c r="BL123" i="7"/>
  <c r="BA229" i="7"/>
  <c r="DH220" i="7"/>
  <c r="BY217" i="7"/>
  <c r="BZ156" i="7"/>
  <c r="CP205" i="7"/>
  <c r="AT167" i="7"/>
  <c r="AA221" i="7"/>
  <c r="CW136" i="7"/>
  <c r="AM197" i="7"/>
  <c r="CD124" i="7"/>
  <c r="BT204" i="7"/>
  <c r="DE222" i="7"/>
  <c r="AZ215" i="7"/>
  <c r="BN176" i="7"/>
  <c r="CA216" i="7"/>
  <c r="BN190" i="7"/>
  <c r="AZ140" i="7"/>
  <c r="R162" i="7"/>
  <c r="AG123" i="7"/>
  <c r="W138" i="7"/>
  <c r="CN146" i="7"/>
  <c r="BI127" i="7"/>
  <c r="CA139" i="7"/>
  <c r="I131" i="7"/>
  <c r="AP157" i="7"/>
  <c r="O157" i="7"/>
  <c r="AK192" i="7"/>
  <c r="BD199" i="7"/>
  <c r="BN135" i="7"/>
  <c r="AQ143" i="7"/>
  <c r="AG223" i="7"/>
  <c r="AK213" i="7"/>
  <c r="AC140" i="7"/>
  <c r="BN132" i="7"/>
  <c r="BI131" i="7"/>
  <c r="AT189" i="7"/>
  <c r="BL224" i="7"/>
  <c r="J150" i="7"/>
  <c r="BP137" i="7"/>
  <c r="CW195" i="7"/>
  <c r="BA136" i="7"/>
  <c r="AV170" i="7"/>
  <c r="AT154" i="7"/>
  <c r="BT161" i="7"/>
  <c r="BV182" i="7"/>
  <c r="AH137" i="7"/>
  <c r="Z162" i="7"/>
  <c r="AZ191" i="7"/>
  <c r="I197" i="7"/>
  <c r="W148" i="7"/>
  <c r="CN217" i="7"/>
  <c r="L142" i="7"/>
  <c r="CA135" i="7"/>
  <c r="AC218" i="7"/>
  <c r="CI227" i="7"/>
  <c r="N209" i="7"/>
  <c r="BB173" i="7"/>
  <c r="BJ129" i="7"/>
  <c r="AF193" i="7"/>
  <c r="AG228" i="7"/>
  <c r="AP227" i="7"/>
  <c r="AK172" i="7"/>
  <c r="AW190" i="7"/>
  <c r="CY133" i="7"/>
  <c r="AY211" i="7"/>
  <c r="AT203" i="7"/>
  <c r="AB122" i="7"/>
  <c r="BL156" i="7"/>
  <c r="AH186" i="7"/>
  <c r="CD172" i="7"/>
  <c r="BP128" i="7"/>
  <c r="CW210" i="7"/>
  <c r="BL200" i="7"/>
  <c r="AM180" i="7"/>
  <c r="AV123" i="7"/>
  <c r="AY142" i="7"/>
  <c r="CX147" i="7"/>
  <c r="CD147" i="7"/>
  <c r="AT190" i="7"/>
  <c r="AA228" i="7"/>
  <c r="AB181" i="7"/>
  <c r="CW134" i="7"/>
  <c r="BL159" i="7"/>
  <c r="BA147" i="7"/>
  <c r="AH129" i="7"/>
  <c r="BY224" i="7"/>
  <c r="CD206" i="7"/>
  <c r="AT156" i="7"/>
  <c r="BP230" i="7"/>
  <c r="AB205" i="7"/>
  <c r="CW222" i="7"/>
  <c r="BV160" i="7"/>
  <c r="BA175" i="7"/>
  <c r="AH138" i="7"/>
  <c r="AV207" i="7"/>
  <c r="AQ172" i="7"/>
  <c r="BU179" i="7"/>
  <c r="BD222" i="7"/>
  <c r="AC210" i="7"/>
  <c r="I143" i="7"/>
  <c r="CI220" i="7"/>
  <c r="G181" i="7"/>
  <c r="BN155" i="7"/>
  <c r="K212" i="7"/>
  <c r="BB180" i="7"/>
  <c r="L186" i="7"/>
  <c r="BJ192" i="7"/>
  <c r="CA197" i="7"/>
  <c r="BD126" i="7"/>
  <c r="R138" i="7"/>
  <c r="O134" i="7"/>
  <c r="CI166" i="7"/>
  <c r="AP229" i="7"/>
  <c r="N214" i="7"/>
  <c r="K187" i="7"/>
  <c r="BI143" i="7"/>
  <c r="AQ192" i="7"/>
  <c r="BU139" i="7"/>
  <c r="AZ132" i="7"/>
  <c r="AC230" i="7"/>
  <c r="I161" i="7"/>
  <c r="AG211" i="7"/>
  <c r="G215" i="7"/>
  <c r="BN157" i="7"/>
  <c r="CN142" i="7"/>
  <c r="BB185" i="7"/>
  <c r="L160" i="7"/>
  <c r="AQ188" i="7"/>
  <c r="CA132" i="7"/>
  <c r="BD151" i="7"/>
  <c r="AC189" i="7"/>
  <c r="O156" i="7"/>
  <c r="CI206" i="7"/>
  <c r="G164" i="7"/>
  <c r="N135" i="7"/>
  <c r="K191" i="7"/>
  <c r="BB136" i="7"/>
  <c r="CZ150" i="7"/>
  <c r="BF183" i="7"/>
  <c r="AO204" i="7"/>
  <c r="AX217" i="7"/>
  <c r="CX127" i="7"/>
  <c r="CX193" i="7"/>
  <c r="BC141" i="7"/>
  <c r="BP208" i="7"/>
  <c r="BT174" i="7"/>
  <c r="CW130" i="7"/>
  <c r="BV180" i="7"/>
  <c r="DE132" i="7"/>
  <c r="AH150" i="7"/>
  <c r="AV141" i="7"/>
  <c r="CP154" i="7"/>
  <c r="BC184" i="7"/>
  <c r="BP217" i="7"/>
  <c r="BT189" i="7"/>
  <c r="CL143" i="7"/>
  <c r="BV178" i="7"/>
  <c r="DE185" i="7"/>
  <c r="AM147" i="7"/>
  <c r="AV193" i="7"/>
  <c r="AY139" i="7"/>
  <c r="CX139" i="7"/>
  <c r="CD143" i="7"/>
  <c r="AT168" i="7"/>
  <c r="AA128" i="7"/>
  <c r="AB123" i="7"/>
  <c r="CW229" i="7"/>
  <c r="BV173" i="7"/>
  <c r="BA149" i="7"/>
  <c r="AH130" i="7"/>
  <c r="AV176" i="7"/>
  <c r="CD158" i="7"/>
  <c r="AT193" i="7"/>
  <c r="BP155" i="7"/>
  <c r="AB192" i="7"/>
  <c r="CW156" i="7"/>
  <c r="BV196" i="7"/>
  <c r="BA207" i="7"/>
  <c r="AH166" i="7"/>
  <c r="AV224" i="7"/>
  <c r="AQ175" i="7"/>
  <c r="BU206" i="7"/>
  <c r="AZ143" i="7"/>
  <c r="AC221" i="7"/>
  <c r="I199" i="7"/>
  <c r="AG219" i="7"/>
  <c r="G180" i="7"/>
  <c r="BN187" i="7"/>
  <c r="CN129" i="7"/>
  <c r="BB158" i="7"/>
  <c r="L176" i="7"/>
  <c r="AQ181" i="7"/>
  <c r="CA192" i="7"/>
  <c r="BD219" i="7"/>
  <c r="AC188" i="7"/>
  <c r="O146" i="7"/>
  <c r="CI146" i="7"/>
  <c r="G125" i="7"/>
  <c r="N223" i="7"/>
  <c r="AK221" i="7"/>
  <c r="BI146" i="7"/>
  <c r="AQ169" i="7"/>
  <c r="BU188" i="7"/>
  <c r="BD140" i="7"/>
  <c r="R143" i="7"/>
  <c r="O188" i="7"/>
  <c r="G177" i="7"/>
  <c r="K181" i="7"/>
  <c r="Z189" i="7"/>
  <c r="BD185" i="7"/>
  <c r="AG121" i="7"/>
  <c r="Z176" i="7"/>
  <c r="I221" i="7"/>
  <c r="N171" i="7"/>
  <c r="BJ214" i="7"/>
  <c r="G224" i="7"/>
  <c r="BB141" i="7"/>
  <c r="AF207" i="7"/>
  <c r="BN124" i="7"/>
  <c r="L174" i="7"/>
  <c r="R206" i="7"/>
  <c r="N168" i="7"/>
  <c r="BL219" i="7"/>
  <c r="AV171" i="7"/>
  <c r="CA140" i="7"/>
  <c r="I139" i="7"/>
  <c r="G150" i="7"/>
  <c r="AK226" i="7"/>
  <c r="BJ193" i="7"/>
  <c r="AC168" i="7"/>
  <c r="CI197" i="7"/>
  <c r="CN140" i="7"/>
  <c r="AQ194" i="7"/>
  <c r="AZ135" i="7"/>
  <c r="W160" i="7"/>
  <c r="CN222" i="7"/>
  <c r="L198" i="7"/>
  <c r="BU168" i="7"/>
  <c r="AF213" i="7"/>
  <c r="O204" i="7"/>
  <c r="W165" i="7"/>
  <c r="CA174" i="7"/>
  <c r="AG182" i="7"/>
  <c r="N215" i="7"/>
  <c r="L202" i="7"/>
  <c r="AF228" i="7"/>
  <c r="G183" i="7"/>
  <c r="AK151" i="7"/>
  <c r="BJ159" i="7"/>
  <c r="I168" i="7"/>
  <c r="BN122" i="7"/>
  <c r="BB189" i="7"/>
  <c r="BU158" i="7"/>
  <c r="AG175" i="7"/>
  <c r="CN132" i="7"/>
  <c r="CA190" i="7"/>
  <c r="R226" i="7"/>
  <c r="W146" i="7"/>
  <c r="N227" i="7"/>
  <c r="BI191" i="7"/>
  <c r="BF203" i="7"/>
  <c r="CE148" i="7"/>
  <c r="CX175" i="7"/>
  <c r="BP198" i="7"/>
  <c r="CW164" i="7"/>
  <c r="BA134" i="7"/>
  <c r="CB162" i="7"/>
  <c r="V179" i="7"/>
  <c r="M198" i="7"/>
  <c r="DI180" i="7"/>
  <c r="BH200" i="7"/>
  <c r="CT195" i="7"/>
  <c r="BM129" i="7"/>
  <c r="DB174" i="7"/>
  <c r="CY161" i="7"/>
  <c r="CE180" i="7"/>
  <c r="AI192" i="7"/>
  <c r="AE158" i="7"/>
  <c r="P180" i="7"/>
  <c r="AL124" i="7"/>
  <c r="CM220" i="7"/>
  <c r="AY229" i="7"/>
  <c r="V150" i="7"/>
  <c r="BE230" i="7"/>
  <c r="DC225" i="7"/>
  <c r="AN159" i="7"/>
  <c r="AS202" i="7"/>
  <c r="CK221" i="7"/>
  <c r="Y162" i="7"/>
  <c r="X122" i="7"/>
  <c r="CG134" i="7"/>
  <c r="F220" i="7"/>
  <c r="S190" i="7"/>
  <c r="BG154" i="7"/>
  <c r="CU160" i="7"/>
  <c r="DF175" i="7"/>
  <c r="AW174" i="7"/>
  <c r="BF174" i="7"/>
  <c r="CY142" i="7"/>
  <c r="AX204" i="7"/>
  <c r="CX151" i="7"/>
  <c r="DF182" i="7"/>
  <c r="AE168" i="7"/>
  <c r="AW220" i="7"/>
  <c r="CT164" i="7"/>
  <c r="BF158" i="7"/>
  <c r="BQ165" i="7"/>
  <c r="CY127" i="7"/>
  <c r="CM156" i="7"/>
  <c r="CE194" i="7"/>
  <c r="BZ209" i="7"/>
  <c r="AI229" i="7"/>
  <c r="BM208" i="7"/>
  <c r="V227" i="7"/>
  <c r="CJ166" i="7"/>
  <c r="P218" i="7"/>
  <c r="DB193" i="7"/>
  <c r="BW191" i="7"/>
  <c r="AO126" i="7"/>
  <c r="CB168" i="7"/>
  <c r="BX195" i="7"/>
  <c r="AY214" i="7"/>
  <c r="CO227" i="7"/>
  <c r="V224" i="7"/>
  <c r="CJ226" i="7"/>
  <c r="AW192" i="7"/>
  <c r="DB162" i="7"/>
  <c r="BW140" i="7"/>
  <c r="BQ161" i="7"/>
  <c r="CB127" i="7"/>
  <c r="BX169" i="7"/>
  <c r="CE136" i="7"/>
  <c r="DB207" i="7"/>
  <c r="BQ170" i="7"/>
  <c r="BX206" i="7"/>
  <c r="BZ126" i="7"/>
  <c r="BZ226" i="7"/>
  <c r="CD161" i="7"/>
  <c r="DA193" i="7"/>
  <c r="BT187" i="7"/>
  <c r="CL200" i="7"/>
  <c r="BV221" i="7"/>
  <c r="DE227" i="7"/>
  <c r="AM163" i="7"/>
  <c r="AV178" i="7"/>
  <c r="CP147" i="7"/>
  <c r="BC214" i="7"/>
  <c r="DA223" i="7"/>
  <c r="BT170" i="7"/>
  <c r="CL149" i="7"/>
  <c r="T133" i="7"/>
  <c r="DE166" i="7"/>
  <c r="AM194" i="7"/>
  <c r="DH146" i="7"/>
  <c r="Z199" i="7"/>
  <c r="BZ135" i="7"/>
  <c r="CP146" i="7"/>
  <c r="AT196" i="7"/>
  <c r="BP148" i="7"/>
  <c r="BT159" i="7"/>
  <c r="CW140" i="7"/>
  <c r="BV164" i="7"/>
  <c r="DE171" i="7"/>
  <c r="AH136" i="7"/>
  <c r="AV209" i="7"/>
  <c r="CP229" i="7"/>
  <c r="BC218" i="7"/>
  <c r="BP145" i="7"/>
  <c r="BT227" i="7"/>
  <c r="CL146" i="7"/>
  <c r="BV184" i="7"/>
  <c r="DE206" i="7"/>
  <c r="AM134" i="7"/>
  <c r="AV186" i="7"/>
  <c r="Z127" i="7"/>
  <c r="BU169" i="7"/>
  <c r="AZ187" i="7"/>
  <c r="AF154" i="7"/>
  <c r="I171" i="7"/>
  <c r="AG184" i="7"/>
  <c r="W204" i="7"/>
  <c r="BN121" i="7"/>
  <c r="CN152" i="7"/>
  <c r="AK212" i="7"/>
  <c r="L194" i="7"/>
  <c r="AQ189" i="7"/>
  <c r="BU194" i="7"/>
  <c r="BD226" i="7"/>
  <c r="AC191" i="7"/>
  <c r="I155" i="7"/>
  <c r="CI141" i="7"/>
  <c r="G163" i="7"/>
  <c r="BN162" i="7"/>
  <c r="K124" i="7"/>
  <c r="BB216" i="7"/>
  <c r="L157" i="7"/>
  <c r="BJ141" i="7"/>
  <c r="AZ159" i="7"/>
  <c r="AF169" i="7"/>
  <c r="R191" i="7"/>
  <c r="AG128" i="7"/>
  <c r="W135" i="7"/>
  <c r="AP195" i="7"/>
  <c r="CN135" i="7"/>
  <c r="AK133" i="7"/>
  <c r="BI157" i="7"/>
  <c r="AW126" i="7"/>
  <c r="BW198" i="7"/>
  <c r="CY153" i="7"/>
  <c r="CE198" i="7"/>
  <c r="AY159" i="7"/>
  <c r="CX224" i="7"/>
  <c r="AT201" i="7"/>
  <c r="AA225" i="7"/>
  <c r="AB161" i="7"/>
  <c r="CW204" i="7"/>
  <c r="BL185" i="7"/>
  <c r="BA208" i="7"/>
  <c r="AH180" i="7"/>
  <c r="AV206" i="7"/>
  <c r="CD142" i="7"/>
  <c r="AT137" i="7"/>
  <c r="BP196" i="7"/>
  <c r="AB193" i="7"/>
  <c r="CW150" i="7"/>
  <c r="BV177" i="7"/>
  <c r="BA195" i="7"/>
  <c r="AH229" i="7"/>
  <c r="AV154" i="7"/>
  <c r="J192" i="7"/>
  <c r="CX171" i="7"/>
  <c r="CD163" i="7"/>
  <c r="DA216" i="7"/>
  <c r="AA201" i="7"/>
  <c r="AB206" i="7"/>
  <c r="T166" i="7"/>
  <c r="BL228" i="7"/>
  <c r="BA201" i="7"/>
  <c r="DH211" i="7"/>
  <c r="BY191" i="7"/>
  <c r="CD174" i="7"/>
  <c r="AT220" i="7"/>
  <c r="AA157" i="7"/>
  <c r="AB174" i="7"/>
  <c r="CW226" i="7"/>
  <c r="BL129" i="7"/>
  <c r="BA123" i="7"/>
  <c r="AH190" i="7"/>
  <c r="BY200" i="7"/>
  <c r="AQ159" i="7"/>
  <c r="CA153" i="7"/>
  <c r="BD216" i="7"/>
  <c r="AC202" i="7"/>
  <c r="O163" i="7"/>
  <c r="CI157" i="7"/>
  <c r="G146" i="7"/>
  <c r="BN192" i="7"/>
  <c r="K148" i="7"/>
  <c r="BB151" i="7"/>
  <c r="L133" i="7"/>
  <c r="BJ183" i="7"/>
  <c r="CA228" i="7"/>
  <c r="AF204" i="7"/>
  <c r="R211" i="7"/>
  <c r="O125" i="7"/>
  <c r="W149" i="7"/>
  <c r="AP165" i="7"/>
  <c r="N137" i="7"/>
  <c r="AK144" i="7"/>
  <c r="BI203" i="7"/>
  <c r="AQ122" i="7"/>
  <c r="BU136" i="7"/>
  <c r="BD194" i="7"/>
  <c r="AC143" i="7"/>
  <c r="I210" i="7"/>
  <c r="CI160" i="7"/>
  <c r="G195" i="7"/>
  <c r="BN179" i="7"/>
  <c r="K160" i="7"/>
  <c r="BB205" i="7"/>
  <c r="L224" i="7"/>
  <c r="CT166" i="7"/>
  <c r="AL150" i="7"/>
  <c r="CM194" i="7"/>
  <c r="AY153" i="7"/>
  <c r="J164" i="7"/>
  <c r="CD201" i="7"/>
  <c r="DA124" i="7"/>
  <c r="AA211" i="7"/>
  <c r="CL224" i="7"/>
  <c r="T181" i="7"/>
  <c r="BL211" i="7"/>
  <c r="AM218" i="7"/>
  <c r="DH204" i="7"/>
  <c r="BY206" i="7"/>
  <c r="CD227" i="7"/>
  <c r="DA222" i="7"/>
  <c r="AA165" i="7"/>
  <c r="AB126" i="7"/>
  <c r="BC226" i="7"/>
  <c r="BV121" i="7"/>
  <c r="Z126" i="7"/>
  <c r="BP167" i="7"/>
  <c r="CL194" i="7"/>
  <c r="DE195" i="7"/>
  <c r="AV145" i="7"/>
  <c r="BC208" i="7"/>
  <c r="BT184" i="7"/>
  <c r="T137" i="7"/>
  <c r="AM121" i="7"/>
  <c r="Z182" i="7"/>
  <c r="AZ163" i="7"/>
  <c r="R165" i="7"/>
  <c r="W133" i="7"/>
  <c r="CN213" i="7"/>
  <c r="BI159" i="7"/>
  <c r="BU170" i="7"/>
  <c r="AC171" i="7"/>
  <c r="AG197" i="7"/>
  <c r="BN147" i="7"/>
  <c r="BB219" i="7"/>
  <c r="BJ133" i="7"/>
  <c r="AF201" i="7"/>
  <c r="O207" i="7"/>
  <c r="AP162" i="7"/>
  <c r="AK230" i="7"/>
  <c r="CZ163" i="7"/>
  <c r="AO183" i="7"/>
  <c r="CX123" i="7"/>
  <c r="BC137" i="7"/>
  <c r="BT125" i="7"/>
  <c r="BV130" i="7"/>
  <c r="AH212" i="7"/>
  <c r="CP182" i="7"/>
  <c r="BP132" i="7"/>
  <c r="CL202" i="7"/>
  <c r="BV154" i="7"/>
  <c r="BA188" i="7"/>
  <c r="AV157" i="7"/>
  <c r="AY222" i="7"/>
  <c r="BZ200" i="7"/>
  <c r="CD127" i="7"/>
  <c r="AT140" i="7"/>
  <c r="BP165" i="7"/>
  <c r="AB127" i="7"/>
  <c r="CW203" i="7"/>
  <c r="BV155" i="7"/>
  <c r="BA209" i="7"/>
  <c r="AH169" i="7"/>
  <c r="AV174" i="7"/>
  <c r="CD194" i="7"/>
  <c r="AT160" i="7"/>
  <c r="BP218" i="7"/>
  <c r="BT129" i="7"/>
  <c r="CW228" i="7"/>
  <c r="BV158" i="7"/>
  <c r="DE187" i="7"/>
  <c r="AH197" i="7"/>
  <c r="AV133" i="7"/>
  <c r="AQ148" i="7"/>
  <c r="BU223" i="7"/>
  <c r="AZ223" i="7"/>
  <c r="AC190" i="7"/>
  <c r="I217" i="7"/>
  <c r="AG143" i="7"/>
  <c r="G165" i="7"/>
  <c r="BN210" i="7"/>
  <c r="CN187" i="7"/>
  <c r="BB206" i="7"/>
  <c r="L187" i="7"/>
  <c r="AQ125" i="7"/>
  <c r="CA219" i="7"/>
  <c r="BD203" i="7"/>
  <c r="AC227" i="7"/>
  <c r="O214" i="7"/>
  <c r="CI162" i="7"/>
  <c r="G132" i="7"/>
  <c r="N196" i="7"/>
  <c r="K184" i="7"/>
  <c r="BB149" i="7"/>
  <c r="Z183" i="7"/>
  <c r="BU189" i="7"/>
  <c r="AZ127" i="7"/>
  <c r="AF168" i="7"/>
  <c r="I216" i="7"/>
  <c r="AG174" i="7"/>
  <c r="W196" i="7"/>
  <c r="BN146" i="7"/>
  <c r="CN186" i="7"/>
  <c r="AK188" i="7"/>
  <c r="L153" i="7"/>
  <c r="AQ214" i="7"/>
  <c r="BU149" i="7"/>
  <c r="BD228" i="7"/>
  <c r="AC149" i="7"/>
  <c r="I141" i="7"/>
  <c r="CI124" i="7"/>
  <c r="G142" i="7"/>
  <c r="BN185" i="7"/>
  <c r="K132" i="7"/>
  <c r="BB183" i="7"/>
  <c r="L143" i="7"/>
  <c r="DB161" i="7"/>
  <c r="AO148" i="7"/>
  <c r="BX130" i="7"/>
  <c r="BZ138" i="7"/>
  <c r="BZ122" i="7"/>
  <c r="BC205" i="7"/>
  <c r="BP121" i="7"/>
  <c r="BT153" i="7"/>
  <c r="CL181" i="7"/>
  <c r="BV190" i="7"/>
  <c r="DE159" i="7"/>
  <c r="AM132" i="7"/>
  <c r="AV200" i="7"/>
  <c r="CP142" i="7"/>
  <c r="BC210" i="7"/>
  <c r="DA199" i="7"/>
  <c r="BT225" i="7"/>
  <c r="CL229" i="7"/>
  <c r="T124" i="7"/>
  <c r="DE192" i="7"/>
  <c r="AM125" i="7"/>
  <c r="DH140" i="7"/>
  <c r="Z150" i="7"/>
  <c r="BZ195" i="7"/>
  <c r="CD229" i="7"/>
  <c r="AT169" i="7"/>
  <c r="BP201" i="7"/>
  <c r="AB167" i="7"/>
  <c r="CW190" i="7"/>
  <c r="BV199" i="7"/>
  <c r="BA169" i="7"/>
  <c r="AH210" i="7"/>
  <c r="AV151" i="7"/>
  <c r="CP122" i="7"/>
  <c r="AT221" i="7"/>
  <c r="BP220" i="7"/>
  <c r="BT156" i="7"/>
  <c r="CW216" i="7"/>
  <c r="BV126" i="7"/>
  <c r="DE131" i="7"/>
  <c r="AH181" i="7"/>
  <c r="AV221" i="7"/>
  <c r="Z171" i="7"/>
  <c r="BU140" i="7"/>
  <c r="AZ174" i="7"/>
  <c r="AF196" i="7"/>
  <c r="I214" i="7"/>
  <c r="AG138" i="7"/>
  <c r="W199" i="7"/>
  <c r="BN172" i="7"/>
  <c r="CN155" i="7"/>
  <c r="AK190" i="7"/>
  <c r="L226" i="7"/>
  <c r="AQ140" i="7"/>
  <c r="CA223" i="7"/>
  <c r="BD224" i="7"/>
  <c r="AC196" i="7"/>
  <c r="O191" i="7"/>
  <c r="CI121" i="7"/>
  <c r="G204" i="7"/>
  <c r="BN173" i="7"/>
  <c r="K220" i="7"/>
  <c r="BB156" i="7"/>
  <c r="L223" i="7"/>
  <c r="BJ224" i="7"/>
  <c r="AZ182" i="7"/>
  <c r="AF150" i="7"/>
  <c r="R195" i="7"/>
  <c r="AG168" i="7"/>
  <c r="W226" i="7"/>
  <c r="AP161" i="7"/>
  <c r="CN211" i="7"/>
  <c r="AK185" i="7"/>
  <c r="BI186" i="7"/>
  <c r="AQ133" i="7"/>
  <c r="BU166" i="7"/>
  <c r="BD137" i="7"/>
  <c r="AC193" i="7"/>
  <c r="I147" i="7"/>
  <c r="CI151" i="7"/>
  <c r="G128" i="7"/>
  <c r="BJ128" i="7"/>
  <c r="AF135" i="7"/>
  <c r="O176" i="7"/>
  <c r="AP201" i="7"/>
  <c r="CN157" i="7"/>
  <c r="BB147" i="7"/>
  <c r="BJ163" i="7"/>
  <c r="BD174" i="7"/>
  <c r="O216" i="7"/>
  <c r="AP175" i="7"/>
  <c r="CN191" i="7"/>
  <c r="BB153" i="7"/>
  <c r="AQ170" i="7"/>
  <c r="BD157" i="7"/>
  <c r="I206" i="7"/>
  <c r="G219" i="7"/>
  <c r="CN205" i="7"/>
  <c r="BB220" i="7"/>
  <c r="Z226" i="7"/>
  <c r="AZ219" i="7"/>
  <c r="I225" i="7"/>
  <c r="W158" i="7"/>
  <c r="N162" i="7"/>
  <c r="AK146" i="7"/>
  <c r="L189" i="7"/>
  <c r="AG169" i="7"/>
  <c r="G171" i="7"/>
  <c r="BN186" i="7"/>
  <c r="CN179" i="7"/>
  <c r="BB159" i="7"/>
  <c r="L204" i="7"/>
  <c r="BJ122" i="7"/>
  <c r="AZ164" i="7"/>
  <c r="AF192" i="7"/>
  <c r="R217" i="7"/>
  <c r="AG192" i="7"/>
  <c r="W157" i="7"/>
  <c r="CA214" i="7"/>
  <c r="AG186" i="7"/>
  <c r="N229" i="7"/>
  <c r="BI221" i="7"/>
  <c r="BD147" i="7"/>
  <c r="G221" i="7"/>
  <c r="AK173" i="7"/>
  <c r="BU202" i="7"/>
  <c r="I133" i="7"/>
  <c r="AP184" i="7"/>
  <c r="BB176" i="7"/>
  <c r="AZ206" i="7"/>
  <c r="AG164" i="7"/>
  <c r="BN188" i="7"/>
  <c r="K216" i="7"/>
  <c r="BI195" i="7"/>
  <c r="I223" i="7"/>
  <c r="BN213" i="7"/>
  <c r="AK159" i="7"/>
  <c r="AQ147" i="7"/>
  <c r="CA179" i="7"/>
  <c r="AC144" i="7"/>
  <c r="AG195" i="7"/>
  <c r="BJ215" i="7"/>
  <c r="O138" i="7"/>
  <c r="CN181" i="7"/>
  <c r="L209" i="7"/>
  <c r="AF197" i="7"/>
  <c r="W201" i="7"/>
  <c r="AK208" i="7"/>
  <c r="BU148" i="7"/>
  <c r="O203" i="7"/>
  <c r="CN131" i="7"/>
  <c r="L199" i="7"/>
  <c r="AC155" i="7"/>
  <c r="AP134" i="7"/>
  <c r="AK129" i="7"/>
  <c r="L155" i="7"/>
  <c r="AB203" i="7"/>
  <c r="DH131" i="7"/>
  <c r="AA140" i="7"/>
  <c r="BA192" i="7"/>
  <c r="BN220" i="7"/>
  <c r="AZ183" i="7"/>
  <c r="I211" i="7"/>
  <c r="G155" i="7"/>
  <c r="BT182" i="7"/>
  <c r="BV143" i="7"/>
  <c r="AM126" i="7"/>
  <c r="BY213" i="7"/>
  <c r="BC132" i="7"/>
  <c r="AA137" i="7"/>
  <c r="T143" i="7"/>
  <c r="BA226" i="7"/>
  <c r="Z151" i="7"/>
  <c r="BD133" i="7"/>
  <c r="AG124" i="7"/>
  <c r="N216" i="7"/>
  <c r="L185" i="7"/>
  <c r="AZ178" i="7"/>
  <c r="I188" i="7"/>
  <c r="AP123" i="7"/>
  <c r="AK206" i="7"/>
  <c r="BJ174" i="7"/>
  <c r="AT153" i="7"/>
  <c r="BV140" i="7"/>
  <c r="J138" i="7"/>
  <c r="BP195" i="7"/>
  <c r="CW209" i="7"/>
  <c r="DE217" i="7"/>
  <c r="AV210" i="7"/>
  <c r="AT184" i="7"/>
  <c r="BT146" i="7"/>
  <c r="BV149" i="7"/>
  <c r="AM199" i="7"/>
  <c r="Z130" i="7"/>
  <c r="AZ167" i="7"/>
  <c r="I184" i="7"/>
  <c r="W215" i="7"/>
  <c r="CN202" i="7"/>
  <c r="L141" i="7"/>
  <c r="BU205" i="7"/>
  <c r="AC129" i="7"/>
  <c r="CI191" i="7"/>
  <c r="BN189" i="7"/>
  <c r="BB218" i="7"/>
  <c r="BJ164" i="7"/>
  <c r="AF147" i="7"/>
  <c r="AG127" i="7"/>
  <c r="AP159" i="7"/>
  <c r="AK132" i="7"/>
  <c r="AW128" i="7"/>
  <c r="CY211" i="7"/>
  <c r="AY208" i="7"/>
  <c r="BC177" i="7"/>
  <c r="AB128" i="7"/>
  <c r="BV226" i="7"/>
  <c r="AH187" i="7"/>
  <c r="CP193" i="7"/>
  <c r="BP212" i="7"/>
  <c r="CL175" i="7"/>
  <c r="BV213" i="7"/>
  <c r="AM229" i="7"/>
  <c r="AV202" i="7"/>
  <c r="AY202" i="7"/>
  <c r="CX174" i="7"/>
  <c r="CD225" i="7"/>
  <c r="AT123" i="7"/>
  <c r="AA136" i="7"/>
  <c r="AB220" i="7"/>
  <c r="CW217" i="7"/>
  <c r="BL230" i="7"/>
  <c r="BA214" i="7"/>
  <c r="AH171" i="7"/>
  <c r="BY178" i="7"/>
  <c r="CD190" i="7"/>
  <c r="AT172" i="7"/>
  <c r="BP203" i="7"/>
  <c r="AB171" i="7"/>
  <c r="CW218" i="7"/>
  <c r="BV137" i="7"/>
  <c r="BA170" i="7"/>
  <c r="AH217" i="7"/>
  <c r="AV149" i="7"/>
  <c r="AQ206" i="7"/>
  <c r="BU212" i="7"/>
  <c r="AZ141" i="7"/>
  <c r="AC180" i="7"/>
  <c r="I204" i="7"/>
  <c r="AG208" i="7"/>
  <c r="G131" i="7"/>
  <c r="BN212" i="7"/>
  <c r="CN208" i="7"/>
  <c r="BB210" i="7"/>
  <c r="L210" i="7"/>
  <c r="BJ143" i="7"/>
  <c r="CA183" i="7"/>
  <c r="BD192" i="7"/>
  <c r="R212" i="7"/>
  <c r="O218" i="7"/>
  <c r="CI207" i="7"/>
  <c r="AP160" i="7"/>
  <c r="N186" i="7"/>
  <c r="K155" i="7"/>
  <c r="BI135" i="7"/>
  <c r="Z164" i="7"/>
  <c r="BU176" i="7"/>
  <c r="AZ153" i="7"/>
  <c r="AF206" i="7"/>
  <c r="I228" i="7"/>
  <c r="AG196" i="7"/>
  <c r="W153" i="7"/>
  <c r="BN129" i="7"/>
  <c r="CN204" i="7"/>
  <c r="AK214" i="7"/>
  <c r="L145" i="7"/>
  <c r="AQ146" i="7"/>
  <c r="CA162" i="7"/>
  <c r="BD142" i="7"/>
  <c r="AC177" i="7"/>
  <c r="O128" i="7"/>
  <c r="CI136" i="7"/>
  <c r="G129" i="7"/>
  <c r="N151" i="7"/>
  <c r="K171" i="7"/>
  <c r="BB128" i="7"/>
  <c r="CZ124" i="7"/>
  <c r="DB133" i="7"/>
  <c r="AO194" i="7"/>
  <c r="AX186" i="7"/>
  <c r="CX187" i="7"/>
  <c r="CX182" i="7"/>
  <c r="BC224" i="7"/>
  <c r="BP200" i="7"/>
  <c r="BT163" i="7"/>
  <c r="CW221" i="7"/>
  <c r="BV192" i="7"/>
  <c r="DE203" i="7"/>
  <c r="AH156" i="7"/>
  <c r="AV213" i="7"/>
  <c r="CP163" i="7"/>
  <c r="BC179" i="7"/>
  <c r="BP144" i="7"/>
  <c r="BT210" i="7"/>
  <c r="CL203" i="7"/>
  <c r="BV211" i="7"/>
  <c r="DE133" i="7"/>
  <c r="AM150" i="7"/>
  <c r="AV143" i="7"/>
  <c r="Z194" i="7"/>
  <c r="BZ143" i="7"/>
  <c r="CD149" i="7"/>
  <c r="AT132" i="7"/>
  <c r="BP161" i="7"/>
  <c r="AB216" i="7"/>
  <c r="CW144" i="7"/>
  <c r="BV206" i="7"/>
  <c r="BA159" i="7"/>
  <c r="AH160" i="7"/>
  <c r="AV198" i="7"/>
  <c r="CP200" i="7"/>
  <c r="AT212" i="7"/>
  <c r="BP153" i="7"/>
  <c r="BT143" i="7"/>
  <c r="CW175" i="7"/>
  <c r="BV172" i="7"/>
  <c r="DE199" i="7"/>
  <c r="AH147" i="7"/>
  <c r="AV230" i="7"/>
  <c r="AQ211" i="7"/>
  <c r="BU217" i="7"/>
  <c r="AZ166" i="7"/>
  <c r="AC137" i="7"/>
  <c r="I175" i="7"/>
  <c r="AG141" i="7"/>
  <c r="G137" i="7"/>
  <c r="BN137" i="7"/>
  <c r="CN121" i="7"/>
  <c r="AK202" i="7"/>
  <c r="L181" i="7"/>
  <c r="AQ167" i="7"/>
  <c r="CA158" i="7"/>
  <c r="BD217" i="7"/>
  <c r="AC217" i="7"/>
  <c r="O179" i="7"/>
  <c r="CI163" i="7"/>
  <c r="G193" i="7"/>
  <c r="N206" i="7"/>
  <c r="K153" i="7"/>
  <c r="BB181" i="7"/>
  <c r="Z141" i="7"/>
  <c r="BU198" i="7"/>
  <c r="AZ173" i="7"/>
  <c r="AC178" i="7"/>
  <c r="I166" i="7"/>
  <c r="G143" i="7"/>
  <c r="O212" i="7"/>
  <c r="K225" i="7"/>
  <c r="AZ218" i="7"/>
  <c r="BN228" i="7"/>
  <c r="BI201" i="7"/>
  <c r="AG199" i="7"/>
  <c r="AK122" i="7"/>
  <c r="CA171" i="7"/>
  <c r="Z177" i="7"/>
  <c r="CL209" i="7"/>
  <c r="DH122" i="7"/>
  <c r="BC187" i="7"/>
  <c r="AB150" i="7"/>
  <c r="BL155" i="7"/>
  <c r="AH148" i="7"/>
  <c r="CD154" i="7"/>
  <c r="BP181" i="7"/>
  <c r="CW180" i="7"/>
  <c r="BA225" i="7"/>
  <c r="AV134" i="7"/>
  <c r="BU201" i="7"/>
  <c r="AC201" i="7"/>
  <c r="CI205" i="7"/>
  <c r="BN156" i="7"/>
  <c r="BB168" i="7"/>
  <c r="BJ171" i="7"/>
  <c r="BD175" i="7"/>
  <c r="O130" i="7"/>
  <c r="AP128" i="7"/>
  <c r="K198" i="7"/>
  <c r="AQ179" i="7"/>
  <c r="AZ193" i="7"/>
  <c r="I164" i="7"/>
  <c r="G127" i="7"/>
  <c r="CN171" i="7"/>
  <c r="CZ187" i="7"/>
  <c r="AO166" i="7"/>
  <c r="BZ150" i="7"/>
  <c r="AT183" i="7"/>
  <c r="CL129" i="7"/>
  <c r="AV158" i="7"/>
  <c r="BT130" i="7"/>
  <c r="BV201" i="7"/>
  <c r="BA227" i="7"/>
  <c r="DH206" i="7"/>
  <c r="Z137" i="7"/>
  <c r="BZ223" i="7"/>
  <c r="CD165" i="7"/>
  <c r="AT138" i="7"/>
  <c r="BP136" i="7"/>
  <c r="AB208" i="7"/>
  <c r="CW225" i="7"/>
  <c r="BV228" i="7"/>
  <c r="BA129" i="7"/>
  <c r="AH152" i="7"/>
  <c r="AV229" i="7"/>
  <c r="CP166" i="7"/>
  <c r="AT199" i="7"/>
  <c r="AA149" i="7"/>
  <c r="AB215" i="7"/>
  <c r="CW159" i="7"/>
  <c r="BL142" i="7"/>
  <c r="BA217" i="7"/>
  <c r="DH135" i="7"/>
  <c r="AQ121" i="7"/>
  <c r="BU156" i="7"/>
  <c r="BD177" i="7"/>
  <c r="AC151" i="7"/>
  <c r="I128" i="7"/>
  <c r="CI212" i="7"/>
  <c r="G153" i="7"/>
  <c r="N195" i="7"/>
  <c r="K146" i="7"/>
  <c r="BI150" i="7"/>
  <c r="AQ209" i="7"/>
  <c r="CA169" i="7"/>
  <c r="AC176" i="7"/>
  <c r="CI216" i="7"/>
  <c r="AP188" i="7"/>
  <c r="CN195" i="7"/>
  <c r="AK211" i="7"/>
  <c r="BI189" i="7"/>
  <c r="AQ160" i="7"/>
  <c r="CA198" i="7"/>
  <c r="AF180" i="7"/>
  <c r="R152" i="7"/>
  <c r="O210" i="7"/>
  <c r="W205" i="7"/>
  <c r="AP129" i="7"/>
  <c r="N166" i="7"/>
  <c r="AK183" i="7"/>
  <c r="BI204" i="7"/>
  <c r="Z204" i="7"/>
  <c r="BU154" i="7"/>
  <c r="AZ134" i="7"/>
  <c r="AF229" i="7"/>
  <c r="I124" i="7"/>
  <c r="AG136" i="7"/>
  <c r="W185" i="7"/>
  <c r="BN201" i="7"/>
  <c r="CN216" i="7"/>
  <c r="AK201" i="7"/>
  <c r="L126" i="7"/>
  <c r="CT188" i="7"/>
  <c r="AL218" i="7"/>
  <c r="CM133" i="7"/>
  <c r="AY215" i="7"/>
  <c r="J201" i="7"/>
  <c r="CD222" i="7"/>
  <c r="DA219" i="7"/>
  <c r="AA130" i="7"/>
  <c r="CL139" i="7"/>
  <c r="T212" i="7"/>
  <c r="BL160" i="7"/>
  <c r="AM226" i="7"/>
  <c r="DH221" i="7"/>
  <c r="Z185" i="7"/>
  <c r="BC144" i="7"/>
  <c r="DA190" i="7"/>
  <c r="BT137" i="7"/>
  <c r="CL127" i="7"/>
  <c r="T152" i="7"/>
  <c r="DE149" i="7"/>
  <c r="AM179" i="7"/>
  <c r="DH217" i="7"/>
  <c r="Z205" i="7"/>
  <c r="CX159" i="7"/>
  <c r="CD173" i="7"/>
  <c r="AT194" i="7"/>
  <c r="AA154" i="7"/>
  <c r="T184" i="7"/>
  <c r="AH219" i="7"/>
  <c r="BC198" i="7"/>
  <c r="CL228" i="7"/>
  <c r="AM177" i="7"/>
  <c r="AC160" i="7"/>
  <c r="K174" i="7"/>
  <c r="AF126" i="7"/>
  <c r="AK168" i="7"/>
  <c r="AF226" i="7"/>
  <c r="R227" i="7"/>
  <c r="AG216" i="7"/>
  <c r="G144" i="7"/>
  <c r="K178" i="7"/>
  <c r="Z222" i="7"/>
  <c r="AZ186" i="7"/>
  <c r="AG227" i="7"/>
  <c r="BJ167" i="7"/>
  <c r="CI175" i="7"/>
  <c r="BB228" i="7"/>
  <c r="AC125" i="7"/>
  <c r="CN185" i="7"/>
  <c r="BU222" i="7"/>
  <c r="G151" i="7"/>
  <c r="L166" i="7"/>
  <c r="I203" i="7"/>
  <c r="CN136" i="7"/>
  <c r="DH194" i="7"/>
  <c r="AA189" i="7"/>
  <c r="BA124" i="7"/>
  <c r="CX166" i="7"/>
  <c r="AA197" i="7"/>
  <c r="T210" i="7"/>
  <c r="AM161" i="7"/>
  <c r="BY158" i="7"/>
  <c r="DA139" i="7"/>
  <c r="AB133" i="7"/>
  <c r="BL208" i="7"/>
  <c r="DH174" i="7"/>
  <c r="BJ148" i="7"/>
  <c r="BD148" i="7"/>
  <c r="O158" i="7"/>
  <c r="AP153" i="7"/>
  <c r="K209" i="7"/>
  <c r="Z227" i="7"/>
  <c r="AZ162" i="7"/>
  <c r="R179" i="7"/>
  <c r="W208" i="7"/>
  <c r="CN174" i="7"/>
  <c r="BI226" i="7"/>
  <c r="CA134" i="7"/>
  <c r="AC214" i="7"/>
  <c r="CI199" i="7"/>
  <c r="N128" i="7"/>
  <c r="BB202" i="7"/>
  <c r="CT168" i="7"/>
  <c r="BX148" i="7"/>
  <c r="BZ146" i="7"/>
  <c r="DA166" i="7"/>
  <c r="CL226" i="7"/>
  <c r="DE160" i="7"/>
  <c r="DH187" i="7"/>
  <c r="BC190" i="7"/>
  <c r="AA215" i="7"/>
  <c r="CW142" i="7"/>
  <c r="BL143" i="7"/>
  <c r="AM143" i="7"/>
  <c r="BY152" i="7"/>
  <c r="J145" i="7"/>
  <c r="CX219" i="7"/>
  <c r="BC136" i="7"/>
  <c r="DA171" i="7"/>
  <c r="AA121" i="7"/>
  <c r="CL165" i="7"/>
  <c r="T174" i="7"/>
  <c r="BL171" i="7"/>
  <c r="AM204" i="7"/>
  <c r="DH162" i="7"/>
  <c r="BY196" i="7"/>
  <c r="CD186" i="7"/>
  <c r="DA129" i="7"/>
  <c r="AA193" i="7"/>
  <c r="AB217" i="7"/>
  <c r="T186" i="7"/>
  <c r="BL209" i="7"/>
  <c r="BA181" i="7"/>
  <c r="DH218" i="7"/>
  <c r="BY145" i="7"/>
  <c r="BJ125" i="7"/>
  <c r="CA224" i="7"/>
  <c r="BD197" i="7"/>
  <c r="R215" i="7"/>
  <c r="O222" i="7"/>
  <c r="CI213" i="7"/>
  <c r="G200" i="7"/>
  <c r="N175" i="7"/>
  <c r="K141" i="7"/>
  <c r="BB209" i="7"/>
  <c r="Z136" i="7"/>
  <c r="BJ162" i="7"/>
  <c r="AZ209" i="7"/>
  <c r="AF181" i="7"/>
  <c r="R197" i="7"/>
  <c r="AG218" i="7"/>
  <c r="W147" i="7"/>
  <c r="AP141" i="7"/>
  <c r="CN223" i="7"/>
  <c r="AK184" i="7"/>
  <c r="BI224" i="7"/>
  <c r="AQ220" i="7"/>
  <c r="CA161" i="7"/>
  <c r="BD200" i="7"/>
  <c r="AC123" i="7"/>
  <c r="O177" i="7"/>
  <c r="CI130" i="7"/>
  <c r="G140" i="7"/>
  <c r="N165" i="7"/>
  <c r="K230" i="7"/>
  <c r="BB174" i="7"/>
  <c r="L158" i="7"/>
  <c r="BJ139" i="7"/>
  <c r="CA211" i="7"/>
  <c r="AF149" i="7"/>
  <c r="R210" i="7"/>
  <c r="O189" i="7"/>
  <c r="W220" i="7"/>
  <c r="AP223" i="7"/>
  <c r="N180" i="7"/>
  <c r="AK196" i="7"/>
  <c r="BI216" i="7"/>
  <c r="AW177" i="7"/>
  <c r="BW196" i="7"/>
  <c r="CY223" i="7"/>
  <c r="CE173" i="7"/>
  <c r="AY151" i="7"/>
  <c r="CP139" i="7"/>
  <c r="AT209" i="7"/>
  <c r="AA200" i="7"/>
  <c r="AB159" i="7"/>
  <c r="CW205" i="7"/>
  <c r="BL216" i="7"/>
  <c r="BA210" i="7"/>
  <c r="AH162" i="7"/>
  <c r="BY165" i="7"/>
  <c r="CD148" i="7"/>
  <c r="AT213" i="7"/>
  <c r="BP205" i="7"/>
  <c r="AB225" i="7"/>
  <c r="CW170" i="7"/>
  <c r="BV144" i="7"/>
  <c r="BA151" i="7"/>
  <c r="AH159" i="7"/>
  <c r="AV128" i="7"/>
  <c r="J122" i="7"/>
  <c r="CX128" i="7"/>
  <c r="CD183" i="7"/>
  <c r="DA164" i="7"/>
  <c r="AA176" i="7"/>
  <c r="AB177" i="7"/>
  <c r="T177" i="7"/>
  <c r="BL149" i="7"/>
  <c r="BA190" i="7"/>
  <c r="DH185" i="7"/>
  <c r="BY147" i="7"/>
  <c r="CD192" i="7"/>
  <c r="AT135" i="7"/>
  <c r="AA192" i="7"/>
  <c r="AB213" i="7"/>
  <c r="CW189" i="7"/>
  <c r="BL210" i="7"/>
  <c r="BA221" i="7"/>
  <c r="AH167" i="7"/>
  <c r="BY150" i="7"/>
  <c r="AQ166" i="7"/>
  <c r="CA160" i="7"/>
  <c r="BD223" i="7"/>
  <c r="AC147" i="7"/>
  <c r="O148" i="7"/>
  <c r="CI180" i="7"/>
  <c r="G148" i="7"/>
  <c r="N124" i="7"/>
  <c r="K224" i="7"/>
  <c r="BB223" i="7"/>
  <c r="Z153" i="7"/>
  <c r="BJ226" i="7"/>
  <c r="CA157" i="7"/>
  <c r="AF199" i="7"/>
  <c r="R149" i="7"/>
  <c r="O202" i="7"/>
  <c r="W230" i="7"/>
  <c r="AP212" i="7"/>
  <c r="CN159" i="7"/>
  <c r="AK191" i="7"/>
  <c r="L184" i="7"/>
  <c r="BJ151" i="7"/>
  <c r="CA168" i="7"/>
  <c r="BD134" i="7"/>
  <c r="R229" i="7"/>
  <c r="AG177" i="7"/>
  <c r="AP127" i="7"/>
  <c r="AK164" i="7"/>
  <c r="BJ149" i="7"/>
  <c r="AF151" i="7"/>
  <c r="CI221" i="7"/>
  <c r="BU124" i="7"/>
  <c r="AG224" i="7"/>
  <c r="K223" i="7"/>
  <c r="CA166" i="7"/>
  <c r="BN153" i="7"/>
  <c r="BI163" i="7"/>
  <c r="I183" i="7"/>
  <c r="N155" i="7"/>
  <c r="AQ215" i="7"/>
  <c r="AG167" i="7"/>
  <c r="BU227" i="7"/>
  <c r="BA222" i="7"/>
  <c r="BY209" i="7"/>
  <c r="AZ176" i="7"/>
  <c r="O122" i="7"/>
  <c r="BN221" i="7"/>
  <c r="BB186" i="7"/>
  <c r="BU122" i="7"/>
  <c r="R127" i="7"/>
  <c r="G154" i="7"/>
  <c r="K136" i="7"/>
  <c r="BJ201" i="7"/>
  <c r="BD206" i="7"/>
  <c r="AP182" i="7"/>
  <c r="K210" i="7"/>
  <c r="L165" i="7"/>
  <c r="CA129" i="7"/>
  <c r="AC122" i="7"/>
  <c r="O199" i="7"/>
  <c r="G179" i="7"/>
  <c r="BD131" i="7"/>
  <c r="G202" i="7"/>
  <c r="K158" i="7"/>
  <c r="AQ205" i="7"/>
  <c r="R193" i="7"/>
  <c r="AP155" i="7"/>
  <c r="BB164" i="7"/>
  <c r="CA176" i="7"/>
  <c r="O150" i="7"/>
  <c r="N200" i="7"/>
  <c r="BI136" i="7"/>
  <c r="BD135" i="7"/>
  <c r="W128" i="7"/>
  <c r="AK171" i="7"/>
  <c r="BD169" i="7"/>
  <c r="I167" i="7"/>
  <c r="G162" i="7"/>
  <c r="K172" i="7"/>
  <c r="L192" i="7"/>
  <c r="BQ163" i="7"/>
  <c r="J123" i="7"/>
  <c r="CD128" i="7"/>
  <c r="BT197" i="7"/>
  <c r="T202" i="7"/>
  <c r="AM184" i="7"/>
  <c r="AX173" i="7"/>
  <c r="CJ124" i="7"/>
  <c r="AJ139" i="7"/>
  <c r="CH145" i="7"/>
  <c r="CS216" i="7"/>
  <c r="AL123" i="7"/>
  <c r="V209" i="7"/>
  <c r="AL230" i="7"/>
  <c r="CM130" i="7"/>
  <c r="AY129" i="7"/>
  <c r="CO216" i="7"/>
  <c r="CJ202" i="7"/>
  <c r="CT226" i="7"/>
  <c r="BQ229" i="7"/>
  <c r="BX152" i="7"/>
  <c r="CX136" i="7"/>
  <c r="AE143" i="7"/>
  <c r="U222" i="7"/>
  <c r="Y129" i="7"/>
  <c r="CQ159" i="7"/>
  <c r="BK122" i="7"/>
  <c r="BH177" i="7"/>
  <c r="CC215" i="7"/>
  <c r="CV129" i="7"/>
  <c r="AS224" i="7"/>
  <c r="AD201" i="7"/>
  <c r="U143" i="7"/>
  <c r="H147" i="7"/>
  <c r="DG133" i="7"/>
  <c r="V143" i="7"/>
  <c r="P170" i="7"/>
  <c r="BW177" i="7"/>
  <c r="CB121" i="7"/>
  <c r="AY198" i="7"/>
  <c r="CO214" i="7"/>
  <c r="V157" i="7"/>
  <c r="CJ128" i="7"/>
  <c r="AW196" i="7"/>
  <c r="DB170" i="7"/>
  <c r="BW130" i="7"/>
  <c r="BQ173" i="7"/>
  <c r="CB208" i="7"/>
  <c r="BX164" i="7"/>
  <c r="CE176" i="7"/>
  <c r="CX140" i="7"/>
  <c r="AI141" i="7"/>
  <c r="BM144" i="7"/>
  <c r="AE122" i="7"/>
  <c r="CZ137" i="7"/>
  <c r="P209" i="7"/>
  <c r="BF162" i="7"/>
  <c r="AL213" i="7"/>
  <c r="AO200" i="7"/>
  <c r="CM221" i="7"/>
  <c r="AX171" i="7"/>
  <c r="J156" i="7"/>
  <c r="BM187" i="7"/>
  <c r="V151" i="7"/>
  <c r="CZ166" i="7"/>
  <c r="P210" i="7"/>
  <c r="DB153" i="7"/>
  <c r="BW123" i="7"/>
  <c r="AO130" i="7"/>
  <c r="CB185" i="7"/>
  <c r="BX185" i="7"/>
  <c r="CZ138" i="7"/>
  <c r="BF210" i="7"/>
  <c r="CY176" i="7"/>
  <c r="AX127" i="7"/>
  <c r="CX207" i="7"/>
  <c r="CX205" i="7"/>
  <c r="BC221" i="7"/>
  <c r="BP122" i="7"/>
  <c r="AB200" i="7"/>
  <c r="CW197" i="7"/>
  <c r="BV152" i="7"/>
  <c r="BA200" i="7"/>
  <c r="AH211" i="7"/>
  <c r="AV122" i="7"/>
  <c r="CP140" i="7"/>
  <c r="AT225" i="7"/>
  <c r="BP207" i="7"/>
  <c r="BT140" i="7"/>
  <c r="CW152" i="7"/>
  <c r="BV193" i="7"/>
  <c r="DE225" i="7"/>
  <c r="AH121" i="7"/>
  <c r="AV194" i="7"/>
  <c r="AY167" i="7"/>
  <c r="CX167" i="7"/>
  <c r="CD211" i="7"/>
  <c r="AT126" i="7"/>
  <c r="AA151" i="7"/>
  <c r="AB134" i="7"/>
  <c r="CW141" i="7"/>
  <c r="BL189" i="7"/>
  <c r="BA141" i="7"/>
  <c r="AH145" i="7"/>
  <c r="BY132" i="7"/>
  <c r="CD188" i="7"/>
  <c r="AT131" i="7"/>
  <c r="BP180" i="7"/>
  <c r="AB169" i="7"/>
  <c r="CW138" i="7"/>
  <c r="BV128" i="7"/>
  <c r="BA179" i="7"/>
  <c r="AH191" i="7"/>
  <c r="AV126" i="7"/>
  <c r="AQ151" i="7"/>
  <c r="BU138" i="7"/>
  <c r="BD230" i="7"/>
  <c r="AC181" i="7"/>
  <c r="I121" i="7"/>
  <c r="CI208" i="7"/>
  <c r="G168" i="7"/>
  <c r="BN184" i="7"/>
  <c r="CN172" i="7"/>
  <c r="BB143" i="7"/>
  <c r="L136" i="7"/>
  <c r="BJ206" i="7"/>
  <c r="CA181" i="7"/>
  <c r="BD201" i="7"/>
  <c r="R202" i="7"/>
  <c r="O198" i="7"/>
  <c r="CI187" i="7"/>
  <c r="AP147" i="7"/>
  <c r="N208" i="7"/>
  <c r="K159" i="7"/>
  <c r="BI223" i="7"/>
  <c r="AQ176" i="7"/>
  <c r="BU144" i="7"/>
  <c r="AZ211" i="7"/>
  <c r="AC222" i="7"/>
  <c r="I192" i="7"/>
  <c r="AG213" i="7"/>
  <c r="G121" i="7"/>
  <c r="BN148" i="7"/>
  <c r="CN183" i="7"/>
  <c r="BB155" i="7"/>
  <c r="L205" i="7"/>
  <c r="P224" i="7"/>
  <c r="AL210" i="7"/>
  <c r="CB227" i="7"/>
  <c r="AY181" i="7"/>
  <c r="J182" i="7"/>
  <c r="CP209" i="7"/>
  <c r="AT128" i="7"/>
  <c r="AA212" i="7"/>
  <c r="AB144" i="7"/>
  <c r="T149" i="7"/>
  <c r="BL162" i="7"/>
  <c r="BA205" i="7"/>
  <c r="DH134" i="7"/>
  <c r="BY146" i="7"/>
  <c r="CD135" i="7"/>
  <c r="DA138" i="7"/>
  <c r="AA181" i="7"/>
  <c r="AB219" i="7"/>
  <c r="CW192" i="7"/>
  <c r="BL132" i="7"/>
  <c r="BA128" i="7"/>
  <c r="AH172" i="7"/>
  <c r="BY139" i="7"/>
  <c r="J212" i="7"/>
  <c r="CP176" i="7"/>
  <c r="BC146" i="7"/>
  <c r="DA153" i="7"/>
  <c r="BT207" i="7"/>
  <c r="CL140" i="7"/>
  <c r="T193" i="7"/>
  <c r="DE136" i="7"/>
  <c r="AM198" i="7"/>
  <c r="DH165" i="7"/>
  <c r="Z175" i="7"/>
  <c r="BC173" i="7"/>
  <c r="DA155" i="7"/>
  <c r="AA160" i="7"/>
  <c r="CL186" i="7"/>
  <c r="T134" i="7"/>
  <c r="BL227" i="7"/>
  <c r="AM190" i="7"/>
  <c r="DH192" i="7"/>
  <c r="BY122" i="7"/>
  <c r="BJ177" i="7"/>
  <c r="CA229" i="7"/>
  <c r="BD204" i="7"/>
  <c r="R129" i="7"/>
  <c r="O171" i="7"/>
  <c r="CI229" i="7"/>
  <c r="AP163" i="7"/>
  <c r="N172" i="7"/>
  <c r="K131" i="7"/>
  <c r="BI147" i="7"/>
  <c r="Z121" i="7"/>
  <c r="BU157" i="7"/>
  <c r="AZ165" i="7"/>
  <c r="AF198" i="7"/>
  <c r="I130" i="7"/>
  <c r="AG170" i="7"/>
  <c r="W214" i="7"/>
  <c r="BN164" i="7"/>
  <c r="CN221" i="7"/>
  <c r="AK204" i="7"/>
  <c r="L201" i="7"/>
  <c r="AQ221" i="7"/>
  <c r="CA220" i="7"/>
  <c r="BD168" i="7"/>
  <c r="AC153" i="7"/>
  <c r="O139" i="7"/>
  <c r="CI132" i="7"/>
  <c r="G223" i="7"/>
  <c r="N187" i="7"/>
  <c r="K201" i="7"/>
  <c r="BB225" i="7"/>
  <c r="Z159" i="7"/>
  <c r="DB159" i="7"/>
  <c r="BQ205" i="7"/>
  <c r="BX217" i="7"/>
  <c r="BZ128" i="7"/>
  <c r="BZ193" i="7"/>
  <c r="CD195" i="7"/>
  <c r="DA203" i="7"/>
  <c r="BT169" i="7"/>
  <c r="CL223" i="7"/>
  <c r="BV223" i="7"/>
  <c r="DE156" i="7"/>
  <c r="AM215" i="7"/>
  <c r="AV208" i="7"/>
  <c r="Z208" i="7"/>
  <c r="BC130" i="7"/>
  <c r="DA218" i="7"/>
  <c r="BT215" i="7"/>
  <c r="AM158" i="7"/>
  <c r="BP150" i="7"/>
  <c r="DE162" i="7"/>
  <c r="BZ224" i="7"/>
  <c r="AA175" i="7"/>
  <c r="T178" i="7"/>
  <c r="BA172" i="7"/>
  <c r="BY183" i="7"/>
  <c r="AT127" i="7"/>
  <c r="AB166" i="7"/>
  <c r="BL140" i="7"/>
  <c r="AH184" i="7"/>
  <c r="AQ213" i="7"/>
  <c r="BD150" i="7"/>
  <c r="I195" i="7"/>
  <c r="G192" i="7"/>
  <c r="K188" i="7"/>
  <c r="L193" i="7"/>
  <c r="CA210" i="7"/>
  <c r="R216" i="7"/>
  <c r="CI183" i="7"/>
  <c r="N192" i="7"/>
  <c r="BI205" i="7"/>
  <c r="BU226" i="7"/>
  <c r="AC198" i="7"/>
  <c r="AG173" i="7"/>
  <c r="BN207" i="7"/>
  <c r="BB221" i="7"/>
  <c r="P168" i="7"/>
  <c r="CM178" i="7"/>
  <c r="J199" i="7"/>
  <c r="AT178" i="7"/>
  <c r="AB151" i="7"/>
  <c r="BL122" i="7"/>
  <c r="DH207" i="7"/>
  <c r="CD224" i="7"/>
  <c r="AA187" i="7"/>
  <c r="CW167" i="7"/>
  <c r="BL198" i="7"/>
  <c r="AM159" i="7"/>
  <c r="AV215" i="7"/>
  <c r="J184" i="7"/>
  <c r="CX198" i="7"/>
  <c r="CD168" i="7"/>
  <c r="DA217" i="7"/>
  <c r="AA218" i="7"/>
  <c r="AB228" i="7"/>
  <c r="T175" i="7"/>
  <c r="BL165" i="7"/>
  <c r="BA224" i="7"/>
  <c r="DH225" i="7"/>
  <c r="BY216" i="7"/>
  <c r="CD175" i="7"/>
  <c r="AT166" i="7"/>
  <c r="AA129" i="7"/>
  <c r="AB173" i="7"/>
  <c r="CW182" i="7"/>
  <c r="BL134" i="7"/>
  <c r="BA162" i="7"/>
  <c r="AH161" i="7"/>
  <c r="BY182" i="7"/>
  <c r="AQ228" i="7"/>
  <c r="CA137" i="7"/>
  <c r="BD152" i="7"/>
  <c r="AC207" i="7"/>
  <c r="O166" i="7"/>
  <c r="CI135" i="7"/>
  <c r="G191" i="7"/>
  <c r="N222" i="7"/>
  <c r="K128" i="7"/>
  <c r="BB144" i="7"/>
  <c r="Z161" i="7"/>
  <c r="BJ190" i="7"/>
  <c r="CA187" i="7"/>
  <c r="AF121" i="7"/>
  <c r="R148" i="7"/>
  <c r="O161" i="7"/>
  <c r="W150" i="7"/>
  <c r="AP133" i="7"/>
  <c r="N131" i="7"/>
  <c r="AK197" i="7"/>
  <c r="BI145" i="7"/>
  <c r="AQ195" i="7"/>
  <c r="BU131" i="7"/>
  <c r="BD165" i="7"/>
  <c r="AC159" i="7"/>
  <c r="I158" i="7"/>
  <c r="CI173" i="7"/>
  <c r="G220" i="7"/>
  <c r="BN161" i="7"/>
  <c r="K144" i="7"/>
  <c r="BB124" i="7"/>
  <c r="L135" i="7"/>
  <c r="BJ199" i="7"/>
  <c r="CA138" i="7"/>
  <c r="BD225" i="7"/>
  <c r="R132" i="7"/>
  <c r="O147" i="7"/>
  <c r="CI138" i="7"/>
  <c r="AP135" i="7"/>
  <c r="N183" i="7"/>
  <c r="K147" i="7"/>
  <c r="BI161" i="7"/>
  <c r="AW206" i="7"/>
  <c r="BF187" i="7"/>
  <c r="CY179" i="7"/>
  <c r="AX210" i="7"/>
  <c r="AY125" i="7"/>
  <c r="CX206" i="7"/>
  <c r="BC124" i="7"/>
  <c r="BP171" i="7"/>
  <c r="AB222" i="7"/>
  <c r="CW169" i="7"/>
  <c r="BV220" i="7"/>
  <c r="BA135" i="7"/>
  <c r="AH173" i="7"/>
  <c r="AV185" i="7"/>
  <c r="CP185" i="7"/>
  <c r="AT130" i="7"/>
  <c r="BP210" i="7"/>
  <c r="BT138" i="7"/>
  <c r="CW212" i="7"/>
  <c r="BV169" i="7"/>
  <c r="DE140" i="7"/>
  <c r="AH128" i="7"/>
  <c r="AV203" i="7"/>
  <c r="AY185" i="7"/>
  <c r="CX189" i="7"/>
  <c r="CD187" i="7"/>
  <c r="AT180" i="7"/>
  <c r="AA135" i="7"/>
  <c r="AB201" i="7"/>
  <c r="CW153" i="7"/>
  <c r="BL174" i="7"/>
  <c r="BA131" i="7"/>
  <c r="AH199" i="7"/>
  <c r="BY229" i="7"/>
  <c r="CD122" i="7"/>
  <c r="AT177" i="7"/>
  <c r="BP152" i="7"/>
  <c r="AB153" i="7"/>
  <c r="CW122" i="7"/>
  <c r="BV174" i="7"/>
  <c r="BA193" i="7"/>
  <c r="AH141" i="7"/>
  <c r="AV205" i="7"/>
  <c r="AQ157" i="7"/>
  <c r="BU133" i="7"/>
  <c r="BD122" i="7"/>
  <c r="AC220" i="7"/>
  <c r="I154" i="7"/>
  <c r="CI214" i="7"/>
  <c r="G124" i="7"/>
  <c r="BN209" i="7"/>
  <c r="K125" i="7"/>
  <c r="BB157" i="7"/>
  <c r="L148" i="7"/>
  <c r="BJ185" i="7"/>
  <c r="CA127" i="7"/>
  <c r="BD196" i="7"/>
  <c r="R167" i="7"/>
  <c r="O141" i="7"/>
  <c r="CI193" i="7"/>
  <c r="AP130" i="7"/>
  <c r="N138" i="7"/>
  <c r="K127" i="7"/>
  <c r="BI228" i="7"/>
  <c r="AQ187" i="7"/>
  <c r="BU128" i="7"/>
  <c r="AZ225" i="7"/>
  <c r="AC211" i="7"/>
  <c r="I185" i="7"/>
  <c r="AG133" i="7"/>
  <c r="G206" i="7"/>
  <c r="BN196" i="7"/>
  <c r="CN130" i="7"/>
  <c r="BB184" i="7"/>
  <c r="L170" i="7"/>
  <c r="AQ182" i="7"/>
  <c r="CA225" i="7"/>
  <c r="BD213" i="7"/>
  <c r="AC163" i="7"/>
  <c r="O190" i="7"/>
  <c r="CI171" i="7"/>
  <c r="G217" i="7"/>
  <c r="BU121" i="7"/>
  <c r="AC141" i="7"/>
  <c r="CI177" i="7"/>
  <c r="BN143" i="7"/>
  <c r="K214" i="7"/>
  <c r="BI193" i="7"/>
  <c r="BU219" i="7"/>
  <c r="AF176" i="7"/>
  <c r="AG210" i="7"/>
  <c r="BN229" i="7"/>
  <c r="K200" i="7"/>
  <c r="BI194" i="7"/>
  <c r="BJ194" i="7"/>
  <c r="AF190" i="7"/>
  <c r="AG137" i="7"/>
  <c r="AP221" i="7"/>
  <c r="CN169" i="7"/>
  <c r="BB135" i="7"/>
  <c r="AQ227" i="7"/>
  <c r="BD153" i="7"/>
  <c r="O123" i="7"/>
  <c r="G185" i="7"/>
  <c r="CN134" i="7"/>
  <c r="BB200" i="7"/>
  <c r="AQ135" i="7"/>
  <c r="CI142" i="7"/>
  <c r="G173" i="7"/>
  <c r="N170" i="7"/>
  <c r="K206" i="7"/>
  <c r="BB222" i="7"/>
  <c r="Z212" i="7"/>
  <c r="BJ172" i="7"/>
  <c r="AZ175" i="7"/>
  <c r="AF223" i="7"/>
  <c r="I160" i="7"/>
  <c r="CI149" i="7"/>
  <c r="AP145" i="7"/>
  <c r="BD170" i="7"/>
  <c r="W161" i="7"/>
  <c r="CN190" i="7"/>
  <c r="AQ212" i="7"/>
  <c r="AC209" i="7"/>
  <c r="AP172" i="7"/>
  <c r="BB211" i="7"/>
  <c r="CA173" i="7"/>
  <c r="O184" i="7"/>
  <c r="N156" i="7"/>
  <c r="BI220" i="7"/>
  <c r="AC182" i="7"/>
  <c r="CI188" i="7"/>
  <c r="BN145" i="7"/>
  <c r="AK154" i="7"/>
  <c r="L167" i="7"/>
  <c r="CI169" i="7"/>
  <c r="N230" i="7"/>
  <c r="BB123" i="7"/>
  <c r="AQ174" i="7"/>
  <c r="AZ214" i="7"/>
  <c r="R136" i="7"/>
  <c r="CI209" i="7"/>
  <c r="CA186" i="7"/>
  <c r="CI179" i="7"/>
  <c r="K149" i="7"/>
  <c r="AQ149" i="7"/>
  <c r="R170" i="7"/>
  <c r="AP199" i="7"/>
  <c r="BB175" i="7"/>
  <c r="AZ149" i="7"/>
  <c r="CI125" i="7"/>
  <c r="K195" i="7"/>
  <c r="BJ217" i="7"/>
  <c r="I227" i="7"/>
  <c r="N147" i="7"/>
  <c r="AK158" i="7"/>
  <c r="DH222" i="7"/>
  <c r="T188" i="7"/>
  <c r="BY176" i="7"/>
  <c r="AB136" i="7"/>
  <c r="AV150" i="7"/>
  <c r="L217" i="7"/>
  <c r="AF165" i="7"/>
  <c r="O228" i="7"/>
  <c r="AV130" i="7"/>
  <c r="AB184" i="7"/>
  <c r="BL166" i="7"/>
  <c r="AH189" i="7"/>
  <c r="Z180" i="7"/>
  <c r="AT230" i="7"/>
  <c r="BT171" i="7"/>
  <c r="T147" i="7"/>
  <c r="AH122" i="7"/>
  <c r="BJ221" i="7"/>
  <c r="AF203" i="7"/>
  <c r="CI217" i="7"/>
  <c r="CN219" i="7"/>
  <c r="Z144" i="7"/>
  <c r="BD187" i="7"/>
  <c r="AG171" i="7"/>
  <c r="BN166" i="7"/>
  <c r="BI197" i="7"/>
  <c r="AH203" i="7"/>
  <c r="BP159" i="7"/>
  <c r="DE173" i="7"/>
  <c r="CX192" i="7"/>
  <c r="AA156" i="7"/>
  <c r="T142" i="7"/>
  <c r="AM216" i="7"/>
  <c r="BY131" i="7"/>
  <c r="DA131" i="7"/>
  <c r="AB187" i="7"/>
  <c r="BL226" i="7"/>
  <c r="DH223" i="7"/>
  <c r="AQ222" i="7"/>
  <c r="BD193" i="7"/>
  <c r="O230" i="7"/>
  <c r="G172" i="7"/>
  <c r="K152" i="7"/>
  <c r="Z202" i="7"/>
  <c r="AZ192" i="7"/>
  <c r="R190" i="7"/>
  <c r="W183" i="7"/>
  <c r="CN124" i="7"/>
  <c r="BI156" i="7"/>
  <c r="CA149" i="7"/>
  <c r="AC216" i="7"/>
  <c r="CI230" i="7"/>
  <c r="BN205" i="7"/>
  <c r="BB129" i="7"/>
  <c r="CT173" i="7"/>
  <c r="CM188" i="7"/>
  <c r="BZ129" i="7"/>
  <c r="DA183" i="7"/>
  <c r="CL208" i="7"/>
  <c r="DE180" i="7"/>
  <c r="DH142" i="7"/>
  <c r="BC193" i="7"/>
  <c r="AA141" i="7"/>
  <c r="CW123" i="7"/>
  <c r="BL222" i="7"/>
  <c r="AM228" i="7"/>
  <c r="AV135" i="7"/>
  <c r="J127" i="7"/>
  <c r="CX137" i="7"/>
  <c r="BC145" i="7"/>
  <c r="DA198" i="7"/>
  <c r="AA198" i="7"/>
  <c r="CL221" i="7"/>
  <c r="T176" i="7"/>
  <c r="BL146" i="7"/>
  <c r="AM154" i="7"/>
  <c r="DH173" i="7"/>
  <c r="BY174" i="7"/>
  <c r="CD156" i="7"/>
  <c r="DA224" i="7"/>
  <c r="AA207" i="7"/>
  <c r="AB211" i="7"/>
  <c r="T203" i="7"/>
  <c r="BL172" i="7"/>
  <c r="BA168" i="7"/>
  <c r="DH216" i="7"/>
  <c r="BY175" i="7"/>
  <c r="AQ144" i="7"/>
  <c r="CA124" i="7"/>
  <c r="BD211" i="7"/>
  <c r="AC199" i="7"/>
  <c r="O164" i="7"/>
  <c r="CI172" i="7"/>
  <c r="G211" i="7"/>
  <c r="N185" i="7"/>
  <c r="K185" i="7"/>
  <c r="BB148" i="7"/>
  <c r="Z190" i="7"/>
  <c r="BJ138" i="7"/>
  <c r="AZ121" i="7"/>
  <c r="AF210" i="7"/>
  <c r="R224" i="7"/>
  <c r="O182" i="7"/>
  <c r="W184" i="7"/>
  <c r="AP198" i="7"/>
  <c r="N143" i="7"/>
  <c r="AK227" i="7"/>
  <c r="BI123" i="7"/>
  <c r="AQ201" i="7"/>
  <c r="BU129" i="7"/>
  <c r="BD198" i="7"/>
  <c r="AC154" i="7"/>
  <c r="I196" i="7"/>
  <c r="CI195" i="7"/>
  <c r="G209" i="7"/>
  <c r="BN219" i="7"/>
  <c r="K142" i="7"/>
  <c r="BB195" i="7"/>
  <c r="L144" i="7"/>
  <c r="BJ229" i="7"/>
  <c r="CA123" i="7"/>
  <c r="AF194" i="7"/>
  <c r="R180" i="7"/>
  <c r="O126" i="7"/>
  <c r="W219" i="7"/>
  <c r="AP197" i="7"/>
  <c r="N169" i="7"/>
  <c r="K208" i="7"/>
  <c r="BI230" i="7"/>
  <c r="AW173" i="7"/>
  <c r="BF209" i="7"/>
  <c r="CY158" i="7"/>
  <c r="CE226" i="7"/>
  <c r="AY191" i="7"/>
  <c r="CX223" i="7"/>
  <c r="AT151" i="7"/>
  <c r="BP224" i="7"/>
  <c r="AB218" i="7"/>
  <c r="CW213" i="7"/>
  <c r="BV187" i="7"/>
  <c r="BA187" i="7"/>
  <c r="AH158" i="7"/>
  <c r="AV129" i="7"/>
  <c r="CD210" i="7"/>
  <c r="AT165" i="7"/>
  <c r="BP209" i="7"/>
  <c r="AB178" i="7"/>
  <c r="CW151" i="7"/>
  <c r="BV191" i="7"/>
  <c r="DE202" i="7"/>
  <c r="AH213" i="7"/>
  <c r="AV172" i="7"/>
  <c r="J198" i="7"/>
  <c r="CX161" i="7"/>
  <c r="CD216" i="7"/>
  <c r="DA194" i="7"/>
  <c r="AA183" i="7"/>
  <c r="AB230" i="7"/>
  <c r="T220" i="7"/>
  <c r="BL147" i="7"/>
  <c r="BA150" i="7"/>
  <c r="DH219" i="7"/>
  <c r="BY210" i="7"/>
  <c r="CD180" i="7"/>
  <c r="AT157" i="7"/>
  <c r="AA155" i="7"/>
  <c r="AB129" i="7"/>
  <c r="CW135" i="7"/>
  <c r="BL223" i="7"/>
  <c r="BA220" i="7"/>
  <c r="AH223" i="7"/>
  <c r="BY154" i="7"/>
  <c r="AQ136" i="7"/>
  <c r="BU230" i="7"/>
  <c r="BD125" i="7"/>
  <c r="AC158" i="7"/>
  <c r="I145" i="7"/>
  <c r="CI122" i="7"/>
  <c r="G138" i="7"/>
  <c r="BN222" i="7"/>
  <c r="K217" i="7"/>
  <c r="BB170" i="7"/>
  <c r="L213" i="7"/>
  <c r="BJ135" i="7"/>
  <c r="CA164" i="7"/>
  <c r="AF164" i="7"/>
  <c r="R185" i="7"/>
  <c r="O169" i="7"/>
  <c r="W169" i="7"/>
  <c r="AP211" i="7"/>
  <c r="N154" i="7"/>
  <c r="AK209" i="7"/>
  <c r="BI122" i="7"/>
  <c r="AQ161" i="7"/>
  <c r="CA203" i="7"/>
  <c r="BD220" i="7"/>
  <c r="AC174" i="7"/>
  <c r="O226" i="7"/>
  <c r="AQ123" i="7"/>
  <c r="CI139" i="7"/>
  <c r="BB125" i="7"/>
  <c r="R134" i="7"/>
  <c r="N197" i="7"/>
  <c r="AQ178" i="7"/>
  <c r="W143" i="7"/>
  <c r="BI168" i="7"/>
  <c r="BD162" i="7"/>
  <c r="BC180" i="7"/>
  <c r="T155" i="7"/>
  <c r="BY221" i="7"/>
  <c r="BP164" i="7"/>
  <c r="CL205" i="7"/>
  <c r="DE168" i="7"/>
  <c r="AV140" i="7"/>
  <c r="BC216" i="7"/>
  <c r="BT131" i="7"/>
  <c r="T131" i="7"/>
  <c r="AM168" i="7"/>
  <c r="Z207" i="7"/>
  <c r="CA172" i="7"/>
  <c r="R128" i="7"/>
  <c r="W218" i="7"/>
  <c r="N176" i="7"/>
  <c r="BI209" i="7"/>
  <c r="BU132" i="7"/>
  <c r="AC131" i="7"/>
  <c r="AG149" i="7"/>
  <c r="BN208" i="7"/>
  <c r="AK219" i="7"/>
  <c r="BJ176" i="7"/>
  <c r="BD202" i="7"/>
  <c r="O124" i="7"/>
  <c r="AP206" i="7"/>
  <c r="BB204" i="7"/>
  <c r="P213" i="7"/>
  <c r="CB124" i="7"/>
  <c r="J132" i="7"/>
  <c r="BP199" i="7"/>
  <c r="BV129" i="7"/>
  <c r="CP173" i="7"/>
  <c r="CL155" i="7"/>
  <c r="BL145" i="7"/>
  <c r="AM217" i="7"/>
  <c r="AV214" i="7"/>
  <c r="J178" i="7"/>
  <c r="CX184" i="7"/>
  <c r="CD169" i="7"/>
  <c r="DA188" i="7"/>
  <c r="AA148" i="7"/>
  <c r="AB124" i="7"/>
  <c r="T187" i="7"/>
  <c r="BL173" i="7"/>
  <c r="BA191" i="7"/>
  <c r="DH200" i="7"/>
  <c r="BY170" i="7"/>
  <c r="CD125" i="7"/>
  <c r="AT217" i="7"/>
  <c r="AA152" i="7"/>
  <c r="CL167" i="7"/>
  <c r="T132" i="7"/>
  <c r="BL206" i="7"/>
  <c r="AM152" i="7"/>
  <c r="DH227" i="7"/>
  <c r="BJ186" i="7"/>
  <c r="CA167" i="7"/>
  <c r="BD161" i="7"/>
  <c r="R157" i="7"/>
  <c r="O175" i="7"/>
  <c r="CI225" i="7"/>
  <c r="AP132" i="7"/>
  <c r="CN151" i="7"/>
  <c r="AK155" i="7"/>
  <c r="BI140" i="7"/>
  <c r="AQ204" i="7"/>
  <c r="AZ230" i="7"/>
  <c r="R183" i="7"/>
  <c r="W173" i="7"/>
  <c r="BN202" i="7"/>
  <c r="CN170" i="7"/>
  <c r="BB215" i="7"/>
  <c r="L177" i="7"/>
  <c r="BJ213" i="7"/>
  <c r="AZ201" i="7"/>
  <c r="AF134" i="7"/>
  <c r="I132" i="7"/>
  <c r="AG140" i="7"/>
  <c r="W174" i="7"/>
  <c r="AP164" i="7"/>
  <c r="CN207" i="7"/>
  <c r="AK162" i="7"/>
  <c r="BI125" i="7"/>
  <c r="AQ223" i="7"/>
  <c r="BU197" i="7"/>
  <c r="BD209" i="7"/>
  <c r="AC148" i="7"/>
  <c r="I129" i="7"/>
  <c r="CI123" i="7"/>
  <c r="G175" i="7"/>
  <c r="BN171" i="7"/>
  <c r="K193" i="7"/>
  <c r="BB207" i="7"/>
  <c r="L173" i="7"/>
  <c r="DB147" i="7"/>
  <c r="BQ123" i="7"/>
  <c r="BX122" i="7"/>
  <c r="BZ158" i="7"/>
  <c r="BZ212" i="7"/>
  <c r="CD130" i="7"/>
  <c r="DA144" i="7"/>
  <c r="BT160" i="7"/>
  <c r="CL214" i="7"/>
  <c r="BV210" i="7"/>
  <c r="DE142" i="7"/>
  <c r="AM131" i="7"/>
  <c r="AV132" i="7"/>
  <c r="CP158" i="7"/>
  <c r="AT175" i="7"/>
  <c r="BP211" i="7"/>
  <c r="BT198" i="7"/>
  <c r="CW220" i="7"/>
  <c r="BV224" i="7"/>
  <c r="DE215" i="7"/>
  <c r="AH194" i="7"/>
  <c r="AV153" i="7"/>
  <c r="AY217" i="7"/>
  <c r="CX149" i="7"/>
  <c r="BC194" i="7"/>
  <c r="DA226" i="7"/>
  <c r="BT179" i="7"/>
  <c r="BL215" i="7"/>
  <c r="AV179" i="7"/>
  <c r="DA135" i="7"/>
  <c r="CW163" i="7"/>
  <c r="AV182" i="7"/>
  <c r="O160" i="7"/>
  <c r="BI130" i="7"/>
  <c r="O225" i="7"/>
  <c r="L149" i="7"/>
  <c r="AC200" i="7"/>
  <c r="I213" i="7"/>
  <c r="CI201" i="7"/>
  <c r="AP156" i="7"/>
  <c r="AK181" i="7"/>
  <c r="AQ154" i="7"/>
  <c r="AF162" i="7"/>
  <c r="CI145" i="7"/>
  <c r="AZ208" i="7"/>
  <c r="BN138" i="7"/>
  <c r="L221" i="7"/>
  <c r="AG212" i="7"/>
  <c r="K173" i="7"/>
  <c r="AZ160" i="7"/>
  <c r="N188" i="7"/>
  <c r="BJ127" i="7"/>
  <c r="CI219" i="7"/>
  <c r="K139" i="7"/>
  <c r="BY188" i="7"/>
  <c r="AB172" i="7"/>
  <c r="AH230" i="7"/>
  <c r="BC200" i="7"/>
  <c r="AB223" i="7"/>
  <c r="BV188" i="7"/>
  <c r="AH139" i="7"/>
  <c r="CP172" i="7"/>
  <c r="BP173" i="7"/>
  <c r="CW196" i="7"/>
  <c r="DE208" i="7"/>
  <c r="AV175" i="7"/>
  <c r="BU150" i="7"/>
  <c r="AF143" i="7"/>
  <c r="AG229" i="7"/>
  <c r="BN149" i="7"/>
  <c r="AK223" i="7"/>
  <c r="AQ183" i="7"/>
  <c r="BD189" i="7"/>
  <c r="O195" i="7"/>
  <c r="G196" i="7"/>
  <c r="K213" i="7"/>
  <c r="Z142" i="7"/>
  <c r="AZ126" i="7"/>
  <c r="R205" i="7"/>
  <c r="W171" i="7"/>
  <c r="CN199" i="7"/>
  <c r="BI192" i="7"/>
  <c r="BW141" i="7"/>
  <c r="CE157" i="7"/>
  <c r="CP190" i="7"/>
  <c r="AA194" i="7"/>
  <c r="CW219" i="7"/>
  <c r="BA219" i="7"/>
  <c r="BY207" i="7"/>
  <c r="AT162" i="7"/>
  <c r="AB188" i="7"/>
  <c r="T121" i="7"/>
  <c r="DE125" i="7"/>
  <c r="AH177" i="7"/>
  <c r="BY171" i="7"/>
  <c r="BZ201" i="7"/>
  <c r="CP130" i="7"/>
  <c r="BC229" i="7"/>
  <c r="BP129" i="7"/>
  <c r="BT145" i="7"/>
  <c r="CL195" i="7"/>
  <c r="BV167" i="7"/>
  <c r="DE191" i="7"/>
  <c r="AM212" i="7"/>
  <c r="AV190" i="7"/>
  <c r="Z154" i="7"/>
  <c r="BC211" i="7"/>
  <c r="DA195" i="7"/>
  <c r="BT173" i="7"/>
  <c r="CL135" i="7"/>
  <c r="T125" i="7"/>
  <c r="DE144" i="7"/>
  <c r="AM142" i="7"/>
  <c r="DH176" i="7"/>
  <c r="Z203" i="7"/>
  <c r="BJ189" i="7"/>
  <c r="CA154" i="7"/>
  <c r="AF122" i="7"/>
  <c r="R161" i="7"/>
  <c r="O194" i="7"/>
  <c r="W176" i="7"/>
  <c r="AP225" i="7"/>
  <c r="N133" i="7"/>
  <c r="AK177" i="7"/>
  <c r="BI155" i="7"/>
  <c r="AQ218" i="7"/>
  <c r="BU195" i="7"/>
  <c r="AZ195" i="7"/>
  <c r="AC183" i="7"/>
  <c r="I136" i="7"/>
  <c r="AG146" i="7"/>
  <c r="G182" i="7"/>
  <c r="BN211" i="7"/>
  <c r="CN182" i="7"/>
  <c r="BB193" i="7"/>
  <c r="L162" i="7"/>
  <c r="BJ157" i="7"/>
  <c r="CA130" i="7"/>
  <c r="BD158" i="7"/>
  <c r="R140" i="7"/>
  <c r="O155" i="7"/>
  <c r="CI147" i="7"/>
  <c r="AP193" i="7"/>
  <c r="N160" i="7"/>
  <c r="K161" i="7"/>
  <c r="BI178" i="7"/>
  <c r="Z139" i="7"/>
  <c r="BU159" i="7"/>
  <c r="AZ199" i="7"/>
  <c r="AF183" i="7"/>
  <c r="I219" i="7"/>
  <c r="AG129" i="7"/>
  <c r="W223" i="7"/>
  <c r="BN194" i="7"/>
  <c r="CN144" i="7"/>
  <c r="AK193" i="7"/>
  <c r="L218" i="7"/>
  <c r="P144" i="7"/>
  <c r="AL191" i="7"/>
  <c r="CM144" i="7"/>
  <c r="AY192" i="7"/>
  <c r="J131" i="7"/>
  <c r="CP223" i="7"/>
  <c r="AT223" i="7"/>
  <c r="AA226" i="7"/>
  <c r="CL230" i="7"/>
  <c r="T206" i="7"/>
  <c r="BL201" i="7"/>
  <c r="BA133" i="7"/>
  <c r="DH195" i="7"/>
  <c r="BY124" i="7"/>
  <c r="CD134" i="7"/>
  <c r="DA148" i="7"/>
  <c r="AA196" i="7"/>
  <c r="AB183" i="7"/>
  <c r="T151" i="7"/>
  <c r="BL151" i="7"/>
  <c r="BA153" i="7"/>
  <c r="DH147" i="7"/>
  <c r="BY162" i="7"/>
  <c r="J177" i="7"/>
  <c r="CP197" i="7"/>
  <c r="BC204" i="7"/>
  <c r="DA177" i="7"/>
  <c r="BT176" i="7"/>
  <c r="CL153" i="7"/>
  <c r="T200" i="7"/>
  <c r="DE200" i="7"/>
  <c r="AM129" i="7"/>
  <c r="DH172" i="7"/>
  <c r="Z191" i="7"/>
  <c r="BC129" i="7"/>
  <c r="DA127" i="7"/>
  <c r="AA144" i="7"/>
  <c r="CL171" i="7"/>
  <c r="T173" i="7"/>
  <c r="BL203" i="7"/>
  <c r="AM200" i="7"/>
  <c r="DH186" i="7"/>
  <c r="BY202" i="7"/>
  <c r="BJ150" i="7"/>
  <c r="CA150" i="7"/>
  <c r="AF167" i="7"/>
  <c r="R175" i="7"/>
  <c r="O183" i="7"/>
  <c r="CI185" i="7"/>
  <c r="AP218" i="7"/>
  <c r="N218" i="7"/>
  <c r="K194" i="7"/>
  <c r="BI175" i="7"/>
  <c r="Z132" i="7"/>
  <c r="BU178" i="7"/>
  <c r="AZ155" i="7"/>
  <c r="AF211" i="7"/>
  <c r="I205" i="7"/>
  <c r="AG203" i="7"/>
  <c r="W175" i="7"/>
  <c r="BN226" i="7"/>
  <c r="K138" i="7"/>
  <c r="BB145" i="7"/>
  <c r="L178" i="7"/>
  <c r="BJ197" i="7"/>
  <c r="CA209" i="7"/>
  <c r="AF160" i="7"/>
  <c r="I180" i="7"/>
  <c r="CI126" i="7"/>
  <c r="BN154" i="7"/>
  <c r="BB213" i="7"/>
  <c r="BU214" i="7"/>
  <c r="R184" i="7"/>
  <c r="W163" i="7"/>
  <c r="AZ196" i="7"/>
  <c r="W187" i="7"/>
  <c r="AK203" i="7"/>
  <c r="AC186" i="7"/>
  <c r="N201" i="7"/>
  <c r="Z174" i="7"/>
  <c r="AG188" i="7"/>
  <c r="K143" i="7"/>
  <c r="CA126" i="7"/>
  <c r="G158" i="7"/>
  <c r="CL193" i="7"/>
  <c r="AM169" i="7"/>
  <c r="AQ203" i="7"/>
  <c r="AF146" i="7"/>
  <c r="AG178" i="7"/>
  <c r="N161" i="7"/>
  <c r="L229" i="7"/>
  <c r="AZ151" i="7"/>
  <c r="I200" i="7"/>
  <c r="AP180" i="7"/>
  <c r="BB127" i="7"/>
  <c r="BU203" i="7"/>
  <c r="BD178" i="7"/>
  <c r="BN130" i="7"/>
  <c r="AK166" i="7"/>
  <c r="AQ139" i="7"/>
  <c r="AZ194" i="7"/>
  <c r="AC162" i="7"/>
  <c r="AG165" i="7"/>
  <c r="AQ129" i="7"/>
  <c r="R221" i="7"/>
  <c r="AP151" i="7"/>
  <c r="AK229" i="7"/>
  <c r="CA131" i="7"/>
  <c r="O187" i="7"/>
  <c r="N132" i="7"/>
  <c r="BI137" i="7"/>
  <c r="AF174" i="7"/>
  <c r="W126" i="7"/>
  <c r="CN176" i="7"/>
  <c r="L230" i="7"/>
  <c r="AF166" i="7"/>
  <c r="AP207" i="7"/>
  <c r="BB142" i="7"/>
  <c r="AF217" i="7"/>
  <c r="O145" i="7"/>
  <c r="AP185" i="7"/>
  <c r="AK167" i="7"/>
  <c r="AW139" i="7"/>
  <c r="CY224" i="7"/>
  <c r="AY226" i="7"/>
  <c r="BC151" i="7"/>
  <c r="AB180" i="7"/>
  <c r="BV153" i="7"/>
  <c r="AL146" i="7"/>
  <c r="AY204" i="7"/>
  <c r="BE178" i="7"/>
  <c r="F229" i="7"/>
  <c r="AU226" i="7"/>
  <c r="CO190" i="7"/>
  <c r="CM176" i="7"/>
  <c r="CZ136" i="7"/>
  <c r="BQ188" i="7"/>
  <c r="BX222" i="7"/>
  <c r="CX129" i="7"/>
  <c r="BM146" i="7"/>
  <c r="CZ129" i="7"/>
  <c r="BF186" i="7"/>
  <c r="AO195" i="7"/>
  <c r="AX122" i="7"/>
  <c r="BM190" i="7"/>
  <c r="CJ199" i="7"/>
  <c r="CS121" i="7"/>
  <c r="M162" i="7"/>
  <c r="AJ157" i="7"/>
  <c r="F161" i="7"/>
  <c r="H138" i="7"/>
  <c r="AN147" i="7"/>
  <c r="CH208" i="7"/>
  <c r="AU182" i="7"/>
  <c r="BE125" i="7"/>
  <c r="BH148" i="7"/>
  <c r="CS171" i="7"/>
  <c r="CO220" i="7"/>
  <c r="AE189" i="7"/>
  <c r="CT174" i="7"/>
  <c r="BQ179" i="7"/>
  <c r="CM205" i="7"/>
  <c r="J218" i="7"/>
  <c r="BM155" i="7"/>
  <c r="V148" i="7"/>
  <c r="CZ209" i="7"/>
  <c r="P177" i="7"/>
  <c r="DB230" i="7"/>
  <c r="AL152" i="7"/>
  <c r="AO162" i="7"/>
  <c r="CB137" i="7"/>
  <c r="AX198" i="7"/>
  <c r="AY180" i="7"/>
  <c r="CU152" i="7"/>
  <c r="CO201" i="7"/>
  <c r="DF144" i="7"/>
  <c r="AE150" i="7"/>
  <c r="AW136" i="7"/>
  <c r="CT147" i="7"/>
  <c r="BF219" i="7"/>
  <c r="BQ216" i="7"/>
  <c r="CY138" i="7"/>
  <c r="CM212" i="7"/>
  <c r="CE153" i="7"/>
  <c r="BZ187" i="7"/>
  <c r="BM198" i="7"/>
  <c r="AE123" i="7"/>
  <c r="CZ162" i="7"/>
  <c r="P176" i="7"/>
  <c r="BF212" i="7"/>
  <c r="AL203" i="7"/>
  <c r="AO222" i="7"/>
  <c r="CM161" i="7"/>
  <c r="AX209" i="7"/>
  <c r="AW195" i="7"/>
  <c r="BW206" i="7"/>
  <c r="CB189" i="7"/>
  <c r="CE156" i="7"/>
  <c r="J200" i="7"/>
  <c r="CP221" i="7"/>
  <c r="AT121" i="7"/>
  <c r="AA147" i="7"/>
  <c r="AB186" i="7"/>
  <c r="CW146" i="7"/>
  <c r="BL152" i="7"/>
  <c r="BA196" i="7"/>
  <c r="AH176" i="7"/>
  <c r="BY228" i="7"/>
  <c r="CD140" i="7"/>
  <c r="AT159" i="7"/>
  <c r="AA172" i="7"/>
  <c r="AB196" i="7"/>
  <c r="CW129" i="7"/>
  <c r="BV214" i="7"/>
  <c r="BA174" i="7"/>
  <c r="AH144" i="7"/>
  <c r="AV148" i="7"/>
  <c r="J147" i="7"/>
  <c r="CX194" i="7"/>
  <c r="BC186" i="7"/>
  <c r="DA154" i="7"/>
  <c r="AA178" i="7"/>
  <c r="CL159" i="7"/>
  <c r="T145" i="7"/>
  <c r="BL212" i="7"/>
  <c r="AM151" i="7"/>
  <c r="DH180" i="7"/>
  <c r="BY157" i="7"/>
  <c r="CD189" i="7"/>
  <c r="DA141" i="7"/>
  <c r="AA145" i="7"/>
  <c r="AB214" i="7"/>
  <c r="T196" i="7"/>
  <c r="BL182" i="7"/>
  <c r="BA161" i="7"/>
  <c r="DH141" i="7"/>
  <c r="BY125" i="7"/>
  <c r="AQ208" i="7"/>
  <c r="CA195" i="7"/>
  <c r="BD180" i="7"/>
  <c r="AC229" i="7"/>
  <c r="O193" i="7"/>
  <c r="CI198" i="7"/>
  <c r="G189" i="7"/>
  <c r="N164" i="7"/>
  <c r="K137" i="7"/>
  <c r="BB139" i="7"/>
  <c r="Z219" i="7"/>
  <c r="BJ153" i="7"/>
  <c r="AZ137" i="7"/>
  <c r="AF220" i="7"/>
  <c r="R135" i="7"/>
  <c r="AG147" i="7"/>
  <c r="W190" i="7"/>
  <c r="AP126" i="7"/>
  <c r="CN192" i="7"/>
  <c r="AK128" i="7"/>
  <c r="BI210" i="7"/>
  <c r="AQ197" i="7"/>
  <c r="BU215" i="7"/>
  <c r="BD172" i="7"/>
  <c r="AC175" i="7"/>
  <c r="I178" i="7"/>
  <c r="CI174" i="7"/>
  <c r="G135" i="7"/>
  <c r="BN134" i="7"/>
  <c r="K203" i="7"/>
  <c r="BB138" i="7"/>
  <c r="L219" i="7"/>
  <c r="CT126" i="7"/>
  <c r="BQ147" i="7"/>
  <c r="BX229" i="7"/>
  <c r="J208" i="7"/>
  <c r="BZ164" i="7"/>
  <c r="CD213" i="7"/>
  <c r="DA145" i="7"/>
  <c r="BT172" i="7"/>
  <c r="CL188" i="7"/>
  <c r="T204" i="7"/>
  <c r="DE167" i="7"/>
  <c r="AM160" i="7"/>
  <c r="DH123" i="7"/>
  <c r="Z125" i="7"/>
  <c r="BC182" i="7"/>
  <c r="DA175" i="7"/>
  <c r="AA134" i="7"/>
  <c r="CL199" i="7"/>
  <c r="T215" i="7"/>
  <c r="BL133" i="7"/>
  <c r="AM192" i="7"/>
  <c r="DH136" i="7"/>
  <c r="BY186" i="7"/>
  <c r="BZ125" i="7"/>
  <c r="CP143" i="7"/>
  <c r="AT229" i="7"/>
  <c r="BP189" i="7"/>
  <c r="BT135" i="7"/>
  <c r="CW143" i="7"/>
  <c r="BV165" i="7"/>
  <c r="DE164" i="7"/>
  <c r="AM156" i="7"/>
  <c r="AV127" i="7"/>
  <c r="CP162" i="7"/>
  <c r="BC148" i="7"/>
  <c r="BP176" i="7"/>
  <c r="BT213" i="7"/>
  <c r="CL122" i="7"/>
  <c r="BV132" i="7"/>
  <c r="DE165" i="7"/>
  <c r="AM139" i="7"/>
  <c r="AV124" i="7"/>
  <c r="Z143" i="7"/>
  <c r="BJ179" i="7"/>
  <c r="AZ142" i="7"/>
  <c r="AF137" i="7"/>
  <c r="R178" i="7"/>
  <c r="AG190" i="7"/>
  <c r="W159" i="7"/>
  <c r="AP137" i="7"/>
  <c r="CN175" i="7"/>
  <c r="AK224" i="7"/>
  <c r="BI139" i="7"/>
  <c r="AQ207" i="7"/>
  <c r="BU187" i="7"/>
  <c r="AZ203" i="7"/>
  <c r="AC152" i="7"/>
  <c r="I172" i="7"/>
  <c r="AG156" i="7"/>
  <c r="G166" i="7"/>
  <c r="BN167" i="7"/>
  <c r="CN228" i="7"/>
  <c r="BB166" i="7"/>
  <c r="L132" i="7"/>
  <c r="BJ152" i="7"/>
  <c r="CA180" i="7"/>
  <c r="AF157" i="7"/>
  <c r="R121" i="7"/>
  <c r="O217" i="7"/>
  <c r="W211" i="7"/>
  <c r="AP214" i="7"/>
  <c r="N145" i="7"/>
  <c r="AK178" i="7"/>
  <c r="BI167" i="7"/>
  <c r="CZ128" i="7"/>
  <c r="BF155" i="7"/>
  <c r="AO176" i="7"/>
  <c r="AX216" i="7"/>
  <c r="CX172" i="7"/>
  <c r="CX169" i="7"/>
  <c r="BC121" i="7"/>
  <c r="BP124" i="7"/>
  <c r="BT132" i="7"/>
  <c r="CW166" i="7"/>
  <c r="BV209" i="7"/>
  <c r="DE194" i="7"/>
  <c r="AH151" i="7"/>
  <c r="AV160" i="7"/>
  <c r="CP204" i="7"/>
  <c r="AT186" i="7"/>
  <c r="BP162" i="7"/>
  <c r="BT124" i="7"/>
  <c r="AV138" i="7"/>
  <c r="BT167" i="7"/>
  <c r="AM167" i="7"/>
  <c r="CD184" i="7"/>
  <c r="BT218" i="7"/>
  <c r="BV161" i="7"/>
  <c r="AM175" i="7"/>
  <c r="CP192" i="7"/>
  <c r="DA212" i="7"/>
  <c r="CL170" i="7"/>
  <c r="DE175" i="7"/>
  <c r="DH171" i="7"/>
  <c r="BJ158" i="7"/>
  <c r="AF153" i="7"/>
  <c r="AG183" i="7"/>
  <c r="AP224" i="7"/>
  <c r="AK195" i="7"/>
  <c r="AQ177" i="7"/>
  <c r="AZ168" i="7"/>
  <c r="I220" i="7"/>
  <c r="G133" i="7"/>
  <c r="CN141" i="7"/>
  <c r="L190" i="7"/>
  <c r="CA156" i="7"/>
  <c r="R173" i="7"/>
  <c r="W166" i="7"/>
  <c r="N177" i="7"/>
  <c r="BI215" i="7"/>
  <c r="BF218" i="7"/>
  <c r="AX129" i="7"/>
  <c r="CX163" i="7"/>
  <c r="BP146" i="7"/>
  <c r="CW173" i="7"/>
  <c r="DE138" i="7"/>
  <c r="AV196" i="7"/>
  <c r="BC134" i="7"/>
  <c r="BT164" i="7"/>
  <c r="T139" i="7"/>
  <c r="DE178" i="7"/>
  <c r="AH134" i="7"/>
  <c r="BY168" i="7"/>
  <c r="J205" i="7"/>
  <c r="CP183" i="7"/>
  <c r="BC215" i="7"/>
  <c r="DA178" i="7"/>
  <c r="BT192" i="7"/>
  <c r="CL121" i="7"/>
  <c r="T221" i="7"/>
  <c r="DE129" i="7"/>
  <c r="AM227" i="7"/>
  <c r="DH168" i="7"/>
  <c r="Z186" i="7"/>
  <c r="BC213" i="7"/>
  <c r="DA204" i="7"/>
  <c r="AA161" i="7"/>
  <c r="CL166" i="7"/>
  <c r="T201" i="7"/>
  <c r="BL139" i="7"/>
  <c r="AM133" i="7"/>
  <c r="DH164" i="7"/>
  <c r="BY130" i="7"/>
  <c r="BJ124" i="7"/>
  <c r="CA213" i="7"/>
  <c r="BD156" i="7"/>
  <c r="R131" i="7"/>
  <c r="O167" i="7"/>
  <c r="CI155" i="7"/>
  <c r="AP222" i="7"/>
  <c r="N127" i="7"/>
  <c r="K204" i="7"/>
  <c r="BI170" i="7"/>
  <c r="Z168" i="7"/>
  <c r="BU152" i="7"/>
  <c r="AZ228" i="7"/>
  <c r="AF177" i="7"/>
  <c r="I151" i="7"/>
  <c r="AG198" i="7"/>
  <c r="W200" i="7"/>
  <c r="BN126" i="7"/>
  <c r="CN215" i="7"/>
  <c r="AK139" i="7"/>
  <c r="L159" i="7"/>
  <c r="BJ175" i="7"/>
  <c r="CA155" i="7"/>
  <c r="BD164" i="7"/>
  <c r="AC204" i="7"/>
  <c r="O227" i="7"/>
  <c r="CI182" i="7"/>
  <c r="G152" i="7"/>
  <c r="N182" i="7"/>
  <c r="K226" i="7"/>
  <c r="BB130" i="7"/>
  <c r="Z206" i="7"/>
  <c r="BJ220" i="7"/>
  <c r="AZ169" i="7"/>
  <c r="AF218" i="7"/>
  <c r="R139" i="7"/>
  <c r="AG151" i="7"/>
  <c r="W121" i="7"/>
  <c r="AP177" i="7"/>
  <c r="CN147" i="7"/>
  <c r="AK125" i="7"/>
  <c r="BI152" i="7"/>
  <c r="P134" i="7"/>
  <c r="BW222" i="7"/>
  <c r="CB188" i="7"/>
  <c r="AY184" i="7"/>
  <c r="J160" i="7"/>
  <c r="CP123" i="7"/>
  <c r="AT136" i="7"/>
  <c r="AA195" i="7"/>
  <c r="AB145" i="7"/>
  <c r="T172" i="7"/>
  <c r="BL183" i="7"/>
  <c r="BA204" i="7"/>
  <c r="DH127" i="7"/>
  <c r="BY169" i="7"/>
  <c r="CD178" i="7"/>
  <c r="AT179" i="7"/>
  <c r="AA146" i="7"/>
  <c r="AB157" i="7"/>
  <c r="CW181" i="7"/>
  <c r="BL167" i="7"/>
  <c r="BA194" i="7"/>
  <c r="AH124" i="7"/>
  <c r="BY222" i="7"/>
  <c r="J149" i="7"/>
  <c r="CX157" i="7"/>
  <c r="BC199" i="7"/>
  <c r="DA207" i="7"/>
  <c r="AA203" i="7"/>
  <c r="CL204" i="7"/>
  <c r="T156" i="7"/>
  <c r="BL157" i="7"/>
  <c r="AM224" i="7"/>
  <c r="DH158" i="7"/>
  <c r="BY129" i="7"/>
  <c r="CD226" i="7"/>
  <c r="DA142" i="7"/>
  <c r="AA139" i="7"/>
  <c r="AB160" i="7"/>
  <c r="T130" i="7"/>
  <c r="BL141" i="7"/>
  <c r="BA202" i="7"/>
  <c r="DH169" i="7"/>
  <c r="BY227" i="7"/>
  <c r="BJ202" i="7"/>
  <c r="CA201" i="7"/>
  <c r="BD186" i="7"/>
  <c r="R182" i="7"/>
  <c r="O211" i="7"/>
  <c r="CI223" i="7"/>
  <c r="AP204" i="7"/>
  <c r="N203" i="7"/>
  <c r="K163" i="7"/>
  <c r="BI164" i="7"/>
  <c r="Z173" i="7"/>
  <c r="BJ131" i="7"/>
  <c r="AZ227" i="7"/>
  <c r="AF142" i="7"/>
  <c r="R137" i="7"/>
  <c r="AG172" i="7"/>
  <c r="W132" i="7"/>
  <c r="AP148" i="7"/>
  <c r="CN224" i="7"/>
  <c r="AK157" i="7"/>
  <c r="BI173" i="7"/>
  <c r="AQ202" i="7"/>
  <c r="CA188" i="7"/>
  <c r="BD159" i="7"/>
  <c r="AC179" i="7"/>
  <c r="O162" i="7"/>
  <c r="CI154" i="7"/>
  <c r="G167" i="7"/>
  <c r="N150" i="7"/>
  <c r="K157" i="7"/>
  <c r="BB203" i="7"/>
  <c r="Z228" i="7"/>
  <c r="BJ132" i="7"/>
  <c r="CA151" i="7"/>
  <c r="AF171" i="7"/>
  <c r="R198" i="7"/>
  <c r="O220" i="7"/>
  <c r="W164" i="7"/>
  <c r="AP208" i="7"/>
  <c r="CA222" i="7"/>
  <c r="R200" i="7"/>
  <c r="W197" i="7"/>
  <c r="N141" i="7"/>
  <c r="AK153" i="7"/>
  <c r="L123" i="7"/>
  <c r="CA199" i="7"/>
  <c r="R214" i="7"/>
  <c r="CI176" i="7"/>
  <c r="BN215" i="7"/>
  <c r="K205" i="7"/>
  <c r="L150" i="7"/>
  <c r="BU229" i="7"/>
  <c r="AC133" i="7"/>
  <c r="CI129" i="7"/>
  <c r="BN170" i="7"/>
  <c r="K221" i="7"/>
  <c r="BI154" i="7"/>
  <c r="BU171" i="7"/>
  <c r="AF128" i="7"/>
  <c r="AG193" i="7"/>
  <c r="AP170" i="7"/>
  <c r="K202" i="7"/>
  <c r="BI222" i="7"/>
  <c r="O196" i="7"/>
  <c r="W189" i="7"/>
  <c r="AP149" i="7"/>
  <c r="N158" i="7"/>
  <c r="AK217" i="7"/>
  <c r="BI200" i="7"/>
  <c r="Z138" i="7"/>
  <c r="BU211" i="7"/>
  <c r="BD132" i="7"/>
  <c r="AC205" i="7"/>
  <c r="I159" i="7"/>
  <c r="CI144" i="7"/>
  <c r="AP220" i="7"/>
  <c r="AF185" i="7"/>
  <c r="G159" i="7"/>
  <c r="AK210" i="7"/>
  <c r="BJ155" i="7"/>
  <c r="I229" i="7"/>
  <c r="N121" i="7"/>
  <c r="L220" i="7"/>
  <c r="BD229" i="7"/>
  <c r="CI140" i="7"/>
  <c r="K140" i="7"/>
  <c r="AQ190" i="7"/>
  <c r="I173" i="7"/>
  <c r="W142" i="7"/>
  <c r="N144" i="7"/>
  <c r="AK161" i="7"/>
  <c r="L179" i="7"/>
  <c r="W198" i="7"/>
  <c r="CN161" i="7"/>
  <c r="BI183" i="7"/>
  <c r="BJ230" i="7"/>
  <c r="BD136" i="7"/>
  <c r="I218" i="7"/>
  <c r="G212" i="7"/>
  <c r="BD160" i="7"/>
  <c r="G156" i="7"/>
  <c r="BB192" i="7"/>
  <c r="BU135" i="7"/>
  <c r="I187" i="7"/>
  <c r="N221" i="7"/>
  <c r="L197" i="7"/>
  <c r="BD181" i="7"/>
  <c r="AP189" i="7"/>
  <c r="BB163" i="7"/>
  <c r="BU204" i="7"/>
  <c r="O181" i="7"/>
  <c r="CN180" i="7"/>
  <c r="BB212" i="7"/>
  <c r="K229" i="7"/>
  <c r="BL207" i="7"/>
  <c r="CD167" i="7"/>
  <c r="CW149" i="7"/>
  <c r="Z163" i="7"/>
  <c r="BJ191" i="7"/>
  <c r="AC212" i="7"/>
  <c r="AG132" i="7"/>
  <c r="BZ191" i="7"/>
  <c r="CW223" i="7"/>
  <c r="DE127" i="7"/>
  <c r="DH148" i="7"/>
  <c r="CP126" i="7"/>
  <c r="DA209" i="7"/>
  <c r="AB221" i="7"/>
  <c r="BV186" i="7"/>
  <c r="DH133" i="7"/>
  <c r="BU126" i="7"/>
  <c r="R196" i="7"/>
  <c r="G230" i="7"/>
  <c r="AK189" i="7"/>
  <c r="BJ168" i="7"/>
  <c r="AF172" i="7"/>
  <c r="CI222" i="7"/>
  <c r="CN163" i="7"/>
  <c r="L211" i="7"/>
  <c r="AV159" i="7"/>
  <c r="BT168" i="7"/>
  <c r="AH182" i="7"/>
  <c r="CD203" i="7"/>
  <c r="BT142" i="7"/>
  <c r="BV135" i="7"/>
  <c r="AH220" i="7"/>
  <c r="CP171" i="7"/>
  <c r="BP166" i="7"/>
  <c r="CL184" i="7"/>
  <c r="DE153" i="7"/>
  <c r="AV199" i="7"/>
  <c r="BU209" i="7"/>
  <c r="AF189" i="7"/>
  <c r="AG144" i="7"/>
  <c r="BN206" i="7"/>
  <c r="AK225" i="7"/>
  <c r="AQ128" i="7"/>
  <c r="BD179" i="7"/>
  <c r="I125" i="7"/>
  <c r="G187" i="7"/>
  <c r="K134" i="7"/>
  <c r="L228" i="7"/>
  <c r="AZ185" i="7"/>
  <c r="R177" i="7"/>
  <c r="W170" i="7"/>
  <c r="CN166" i="7"/>
  <c r="BI162" i="7"/>
  <c r="BF205" i="7"/>
  <c r="CE137" i="7"/>
  <c r="CX230" i="7"/>
  <c r="BP143" i="7"/>
  <c r="CW214" i="7"/>
  <c r="BA206" i="7"/>
  <c r="AV218" i="7"/>
  <c r="AT228" i="7"/>
  <c r="BT203" i="7"/>
  <c r="T209" i="7"/>
  <c r="DE183" i="7"/>
  <c r="AH216" i="7"/>
  <c r="BY189" i="7"/>
  <c r="J142" i="7"/>
  <c r="CP210" i="7"/>
  <c r="BC217" i="7"/>
  <c r="DA221" i="7"/>
  <c r="BT222" i="7"/>
  <c r="CL128" i="7"/>
  <c r="T192" i="7"/>
  <c r="DE158" i="7"/>
  <c r="AM203" i="7"/>
  <c r="DH198" i="7"/>
  <c r="Z184" i="7"/>
  <c r="BC195" i="7"/>
  <c r="DA158" i="7"/>
  <c r="AA182" i="7"/>
  <c r="CL164" i="7"/>
  <c r="T217" i="7"/>
  <c r="BL121" i="7"/>
  <c r="AM170" i="7"/>
  <c r="DH125" i="7"/>
  <c r="BY187" i="7"/>
  <c r="BJ146" i="7"/>
  <c r="CA122" i="7"/>
  <c r="AF195" i="7"/>
  <c r="R194" i="7"/>
  <c r="O127" i="7"/>
  <c r="W122" i="7"/>
  <c r="AP219" i="7"/>
  <c r="N228" i="7"/>
  <c r="AK205" i="7"/>
  <c r="BI181" i="7"/>
  <c r="Z221" i="7"/>
  <c r="BU143" i="7"/>
  <c r="AZ226" i="7"/>
  <c r="AF188" i="7"/>
  <c r="I224" i="7"/>
  <c r="AG214" i="7"/>
  <c r="W152" i="7"/>
  <c r="BN127" i="7"/>
  <c r="CN123" i="7"/>
  <c r="AK176" i="7"/>
  <c r="L171" i="7"/>
  <c r="BJ126" i="7"/>
  <c r="CA136" i="7"/>
  <c r="BD205" i="7"/>
  <c r="R199" i="7"/>
  <c r="O172" i="7"/>
  <c r="CI184" i="7"/>
  <c r="AP122" i="7"/>
  <c r="N224" i="7"/>
  <c r="K123" i="7"/>
  <c r="BI218" i="7"/>
  <c r="Z166" i="7"/>
  <c r="BJ187" i="7"/>
  <c r="AZ129" i="7"/>
  <c r="AF140" i="7"/>
  <c r="R153" i="7"/>
  <c r="AG181" i="7"/>
  <c r="W154" i="7"/>
  <c r="AP154" i="7"/>
  <c r="CN153" i="7"/>
  <c r="AK179" i="7"/>
  <c r="BI180" i="7"/>
  <c r="P173" i="7"/>
  <c r="AL158" i="7"/>
  <c r="CB136" i="7"/>
  <c r="AY122" i="7"/>
  <c r="J144" i="7"/>
  <c r="CP159" i="7"/>
  <c r="AT191" i="7"/>
  <c r="AA171" i="7"/>
  <c r="AB189" i="7"/>
  <c r="T222" i="7"/>
  <c r="BL153" i="7"/>
  <c r="BA137" i="7"/>
  <c r="DH153" i="7"/>
  <c r="BY211" i="7"/>
  <c r="CD198" i="7"/>
  <c r="AT222" i="7"/>
  <c r="AA126" i="7"/>
  <c r="AB194" i="7"/>
  <c r="CW185" i="7"/>
  <c r="BL179" i="7"/>
  <c r="BA126" i="7"/>
  <c r="AH207" i="7"/>
  <c r="BY193" i="7"/>
  <c r="J158" i="7"/>
  <c r="CP213" i="7"/>
  <c r="BC138" i="7"/>
  <c r="DA157" i="7"/>
  <c r="BT191" i="7"/>
  <c r="CL147" i="7"/>
  <c r="T164" i="7"/>
  <c r="DE181" i="7"/>
  <c r="AM141" i="7"/>
  <c r="DH199" i="7"/>
  <c r="BY164" i="7"/>
  <c r="BC123" i="7"/>
  <c r="DA121" i="7"/>
  <c r="AA217" i="7"/>
  <c r="CL160" i="7"/>
  <c r="T144" i="7"/>
  <c r="BL130" i="7"/>
  <c r="AM225" i="7"/>
  <c r="DH126" i="7"/>
  <c r="BY185" i="7"/>
  <c r="BJ216" i="7"/>
  <c r="CA212" i="7"/>
  <c r="BD190" i="7"/>
  <c r="R176" i="7"/>
  <c r="O215" i="7"/>
  <c r="CI152" i="7"/>
  <c r="AP171" i="7"/>
  <c r="N152" i="7"/>
  <c r="K183" i="7"/>
  <c r="BI126" i="7"/>
  <c r="Z152" i="7"/>
  <c r="BU207" i="7"/>
  <c r="AZ124" i="7"/>
  <c r="AF138" i="7"/>
  <c r="R186" i="7"/>
  <c r="AG158" i="7"/>
  <c r="W129" i="7"/>
  <c r="AP213" i="7"/>
  <c r="CN127" i="7"/>
  <c r="AK220" i="7"/>
  <c r="BI177" i="7"/>
  <c r="BJ178" i="7"/>
  <c r="CA205" i="7"/>
  <c r="AF173" i="7"/>
  <c r="R223" i="7"/>
  <c r="BU153" i="7"/>
  <c r="AZ157" i="7"/>
  <c r="AP142" i="7"/>
  <c r="L139" i="7"/>
  <c r="O186" i="7"/>
  <c r="K162" i="7"/>
  <c r="AZ156" i="7"/>
  <c r="BN133" i="7"/>
  <c r="L122" i="7"/>
  <c r="R171" i="7"/>
  <c r="DA134" i="7"/>
  <c r="BL197" i="7"/>
  <c r="BZ179" i="7"/>
  <c r="AA223" i="7"/>
  <c r="CW155" i="7"/>
  <c r="BA130" i="7"/>
  <c r="BY149" i="7"/>
  <c r="AT227" i="7"/>
  <c r="AB154" i="7"/>
  <c r="BV219" i="7"/>
  <c r="AH165" i="7"/>
  <c r="AQ152" i="7"/>
  <c r="BD182" i="7"/>
  <c r="I190" i="7"/>
  <c r="G169" i="7"/>
  <c r="K199" i="7"/>
  <c r="L182" i="7"/>
  <c r="CA146" i="7"/>
  <c r="R219" i="7"/>
  <c r="CI148" i="7"/>
  <c r="N184" i="7"/>
  <c r="BI149" i="7"/>
  <c r="BU208" i="7"/>
  <c r="AC166" i="7"/>
  <c r="AG222" i="7"/>
  <c r="BN123" i="7"/>
  <c r="BI196" i="7"/>
  <c r="DB142" i="7"/>
  <c r="AX140" i="7"/>
  <c r="CX132" i="7"/>
  <c r="AA164" i="7"/>
  <c r="DE204" i="7"/>
  <c r="BC127" i="7"/>
  <c r="T189" i="7"/>
  <c r="DE197" i="7"/>
  <c r="AH157" i="7"/>
  <c r="BY166" i="7"/>
  <c r="J187" i="7"/>
  <c r="CP132" i="7"/>
  <c r="BC158" i="7"/>
  <c r="DA149" i="7"/>
  <c r="AA127" i="7"/>
  <c r="CL148" i="7"/>
  <c r="T183" i="7"/>
  <c r="BL127" i="7"/>
  <c r="AM145" i="7"/>
  <c r="DH193" i="7"/>
  <c r="BY173" i="7"/>
  <c r="BC225" i="7"/>
  <c r="DA156" i="7"/>
  <c r="BT223" i="7"/>
  <c r="CL144" i="7"/>
  <c r="T195" i="7"/>
  <c r="DE229" i="7"/>
  <c r="AH143" i="7"/>
  <c r="BY208" i="7"/>
  <c r="BJ208" i="7"/>
  <c r="AZ188" i="7"/>
  <c r="AF125" i="7"/>
  <c r="R174" i="7"/>
  <c r="AG130" i="7"/>
  <c r="W188" i="7"/>
  <c r="AP196" i="7"/>
  <c r="CN225" i="7"/>
  <c r="AK182" i="7"/>
  <c r="L208" i="7"/>
  <c r="BJ210" i="7"/>
  <c r="BD173" i="7"/>
  <c r="O201" i="7"/>
  <c r="G207" i="7"/>
  <c r="N202" i="7"/>
  <c r="K133" i="7"/>
  <c r="BB146" i="7"/>
  <c r="Z225" i="7"/>
  <c r="BU146" i="7"/>
  <c r="AZ133" i="7"/>
  <c r="AC161" i="7"/>
  <c r="I174" i="7"/>
  <c r="AG160" i="7"/>
  <c r="G186" i="7"/>
  <c r="BN180" i="7"/>
  <c r="CN158" i="7"/>
  <c r="BB191" i="7"/>
  <c r="L175" i="7"/>
  <c r="BJ205" i="7"/>
  <c r="CA147" i="7"/>
  <c r="BD139" i="7"/>
  <c r="R142" i="7"/>
  <c r="O152" i="7"/>
  <c r="CI200" i="7"/>
  <c r="AP194" i="7"/>
  <c r="N194" i="7"/>
  <c r="K228" i="7"/>
  <c r="BI129" i="7"/>
  <c r="CZ126" i="7"/>
  <c r="BF131" i="7"/>
  <c r="CY149" i="7"/>
  <c r="AX154" i="7"/>
  <c r="CX218" i="7"/>
  <c r="CX208" i="7"/>
  <c r="BC128" i="7"/>
  <c r="BP206" i="7"/>
  <c r="BT147" i="7"/>
  <c r="CW162" i="7"/>
  <c r="BV133" i="7"/>
  <c r="DE212" i="7"/>
  <c r="AH225" i="7"/>
  <c r="BY137" i="7"/>
  <c r="CD230" i="7"/>
  <c r="AT147" i="7"/>
  <c r="BP229" i="7"/>
  <c r="AB185" i="7"/>
  <c r="CW137" i="7"/>
  <c r="BV179" i="7"/>
  <c r="BA164" i="7"/>
  <c r="AH202" i="7"/>
  <c r="AV201" i="7"/>
  <c r="J202" i="7"/>
  <c r="CP150" i="7"/>
  <c r="BC220" i="7"/>
  <c r="BP157" i="7"/>
  <c r="CL126" i="7"/>
  <c r="DE218" i="7"/>
  <c r="BY151" i="7"/>
  <c r="BP213" i="7"/>
  <c r="BV138" i="7"/>
  <c r="AQ131" i="7"/>
  <c r="W227" i="7"/>
  <c r="AQ198" i="7"/>
  <c r="W182" i="7"/>
  <c r="BU196" i="7"/>
  <c r="AC126" i="7"/>
  <c r="I148" i="7"/>
  <c r="CI218" i="7"/>
  <c r="BN165" i="7"/>
  <c r="BB133" i="7"/>
  <c r="BJ200" i="7"/>
  <c r="R164" i="7"/>
  <c r="G130" i="7"/>
  <c r="AC124" i="7"/>
  <c r="CN143" i="7"/>
  <c r="BJ161" i="7"/>
  <c r="W155" i="7"/>
  <c r="BI185" i="7"/>
  <c r="R130" i="7"/>
  <c r="K219" i="7"/>
  <c r="AZ158" i="7"/>
  <c r="G147" i="7"/>
  <c r="BB161" i="7"/>
  <c r="CD129" i="7"/>
  <c r="CW172" i="7"/>
  <c r="BY204" i="7"/>
  <c r="DA133" i="7"/>
  <c r="CL130" i="7"/>
  <c r="BL202" i="7"/>
  <c r="DH154" i="7"/>
  <c r="CD164" i="7"/>
  <c r="AA173" i="7"/>
  <c r="T214" i="7"/>
  <c r="BA213" i="7"/>
  <c r="BY160" i="7"/>
  <c r="CA218" i="7"/>
  <c r="R144" i="7"/>
  <c r="CI127" i="7"/>
  <c r="N123" i="7"/>
  <c r="BI160" i="7"/>
  <c r="BJ182" i="7"/>
  <c r="AF139" i="7"/>
  <c r="AG166" i="7"/>
  <c r="AP152" i="7"/>
  <c r="AK126" i="7"/>
  <c r="AQ193" i="7"/>
  <c r="BD212" i="7"/>
  <c r="O154" i="7"/>
  <c r="G149" i="7"/>
  <c r="K164" i="7"/>
  <c r="Z129" i="7"/>
  <c r="BQ192" i="7"/>
  <c r="J226" i="7"/>
  <c r="CD208" i="7"/>
  <c r="BT141" i="7"/>
  <c r="T228" i="7"/>
  <c r="AM174" i="7"/>
  <c r="Z230" i="7"/>
  <c r="DA197" i="7"/>
  <c r="CL192" i="7"/>
  <c r="BV212" i="7"/>
  <c r="BA215" i="7"/>
  <c r="DH228" i="7"/>
  <c r="Z156" i="7"/>
  <c r="BZ177" i="7"/>
  <c r="CD150" i="7"/>
  <c r="AT158" i="7"/>
  <c r="BP151" i="7"/>
  <c r="AB138" i="7"/>
  <c r="CW198" i="7"/>
  <c r="BV194" i="7"/>
  <c r="DE152" i="7"/>
  <c r="AH198" i="7"/>
  <c r="AV164" i="7"/>
  <c r="CP180" i="7"/>
  <c r="AT211" i="7"/>
  <c r="BP222" i="7"/>
  <c r="BT136" i="7"/>
  <c r="CW126" i="7"/>
  <c r="BV157" i="7"/>
  <c r="DE122" i="7"/>
  <c r="AH224" i="7"/>
  <c r="AV144" i="7"/>
  <c r="Z122" i="7"/>
  <c r="BU181" i="7"/>
  <c r="AZ150" i="7"/>
  <c r="AF123" i="7"/>
  <c r="I198" i="7"/>
  <c r="AG163" i="7"/>
  <c r="W209" i="7"/>
  <c r="BN139" i="7"/>
  <c r="CN145" i="7"/>
  <c r="AK216" i="7"/>
  <c r="L180" i="7"/>
  <c r="AQ225" i="7"/>
  <c r="BU220" i="7"/>
  <c r="BD145" i="7"/>
  <c r="AC132" i="7"/>
  <c r="I162" i="7"/>
  <c r="CI156" i="7"/>
  <c r="G184" i="7"/>
  <c r="BN178" i="7"/>
  <c r="K222" i="7"/>
  <c r="BB171" i="7"/>
  <c r="L191" i="7"/>
  <c r="BJ156" i="7"/>
  <c r="AZ221" i="7"/>
  <c r="AF136" i="7"/>
  <c r="R123" i="7"/>
  <c r="AG134" i="7"/>
  <c r="W130" i="7"/>
  <c r="AP200" i="7"/>
  <c r="CN220" i="7"/>
  <c r="AK150" i="7"/>
  <c r="BI158" i="7"/>
  <c r="AQ229" i="7"/>
  <c r="BU125" i="7"/>
  <c r="BD127" i="7"/>
  <c r="AC203" i="7"/>
  <c r="I135" i="7"/>
  <c r="AG180" i="7"/>
  <c r="G208" i="7"/>
  <c r="BN223" i="7"/>
  <c r="CN164" i="7"/>
  <c r="BB230" i="7"/>
  <c r="L216" i="7"/>
  <c r="CT218" i="7"/>
  <c r="BQ158" i="7"/>
  <c r="BX167" i="7"/>
  <c r="J195" i="7"/>
  <c r="BZ130" i="7"/>
  <c r="CD197" i="7"/>
  <c r="DA147" i="7"/>
  <c r="BT206" i="7"/>
  <c r="CL156" i="7"/>
  <c r="T161" i="7"/>
  <c r="DE198" i="7"/>
  <c r="AM181" i="7"/>
  <c r="DH130" i="7"/>
  <c r="Z220" i="7"/>
  <c r="BC150" i="7"/>
  <c r="DA180" i="7"/>
  <c r="AA138" i="7"/>
  <c r="CL215" i="7"/>
  <c r="T170" i="7"/>
  <c r="BL205" i="7"/>
  <c r="AM176" i="7"/>
  <c r="DH188" i="7"/>
  <c r="BY128" i="7"/>
  <c r="BZ161" i="7"/>
  <c r="CP137" i="7"/>
  <c r="AT182" i="7"/>
  <c r="BP202" i="7"/>
  <c r="BT144" i="7"/>
  <c r="CW127" i="7"/>
  <c r="BV166" i="7"/>
  <c r="DE209" i="7"/>
  <c r="AH218" i="7"/>
  <c r="AV166" i="7"/>
  <c r="CP156" i="7"/>
  <c r="BC125" i="7"/>
  <c r="BP172" i="7"/>
  <c r="BT205" i="7"/>
  <c r="CL172" i="7"/>
  <c r="BV147" i="7"/>
  <c r="DE130" i="7"/>
  <c r="AM208" i="7"/>
  <c r="AV219" i="7"/>
  <c r="Z181" i="7"/>
  <c r="BJ147" i="7"/>
  <c r="AZ181" i="7"/>
  <c r="AF124" i="7"/>
  <c r="R166" i="7"/>
  <c r="AG189" i="7"/>
  <c r="W195" i="7"/>
  <c r="AP183" i="7"/>
  <c r="CN138" i="7"/>
  <c r="AK186" i="7"/>
  <c r="BI219" i="7"/>
  <c r="AQ141" i="7"/>
  <c r="BU162" i="7"/>
  <c r="BD149" i="7"/>
  <c r="AC139" i="7"/>
  <c r="I170" i="7"/>
  <c r="CI134" i="7"/>
  <c r="G157" i="7"/>
  <c r="BN177" i="7"/>
  <c r="K151" i="7"/>
  <c r="BB227" i="7"/>
  <c r="Z170" i="7"/>
  <c r="BU127" i="7"/>
  <c r="AZ152" i="7"/>
  <c r="AC206" i="7"/>
  <c r="O129" i="7"/>
  <c r="W145" i="7"/>
  <c r="N149" i="7"/>
  <c r="L215" i="7"/>
  <c r="AZ161" i="7"/>
  <c r="I134" i="7"/>
  <c r="G201" i="7"/>
  <c r="AF130" i="7"/>
  <c r="AP146" i="7"/>
  <c r="BI165" i="7"/>
  <c r="O149" i="7"/>
  <c r="K182" i="7"/>
  <c r="CA128" i="7"/>
  <c r="W225" i="7"/>
  <c r="AK174" i="7"/>
  <c r="AF158" i="7"/>
  <c r="BN136" i="7"/>
  <c r="AB227" i="7"/>
  <c r="DH203" i="7"/>
  <c r="BU191" i="7"/>
  <c r="AC145" i="7"/>
  <c r="W207" i="7"/>
  <c r="CN218" i="7"/>
  <c r="Z215" i="7"/>
  <c r="BD129" i="7"/>
  <c r="AG157" i="7"/>
  <c r="N181" i="7"/>
  <c r="BI225" i="7"/>
  <c r="CA215" i="7"/>
  <c r="O131" i="7"/>
  <c r="N122" i="7"/>
  <c r="BI214" i="7"/>
  <c r="BJ166" i="7"/>
  <c r="BD171" i="7"/>
  <c r="R225" i="7"/>
  <c r="W193" i="7"/>
  <c r="BU160" i="7"/>
  <c r="I177" i="7"/>
  <c r="BN151" i="7"/>
  <c r="BI182" i="7"/>
  <c r="AZ146" i="7"/>
  <c r="CI202" i="7"/>
  <c r="CN197" i="7"/>
  <c r="L200" i="7"/>
  <c r="AC130" i="7"/>
  <c r="AP136" i="7"/>
  <c r="AK160" i="7"/>
  <c r="AQ217" i="7"/>
  <c r="R147" i="7"/>
  <c r="N148" i="7"/>
  <c r="L152" i="7"/>
  <c r="DJ120" i="7" l="1"/>
  <c r="D146" i="7"/>
  <c r="DJ146" i="7" s="1"/>
  <c r="N35" i="8" s="1"/>
  <c r="D171" i="7"/>
  <c r="DJ171" i="7" s="1"/>
  <c r="N60" i="8" s="1"/>
  <c r="D130" i="7"/>
  <c r="DJ130" i="7" s="1"/>
  <c r="N19" i="8" s="1"/>
  <c r="D228" i="7"/>
  <c r="DJ228" i="7" s="1"/>
  <c r="N117" i="8" s="1"/>
  <c r="D173" i="7"/>
  <c r="DJ173" i="7" s="1"/>
  <c r="N62" i="8" s="1"/>
  <c r="D138" i="7"/>
  <c r="DJ138" i="7" s="1"/>
  <c r="N27" i="8" s="1"/>
  <c r="D134" i="7"/>
  <c r="DJ134" i="7" s="1"/>
  <c r="N23" i="8" s="1"/>
  <c r="D139" i="7"/>
  <c r="DJ139" i="7" s="1"/>
  <c r="N28" i="8" s="1"/>
  <c r="D214" i="7"/>
  <c r="DJ214" i="7" s="1"/>
  <c r="N103" i="8" s="1"/>
  <c r="D137" i="7"/>
  <c r="DJ137" i="7" s="1"/>
  <c r="N26" i="8" s="1"/>
  <c r="D129" i="7"/>
  <c r="DJ129" i="7" s="1"/>
  <c r="N18" i="8" s="1"/>
  <c r="D207" i="7"/>
  <c r="DJ207" i="7" s="1"/>
  <c r="N96" i="8" s="1"/>
  <c r="D125" i="7"/>
  <c r="DJ125" i="7" s="1"/>
  <c r="N14" i="8" s="1"/>
  <c r="D220" i="7"/>
  <c r="DJ220" i="7" s="1"/>
  <c r="N109" i="8" s="1"/>
  <c r="D197" i="7"/>
  <c r="DJ197" i="7" s="1"/>
  <c r="N86" i="8" s="1"/>
  <c r="D169" i="7"/>
  <c r="DJ169" i="7" s="1"/>
  <c r="N58" i="8" s="1"/>
  <c r="D175" i="7"/>
  <c r="DJ175" i="7" s="1"/>
  <c r="N64" i="8" s="1"/>
  <c r="D224" i="7"/>
  <c r="DJ224" i="7" s="1"/>
  <c r="N113" i="8" s="1"/>
  <c r="D152" i="7"/>
  <c r="DJ152" i="7" s="1"/>
  <c r="N41" i="8" s="1"/>
  <c r="D174" i="7"/>
  <c r="DJ174" i="7" s="1"/>
  <c r="N63" i="8" s="1"/>
  <c r="D153" i="7"/>
  <c r="DJ153" i="7" s="1"/>
  <c r="N42" i="8" s="1"/>
  <c r="D148" i="7"/>
  <c r="DJ148" i="7" s="1"/>
  <c r="N37" i="8" s="1"/>
  <c r="D132" i="7"/>
  <c r="DJ132" i="7" s="1"/>
  <c r="N21" i="8" s="1"/>
  <c r="D216" i="7"/>
  <c r="DJ216" i="7" s="1"/>
  <c r="N105" i="8" s="1"/>
  <c r="D155" i="7"/>
  <c r="DJ155" i="7" s="1"/>
  <c r="N44" i="8" s="1"/>
  <c r="D205" i="7"/>
  <c r="DJ205" i="7" s="1"/>
  <c r="N94" i="8" s="1"/>
  <c r="D192" i="7"/>
  <c r="DJ192" i="7" s="1"/>
  <c r="N81" i="8" s="1"/>
  <c r="D181" i="7"/>
  <c r="DJ181" i="7" s="1"/>
  <c r="N70" i="8" s="1"/>
  <c r="D191" i="7"/>
  <c r="DJ191" i="7" s="1"/>
  <c r="N80" i="8" s="1"/>
  <c r="D147" i="7"/>
  <c r="DJ147" i="7" s="1"/>
  <c r="N36" i="8" s="1"/>
  <c r="D221" i="7"/>
  <c r="DJ221" i="7" s="1"/>
  <c r="N110" i="8" s="1"/>
  <c r="D167" i="7"/>
  <c r="DJ167" i="7" s="1"/>
  <c r="N56" i="8" s="1"/>
  <c r="D202" i="7"/>
  <c r="DJ202" i="7" s="1"/>
  <c r="N91" i="8" s="1"/>
  <c r="D229" i="7"/>
  <c r="DJ229" i="7" s="1"/>
  <c r="N118" i="8" s="1"/>
  <c r="D200" i="7"/>
  <c r="DJ200" i="7" s="1"/>
  <c r="N89" i="8" s="1"/>
  <c r="D201" i="7"/>
  <c r="DJ201" i="7" s="1"/>
  <c r="N90" i="8" s="1"/>
  <c r="D199" i="7"/>
  <c r="DJ199" i="7" s="1"/>
  <c r="N88" i="8" s="1"/>
  <c r="D198" i="7"/>
  <c r="DJ198" i="7" s="1"/>
  <c r="N87" i="8" s="1"/>
  <c r="D203" i="7"/>
  <c r="DJ203" i="7" s="1"/>
  <c r="N92" i="8" s="1"/>
  <c r="D227" i="7"/>
  <c r="DJ227" i="7" s="1"/>
  <c r="N116" i="8" s="1"/>
  <c r="D140" i="7"/>
  <c r="DJ140" i="7" s="1"/>
  <c r="N29" i="8" s="1"/>
  <c r="D154" i="7"/>
  <c r="DJ154" i="7" s="1"/>
  <c r="N43" i="8" s="1"/>
  <c r="D150" i="7"/>
  <c r="DJ150" i="7" s="1"/>
  <c r="N39" i="8" s="1"/>
  <c r="D178" i="7"/>
  <c r="DJ178" i="7" s="1"/>
  <c r="N67" i="8" s="1"/>
  <c r="D133" i="7"/>
  <c r="DJ133" i="7" s="1"/>
  <c r="N22" i="8" s="1"/>
  <c r="D212" i="7"/>
  <c r="DJ212" i="7" s="1"/>
  <c r="N101" i="8" s="1"/>
  <c r="D127" i="7"/>
  <c r="DJ127" i="7" s="1"/>
  <c r="N16" i="8" s="1"/>
  <c r="D141" i="7"/>
  <c r="DJ141" i="7" s="1"/>
  <c r="N30" i="8" s="1"/>
  <c r="D143" i="7"/>
  <c r="DJ143" i="7" s="1"/>
  <c r="N32" i="8" s="1"/>
  <c r="D179" i="7"/>
  <c r="DJ179" i="7" s="1"/>
  <c r="N68" i="8" s="1"/>
  <c r="D158" i="7"/>
  <c r="DJ158" i="7" s="1"/>
  <c r="N47" i="8" s="1"/>
  <c r="D208" i="7"/>
  <c r="DJ208" i="7" s="1"/>
  <c r="N97" i="8" s="1"/>
  <c r="D180" i="7"/>
  <c r="DJ180" i="7" s="1"/>
  <c r="N69" i="8" s="1"/>
  <c r="D161" i="7"/>
  <c r="DJ161" i="7" s="1"/>
  <c r="N50" i="8" s="1"/>
  <c r="D135" i="7"/>
  <c r="DJ135" i="7" s="1"/>
  <c r="N24" i="8" s="1"/>
  <c r="D177" i="7"/>
  <c r="DJ177" i="7" s="1"/>
  <c r="N66" i="8" s="1"/>
  <c r="D159" i="7"/>
  <c r="DJ159" i="7" s="1"/>
  <c r="N48" i="8" s="1"/>
  <c r="D222" i="7"/>
  <c r="DJ222" i="7" s="1"/>
  <c r="N111" i="8" s="1"/>
  <c r="D176" i="7"/>
  <c r="DJ176" i="7" s="1"/>
  <c r="N65" i="8" s="1"/>
  <c r="D183" i="7"/>
  <c r="DJ183" i="7" s="1"/>
  <c r="N72" i="8" s="1"/>
  <c r="D189" i="7"/>
  <c r="DJ189" i="7" s="1"/>
  <c r="N78" i="8" s="1"/>
  <c r="D145" i="7"/>
  <c r="DJ145" i="7" s="1"/>
  <c r="N34" i="8" s="1"/>
  <c r="D210" i="7"/>
  <c r="DJ210" i="7" s="1"/>
  <c r="N99" i="8" s="1"/>
  <c r="D188" i="7"/>
  <c r="DJ188" i="7" s="1"/>
  <c r="N77" i="8" s="1"/>
  <c r="D142" i="7"/>
  <c r="DJ142" i="7" s="1"/>
  <c r="N31" i="8" s="1"/>
  <c r="D195" i="7"/>
  <c r="DJ195" i="7" s="1"/>
  <c r="N84" i="8" s="1"/>
  <c r="D170" i="7"/>
  <c r="DJ170" i="7" s="1"/>
  <c r="N59" i="8" s="1"/>
  <c r="D186" i="7"/>
  <c r="DJ186" i="7" s="1"/>
  <c r="N75" i="8" s="1"/>
  <c r="D209" i="7"/>
  <c r="DJ209" i="7" s="1"/>
  <c r="N98" i="8" s="1"/>
  <c r="D168" i="7"/>
  <c r="DJ168" i="7" s="1"/>
  <c r="N57" i="8" s="1"/>
  <c r="D123" i="7"/>
  <c r="DJ123" i="7" s="1"/>
  <c r="N12" i="8" s="1"/>
  <c r="D157" i="7"/>
  <c r="DJ157" i="7" s="1"/>
  <c r="N46" i="8" s="1"/>
  <c r="D136" i="7"/>
  <c r="DJ136" i="7" s="1"/>
  <c r="N25" i="8" s="1"/>
  <c r="D196" i="7"/>
  <c r="DJ196" i="7" s="1"/>
  <c r="N85" i="8" s="1"/>
  <c r="D163" i="7"/>
  <c r="DJ163" i="7" s="1"/>
  <c r="N52" i="8" s="1"/>
  <c r="D211" i="7"/>
  <c r="DJ211" i="7" s="1"/>
  <c r="N100" i="8" s="1"/>
  <c r="D230" i="7"/>
  <c r="DJ230" i="7" s="1"/>
  <c r="N119" i="8" s="1"/>
  <c r="D166" i="7"/>
  <c r="DJ166" i="7" s="1"/>
  <c r="N55" i="8" s="1"/>
  <c r="D128" i="7"/>
  <c r="DJ128" i="7" s="1"/>
  <c r="N17" i="8" s="1"/>
  <c r="D160" i="7"/>
  <c r="DJ160" i="7" s="1"/>
  <c r="N49" i="8" s="1"/>
  <c r="D165" i="7"/>
  <c r="DJ165" i="7" s="1"/>
  <c r="N54" i="8" s="1"/>
  <c r="D206" i="7"/>
  <c r="DJ206" i="7" s="1"/>
  <c r="N95" i="8" s="1"/>
  <c r="D218" i="7"/>
  <c r="DJ218" i="7" s="1"/>
  <c r="N107" i="8" s="1"/>
  <c r="D187" i="7"/>
  <c r="DJ187" i="7" s="1"/>
  <c r="N76" i="8" s="1"/>
  <c r="D215" i="7"/>
  <c r="DJ215" i="7" s="1"/>
  <c r="N104" i="8" s="1"/>
  <c r="D193" i="7"/>
  <c r="DJ193" i="7" s="1"/>
  <c r="N82" i="8" s="1"/>
  <c r="D162" i="7"/>
  <c r="DJ162" i="7" s="1"/>
  <c r="N51" i="8" s="1"/>
  <c r="D204" i="7"/>
  <c r="DJ204" i="7" s="1"/>
  <c r="N93" i="8" s="1"/>
  <c r="D124" i="7"/>
  <c r="DJ124" i="7" s="1"/>
  <c r="N13" i="8" s="1"/>
  <c r="D164" i="7"/>
  <c r="DJ164" i="7" s="1"/>
  <c r="N53" i="8" s="1"/>
  <c r="D185" i="7"/>
  <c r="DJ185" i="7" s="1"/>
  <c r="N74" i="8" s="1"/>
  <c r="D131" i="7"/>
  <c r="DJ131" i="7" s="1"/>
  <c r="N20" i="8" s="1"/>
  <c r="D172" i="7"/>
  <c r="DJ172" i="7" s="1"/>
  <c r="N61" i="8" s="1"/>
  <c r="D151" i="7"/>
  <c r="DJ151" i="7" s="1"/>
  <c r="N40" i="8" s="1"/>
  <c r="D223" i="7"/>
  <c r="DJ223" i="7" s="1"/>
  <c r="N112" i="8" s="1"/>
  <c r="D144" i="7"/>
  <c r="DJ144" i="7" s="1"/>
  <c r="N33" i="8" s="1"/>
  <c r="D217" i="7"/>
  <c r="DJ217" i="7" s="1"/>
  <c r="N106" i="8" s="1"/>
  <c r="D126" i="7"/>
  <c r="DJ126" i="7" s="1"/>
  <c r="N15" i="8" s="1"/>
  <c r="D156" i="7"/>
  <c r="DJ156" i="7" s="1"/>
  <c r="N45" i="8" s="1"/>
  <c r="D226" i="7"/>
  <c r="DJ226" i="7" s="1"/>
  <c r="N115" i="8" s="1"/>
  <c r="D182" i="7"/>
  <c r="DJ182" i="7" s="1"/>
  <c r="N71" i="8" s="1"/>
  <c r="D190" i="7"/>
  <c r="DJ190" i="7" s="1"/>
  <c r="N79" i="8" s="1"/>
  <c r="D225" i="7"/>
  <c r="DJ225" i="7" s="1"/>
  <c r="N114" i="8" s="1"/>
  <c r="D122" i="7"/>
  <c r="DJ122" i="7" s="1"/>
  <c r="N11" i="8" s="1"/>
  <c r="D194" i="7"/>
  <c r="DJ194" i="7" s="1"/>
  <c r="N83" i="8" s="1"/>
  <c r="D121" i="7"/>
  <c r="DJ121" i="7" s="1"/>
  <c r="D219" i="7"/>
  <c r="DJ219" i="7" s="1"/>
  <c r="N108" i="8" s="1"/>
  <c r="D149" i="7"/>
  <c r="DJ149" i="7" s="1"/>
  <c r="N38" i="8" s="1"/>
  <c r="D184" i="7"/>
  <c r="DJ184" i="7" s="1"/>
  <c r="N73" i="8" s="1"/>
  <c r="D213" i="7"/>
  <c r="DJ213" i="7" s="1"/>
  <c r="N102" i="8" s="1"/>
  <c r="AC115" i="8" l="1"/>
  <c r="O115" i="8"/>
  <c r="AG115" i="8"/>
  <c r="P115" i="8"/>
  <c r="P108" i="8"/>
  <c r="O108" i="8"/>
  <c r="AC108" i="8"/>
  <c r="AG108" i="8"/>
  <c r="O112" i="8"/>
  <c r="AC112" i="8"/>
  <c r="AG112" i="8"/>
  <c r="P112" i="8"/>
  <c r="AC107" i="8"/>
  <c r="O107" i="8"/>
  <c r="AG107" i="8"/>
  <c r="P107" i="8"/>
  <c r="P12" i="8"/>
  <c r="AC12" i="8"/>
  <c r="AG12" i="8"/>
  <c r="O12" i="8"/>
  <c r="O65" i="8"/>
  <c r="P65" i="8"/>
  <c r="AC65" i="8"/>
  <c r="AG65" i="8"/>
  <c r="P16" i="8"/>
  <c r="O16" i="8"/>
  <c r="AG16" i="8"/>
  <c r="AC16" i="8"/>
  <c r="O39" i="8"/>
  <c r="AC39" i="8"/>
  <c r="AG39" i="8"/>
  <c r="P39" i="8"/>
  <c r="O92" i="8"/>
  <c r="AG92" i="8"/>
  <c r="P92" i="8"/>
  <c r="AC92" i="8"/>
  <c r="O89" i="8"/>
  <c r="AC89" i="8"/>
  <c r="AG89" i="8"/>
  <c r="P89" i="8"/>
  <c r="P110" i="8"/>
  <c r="AG110" i="8"/>
  <c r="AC110" i="8"/>
  <c r="O110" i="8"/>
  <c r="O81" i="8"/>
  <c r="AC81" i="8"/>
  <c r="AG81" i="8"/>
  <c r="P81" i="8"/>
  <c r="O21" i="8"/>
  <c r="AC21" i="8"/>
  <c r="AG21" i="8"/>
  <c r="P21" i="8"/>
  <c r="P41" i="8"/>
  <c r="AC41" i="8"/>
  <c r="O41" i="8"/>
  <c r="AG41" i="8"/>
  <c r="O86" i="8"/>
  <c r="AC86" i="8"/>
  <c r="AG86" i="8"/>
  <c r="P86" i="8"/>
  <c r="O18" i="8"/>
  <c r="AC18" i="8"/>
  <c r="AG18" i="8"/>
  <c r="P18" i="8"/>
  <c r="O23" i="8"/>
  <c r="AC23" i="8"/>
  <c r="AG23" i="8"/>
  <c r="P23" i="8"/>
  <c r="O19" i="8"/>
  <c r="AC19" i="8"/>
  <c r="AG19" i="8"/>
  <c r="P19" i="8"/>
  <c r="O38" i="8"/>
  <c r="AG38" i="8"/>
  <c r="P38" i="8"/>
  <c r="AC38" i="8"/>
  <c r="P33" i="8"/>
  <c r="AC33" i="8"/>
  <c r="O33" i="8"/>
  <c r="AG33" i="8"/>
  <c r="O45" i="8"/>
  <c r="AG45" i="8"/>
  <c r="P45" i="8"/>
  <c r="AC45" i="8"/>
  <c r="P51" i="8"/>
  <c r="AC51" i="8"/>
  <c r="O51" i="8"/>
  <c r="AG51" i="8"/>
  <c r="P52" i="8"/>
  <c r="AC52" i="8"/>
  <c r="O52" i="8"/>
  <c r="AG52" i="8"/>
  <c r="P99" i="8"/>
  <c r="O99" i="8"/>
  <c r="AG99" i="8"/>
  <c r="AC99" i="8"/>
  <c r="O47" i="8"/>
  <c r="AC47" i="8"/>
  <c r="AG47" i="8"/>
  <c r="P47" i="8"/>
  <c r="O102" i="8"/>
  <c r="AC102" i="8"/>
  <c r="AG102" i="8"/>
  <c r="P102" i="8"/>
  <c r="P79" i="8"/>
  <c r="AC79" i="8"/>
  <c r="O79" i="8"/>
  <c r="AG79" i="8"/>
  <c r="O15" i="8"/>
  <c r="AC15" i="8"/>
  <c r="AG15" i="8"/>
  <c r="P15" i="8"/>
  <c r="P40" i="8"/>
  <c r="AC40" i="8"/>
  <c r="O40" i="8"/>
  <c r="AG40" i="8"/>
  <c r="O53" i="8"/>
  <c r="AC53" i="8"/>
  <c r="AG53" i="8"/>
  <c r="P53" i="8"/>
  <c r="O82" i="8"/>
  <c r="AC82" i="8"/>
  <c r="AG82" i="8"/>
  <c r="P82" i="8"/>
  <c r="P95" i="8"/>
  <c r="O95" i="8"/>
  <c r="AG95" i="8"/>
  <c r="AC95" i="8"/>
  <c r="P55" i="8"/>
  <c r="AC55" i="8"/>
  <c r="O55" i="8"/>
  <c r="AG55" i="8"/>
  <c r="O85" i="8"/>
  <c r="AC85" i="8"/>
  <c r="AG85" i="8"/>
  <c r="P85" i="8"/>
  <c r="O57" i="8"/>
  <c r="AC57" i="8"/>
  <c r="AG57" i="8"/>
  <c r="P57" i="8"/>
  <c r="O84" i="8"/>
  <c r="AG84" i="8"/>
  <c r="P84" i="8"/>
  <c r="AC84" i="8"/>
  <c r="P34" i="8"/>
  <c r="AC34" i="8"/>
  <c r="O34" i="8"/>
  <c r="AG34" i="8"/>
  <c r="AC111" i="8"/>
  <c r="O111" i="8"/>
  <c r="AG111" i="8"/>
  <c r="P111" i="8"/>
  <c r="O50" i="8"/>
  <c r="AC50" i="8"/>
  <c r="AG50" i="8"/>
  <c r="P50" i="8"/>
  <c r="O68" i="8"/>
  <c r="AG68" i="8"/>
  <c r="P68" i="8"/>
  <c r="AC68" i="8"/>
  <c r="AG101" i="8"/>
  <c r="O101" i="8"/>
  <c r="AC101" i="8"/>
  <c r="P101" i="8"/>
  <c r="O43" i="8"/>
  <c r="AC43" i="8"/>
  <c r="AG43" i="8"/>
  <c r="P43" i="8"/>
  <c r="P87" i="8"/>
  <c r="O87" i="8"/>
  <c r="AG87" i="8"/>
  <c r="AC87" i="8"/>
  <c r="P118" i="8"/>
  <c r="AC118" i="8"/>
  <c r="O118" i="8"/>
  <c r="AG118" i="8"/>
  <c r="P36" i="8"/>
  <c r="O36" i="8"/>
  <c r="AG36" i="8"/>
  <c r="AC36" i="8"/>
  <c r="O94" i="8"/>
  <c r="AC94" i="8"/>
  <c r="AG94" i="8"/>
  <c r="P94" i="8"/>
  <c r="O37" i="8"/>
  <c r="AG37" i="8"/>
  <c r="AC37" i="8"/>
  <c r="P37" i="8"/>
  <c r="O113" i="8"/>
  <c r="AC113" i="8"/>
  <c r="AG113" i="8"/>
  <c r="P113" i="8"/>
  <c r="O109" i="8"/>
  <c r="AC109" i="8"/>
  <c r="AG109" i="8"/>
  <c r="P109" i="8"/>
  <c r="AC26" i="8"/>
  <c r="O26" i="8"/>
  <c r="P26" i="8"/>
  <c r="AG26" i="8"/>
  <c r="O27" i="8"/>
  <c r="P27" i="8"/>
  <c r="AG27" i="8"/>
  <c r="AC27" i="8"/>
  <c r="O60" i="8"/>
  <c r="AG60" i="8"/>
  <c r="AC60" i="8"/>
  <c r="P60" i="8"/>
  <c r="P20" i="8"/>
  <c r="AG20" i="8"/>
  <c r="AC20" i="8"/>
  <c r="O20" i="8"/>
  <c r="P114" i="8"/>
  <c r="O114" i="8"/>
  <c r="AG114" i="8"/>
  <c r="AC114" i="8"/>
  <c r="O74" i="8"/>
  <c r="AC74" i="8"/>
  <c r="AG74" i="8"/>
  <c r="P74" i="8"/>
  <c r="O17" i="8"/>
  <c r="AC17" i="8"/>
  <c r="AG17" i="8"/>
  <c r="P17" i="8"/>
  <c r="P59" i="8"/>
  <c r="O59" i="8"/>
  <c r="AG59" i="8"/>
  <c r="AC59" i="8"/>
  <c r="O24" i="8"/>
  <c r="AC24" i="8"/>
  <c r="AG24" i="8"/>
  <c r="P24" i="8"/>
  <c r="O73" i="8"/>
  <c r="AC73" i="8"/>
  <c r="AG73" i="8"/>
  <c r="P73" i="8"/>
  <c r="P83" i="8"/>
  <c r="O83" i="8"/>
  <c r="AG83" i="8"/>
  <c r="AC83" i="8"/>
  <c r="P71" i="8"/>
  <c r="O71" i="8"/>
  <c r="AG71" i="8"/>
  <c r="AC71" i="8"/>
  <c r="P106" i="8"/>
  <c r="AC106" i="8"/>
  <c r="O106" i="8"/>
  <c r="AG106" i="8"/>
  <c r="O61" i="8"/>
  <c r="AC61" i="8"/>
  <c r="AG61" i="8"/>
  <c r="P61" i="8"/>
  <c r="O13" i="8"/>
  <c r="AC13" i="8"/>
  <c r="AG13" i="8"/>
  <c r="P13" i="8"/>
  <c r="O104" i="8"/>
  <c r="AC104" i="8"/>
  <c r="AG104" i="8"/>
  <c r="P104" i="8"/>
  <c r="O54" i="8"/>
  <c r="AC54" i="8"/>
  <c r="AG54" i="8"/>
  <c r="P54" i="8"/>
  <c r="O119" i="8"/>
  <c r="AG119" i="8"/>
  <c r="AC119" i="8"/>
  <c r="P119" i="8"/>
  <c r="P25" i="8"/>
  <c r="AC25" i="8"/>
  <c r="AG25" i="8"/>
  <c r="O25" i="8"/>
  <c r="O98" i="8"/>
  <c r="AC98" i="8"/>
  <c r="AG98" i="8"/>
  <c r="P98" i="8"/>
  <c r="P31" i="8"/>
  <c r="AC31" i="8"/>
  <c r="AG31" i="8"/>
  <c r="O31" i="8"/>
  <c r="O78" i="8"/>
  <c r="AC78" i="8"/>
  <c r="AG78" i="8"/>
  <c r="P78" i="8"/>
  <c r="P48" i="8"/>
  <c r="AC48" i="8"/>
  <c r="AG48" i="8"/>
  <c r="O48" i="8"/>
  <c r="O69" i="8"/>
  <c r="AC69" i="8"/>
  <c r="AG69" i="8"/>
  <c r="P69" i="8"/>
  <c r="O32" i="8"/>
  <c r="AC32" i="8"/>
  <c r="AG32" i="8"/>
  <c r="P32" i="8"/>
  <c r="P22" i="8"/>
  <c r="O22" i="8"/>
  <c r="AG22" i="8"/>
  <c r="AC22" i="8"/>
  <c r="P29" i="8"/>
  <c r="AC29" i="8"/>
  <c r="O29" i="8"/>
  <c r="AG29" i="8"/>
  <c r="AC88" i="8"/>
  <c r="O88" i="8"/>
  <c r="AG88" i="8"/>
  <c r="P88" i="8"/>
  <c r="P91" i="8"/>
  <c r="O91" i="8"/>
  <c r="AG91" i="8"/>
  <c r="AC91" i="8"/>
  <c r="O80" i="8"/>
  <c r="AG80" i="8"/>
  <c r="P80" i="8"/>
  <c r="AC80" i="8"/>
  <c r="P44" i="8"/>
  <c r="O44" i="8"/>
  <c r="AG44" i="8"/>
  <c r="AC44" i="8"/>
  <c r="P42" i="8"/>
  <c r="AC42" i="8"/>
  <c r="O42" i="8"/>
  <c r="AG42" i="8"/>
  <c r="AG64" i="8"/>
  <c r="AC64" i="8"/>
  <c r="P64" i="8"/>
  <c r="O64" i="8"/>
  <c r="O14" i="8"/>
  <c r="AC14" i="8"/>
  <c r="AG14" i="8"/>
  <c r="P14" i="8"/>
  <c r="P103" i="8"/>
  <c r="O103" i="8"/>
  <c r="AG103" i="8"/>
  <c r="AC103" i="8"/>
  <c r="O62" i="8"/>
  <c r="AC62" i="8"/>
  <c r="AG62" i="8"/>
  <c r="P62" i="8"/>
  <c r="O35" i="8"/>
  <c r="AC35" i="8"/>
  <c r="AG35" i="8"/>
  <c r="P35" i="8"/>
  <c r="O11" i="8"/>
  <c r="AC11" i="8"/>
  <c r="AG11" i="8"/>
  <c r="P11" i="8"/>
  <c r="O93" i="8"/>
  <c r="AG93" i="8"/>
  <c r="P93" i="8"/>
  <c r="AC93" i="8"/>
  <c r="P76" i="8"/>
  <c r="AC76" i="8"/>
  <c r="O76" i="8"/>
  <c r="AG76" i="8"/>
  <c r="P49" i="8"/>
  <c r="AC49" i="8"/>
  <c r="AG49" i="8"/>
  <c r="O49" i="8"/>
  <c r="O100" i="8"/>
  <c r="AG100" i="8"/>
  <c r="AC100" i="8"/>
  <c r="P100" i="8"/>
  <c r="O46" i="8"/>
  <c r="AG46" i="8"/>
  <c r="P46" i="8"/>
  <c r="AC46" i="8"/>
  <c r="P75" i="8"/>
  <c r="AC75" i="8"/>
  <c r="O75" i="8"/>
  <c r="AG75" i="8"/>
  <c r="O77" i="8"/>
  <c r="AC77" i="8"/>
  <c r="AG77" i="8"/>
  <c r="P77" i="8"/>
  <c r="AC72" i="8"/>
  <c r="O72" i="8"/>
  <c r="AG72" i="8"/>
  <c r="P72" i="8"/>
  <c r="O66" i="8"/>
  <c r="AC66" i="8"/>
  <c r="AG66" i="8"/>
  <c r="P66" i="8"/>
  <c r="O97" i="8"/>
  <c r="AG97" i="8"/>
  <c r="P97" i="8"/>
  <c r="AC97" i="8"/>
  <c r="P30" i="8"/>
  <c r="AC30" i="8"/>
  <c r="O30" i="8"/>
  <c r="AG30" i="8"/>
  <c r="P67" i="8"/>
  <c r="O67" i="8"/>
  <c r="AG67" i="8"/>
  <c r="AC67" i="8"/>
  <c r="AG116" i="8"/>
  <c r="O116" i="8"/>
  <c r="AC116" i="8"/>
  <c r="P116" i="8"/>
  <c r="O90" i="8"/>
  <c r="AC90" i="8"/>
  <c r="AG90" i="8"/>
  <c r="P90" i="8"/>
  <c r="O56" i="8"/>
  <c r="AG56" i="8"/>
  <c r="P56" i="8"/>
  <c r="AC56" i="8"/>
  <c r="O70" i="8"/>
  <c r="AC70" i="8"/>
  <c r="AG70" i="8"/>
  <c r="P70" i="8"/>
  <c r="O105" i="8"/>
  <c r="AC105" i="8"/>
  <c r="AG105" i="8"/>
  <c r="P105" i="8"/>
  <c r="P63" i="8"/>
  <c r="O63" i="8"/>
  <c r="AG63" i="8"/>
  <c r="AC63" i="8"/>
  <c r="O58" i="8"/>
  <c r="AC58" i="8"/>
  <c r="AG58" i="8"/>
  <c r="P58" i="8"/>
  <c r="O96" i="8"/>
  <c r="AG96" i="8"/>
  <c r="P96" i="8"/>
  <c r="AC96" i="8"/>
  <c r="O28" i="8"/>
  <c r="AC28" i="8"/>
  <c r="AG28" i="8"/>
  <c r="P28" i="8"/>
  <c r="O117" i="8"/>
  <c r="AC117" i="8"/>
  <c r="AG117" i="8"/>
  <c r="P117" i="8"/>
  <c r="K42" i="15"/>
  <c r="F93" i="19" s="1"/>
  <c r="D93" i="19" s="1"/>
  <c r="K54" i="14"/>
  <c r="F105" i="17" s="1"/>
  <c r="D105" i="17" s="1"/>
  <c r="K58" i="14"/>
  <c r="F109" i="17" s="1"/>
  <c r="D109" i="17" s="1"/>
  <c r="K21" i="14"/>
  <c r="F72" i="17" s="1"/>
  <c r="D72" i="17" s="1"/>
  <c r="K21" i="15"/>
  <c r="F72" i="19" s="1"/>
  <c r="D72" i="19" s="1"/>
  <c r="K33" i="14"/>
  <c r="F84" i="17" s="1"/>
  <c r="D84" i="17" s="1"/>
  <c r="K23" i="14"/>
  <c r="F74" i="17" s="1"/>
  <c r="D74" i="17" s="1"/>
  <c r="K23" i="15"/>
  <c r="F74" i="19" s="1"/>
  <c r="D74" i="19" s="1"/>
  <c r="K53" i="14"/>
  <c r="F104" i="17" s="1"/>
  <c r="D104" i="17" s="1"/>
  <c r="K14" i="14"/>
  <c r="F65" i="17" s="1"/>
  <c r="D65" i="17" s="1"/>
  <c r="K13" i="16"/>
  <c r="F64" i="21" s="1"/>
  <c r="D64" i="21" s="1"/>
  <c r="K14" i="15"/>
  <c r="F65" i="19" s="1"/>
  <c r="D65" i="19" s="1"/>
  <c r="K45" i="14"/>
  <c r="F96" i="17" s="1"/>
  <c r="D96" i="17" s="1"/>
  <c r="K42" i="14"/>
  <c r="F93" i="17" s="1"/>
  <c r="D93" i="17" s="1"/>
  <c r="K56" i="14"/>
  <c r="F107" i="17" s="1"/>
  <c r="D107" i="17" s="1"/>
  <c r="K15" i="14"/>
  <c r="F66" i="17" s="1"/>
  <c r="D66" i="17" s="1"/>
  <c r="K15" i="15"/>
  <c r="F66" i="19" s="1"/>
  <c r="D66" i="19" s="1"/>
  <c r="K20" i="14"/>
  <c r="F71" i="17" s="1"/>
  <c r="D71" i="17" s="1"/>
  <c r="K20" i="15"/>
  <c r="F71" i="19" s="1"/>
  <c r="D71" i="19" s="1"/>
  <c r="K37" i="15"/>
  <c r="F88" i="19" s="1"/>
  <c r="D88" i="19" s="1"/>
  <c r="K19" i="16"/>
  <c r="F70" i="21" s="1"/>
  <c r="D70" i="21" s="1"/>
  <c r="K39" i="14"/>
  <c r="F90" i="17" s="1"/>
  <c r="D90" i="17" s="1"/>
  <c r="K16" i="14"/>
  <c r="F67" i="17" s="1"/>
  <c r="D67" i="17" s="1"/>
  <c r="K16" i="15"/>
  <c r="F67" i="19" s="1"/>
  <c r="D67" i="19" s="1"/>
  <c r="DJ231" i="7"/>
  <c r="N10" i="8"/>
  <c r="K22" i="16"/>
  <c r="F73" i="21" s="1"/>
  <c r="D73" i="21" s="1"/>
  <c r="K12" i="16"/>
  <c r="F63" i="21" s="1"/>
  <c r="D63" i="21" s="1"/>
  <c r="K13" i="15"/>
  <c r="F64" i="19" s="1"/>
  <c r="D64" i="19" s="1"/>
  <c r="K13" i="14"/>
  <c r="F64" i="17" s="1"/>
  <c r="D64" i="17" s="1"/>
  <c r="K24" i="14"/>
  <c r="F75" i="17" s="1"/>
  <c r="D75" i="17" s="1"/>
  <c r="K24" i="15"/>
  <c r="F75" i="19" s="1"/>
  <c r="D75" i="19" s="1"/>
  <c r="K17" i="16"/>
  <c r="F68" i="21" s="1"/>
  <c r="D68" i="21" s="1"/>
  <c r="K35" i="15"/>
  <c r="F86" i="19" s="1"/>
  <c r="D86" i="19" s="1"/>
  <c r="K37" i="14"/>
  <c r="F88" i="17" s="1"/>
  <c r="D88" i="17" s="1"/>
  <c r="K47" i="14"/>
  <c r="F98" i="17" s="1"/>
  <c r="D98" i="17" s="1"/>
  <c r="K38" i="15"/>
  <c r="F89" i="19" s="1"/>
  <c r="D89" i="19" s="1"/>
  <c r="K20" i="16"/>
  <c r="F71" i="21" s="1"/>
  <c r="D71" i="21" s="1"/>
  <c r="K26" i="14"/>
  <c r="F77" i="17" s="1"/>
  <c r="D77" i="17" s="1"/>
  <c r="K26" i="15"/>
  <c r="F77" i="19" s="1"/>
  <c r="D77" i="19" s="1"/>
  <c r="K40" i="14"/>
  <c r="F91" i="17" s="1"/>
  <c r="D91" i="17" s="1"/>
  <c r="K61" i="14"/>
  <c r="F112" i="17" s="1"/>
  <c r="D112" i="17" s="1"/>
  <c r="K18" i="15"/>
  <c r="F69" i="19" s="1"/>
  <c r="D69" i="19" s="1"/>
  <c r="K18" i="14"/>
  <c r="F69" i="17" s="1"/>
  <c r="D69" i="17" s="1"/>
  <c r="K57" i="14"/>
  <c r="F108" i="17" s="1"/>
  <c r="D108" i="17" s="1"/>
  <c r="K44" i="15"/>
  <c r="F95" i="19" s="1"/>
  <c r="D95" i="19" s="1"/>
  <c r="K43" i="15"/>
  <c r="F94" i="19" s="1"/>
  <c r="D94" i="19" s="1"/>
  <c r="K55" i="14"/>
  <c r="F106" i="17" s="1"/>
  <c r="D106" i="17" s="1"/>
  <c r="K31" i="15"/>
  <c r="F82" i="19" s="1"/>
  <c r="D82" i="19" s="1"/>
  <c r="K31" i="14"/>
  <c r="F82" i="17" s="1"/>
  <c r="D82" i="17" s="1"/>
  <c r="K34" i="14"/>
  <c r="F85" i="17" s="1"/>
  <c r="D85" i="17" s="1"/>
  <c r="K14" i="16"/>
  <c r="F65" i="21" s="1"/>
  <c r="D65" i="21" s="1"/>
  <c r="K32" i="14"/>
  <c r="F83" i="17" s="1"/>
  <c r="D83" i="17" s="1"/>
  <c r="K32" i="15"/>
  <c r="F83" i="19" s="1"/>
  <c r="D83" i="19" s="1"/>
  <c r="K52" i="14"/>
  <c r="F103" i="17" s="1"/>
  <c r="D103" i="17" s="1"/>
  <c r="K10" i="16"/>
  <c r="F61" i="21" s="1"/>
  <c r="D61" i="21" s="1"/>
  <c r="K11" i="14"/>
  <c r="F62" i="17" s="1"/>
  <c r="D62" i="17" s="1"/>
  <c r="K11" i="15"/>
  <c r="F62" i="19" s="1"/>
  <c r="D62" i="19" s="1"/>
  <c r="K41" i="15"/>
  <c r="F92" i="19" s="1"/>
  <c r="D92" i="19" s="1"/>
  <c r="K50" i="14"/>
  <c r="F101" i="17" s="1"/>
  <c r="D101" i="17" s="1"/>
  <c r="K25" i="14"/>
  <c r="F76" i="17" s="1"/>
  <c r="D76" i="17" s="1"/>
  <c r="K25" i="15"/>
  <c r="F76" i="19" s="1"/>
  <c r="D76" i="19" s="1"/>
  <c r="K23" i="16"/>
  <c r="F74" i="21" s="1"/>
  <c r="D74" i="21" s="1"/>
  <c r="K62" i="14"/>
  <c r="F113" i="17" s="1"/>
  <c r="D113" i="17" s="1"/>
  <c r="K45" i="15"/>
  <c r="F96" i="19" s="1"/>
  <c r="D96" i="19" s="1"/>
  <c r="K41" i="14"/>
  <c r="F92" i="17" s="1"/>
  <c r="D92" i="17" s="1"/>
  <c r="K44" i="14"/>
  <c r="F95" i="17" s="1"/>
  <c r="D95" i="17" s="1"/>
  <c r="K36" i="14"/>
  <c r="F87" i="17" s="1"/>
  <c r="D87" i="17" s="1"/>
  <c r="K34" i="15"/>
  <c r="F85" i="19" s="1"/>
  <c r="D85" i="19" s="1"/>
  <c r="K16" i="16"/>
  <c r="F67" i="21" s="1"/>
  <c r="D67" i="21" s="1"/>
  <c r="K30" i="14"/>
  <c r="F81" i="17" s="1"/>
  <c r="D81" i="17" s="1"/>
  <c r="K30" i="15"/>
  <c r="F81" i="19" s="1"/>
  <c r="D81" i="19" s="1"/>
  <c r="K11" i="16"/>
  <c r="F62" i="21" s="1"/>
  <c r="D62" i="21" s="1"/>
  <c r="K12" i="14"/>
  <c r="F63" i="17" s="1"/>
  <c r="D63" i="17" s="1"/>
  <c r="K12" i="15"/>
  <c r="F63" i="19" s="1"/>
  <c r="D63" i="19" s="1"/>
  <c r="K29" i="14"/>
  <c r="F80" i="17" s="1"/>
  <c r="D80" i="17" s="1"/>
  <c r="K29" i="15"/>
  <c r="F80" i="19" s="1"/>
  <c r="D80" i="19" s="1"/>
  <c r="K40" i="15"/>
  <c r="F91" i="19" s="1"/>
  <c r="D91" i="19" s="1"/>
  <c r="K49" i="14"/>
  <c r="F100" i="17" s="1"/>
  <c r="D100" i="17" s="1"/>
  <c r="K38" i="14"/>
  <c r="F89" i="17" s="1"/>
  <c r="D89" i="17" s="1"/>
  <c r="K36" i="15"/>
  <c r="F87" i="19" s="1"/>
  <c r="D87" i="19" s="1"/>
  <c r="K18" i="16"/>
  <c r="F69" i="21" s="1"/>
  <c r="D69" i="21" s="1"/>
  <c r="K19" i="15"/>
  <c r="F70" i="19" s="1"/>
  <c r="D70" i="19" s="1"/>
  <c r="K19" i="14"/>
  <c r="F70" i="17" s="1"/>
  <c r="D70" i="17" s="1"/>
  <c r="K10" i="15"/>
  <c r="F61" i="19" s="1"/>
  <c r="D61" i="19" s="1"/>
  <c r="K10" i="14"/>
  <c r="F61" i="17" s="1"/>
  <c r="D61" i="17" s="1"/>
  <c r="K60" i="14"/>
  <c r="F111" i="17" s="1"/>
  <c r="D111" i="17" s="1"/>
  <c r="K46" i="14"/>
  <c r="F97" i="17" s="1"/>
  <c r="D97" i="17" s="1"/>
  <c r="K15" i="16"/>
  <c r="F66" i="21" s="1"/>
  <c r="D66" i="21" s="1"/>
  <c r="K35" i="14"/>
  <c r="F86" i="17" s="1"/>
  <c r="D86" i="17" s="1"/>
  <c r="K33" i="15"/>
  <c r="F84" i="19" s="1"/>
  <c r="D84" i="19" s="1"/>
  <c r="K22" i="15"/>
  <c r="F73" i="19" s="1"/>
  <c r="D73" i="19" s="1"/>
  <c r="K22" i="14"/>
  <c r="F73" i="17" s="1"/>
  <c r="D73" i="17" s="1"/>
  <c r="K39" i="15"/>
  <c r="F90" i="19" s="1"/>
  <c r="D90" i="19" s="1"/>
  <c r="K21" i="16"/>
  <c r="F72" i="21" s="1"/>
  <c r="D72" i="21" s="1"/>
  <c r="K48" i="14"/>
  <c r="F99" i="17" s="1"/>
  <c r="D99" i="17" s="1"/>
  <c r="K59" i="14"/>
  <c r="F110" i="17" s="1"/>
  <c r="D110" i="17" s="1"/>
  <c r="K43" i="14"/>
  <c r="F94" i="17" s="1"/>
  <c r="D94" i="17" s="1"/>
  <c r="K27" i="14"/>
  <c r="F78" i="17" s="1"/>
  <c r="D78" i="17" s="1"/>
  <c r="K27" i="15"/>
  <c r="F78" i="19" s="1"/>
  <c r="D78" i="19" s="1"/>
  <c r="K51" i="14"/>
  <c r="F102" i="17" s="1"/>
  <c r="D102" i="17" s="1"/>
  <c r="K28" i="15"/>
  <c r="F79" i="19" s="1"/>
  <c r="D79" i="19" s="1"/>
  <c r="K28" i="14"/>
  <c r="F79" i="17" s="1"/>
  <c r="D79" i="17" s="1"/>
  <c r="K17" i="15"/>
  <c r="F68" i="19" s="1"/>
  <c r="D68" i="19" s="1"/>
  <c r="K17" i="14"/>
  <c r="F68" i="17" s="1"/>
  <c r="D68" i="17" s="1"/>
  <c r="L17" i="14" l="1"/>
  <c r="L17" i="15"/>
  <c r="AD22" i="15"/>
  <c r="AD22" i="14"/>
  <c r="L27" i="14"/>
  <c r="L27" i="15"/>
  <c r="M46" i="14"/>
  <c r="M10" i="15"/>
  <c r="M10" i="14"/>
  <c r="L43" i="14"/>
  <c r="L59" i="14"/>
  <c r="M59" i="14"/>
  <c r="L48" i="14"/>
  <c r="L21" i="16"/>
  <c r="L39" i="15"/>
  <c r="M19" i="15"/>
  <c r="M19" i="14"/>
  <c r="L18" i="16"/>
  <c r="L36" i="15"/>
  <c r="L38" i="14"/>
  <c r="Z18" i="16"/>
  <c r="Z36" i="15"/>
  <c r="Z38" i="14"/>
  <c r="AD49" i="14"/>
  <c r="AD40" i="15"/>
  <c r="AD44" i="14"/>
  <c r="Z41" i="14"/>
  <c r="L41" i="14"/>
  <c r="Z23" i="16"/>
  <c r="Z45" i="15"/>
  <c r="Z62" i="14"/>
  <c r="M11" i="15"/>
  <c r="M11" i="14"/>
  <c r="M10" i="16"/>
  <c r="AD52" i="14"/>
  <c r="AD32" i="14"/>
  <c r="AD14" i="16"/>
  <c r="AD32" i="15"/>
  <c r="M34" i="14"/>
  <c r="Z34" i="14"/>
  <c r="L55" i="14"/>
  <c r="L43" i="15"/>
  <c r="M57" i="14"/>
  <c r="M44" i="15"/>
  <c r="Z18" i="14"/>
  <c r="Z18" i="15"/>
  <c r="L18" i="14"/>
  <c r="L18" i="15"/>
  <c r="M61" i="14"/>
  <c r="Z40" i="14"/>
  <c r="AD24" i="15"/>
  <c r="AD24" i="14"/>
  <c r="L13" i="15"/>
  <c r="L12" i="16"/>
  <c r="L13" i="14"/>
  <c r="M39" i="14"/>
  <c r="M19" i="16"/>
  <c r="M37" i="15"/>
  <c r="Z37" i="15"/>
  <c r="Z39" i="14"/>
  <c r="Z19" i="16"/>
  <c r="AD20" i="15"/>
  <c r="AD20" i="14"/>
  <c r="Z56" i="14"/>
  <c r="Z42" i="14"/>
  <c r="M42" i="14"/>
  <c r="M45" i="14"/>
  <c r="AD13" i="16"/>
  <c r="AD14" i="15"/>
  <c r="AD14" i="14"/>
  <c r="L23" i="14"/>
  <c r="L23" i="15"/>
  <c r="L33" i="14"/>
  <c r="L21" i="15"/>
  <c r="L21" i="14"/>
  <c r="M21" i="15"/>
  <c r="M21" i="14"/>
  <c r="L58" i="14"/>
  <c r="L54" i="14"/>
  <c r="L42" i="15"/>
  <c r="Z35" i="14"/>
  <c r="Z15" i="16"/>
  <c r="Z33" i="15"/>
  <c r="L46" i="14"/>
  <c r="M22" i="14"/>
  <c r="M22" i="15"/>
  <c r="Z19" i="15"/>
  <c r="Z19" i="14"/>
  <c r="M17" i="15"/>
  <c r="M17" i="14"/>
  <c r="AD17" i="14"/>
  <c r="AD17" i="15"/>
  <c r="Z28" i="15"/>
  <c r="Z28" i="14"/>
  <c r="AD28" i="14"/>
  <c r="AD28" i="15"/>
  <c r="Z51" i="14"/>
  <c r="L51" i="14"/>
  <c r="AD27" i="15"/>
  <c r="AD27" i="14"/>
  <c r="AD33" i="15"/>
  <c r="AD35" i="14"/>
  <c r="AD15" i="16"/>
  <c r="M15" i="16"/>
  <c r="M33" i="15"/>
  <c r="M35" i="14"/>
  <c r="L34" i="15"/>
  <c r="L36" i="14"/>
  <c r="L16" i="16"/>
  <c r="Z17" i="15"/>
  <c r="Z17" i="14"/>
  <c r="L28" i="14"/>
  <c r="L28" i="15"/>
  <c r="AD51" i="14"/>
  <c r="Z27" i="15"/>
  <c r="Z27" i="14"/>
  <c r="M43" i="14"/>
  <c r="AD59" i="14"/>
  <c r="M39" i="15"/>
  <c r="M48" i="14"/>
  <c r="M21" i="16"/>
  <c r="Z21" i="16"/>
  <c r="Z48" i="14"/>
  <c r="Z39" i="15"/>
  <c r="Z22" i="14"/>
  <c r="Z22" i="15"/>
  <c r="L22" i="14"/>
  <c r="L22" i="15"/>
  <c r="L33" i="15"/>
  <c r="L15" i="16"/>
  <c r="L35" i="14"/>
  <c r="Z46" i="14"/>
  <c r="AD46" i="14"/>
  <c r="M60" i="14"/>
  <c r="Z60" i="14"/>
  <c r="AD10" i="14"/>
  <c r="AD10" i="15"/>
  <c r="L19" i="15"/>
  <c r="L19" i="14"/>
  <c r="AD38" i="14"/>
  <c r="AD18" i="16"/>
  <c r="AD36" i="15"/>
  <c r="L40" i="15"/>
  <c r="L49" i="14"/>
  <c r="AD29" i="14"/>
  <c r="AD29" i="15"/>
  <c r="L29" i="15"/>
  <c r="L29" i="14"/>
  <c r="Z12" i="14"/>
  <c r="Z11" i="16"/>
  <c r="Z12" i="15"/>
  <c r="AD30" i="15"/>
  <c r="AD30" i="14"/>
  <c r="AD16" i="16"/>
  <c r="AD34" i="15"/>
  <c r="AD36" i="14"/>
  <c r="Z44" i="14"/>
  <c r="AD41" i="14"/>
  <c r="AD62" i="14"/>
  <c r="AD45" i="15"/>
  <c r="AD23" i="16"/>
  <c r="AD25" i="15"/>
  <c r="AD25" i="14"/>
  <c r="L41" i="15"/>
  <c r="L50" i="14"/>
  <c r="Z41" i="15"/>
  <c r="Z50" i="14"/>
  <c r="Z10" i="16"/>
  <c r="Z11" i="14"/>
  <c r="Z11" i="15"/>
  <c r="M52" i="14"/>
  <c r="AD34" i="14"/>
  <c r="M31" i="14"/>
  <c r="M31" i="15"/>
  <c r="M55" i="14"/>
  <c r="M43" i="15"/>
  <c r="Z57" i="14"/>
  <c r="Z44" i="15"/>
  <c r="AD40" i="14"/>
  <c r="M26" i="15"/>
  <c r="M26" i="14"/>
  <c r="AD47" i="14"/>
  <c r="AD20" i="16"/>
  <c r="AD38" i="15"/>
  <c r="M47" i="14"/>
  <c r="M20" i="16"/>
  <c r="M38" i="15"/>
  <c r="L35" i="15"/>
  <c r="L17" i="16"/>
  <c r="L37" i="14"/>
  <c r="Z17" i="16"/>
  <c r="Z37" i="14"/>
  <c r="Z35" i="15"/>
  <c r="M24" i="15"/>
  <c r="M24" i="14"/>
  <c r="L24" i="15"/>
  <c r="L24" i="14"/>
  <c r="AD13" i="14"/>
  <c r="AD12" i="16"/>
  <c r="AD13" i="15"/>
  <c r="Z13" i="15"/>
  <c r="Z13" i="14"/>
  <c r="Z12" i="16"/>
  <c r="L22" i="16"/>
  <c r="M16" i="15"/>
  <c r="M16" i="14"/>
  <c r="L39" i="14"/>
  <c r="L37" i="15"/>
  <c r="L19" i="16"/>
  <c r="M20" i="15"/>
  <c r="M20" i="14"/>
  <c r="M15" i="15"/>
  <c r="M15" i="14"/>
  <c r="M56" i="14"/>
  <c r="L42" i="14"/>
  <c r="M13" i="16"/>
  <c r="M14" i="14"/>
  <c r="M14" i="15"/>
  <c r="AD53" i="14"/>
  <c r="M53" i="14"/>
  <c r="AD21" i="15"/>
  <c r="AD21" i="14"/>
  <c r="Z58" i="14"/>
  <c r="AD42" i="15"/>
  <c r="AD54" i="14"/>
  <c r="M54" i="14"/>
  <c r="M42" i="15"/>
  <c r="M51" i="14"/>
  <c r="AD60" i="14"/>
  <c r="L10" i="14"/>
  <c r="L10" i="15"/>
  <c r="Z10" i="14"/>
  <c r="Z10" i="15"/>
  <c r="AD19" i="15"/>
  <c r="AD19" i="14"/>
  <c r="M36" i="15"/>
  <c r="M18" i="16"/>
  <c r="M38" i="14"/>
  <c r="Z40" i="15"/>
  <c r="Z49" i="14"/>
  <c r="Z29" i="15"/>
  <c r="Z29" i="14"/>
  <c r="L12" i="15"/>
  <c r="L11" i="16"/>
  <c r="L12" i="14"/>
  <c r="M30" i="15"/>
  <c r="M30" i="14"/>
  <c r="Z30" i="14"/>
  <c r="Z30" i="15"/>
  <c r="M36" i="14"/>
  <c r="M34" i="15"/>
  <c r="M16" i="16"/>
  <c r="Z34" i="15"/>
  <c r="Z36" i="14"/>
  <c r="Z16" i="16"/>
  <c r="M44" i="14"/>
  <c r="M41" i="14"/>
  <c r="M62" i="14"/>
  <c r="M45" i="15"/>
  <c r="M23" i="16"/>
  <c r="Z25" i="15"/>
  <c r="Z25" i="14"/>
  <c r="L25" i="15"/>
  <c r="L25" i="14"/>
  <c r="M41" i="15"/>
  <c r="M50" i="14"/>
  <c r="AD11" i="15"/>
  <c r="AD10" i="16"/>
  <c r="AD11" i="14"/>
  <c r="L52" i="14"/>
  <c r="L14" i="16"/>
  <c r="L32" i="14"/>
  <c r="L32" i="15"/>
  <c r="AD31" i="15"/>
  <c r="AD31" i="14"/>
  <c r="L57" i="14"/>
  <c r="L44" i="15"/>
  <c r="AD57" i="14"/>
  <c r="AD44" i="15"/>
  <c r="AD18" i="14"/>
  <c r="AD18" i="15"/>
  <c r="Z61" i="14"/>
  <c r="L61" i="14"/>
  <c r="M40" i="14"/>
  <c r="L26" i="15"/>
  <c r="L26" i="14"/>
  <c r="Z26" i="14"/>
  <c r="Z26" i="15"/>
  <c r="Z38" i="15"/>
  <c r="Z47" i="14"/>
  <c r="Z20" i="16"/>
  <c r="AD37" i="14"/>
  <c r="AD17" i="16"/>
  <c r="AD35" i="15"/>
  <c r="M22" i="16"/>
  <c r="Z16" i="14"/>
  <c r="Z16" i="15"/>
  <c r="Z20" i="15"/>
  <c r="Z20" i="14"/>
  <c r="AD15" i="15"/>
  <c r="AD15" i="14"/>
  <c r="L15" i="14"/>
  <c r="L15" i="15"/>
  <c r="AD56" i="14"/>
  <c r="AD42" i="14"/>
  <c r="L45" i="14"/>
  <c r="AD45" i="14"/>
  <c r="Z14" i="14"/>
  <c r="Z13" i="16"/>
  <c r="Z14" i="15"/>
  <c r="L53" i="14"/>
  <c r="AD23" i="15"/>
  <c r="AD23" i="14"/>
  <c r="M23" i="14"/>
  <c r="M23" i="15"/>
  <c r="Z33" i="14"/>
  <c r="AD33" i="14"/>
  <c r="M58" i="14"/>
  <c r="Z42" i="15"/>
  <c r="Z54" i="14"/>
  <c r="Z43" i="14"/>
  <c r="Z59" i="14"/>
  <c r="AD48" i="14"/>
  <c r="AD39" i="15"/>
  <c r="AD21" i="16"/>
  <c r="M28" i="14"/>
  <c r="M28" i="15"/>
  <c r="M27" i="14"/>
  <c r="M27" i="15"/>
  <c r="AD43" i="14"/>
  <c r="L60" i="14"/>
  <c r="M49" i="14"/>
  <c r="M40" i="15"/>
  <c r="M29" i="15"/>
  <c r="M29" i="14"/>
  <c r="M12" i="14"/>
  <c r="M12" i="15"/>
  <c r="M11" i="16"/>
  <c r="AD11" i="16"/>
  <c r="AD12" i="14"/>
  <c r="AD12" i="15"/>
  <c r="L30" i="14"/>
  <c r="L30" i="15"/>
  <c r="L44" i="14"/>
  <c r="L45" i="15"/>
  <c r="L62" i="14"/>
  <c r="L23" i="16"/>
  <c r="M25" i="15"/>
  <c r="M25" i="14"/>
  <c r="AD50" i="14"/>
  <c r="AD41" i="15"/>
  <c r="L11" i="14"/>
  <c r="L11" i="15"/>
  <c r="L10" i="16"/>
  <c r="Z52" i="14"/>
  <c r="Z14" i="16"/>
  <c r="Z32" i="15"/>
  <c r="Z32" i="14"/>
  <c r="M32" i="14"/>
  <c r="M32" i="15"/>
  <c r="M14" i="16"/>
  <c r="L34" i="14"/>
  <c r="Z31" i="14"/>
  <c r="Z31" i="15"/>
  <c r="L31" i="15"/>
  <c r="L31" i="14"/>
  <c r="AD55" i="14"/>
  <c r="AD43" i="15"/>
  <c r="Z55" i="14"/>
  <c r="Z43" i="15"/>
  <c r="M18" i="14"/>
  <c r="M18" i="15"/>
  <c r="AD61" i="14"/>
  <c r="L40" i="14"/>
  <c r="AD26" i="15"/>
  <c r="AD26" i="14"/>
  <c r="L20" i="16"/>
  <c r="L38" i="15"/>
  <c r="L47" i="14"/>
  <c r="M35" i="15"/>
  <c r="M17" i="16"/>
  <c r="M37" i="14"/>
  <c r="Z24" i="14"/>
  <c r="Z24" i="15"/>
  <c r="M13" i="14"/>
  <c r="M12" i="16"/>
  <c r="M13" i="15"/>
  <c r="K9" i="16"/>
  <c r="O10" i="8"/>
  <c r="N120" i="8"/>
  <c r="AC10" i="8"/>
  <c r="AG10" i="8"/>
  <c r="P10" i="8"/>
  <c r="K9" i="15"/>
  <c r="K9" i="14"/>
  <c r="AD16" i="15"/>
  <c r="AD16" i="14"/>
  <c r="L16" i="15"/>
  <c r="L16" i="14"/>
  <c r="AD39" i="14"/>
  <c r="AD19" i="16"/>
  <c r="AD37" i="15"/>
  <c r="L20" i="14"/>
  <c r="L20" i="15"/>
  <c r="Z15" i="15"/>
  <c r="Z15" i="14"/>
  <c r="L56" i="14"/>
  <c r="Z45" i="14"/>
  <c r="L14" i="15"/>
  <c r="L13" i="16"/>
  <c r="L14" i="14"/>
  <c r="Z53" i="14"/>
  <c r="Z23" i="14"/>
  <c r="Z23" i="15"/>
  <c r="M33" i="14"/>
  <c r="Z21" i="15"/>
  <c r="Z21" i="14"/>
  <c r="AD58" i="14"/>
  <c r="F60" i="19" l="1"/>
  <c r="D60" i="19" s="1"/>
  <c r="K46" i="15"/>
  <c r="F97" i="19" s="1"/>
  <c r="H30" i="5"/>
  <c r="F22" i="4"/>
  <c r="F20" i="4" s="1"/>
  <c r="F60" i="17"/>
  <c r="D60" i="17" s="1"/>
  <c r="K63" i="14"/>
  <c r="F114" i="17" s="1"/>
  <c r="Z9" i="16"/>
  <c r="Z24" i="16" s="1"/>
  <c r="Z9" i="15"/>
  <c r="Z46" i="15" s="1"/>
  <c r="AC120" i="8"/>
  <c r="Z9" i="14"/>
  <c r="Z63" i="14" s="1"/>
  <c r="M9" i="16"/>
  <c r="M24" i="16" s="1"/>
  <c r="P120" i="8"/>
  <c r="M9" i="14"/>
  <c r="M63" i="14" s="1"/>
  <c r="M9" i="15"/>
  <c r="M46" i="15" s="1"/>
  <c r="L9" i="15"/>
  <c r="L46" i="15" s="1"/>
  <c r="O120" i="8"/>
  <c r="L9" i="14"/>
  <c r="L63" i="14" s="1"/>
  <c r="L9" i="16"/>
  <c r="L24" i="16" s="1"/>
  <c r="AG120" i="8"/>
  <c r="AD9" i="16"/>
  <c r="AD24" i="16" s="1"/>
  <c r="AD9" i="15"/>
  <c r="AD46" i="15" s="1"/>
  <c r="AD9" i="14"/>
  <c r="AD63" i="14" s="1"/>
  <c r="F60" i="21"/>
  <c r="D60" i="21" s="1"/>
  <c r="K24" i="16"/>
  <c r="F43" i="21" l="1"/>
  <c r="D43" i="21" s="1"/>
  <c r="F75" i="21"/>
  <c r="D75" i="21" s="1"/>
  <c r="G22" i="4"/>
  <c r="G20" i="4" s="1"/>
  <c r="L35" i="5"/>
  <c r="D114" i="17"/>
  <c r="D97" i="19"/>
  <c r="AL30" i="5"/>
  <c r="J22" i="4"/>
  <c r="J20" i="4" s="1"/>
  <c r="H22" i="4"/>
  <c r="H20" i="4" s="1"/>
  <c r="L36" i="5"/>
  <c r="G40" i="5"/>
  <c r="R120" i="8"/>
  <c r="AL29" i="5"/>
  <c r="I22" i="4"/>
  <c r="I20" i="4" s="1"/>
  <c r="S13" i="8" l="1"/>
  <c r="S17" i="8"/>
  <c r="S21" i="8"/>
  <c r="S12" i="8"/>
  <c r="S16" i="8"/>
  <c r="S20" i="8"/>
  <c r="S11" i="8"/>
  <c r="S15" i="8"/>
  <c r="S19" i="8"/>
  <c r="S23" i="8"/>
  <c r="S18" i="8"/>
  <c r="S26" i="8"/>
  <c r="S30" i="8"/>
  <c r="S22" i="8"/>
  <c r="S28" i="8"/>
  <c r="S29" i="8"/>
  <c r="S33" i="8"/>
  <c r="S37" i="8"/>
  <c r="S41" i="8"/>
  <c r="S45" i="8"/>
  <c r="S49" i="8"/>
  <c r="S24" i="8"/>
  <c r="S31" i="8"/>
  <c r="S32" i="8"/>
  <c r="S39" i="8"/>
  <c r="S40" i="8"/>
  <c r="S34" i="8"/>
  <c r="S47" i="8"/>
  <c r="S48" i="8"/>
  <c r="S52" i="8"/>
  <c r="S56" i="8"/>
  <c r="S60" i="8"/>
  <c r="S64" i="8"/>
  <c r="S14" i="8"/>
  <c r="S27" i="8"/>
  <c r="S36" i="8"/>
  <c r="S51" i="8"/>
  <c r="S55" i="8"/>
  <c r="S59" i="8"/>
  <c r="S63" i="8"/>
  <c r="S35" i="8"/>
  <c r="S38" i="8"/>
  <c r="S46" i="8"/>
  <c r="S57" i="8"/>
  <c r="S62" i="8"/>
  <c r="S68" i="8"/>
  <c r="S72" i="8"/>
  <c r="S76" i="8"/>
  <c r="S80" i="8"/>
  <c r="S84" i="8"/>
  <c r="S88" i="8"/>
  <c r="S92" i="8"/>
  <c r="S96" i="8"/>
  <c r="S100" i="8"/>
  <c r="S42" i="8"/>
  <c r="S50" i="8"/>
  <c r="S61" i="8"/>
  <c r="S67" i="8"/>
  <c r="S71" i="8"/>
  <c r="S75" i="8"/>
  <c r="S79" i="8"/>
  <c r="S83" i="8"/>
  <c r="S87" i="8"/>
  <c r="S43" i="8"/>
  <c r="S25" i="8"/>
  <c r="S53" i="8"/>
  <c r="S70" i="8"/>
  <c r="S81" i="8"/>
  <c r="S86" i="8"/>
  <c r="S93" i="8"/>
  <c r="S101" i="8"/>
  <c r="S107" i="8"/>
  <c r="S111" i="8"/>
  <c r="S115" i="8"/>
  <c r="S119" i="8"/>
  <c r="S113" i="8"/>
  <c r="S58" i="8"/>
  <c r="S54" i="8"/>
  <c r="S65" i="8"/>
  <c r="S69" i="8"/>
  <c r="S74" i="8"/>
  <c r="S85" i="8"/>
  <c r="S90" i="8"/>
  <c r="S94" i="8"/>
  <c r="S95" i="8"/>
  <c r="S102" i="8"/>
  <c r="S103" i="8"/>
  <c r="S106" i="8"/>
  <c r="S110" i="8"/>
  <c r="S114" i="8"/>
  <c r="S118" i="8"/>
  <c r="S105" i="8"/>
  <c r="S109" i="8"/>
  <c r="S117" i="8"/>
  <c r="S44" i="8"/>
  <c r="S73" i="8"/>
  <c r="S78" i="8"/>
  <c r="S89" i="8"/>
  <c r="S97" i="8"/>
  <c r="S91" i="8"/>
  <c r="S112" i="8"/>
  <c r="S108" i="8"/>
  <c r="S99" i="8"/>
  <c r="S116" i="8"/>
  <c r="S66" i="8"/>
  <c r="S77" i="8"/>
  <c r="S82" i="8"/>
  <c r="S104" i="8"/>
  <c r="S98" i="8"/>
  <c r="G45" i="5"/>
  <c r="S10" i="8"/>
  <c r="U98" i="8" l="1"/>
  <c r="T98" i="8"/>
  <c r="U78" i="8"/>
  <c r="T78" i="8"/>
  <c r="T95" i="8"/>
  <c r="U95" i="8"/>
  <c r="U111" i="8"/>
  <c r="T111" i="8"/>
  <c r="T79" i="8"/>
  <c r="U79" i="8"/>
  <c r="T80" i="8"/>
  <c r="U80" i="8"/>
  <c r="U51" i="8"/>
  <c r="T51" i="8"/>
  <c r="T104" i="8"/>
  <c r="U104" i="8"/>
  <c r="T91" i="8"/>
  <c r="Q44" i="14" s="1"/>
  <c r="U91" i="8"/>
  <c r="R44" i="14" s="1"/>
  <c r="U105" i="8"/>
  <c r="R51" i="14" s="1"/>
  <c r="T105" i="8"/>
  <c r="Q51" i="14" s="1"/>
  <c r="T106" i="8"/>
  <c r="U106" i="8"/>
  <c r="R52" i="14" s="1"/>
  <c r="U113" i="8"/>
  <c r="T113" i="8"/>
  <c r="T112" i="8"/>
  <c r="U112" i="8"/>
  <c r="U109" i="8"/>
  <c r="T109" i="8"/>
  <c r="U74" i="8"/>
  <c r="R33" i="14" s="1"/>
  <c r="T74" i="8"/>
  <c r="Q33" i="14" s="1"/>
  <c r="U86" i="8"/>
  <c r="T86" i="8"/>
  <c r="T61" i="8"/>
  <c r="U61" i="8"/>
  <c r="U35" i="8"/>
  <c r="T35" i="8"/>
  <c r="T116" i="8"/>
  <c r="U116" i="8"/>
  <c r="R59" i="14" s="1"/>
  <c r="T73" i="8"/>
  <c r="U73" i="8"/>
  <c r="U94" i="8"/>
  <c r="T94" i="8"/>
  <c r="T69" i="8"/>
  <c r="U69" i="8"/>
  <c r="U107" i="8"/>
  <c r="T107" i="8"/>
  <c r="Q53" i="14" s="1"/>
  <c r="T81" i="8"/>
  <c r="U81" i="8"/>
  <c r="U43" i="8"/>
  <c r="T43" i="8"/>
  <c r="U75" i="8"/>
  <c r="T75" i="8"/>
  <c r="U50" i="8"/>
  <c r="T50" i="8"/>
  <c r="T92" i="8"/>
  <c r="Q45" i="14" s="1"/>
  <c r="U92" i="8"/>
  <c r="R45" i="14" s="1"/>
  <c r="T76" i="8"/>
  <c r="U76" i="8"/>
  <c r="T57" i="8"/>
  <c r="U57" i="8"/>
  <c r="T63" i="8"/>
  <c r="U63" i="8"/>
  <c r="U36" i="8"/>
  <c r="T36" i="8"/>
  <c r="T60" i="8"/>
  <c r="U60" i="8"/>
  <c r="U47" i="8"/>
  <c r="T47" i="8"/>
  <c r="U32" i="8"/>
  <c r="T32" i="8"/>
  <c r="U45" i="8"/>
  <c r="T45" i="8"/>
  <c r="T29" i="8"/>
  <c r="U29" i="8"/>
  <c r="U26" i="8"/>
  <c r="T26" i="8"/>
  <c r="U15" i="8"/>
  <c r="T15" i="8"/>
  <c r="T12" i="8"/>
  <c r="U12" i="8"/>
  <c r="U82" i="8"/>
  <c r="T82" i="8"/>
  <c r="T99" i="8"/>
  <c r="U99" i="8"/>
  <c r="T97" i="8"/>
  <c r="U97" i="8"/>
  <c r="U44" i="8"/>
  <c r="T44" i="8"/>
  <c r="T118" i="8"/>
  <c r="Q61" i="14" s="1"/>
  <c r="U118" i="8"/>
  <c r="R61" i="14" s="1"/>
  <c r="T103" i="8"/>
  <c r="U103" i="8"/>
  <c r="U90" i="8"/>
  <c r="T90" i="8"/>
  <c r="Q43" i="14" s="1"/>
  <c r="T65" i="8"/>
  <c r="U65" i="8"/>
  <c r="T119" i="8"/>
  <c r="U119" i="8"/>
  <c r="T101" i="8"/>
  <c r="U101" i="8"/>
  <c r="U70" i="8"/>
  <c r="T70" i="8"/>
  <c r="T87" i="8"/>
  <c r="Q40" i="14" s="1"/>
  <c r="U87" i="8"/>
  <c r="R40" i="14" s="1"/>
  <c r="T71" i="8"/>
  <c r="U71" i="8"/>
  <c r="T42" i="8"/>
  <c r="U42" i="8"/>
  <c r="T88" i="8"/>
  <c r="U88" i="8"/>
  <c r="R41" i="14" s="1"/>
  <c r="T72" i="8"/>
  <c r="U72" i="8"/>
  <c r="T46" i="8"/>
  <c r="U46" i="8"/>
  <c r="T59" i="8"/>
  <c r="U59" i="8"/>
  <c r="T27" i="8"/>
  <c r="U27" i="8"/>
  <c r="T56" i="8"/>
  <c r="U56" i="8"/>
  <c r="T34" i="8"/>
  <c r="U34" i="8"/>
  <c r="T31" i="8"/>
  <c r="U31" i="8"/>
  <c r="T41" i="8"/>
  <c r="U41" i="8"/>
  <c r="U28" i="8"/>
  <c r="T28" i="8"/>
  <c r="T18" i="8"/>
  <c r="U18" i="8"/>
  <c r="U11" i="8"/>
  <c r="T11" i="8"/>
  <c r="T21" i="8"/>
  <c r="U21" i="8"/>
  <c r="T77" i="8"/>
  <c r="U77" i="8"/>
  <c r="T108" i="8"/>
  <c r="U108" i="8"/>
  <c r="T89" i="8"/>
  <c r="Q42" i="14" s="1"/>
  <c r="U89" i="8"/>
  <c r="R42" i="14" s="1"/>
  <c r="U117" i="8"/>
  <c r="T117" i="8"/>
  <c r="T114" i="8"/>
  <c r="Q58" i="14" s="1"/>
  <c r="U114" i="8"/>
  <c r="R58" i="14" s="1"/>
  <c r="U102" i="8"/>
  <c r="T102" i="8"/>
  <c r="T85" i="8"/>
  <c r="U85" i="8"/>
  <c r="U54" i="8"/>
  <c r="T54" i="8"/>
  <c r="U115" i="8"/>
  <c r="T115" i="8"/>
  <c r="T93" i="8"/>
  <c r="U93" i="8"/>
  <c r="T53" i="8"/>
  <c r="U53" i="8"/>
  <c r="T83" i="8"/>
  <c r="U83" i="8"/>
  <c r="T67" i="8"/>
  <c r="U67" i="8"/>
  <c r="T100" i="8"/>
  <c r="U100" i="8"/>
  <c r="T84" i="8"/>
  <c r="U84" i="8"/>
  <c r="T68" i="8"/>
  <c r="U68" i="8"/>
  <c r="T38" i="8"/>
  <c r="U38" i="8"/>
  <c r="T55" i="8"/>
  <c r="U55" i="8"/>
  <c r="T14" i="8"/>
  <c r="U14" i="8"/>
  <c r="T52" i="8"/>
  <c r="U52" i="8"/>
  <c r="T40" i="8"/>
  <c r="U40" i="8"/>
  <c r="U24" i="8"/>
  <c r="T24" i="8"/>
  <c r="U37" i="8"/>
  <c r="T37" i="8"/>
  <c r="T22" i="8"/>
  <c r="U22" i="8"/>
  <c r="U23" i="8"/>
  <c r="T23" i="8"/>
  <c r="T20" i="8"/>
  <c r="U20" i="8"/>
  <c r="T17" i="8"/>
  <c r="U17" i="8"/>
  <c r="U66" i="8"/>
  <c r="T66" i="8"/>
  <c r="T110" i="8"/>
  <c r="U110" i="8"/>
  <c r="U58" i="8"/>
  <c r="T58" i="8"/>
  <c r="U25" i="8"/>
  <c r="T25" i="8"/>
  <c r="T96" i="8"/>
  <c r="U96" i="8"/>
  <c r="U62" i="8"/>
  <c r="T62" i="8"/>
  <c r="T64" i="8"/>
  <c r="U64" i="8"/>
  <c r="T48" i="8"/>
  <c r="U48" i="8"/>
  <c r="U39" i="8"/>
  <c r="T39" i="8"/>
  <c r="T49" i="8"/>
  <c r="U49" i="8"/>
  <c r="T33" i="8"/>
  <c r="U33" i="8"/>
  <c r="T30" i="8"/>
  <c r="U30" i="8"/>
  <c r="U19" i="8"/>
  <c r="T19" i="8"/>
  <c r="T16" i="8"/>
  <c r="U16" i="8"/>
  <c r="T13" i="8"/>
  <c r="U13" i="8"/>
  <c r="P26" i="15"/>
  <c r="P26" i="14"/>
  <c r="P33" i="15"/>
  <c r="P15" i="16"/>
  <c r="P35" i="14"/>
  <c r="P21" i="14"/>
  <c r="P21" i="15"/>
  <c r="R43" i="14"/>
  <c r="P43" i="14"/>
  <c r="P60" i="14"/>
  <c r="P17" i="16"/>
  <c r="P37" i="14"/>
  <c r="P35" i="15"/>
  <c r="P31" i="14"/>
  <c r="P31" i="15"/>
  <c r="P24" i="14"/>
  <c r="P24" i="15"/>
  <c r="P59" i="14"/>
  <c r="Q59" i="14"/>
  <c r="P58" i="14"/>
  <c r="P44" i="14"/>
  <c r="P47" i="14"/>
  <c r="P20" i="16"/>
  <c r="P38" i="15"/>
  <c r="P18" i="15"/>
  <c r="P18" i="14"/>
  <c r="P39" i="14"/>
  <c r="P19" i="16"/>
  <c r="P37" i="15"/>
  <c r="P27" i="15"/>
  <c r="P27" i="14"/>
  <c r="P40" i="14"/>
  <c r="P51" i="14"/>
  <c r="P28" i="15"/>
  <c r="P28" i="14"/>
  <c r="P13" i="14"/>
  <c r="P12" i="16"/>
  <c r="P13" i="15"/>
  <c r="P56" i="14"/>
  <c r="P25" i="14"/>
  <c r="P25" i="15"/>
  <c r="P57" i="14"/>
  <c r="P44" i="15"/>
  <c r="P22" i="15"/>
  <c r="P22" i="14"/>
  <c r="P49" i="14"/>
  <c r="P40" i="15"/>
  <c r="P30" i="14"/>
  <c r="P30" i="15"/>
  <c r="P14" i="14"/>
  <c r="P13" i="16"/>
  <c r="P14" i="15"/>
  <c r="P36" i="14"/>
  <c r="P34" i="15"/>
  <c r="P16" i="16"/>
  <c r="P15" i="14"/>
  <c r="P15" i="15"/>
  <c r="P62" i="14"/>
  <c r="P23" i="16"/>
  <c r="P45" i="15"/>
  <c r="P61" i="14"/>
  <c r="P12" i="14"/>
  <c r="P12" i="15"/>
  <c r="P11" i="16"/>
  <c r="P42" i="14"/>
  <c r="P29" i="14"/>
  <c r="P29" i="15"/>
  <c r="P11" i="15"/>
  <c r="P11" i="14"/>
  <c r="P10" i="16"/>
  <c r="P19" i="15"/>
  <c r="P19" i="14"/>
  <c r="P14" i="16"/>
  <c r="P32" i="14"/>
  <c r="P32" i="15"/>
  <c r="P10" i="15"/>
  <c r="P10" i="14"/>
  <c r="P16" i="15"/>
  <c r="P16" i="14"/>
  <c r="P23" i="15"/>
  <c r="P23" i="14"/>
  <c r="P52" i="14"/>
  <c r="Q52" i="14"/>
  <c r="P9" i="14"/>
  <c r="P9" i="15"/>
  <c r="P9" i="16"/>
  <c r="S120" i="8"/>
  <c r="T10" i="8"/>
  <c r="U10" i="8"/>
  <c r="P17" i="15"/>
  <c r="P17" i="14"/>
  <c r="Q41" i="14"/>
  <c r="P41" i="14"/>
  <c r="P42" i="15"/>
  <c r="P54" i="14"/>
  <c r="P34" i="14"/>
  <c r="P36" i="15"/>
  <c r="P38" i="14"/>
  <c r="P18" i="16"/>
  <c r="P48" i="14"/>
  <c r="P21" i="16"/>
  <c r="P39" i="15"/>
  <c r="P33" i="14"/>
  <c r="P20" i="15"/>
  <c r="P20" i="14"/>
  <c r="P53" i="14"/>
  <c r="R53" i="14"/>
  <c r="P45" i="14"/>
  <c r="P43" i="15"/>
  <c r="P55" i="14"/>
  <c r="P46" i="14"/>
  <c r="P41" i="15"/>
  <c r="P50" i="14"/>
  <c r="Q46" i="14" l="1"/>
  <c r="Q34" i="14"/>
  <c r="R34" i="14"/>
  <c r="R46" i="14"/>
  <c r="R20" i="15"/>
  <c r="R20" i="14"/>
  <c r="Q39" i="15"/>
  <c r="Q21" i="16"/>
  <c r="Q48" i="14"/>
  <c r="R39" i="15"/>
  <c r="R48" i="14"/>
  <c r="R21" i="16"/>
  <c r="Q54" i="14"/>
  <c r="Q42" i="15"/>
  <c r="R17" i="14"/>
  <c r="R17" i="15"/>
  <c r="R9" i="14"/>
  <c r="U120" i="8"/>
  <c r="K52" i="5" s="1"/>
  <c r="R9" i="16"/>
  <c r="R9" i="15"/>
  <c r="P46" i="15"/>
  <c r="R32" i="15"/>
  <c r="R32" i="14"/>
  <c r="R14" i="16"/>
  <c r="Q11" i="15"/>
  <c r="Q11" i="14"/>
  <c r="Q10" i="16"/>
  <c r="R23" i="16"/>
  <c r="R45" i="15"/>
  <c r="R62" i="14"/>
  <c r="Q36" i="14"/>
  <c r="Q16" i="16"/>
  <c r="Q34" i="15"/>
  <c r="Q14" i="14"/>
  <c r="Q13" i="16"/>
  <c r="Q14" i="15"/>
  <c r="Q22" i="15"/>
  <c r="Q22" i="14"/>
  <c r="R44" i="15"/>
  <c r="R57" i="14"/>
  <c r="R25" i="14"/>
  <c r="R25" i="15"/>
  <c r="Q56" i="14"/>
  <c r="Q28" i="14"/>
  <c r="Q28" i="15"/>
  <c r="Q39" i="14"/>
  <c r="Q19" i="16"/>
  <c r="Q37" i="15"/>
  <c r="R18" i="14"/>
  <c r="R18" i="15"/>
  <c r="R20" i="16"/>
  <c r="R38" i="15"/>
  <c r="R47" i="14"/>
  <c r="Q31" i="14"/>
  <c r="Q31" i="15"/>
  <c r="Q60" i="14"/>
  <c r="Q20" i="14"/>
  <c r="Q20" i="15"/>
  <c r="R54" i="14"/>
  <c r="R42" i="15"/>
  <c r="T120" i="8"/>
  <c r="D52" i="5" s="1"/>
  <c r="Q9" i="16"/>
  <c r="Q9" i="15"/>
  <c r="Q9" i="14"/>
  <c r="D236" i="7" a="1"/>
  <c r="P63" i="14"/>
  <c r="Q10" i="15"/>
  <c r="Q10" i="14"/>
  <c r="Q32" i="15"/>
  <c r="Q32" i="14"/>
  <c r="Q14" i="16"/>
  <c r="R12" i="15"/>
  <c r="R11" i="16"/>
  <c r="R12" i="14"/>
  <c r="R34" i="15"/>
  <c r="R36" i="14"/>
  <c r="R16" i="16"/>
  <c r="R14" i="15"/>
  <c r="R13" i="16"/>
  <c r="R14" i="14"/>
  <c r="R30" i="14"/>
  <c r="R30" i="15"/>
  <c r="R49" i="14"/>
  <c r="R40" i="15"/>
  <c r="R22" i="14"/>
  <c r="R22" i="15"/>
  <c r="R13" i="15"/>
  <c r="R13" i="14"/>
  <c r="R12" i="16"/>
  <c r="R28" i="14"/>
  <c r="R28" i="15"/>
  <c r="Q27" i="14"/>
  <c r="Q27" i="15"/>
  <c r="R39" i="14"/>
  <c r="R19" i="16"/>
  <c r="R37" i="15"/>
  <c r="Q18" i="15"/>
  <c r="Q18" i="14"/>
  <c r="Q20" i="16"/>
  <c r="Q38" i="15"/>
  <c r="Q47" i="14"/>
  <c r="R24" i="14"/>
  <c r="R24" i="15"/>
  <c r="Q35" i="15"/>
  <c r="Q17" i="16"/>
  <c r="Q37" i="14"/>
  <c r="Q21" i="14"/>
  <c r="Q21" i="15"/>
  <c r="R26" i="14"/>
  <c r="R26" i="15"/>
  <c r="Q55" i="14"/>
  <c r="Q43" i="15"/>
  <c r="Q18" i="16"/>
  <c r="Q36" i="15"/>
  <c r="Q38" i="14"/>
  <c r="Q17" i="15"/>
  <c r="Q17" i="14"/>
  <c r="Q23" i="14"/>
  <c r="Q23" i="15"/>
  <c r="Q16" i="14"/>
  <c r="Q16" i="15"/>
  <c r="R10" i="15"/>
  <c r="R10" i="14"/>
  <c r="R19" i="14"/>
  <c r="R19" i="15"/>
  <c r="Q29" i="14"/>
  <c r="Q29" i="15"/>
  <c r="R15" i="14"/>
  <c r="R15" i="15"/>
  <c r="Q30" i="14"/>
  <c r="Q30" i="15"/>
  <c r="Q57" i="14"/>
  <c r="Q44" i="15"/>
  <c r="Q13" i="14"/>
  <c r="Q12" i="16"/>
  <c r="Q13" i="15"/>
  <c r="R27" i="15"/>
  <c r="R27" i="14"/>
  <c r="Q24" i="14"/>
  <c r="Q24" i="15"/>
  <c r="R31" i="14"/>
  <c r="R31" i="15"/>
  <c r="R33" i="15"/>
  <c r="R35" i="14"/>
  <c r="R15" i="16"/>
  <c r="Q26" i="14"/>
  <c r="Q26" i="15"/>
  <c r="R41" i="15"/>
  <c r="R50" i="14"/>
  <c r="Q50" i="14"/>
  <c r="Q41" i="15"/>
  <c r="R55" i="14"/>
  <c r="R43" i="15"/>
  <c r="R38" i="14"/>
  <c r="R18" i="16"/>
  <c r="R36" i="15"/>
  <c r="P24" i="16"/>
  <c r="R23" i="15"/>
  <c r="R23" i="14"/>
  <c r="R16" i="15"/>
  <c r="R16" i="14"/>
  <c r="Q19" i="15"/>
  <c r="Q19" i="14"/>
  <c r="R11" i="15"/>
  <c r="R11" i="14"/>
  <c r="R10" i="16"/>
  <c r="R29" i="14"/>
  <c r="R29" i="15"/>
  <c r="Q11" i="16"/>
  <c r="Q12" i="14"/>
  <c r="Q12" i="15"/>
  <c r="Q23" i="16"/>
  <c r="Q45" i="15"/>
  <c r="Q62" i="14"/>
  <c r="Q15" i="14"/>
  <c r="Q15" i="15"/>
  <c r="Q49" i="14"/>
  <c r="Q40" i="15"/>
  <c r="Q25" i="14"/>
  <c r="Q25" i="15"/>
  <c r="R56" i="14"/>
  <c r="R17" i="16"/>
  <c r="R35" i="15"/>
  <c r="R37" i="14"/>
  <c r="R60" i="14"/>
  <c r="R21" i="15"/>
  <c r="R21" i="14"/>
  <c r="Q33" i="15"/>
  <c r="Q15" i="16"/>
  <c r="Q35" i="14"/>
  <c r="Q63" i="14" l="1"/>
  <c r="R46" i="15"/>
  <c r="Q46" i="15"/>
  <c r="R24" i="16"/>
  <c r="CM278" i="7"/>
  <c r="CM264" i="7"/>
  <c r="AM244" i="7"/>
  <c r="CM313" i="7"/>
  <c r="CM283" i="7"/>
  <c r="AM309" i="7"/>
  <c r="DD295" i="7"/>
  <c r="CX307" i="7"/>
  <c r="AI306" i="7"/>
  <c r="N261" i="7"/>
  <c r="V287" i="7"/>
  <c r="CA258" i="7"/>
  <c r="T302" i="7"/>
  <c r="F304" i="7"/>
  <c r="BD273" i="7"/>
  <c r="U305" i="7"/>
  <c r="CM275" i="7"/>
  <c r="AM245" i="7"/>
  <c r="BW303" i="7"/>
  <c r="CX303" i="7"/>
  <c r="V266" i="7"/>
  <c r="F244" i="7"/>
  <c r="L340" i="7"/>
  <c r="AM250" i="7"/>
  <c r="BW279" i="7"/>
  <c r="BD298" i="7"/>
  <c r="CJ339" i="7"/>
  <c r="AM332" i="7"/>
  <c r="DD250" i="7"/>
  <c r="F338" i="7"/>
  <c r="AI250" i="7"/>
  <c r="L303" i="7"/>
  <c r="CA264" i="7"/>
  <c r="CM294" i="7"/>
  <c r="T270" i="7"/>
  <c r="BW280" i="7"/>
  <c r="CX265" i="7"/>
  <c r="U242" i="7"/>
  <c r="AM334" i="7"/>
  <c r="BD324" i="7"/>
  <c r="CM293" i="7"/>
  <c r="T282" i="7"/>
  <c r="F314" i="7"/>
  <c r="AI266" i="7"/>
  <c r="N309" i="7"/>
  <c r="T279" i="7"/>
  <c r="BW334" i="7"/>
  <c r="CX277" i="7"/>
  <c r="U330" i="7"/>
  <c r="H317" i="7"/>
  <c r="V256" i="7"/>
  <c r="CA337" i="7"/>
  <c r="DD318" i="7"/>
  <c r="F242" i="7"/>
  <c r="BD241" i="7"/>
  <c r="DD345" i="7"/>
  <c r="AI238" i="7"/>
  <c r="CM296" i="7"/>
  <c r="DD261" i="7"/>
  <c r="CX314" i="7"/>
  <c r="U280" i="7"/>
  <c r="H322" i="7"/>
  <c r="T292" i="7"/>
  <c r="BW261" i="7"/>
  <c r="BD261" i="7"/>
  <c r="U297" i="7"/>
  <c r="CM266" i="7"/>
  <c r="V333" i="7"/>
  <c r="AM330" i="7"/>
  <c r="DD304" i="7"/>
  <c r="F289" i="7"/>
  <c r="AI253" i="7"/>
  <c r="L262" i="7"/>
  <c r="CJ334" i="7"/>
  <c r="N308" i="7"/>
  <c r="DF282" i="7"/>
  <c r="BW319" i="7"/>
  <c r="AI240" i="7"/>
  <c r="CA270" i="7"/>
  <c r="DD292" i="7"/>
  <c r="CX281" i="7"/>
  <c r="U265" i="7"/>
  <c r="V244" i="7"/>
  <c r="T304" i="7"/>
  <c r="F306" i="7"/>
  <c r="BD311" i="7"/>
  <c r="CJ302" i="7"/>
  <c r="V341" i="7"/>
  <c r="CM336" i="7"/>
  <c r="AM261" i="7"/>
  <c r="DD259" i="7"/>
  <c r="CX299" i="7"/>
  <c r="AI290" i="7"/>
  <c r="N287" i="7"/>
  <c r="CJ244" i="7"/>
  <c r="H289" i="7"/>
  <c r="DF248" i="7"/>
  <c r="L338" i="7"/>
  <c r="DF307" i="7"/>
  <c r="BN323" i="7"/>
  <c r="S317" i="7"/>
  <c r="CK298" i="7"/>
  <c r="BY288" i="7"/>
  <c r="BO326" i="7"/>
  <c r="DA292" i="7"/>
  <c r="BA257" i="7"/>
  <c r="BK302" i="7"/>
  <c r="CR261" i="7"/>
  <c r="AN262" i="7"/>
  <c r="G327" i="7"/>
  <c r="CV296" i="7"/>
  <c r="DE279" i="7"/>
  <c r="BL287" i="7"/>
  <c r="AG341" i="7"/>
  <c r="CW285" i="7"/>
  <c r="AB305" i="7"/>
  <c r="BF292" i="7"/>
  <c r="CL275" i="7"/>
  <c r="CJ329" i="7"/>
  <c r="CL339" i="7"/>
  <c r="CC343" i="7"/>
  <c r="BM321" i="7"/>
  <c r="CK333" i="7"/>
  <c r="CE338" i="7"/>
  <c r="AY305" i="7"/>
  <c r="DA283" i="7"/>
  <c r="DG255" i="7"/>
  <c r="Z291" i="7"/>
  <c r="CR290" i="7"/>
  <c r="BJ297" i="7"/>
  <c r="CN314" i="7"/>
  <c r="CV291" i="7"/>
  <c r="BC238" i="7"/>
  <c r="BP302" i="7"/>
  <c r="AG286" i="7"/>
  <c r="AW324" i="7"/>
  <c r="CQ252" i="7"/>
  <c r="CJ258" i="7"/>
  <c r="DF325" i="7"/>
  <c r="CC324" i="7"/>
  <c r="BM243" i="7"/>
  <c r="CK245" i="7"/>
  <c r="CE267" i="7"/>
  <c r="AY326" i="7"/>
  <c r="DA328" i="7"/>
  <c r="DG322" i="7"/>
  <c r="Z253" i="7"/>
  <c r="CR281" i="7"/>
  <c r="BJ329" i="7"/>
  <c r="CN318" i="7"/>
  <c r="CV321" i="7"/>
  <c r="BC315" i="7"/>
  <c r="BP305" i="7"/>
  <c r="AG273" i="7"/>
  <c r="AW253" i="7"/>
  <c r="CQ281" i="7"/>
  <c r="CJ287" i="7"/>
  <c r="DF292" i="7"/>
  <c r="CC288" i="7"/>
  <c r="S344" i="7"/>
  <c r="CK243" i="7"/>
  <c r="CE281" i="7"/>
  <c r="BO299" i="7"/>
  <c r="DA326" i="7"/>
  <c r="DG245" i="7"/>
  <c r="Z342" i="7"/>
  <c r="CR320" i="7"/>
  <c r="BJ309" i="7"/>
  <c r="CN245" i="7"/>
  <c r="CV255" i="7"/>
  <c r="BC253" i="7"/>
  <c r="BP280" i="7"/>
  <c r="AG254" i="7"/>
  <c r="AW315" i="7"/>
  <c r="CQ341" i="7"/>
  <c r="BF268" i="7"/>
  <c r="CL302" i="7"/>
  <c r="BF276" i="7"/>
  <c r="AR293" i="7"/>
  <c r="BN272" i="7"/>
  <c r="S240" i="7"/>
  <c r="AH345" i="7"/>
  <c r="BY269" i="7"/>
  <c r="BO269" i="7"/>
  <c r="CS286" i="7"/>
  <c r="BA283" i="7"/>
  <c r="BK301" i="7"/>
  <c r="I286" i="7"/>
  <c r="AN240" i="7"/>
  <c r="G261" i="7"/>
  <c r="AZ279" i="7"/>
  <c r="DE238" i="7"/>
  <c r="BL265" i="7"/>
  <c r="AU273" i="7"/>
  <c r="R332" i="7"/>
  <c r="DF340" i="7"/>
  <c r="BN295" i="7"/>
  <c r="S308" i="7"/>
  <c r="CK317" i="7"/>
  <c r="BY324" i="7"/>
  <c r="BO340" i="7"/>
  <c r="DA321" i="7"/>
  <c r="BA334" i="7"/>
  <c r="BK304" i="7"/>
  <c r="CR269" i="7"/>
  <c r="AN245" i="7"/>
  <c r="G237" i="7"/>
  <c r="CV341" i="7"/>
  <c r="DE323" i="7"/>
  <c r="BL275" i="7"/>
  <c r="AG245" i="7"/>
  <c r="AB247" i="7"/>
  <c r="DF281" i="7"/>
  <c r="CC282" i="7"/>
  <c r="S238" i="7"/>
  <c r="CK345" i="7"/>
  <c r="CE304" i="7"/>
  <c r="BO297" i="7"/>
  <c r="DA281" i="7"/>
  <c r="DG261" i="7"/>
  <c r="BK242" i="7"/>
  <c r="CR245" i="7"/>
  <c r="BJ292" i="7"/>
  <c r="G331" i="7"/>
  <c r="CV328" i="7"/>
  <c r="BC301" i="7"/>
  <c r="BL280" i="7"/>
  <c r="AG283" i="7"/>
  <c r="AW312" i="7"/>
  <c r="AB325" i="7"/>
  <c r="BF242" i="7"/>
  <c r="CJ322" i="7"/>
  <c r="N319" i="7"/>
  <c r="DH323" i="7"/>
  <c r="AR290" i="7"/>
  <c r="BM259" i="7"/>
  <c r="BZ300" i="7"/>
  <c r="AH254" i="7"/>
  <c r="AY237" i="7"/>
  <c r="AC333" i="7"/>
  <c r="CS258" i="7"/>
  <c r="Z284" i="7"/>
  <c r="CD291" i="7"/>
  <c r="I266" i="7"/>
  <c r="CN327" i="7"/>
  <c r="AT311" i="7"/>
  <c r="AZ247" i="7"/>
  <c r="BP239" i="7"/>
  <c r="X345" i="7"/>
  <c r="AU340" i="7"/>
  <c r="CQ274" i="7"/>
  <c r="R280" i="7"/>
  <c r="DH296" i="7"/>
  <c r="L269" i="7"/>
  <c r="CQ301" i="7"/>
  <c r="U238" i="7"/>
  <c r="H307" i="7"/>
  <c r="AR309" i="7"/>
  <c r="BN282" i="7"/>
  <c r="S313" i="7"/>
  <c r="AH239" i="7"/>
  <c r="BY307" i="7"/>
  <c r="BO251" i="7"/>
  <c r="CS264" i="7"/>
  <c r="BA240" i="7"/>
  <c r="BK336" i="7"/>
  <c r="I244" i="7"/>
  <c r="AN257" i="7"/>
  <c r="G315" i="7"/>
  <c r="AZ273" i="7"/>
  <c r="DE243" i="7"/>
  <c r="BL339" i="7"/>
  <c r="AU281" i="7"/>
  <c r="CW301" i="7"/>
  <c r="AB268" i="7"/>
  <c r="CW241" i="7"/>
  <c r="BF245" i="7"/>
  <c r="N345" i="7"/>
  <c r="DF335" i="7"/>
  <c r="CC323" i="7"/>
  <c r="BM340" i="7"/>
  <c r="CK285" i="7"/>
  <c r="CE264" i="7"/>
  <c r="AY277" i="7"/>
  <c r="DA290" i="7"/>
  <c r="DG282" i="7"/>
  <c r="Z299" i="7"/>
  <c r="CR254" i="7"/>
  <c r="BJ308" i="7"/>
  <c r="CN247" i="7"/>
  <c r="CV310" i="7"/>
  <c r="BC261" i="7"/>
  <c r="BP273" i="7"/>
  <c r="AG329" i="7"/>
  <c r="AW275" i="7"/>
  <c r="CQ340" i="7"/>
  <c r="BF251" i="7"/>
  <c r="R321" i="7"/>
  <c r="L260" i="7"/>
  <c r="CL286" i="7"/>
  <c r="AR325" i="7"/>
  <c r="BM318" i="7"/>
  <c r="BZ259" i="7"/>
  <c r="AH274" i="7"/>
  <c r="AY248" i="7"/>
  <c r="AC295" i="7"/>
  <c r="CS267" i="7"/>
  <c r="Z337" i="7"/>
  <c r="CD318" i="7"/>
  <c r="I329" i="7"/>
  <c r="CN338" i="7"/>
  <c r="AT302" i="7"/>
  <c r="AZ325" i="7"/>
  <c r="BP253" i="7"/>
  <c r="X265" i="7"/>
  <c r="AU321" i="7"/>
  <c r="CQ279" i="7"/>
  <c r="R338" i="7"/>
  <c r="E287" i="7"/>
  <c r="DF266" i="7"/>
  <c r="BN246" i="7"/>
  <c r="S295" i="7"/>
  <c r="CW321" i="7"/>
  <c r="E323" i="7"/>
  <c r="H247" i="7"/>
  <c r="DF312" i="7"/>
  <c r="CC319" i="7"/>
  <c r="S336" i="7"/>
  <c r="CK254" i="7"/>
  <c r="CE334" i="7"/>
  <c r="BO255" i="7"/>
  <c r="DA293" i="7"/>
  <c r="DG308" i="7"/>
  <c r="BK308" i="7"/>
  <c r="CR319" i="7"/>
  <c r="BJ247" i="7"/>
  <c r="G283" i="7"/>
  <c r="CV318" i="7"/>
  <c r="BC331" i="7"/>
  <c r="BL277" i="7"/>
  <c r="AG253" i="7"/>
  <c r="CM277" i="7"/>
  <c r="CM304" i="7"/>
  <c r="T290" i="7"/>
  <c r="V300" i="7"/>
  <c r="CM312" i="7"/>
  <c r="AM308" i="7"/>
  <c r="DD307" i="7"/>
  <c r="CX296" i="7"/>
  <c r="AI274" i="7"/>
  <c r="N311" i="7"/>
  <c r="V247" i="7"/>
  <c r="CA321" i="7"/>
  <c r="T252" i="7"/>
  <c r="F340" i="7"/>
  <c r="BD265" i="7"/>
  <c r="CJ300" i="7"/>
  <c r="CM280" i="7"/>
  <c r="AM315" i="7"/>
  <c r="BW269" i="7"/>
  <c r="CX300" i="7"/>
  <c r="V334" i="7"/>
  <c r="F292" i="7"/>
  <c r="L339" i="7"/>
  <c r="AM345" i="7"/>
  <c r="BW257" i="7"/>
  <c r="BD291" i="7"/>
  <c r="L313" i="7"/>
  <c r="AM259" i="7"/>
  <c r="DD309" i="7"/>
  <c r="CX267" i="7"/>
  <c r="AI331" i="7"/>
  <c r="N252" i="7"/>
  <c r="CA336" i="7"/>
  <c r="CA343" i="7"/>
  <c r="T308" i="7"/>
  <c r="BW243" i="7"/>
  <c r="BD339" i="7"/>
  <c r="U318" i="7"/>
  <c r="AM257" i="7"/>
  <c r="BD309" i="7"/>
  <c r="CM298" i="7"/>
  <c r="T272" i="7"/>
  <c r="F315" i="7"/>
  <c r="AI343" i="7"/>
  <c r="N276" i="7"/>
  <c r="T318" i="7"/>
  <c r="BW338" i="7"/>
  <c r="CX334" i="7"/>
  <c r="U244" i="7"/>
  <c r="V326" i="7"/>
  <c r="V301" i="7"/>
  <c r="CA297" i="7"/>
  <c r="DD321" i="7"/>
  <c r="F268" i="7"/>
  <c r="BD294" i="7"/>
  <c r="DD244" i="7"/>
  <c r="AI285" i="7"/>
  <c r="CA303" i="7"/>
  <c r="DD331" i="7"/>
  <c r="CX311" i="7"/>
  <c r="U252" i="7"/>
  <c r="H239" i="7"/>
  <c r="T276" i="7"/>
  <c r="F246" i="7"/>
  <c r="BD302" i="7"/>
  <c r="CJ237" i="7"/>
  <c r="V312" i="7"/>
  <c r="V268" i="7"/>
  <c r="AM262" i="7"/>
  <c r="DD265" i="7"/>
  <c r="F269" i="7"/>
  <c r="AI241" i="7"/>
  <c r="L306" i="7"/>
  <c r="CJ276" i="7"/>
  <c r="H338" i="7"/>
  <c r="DF284" i="7"/>
  <c r="BW292" i="7"/>
  <c r="U292" i="7"/>
  <c r="CA246" i="7"/>
  <c r="DD285" i="7"/>
  <c r="CX259" i="7"/>
  <c r="U272" i="7"/>
  <c r="CM282" i="7"/>
  <c r="DD238" i="7"/>
  <c r="F272" i="7"/>
  <c r="BD237" i="7"/>
  <c r="CJ336" i="7"/>
  <c r="V278" i="7"/>
  <c r="CM243" i="7"/>
  <c r="AM294" i="7"/>
  <c r="DD291" i="7"/>
  <c r="CX253" i="7"/>
  <c r="AI288" i="7"/>
  <c r="N246" i="7"/>
  <c r="L289" i="7"/>
  <c r="H261" i="7"/>
  <c r="AI309" i="7"/>
  <c r="L314" i="7"/>
  <c r="AR314" i="7"/>
  <c r="BN303" i="7"/>
  <c r="S277" i="7"/>
  <c r="AH306" i="7"/>
  <c r="BY263" i="7"/>
  <c r="BO290" i="7"/>
  <c r="CS272" i="7"/>
  <c r="BA317" i="7"/>
  <c r="BK341" i="7"/>
  <c r="I278" i="7"/>
  <c r="AN244" i="7"/>
  <c r="G255" i="7"/>
  <c r="AZ332" i="7"/>
  <c r="DE237" i="7"/>
  <c r="BL297" i="7"/>
  <c r="AU288" i="7"/>
  <c r="CW266" i="7"/>
  <c r="AB269" i="7"/>
  <c r="E293" i="7"/>
  <c r="DF296" i="7"/>
  <c r="CJ263" i="7"/>
  <c r="DF269" i="7"/>
  <c r="CC296" i="7"/>
  <c r="S278" i="7"/>
  <c r="CK258" i="7"/>
  <c r="CE312" i="7"/>
  <c r="BO338" i="7"/>
  <c r="DA336" i="7"/>
  <c r="DG247" i="7"/>
  <c r="BK259" i="7"/>
  <c r="CR251" i="7"/>
  <c r="BJ319" i="7"/>
  <c r="G249" i="7"/>
  <c r="CV301" i="7"/>
  <c r="BC291" i="7"/>
  <c r="BL240" i="7"/>
  <c r="AG338" i="7"/>
  <c r="AW318" i="7"/>
  <c r="AB240" i="7"/>
  <c r="CJ343" i="7"/>
  <c r="DF326" i="7"/>
  <c r="CC265" i="7"/>
  <c r="S298" i="7"/>
  <c r="CK239" i="7"/>
  <c r="CE242" i="7"/>
  <c r="BO249" i="7"/>
  <c r="DA297" i="7"/>
  <c r="DG316" i="7"/>
  <c r="BK251" i="7"/>
  <c r="CR331" i="7"/>
  <c r="BJ321" i="7"/>
  <c r="G345" i="7"/>
  <c r="CV320" i="7"/>
  <c r="BC324" i="7"/>
  <c r="BL319" i="7"/>
  <c r="AG279" i="7"/>
  <c r="AW304" i="7"/>
  <c r="AB237" i="7"/>
  <c r="CJ315" i="7"/>
  <c r="DF283" i="7"/>
  <c r="CC242" i="7"/>
  <c r="S289" i="7"/>
  <c r="CK325" i="7"/>
  <c r="CE251" i="7"/>
  <c r="BO250" i="7"/>
  <c r="DA343" i="7"/>
  <c r="DG288" i="7"/>
  <c r="BK315" i="7"/>
  <c r="CR286" i="7"/>
  <c r="BJ304" i="7"/>
  <c r="G290" i="7"/>
  <c r="CV256" i="7"/>
  <c r="BC317" i="7"/>
  <c r="BL269" i="7"/>
  <c r="AG306" i="7"/>
  <c r="AW331" i="7"/>
  <c r="AB260" i="7"/>
  <c r="BF300" i="7"/>
  <c r="CL312" i="7"/>
  <c r="BF253" i="7"/>
  <c r="AR283" i="7"/>
  <c r="BN292" i="7"/>
  <c r="BZ308" i="7"/>
  <c r="AH264" i="7"/>
  <c r="BY306" i="7"/>
  <c r="AC334" i="7"/>
  <c r="CS274" i="7"/>
  <c r="BA313" i="7"/>
  <c r="CD269" i="7"/>
  <c r="I282" i="7"/>
  <c r="AN272" i="7"/>
  <c r="AT326" i="7"/>
  <c r="AZ308" i="7"/>
  <c r="DE311" i="7"/>
  <c r="X328" i="7"/>
  <c r="AU263" i="7"/>
  <c r="R314" i="7"/>
  <c r="AR269" i="7"/>
  <c r="BN309" i="7"/>
  <c r="S330" i="7"/>
  <c r="AH288" i="7"/>
  <c r="BY332" i="7"/>
  <c r="BO342" i="7"/>
  <c r="CS289" i="7"/>
  <c r="BA259" i="7"/>
  <c r="BK252" i="7"/>
  <c r="CR291" i="7"/>
  <c r="AN342" i="7"/>
  <c r="G320" i="7"/>
  <c r="CV287" i="7"/>
  <c r="DE285" i="7"/>
  <c r="BL250" i="7"/>
  <c r="AG334" i="7"/>
  <c r="R302" i="7"/>
  <c r="DF324" i="7"/>
  <c r="CC272" i="7"/>
  <c r="S275" i="7"/>
  <c r="CK300" i="7"/>
  <c r="CE346" i="7"/>
  <c r="BO286" i="7"/>
  <c r="DA306" i="7"/>
  <c r="DG244" i="7"/>
  <c r="BK280" i="7"/>
  <c r="CR257" i="7"/>
  <c r="BJ254" i="7"/>
  <c r="G253" i="7"/>
  <c r="CV275" i="7"/>
  <c r="BC254" i="7"/>
  <c r="BL316" i="7"/>
  <c r="AG322" i="7"/>
  <c r="AW343" i="7"/>
  <c r="AB334" i="7"/>
  <c r="BF312" i="7"/>
  <c r="CJ282" i="7"/>
  <c r="N330" i="7"/>
  <c r="H248" i="7"/>
  <c r="CC237" i="7"/>
  <c r="BM265" i="7"/>
  <c r="BZ288" i="7"/>
  <c r="CE343" i="7"/>
  <c r="AY340" i="7"/>
  <c r="AC283" i="7"/>
  <c r="DG312" i="7"/>
  <c r="Z304" i="7"/>
  <c r="CD264" i="7"/>
  <c r="BJ255" i="7"/>
  <c r="CN243" i="7"/>
  <c r="AT267" i="7"/>
  <c r="BC283" i="7"/>
  <c r="BP325" i="7"/>
  <c r="X281" i="7"/>
  <c r="AW265" i="7"/>
  <c r="CQ293" i="7"/>
  <c r="R256" i="7"/>
  <c r="U304" i="7"/>
  <c r="L343" i="7"/>
  <c r="AB320" i="7"/>
  <c r="CJ238" i="7"/>
  <c r="H285" i="7"/>
  <c r="AR334" i="7"/>
  <c r="BN308" i="7"/>
  <c r="S329" i="7"/>
  <c r="AH257" i="7"/>
  <c r="BY276" i="7"/>
  <c r="BO274" i="7"/>
  <c r="CS298" i="7"/>
  <c r="BA310" i="7"/>
  <c r="BK246" i="7"/>
  <c r="I302" i="7"/>
  <c r="AN282" i="7"/>
  <c r="G328" i="7"/>
  <c r="AZ299" i="7"/>
  <c r="DE344" i="7"/>
  <c r="BL331" i="7"/>
  <c r="AU337" i="7"/>
  <c r="CW244" i="7"/>
  <c r="AB252" i="7"/>
  <c r="CW339" i="7"/>
  <c r="E247" i="7"/>
  <c r="H238" i="7"/>
  <c r="DF287" i="7"/>
  <c r="CC253" i="7"/>
  <c r="S318" i="7"/>
  <c r="CK308" i="7"/>
  <c r="CE306" i="7"/>
  <c r="BO242" i="7"/>
  <c r="DA287" i="7"/>
  <c r="DG313" i="7"/>
  <c r="BK338" i="7"/>
  <c r="CR313" i="7"/>
  <c r="BJ331" i="7"/>
  <c r="G244" i="7"/>
  <c r="CV313" i="7"/>
  <c r="BC263" i="7"/>
  <c r="BL324" i="7"/>
  <c r="AG280" i="7"/>
  <c r="AW319" i="7"/>
  <c r="CQ269" i="7"/>
  <c r="BF262" i="7"/>
  <c r="R308" i="7"/>
  <c r="L239" i="7"/>
  <c r="CL249" i="7"/>
  <c r="AR285" i="7"/>
  <c r="BM293" i="7"/>
  <c r="BZ254" i="7"/>
  <c r="AH282" i="7"/>
  <c r="AY259" i="7"/>
  <c r="AC294" i="7"/>
  <c r="CS271" i="7"/>
  <c r="Z307" i="7"/>
  <c r="CD260" i="7"/>
  <c r="I251" i="7"/>
  <c r="CN337" i="7"/>
  <c r="AT273" i="7"/>
  <c r="AZ239" i="7"/>
  <c r="BP312" i="7"/>
  <c r="X312" i="7"/>
  <c r="AU301" i="7"/>
  <c r="CQ287" i="7"/>
  <c r="R296" i="7"/>
  <c r="DH334" i="7"/>
  <c r="DF330" i="7"/>
  <c r="BN253" i="7"/>
  <c r="S283" i="7"/>
  <c r="CQ244" i="7"/>
  <c r="DH321" i="7"/>
  <c r="H308" i="7"/>
  <c r="V241" i="7"/>
  <c r="V253" i="7"/>
  <c r="AM237" i="7"/>
  <c r="DD267" i="7"/>
  <c r="V315" i="7"/>
  <c r="CA316" i="7"/>
  <c r="T278" i="7"/>
  <c r="F282" i="7"/>
  <c r="BD299" i="7"/>
  <c r="CJ289" i="7"/>
  <c r="V277" i="7"/>
  <c r="CM306" i="7"/>
  <c r="AM344" i="7"/>
  <c r="BW337" i="7"/>
  <c r="CX280" i="7"/>
  <c r="AI293" i="7"/>
  <c r="N242" i="7"/>
  <c r="CA334" i="7"/>
  <c r="DD270" i="7"/>
  <c r="F316" i="7"/>
  <c r="BD304" i="7"/>
  <c r="DD268" i="7"/>
  <c r="AI336" i="7"/>
  <c r="CA310" i="7"/>
  <c r="DD248" i="7"/>
  <c r="CX297" i="7"/>
  <c r="U281" i="7"/>
  <c r="V328" i="7"/>
  <c r="T294" i="7"/>
  <c r="F335" i="7"/>
  <c r="BD248" i="7"/>
  <c r="CJ332" i="7"/>
  <c r="V284" i="7"/>
  <c r="CM267" i="7"/>
  <c r="AM248" i="7"/>
  <c r="DD296" i="7"/>
  <c r="CX341" i="7"/>
  <c r="AI313" i="7"/>
  <c r="CM316" i="7"/>
  <c r="F310" i="7"/>
  <c r="CJ294" i="7"/>
  <c r="AM306" i="7"/>
  <c r="BW299" i="7"/>
  <c r="BD307" i="7"/>
  <c r="CJ247" i="7"/>
  <c r="AM279" i="7"/>
  <c r="DD303" i="7"/>
  <c r="F317" i="7"/>
  <c r="AI324" i="7"/>
  <c r="L316" i="7"/>
  <c r="CM287" i="7"/>
  <c r="CM303" i="7"/>
  <c r="T328" i="7"/>
  <c r="BW297" i="7"/>
  <c r="CX317" i="7"/>
  <c r="CM269" i="7"/>
  <c r="CX261" i="7"/>
  <c r="N300" i="7"/>
  <c r="AM339" i="7"/>
  <c r="BW332" i="7"/>
  <c r="AI265" i="7"/>
  <c r="L275" i="7"/>
  <c r="AM264" i="7"/>
  <c r="BW314" i="7"/>
  <c r="CX342" i="7"/>
  <c r="AI332" i="7"/>
  <c r="N271" i="7"/>
  <c r="AM281" i="7"/>
  <c r="CA254" i="7"/>
  <c r="T293" i="7"/>
  <c r="BW317" i="7"/>
  <c r="BD346" i="7"/>
  <c r="U258" i="7"/>
  <c r="U253" i="7"/>
  <c r="N335" i="7"/>
  <c r="CL334" i="7"/>
  <c r="CA245" i="7"/>
  <c r="BD258" i="7"/>
  <c r="V248" i="7"/>
  <c r="T284" i="7"/>
  <c r="F311" i="7"/>
  <c r="AI295" i="7"/>
  <c r="N317" i="7"/>
  <c r="T344" i="7"/>
  <c r="BW276" i="7"/>
  <c r="CX264" i="7"/>
  <c r="AI305" i="7"/>
  <c r="H263" i="7"/>
  <c r="V310" i="7"/>
  <c r="CA346" i="7"/>
  <c r="T264" i="7"/>
  <c r="F287" i="7"/>
  <c r="BD343" i="7"/>
  <c r="CJ266" i="7"/>
  <c r="CJ298" i="7"/>
  <c r="N327" i="7"/>
  <c r="CL305" i="7"/>
  <c r="U300" i="7"/>
  <c r="CL294" i="7"/>
  <c r="CC346" i="7"/>
  <c r="BM247" i="7"/>
  <c r="CK346" i="7"/>
  <c r="CE244" i="7"/>
  <c r="AY331" i="7"/>
  <c r="DA258" i="7"/>
  <c r="DG298" i="7"/>
  <c r="Z252" i="7"/>
  <c r="CR241" i="7"/>
  <c r="BJ317" i="7"/>
  <c r="CN320" i="7"/>
  <c r="CV269" i="7"/>
  <c r="BC278" i="7"/>
  <c r="BP249" i="7"/>
  <c r="AG343" i="7"/>
  <c r="AW278" i="7"/>
  <c r="CQ266" i="7"/>
  <c r="BF241" i="7"/>
  <c r="CL300" i="7"/>
  <c r="N268" i="7"/>
  <c r="H333" i="7"/>
  <c r="AR280" i="7"/>
  <c r="BM271" i="7"/>
  <c r="BZ242" i="7"/>
  <c r="AH285" i="7"/>
  <c r="AY279" i="7"/>
  <c r="AC284" i="7"/>
  <c r="CS330" i="7"/>
  <c r="Z247" i="7"/>
  <c r="CD270" i="7"/>
  <c r="I317" i="7"/>
  <c r="CN279" i="7"/>
  <c r="AT269" i="7"/>
  <c r="AZ293" i="7"/>
  <c r="BP254" i="7"/>
  <c r="X330" i="7"/>
  <c r="AU264" i="7"/>
  <c r="CW300" i="7"/>
  <c r="N255" i="7"/>
  <c r="H262" i="7"/>
  <c r="AR337" i="7"/>
  <c r="BM298" i="7"/>
  <c r="BZ238" i="7"/>
  <c r="AH293" i="7"/>
  <c r="AY287" i="7"/>
  <c r="AC256" i="7"/>
  <c r="CS242" i="7"/>
  <c r="Z309" i="7"/>
  <c r="CD285" i="7"/>
  <c r="I343" i="7"/>
  <c r="CN344" i="7"/>
  <c r="AT330" i="7"/>
  <c r="AZ294" i="7"/>
  <c r="BP268" i="7"/>
  <c r="X247" i="7"/>
  <c r="AU311" i="7"/>
  <c r="CQ307" i="7"/>
  <c r="N254" i="7"/>
  <c r="H260" i="7"/>
  <c r="AR316" i="7"/>
  <c r="BM339" i="7"/>
  <c r="BZ311" i="7"/>
  <c r="AH338" i="7"/>
  <c r="AY255" i="7"/>
  <c r="AC239" i="7"/>
  <c r="CS278" i="7"/>
  <c r="Z329" i="7"/>
  <c r="CD272" i="7"/>
  <c r="I272" i="7"/>
  <c r="CN326" i="7"/>
  <c r="AT332" i="7"/>
  <c r="AZ315" i="7"/>
  <c r="BP297" i="7"/>
  <c r="X286" i="7"/>
  <c r="AU336" i="7"/>
  <c r="CQ290" i="7"/>
  <c r="R251" i="7"/>
  <c r="DH297" i="7"/>
  <c r="AB257" i="7"/>
  <c r="DF321" i="7"/>
  <c r="CC325" i="7"/>
  <c r="S332" i="7"/>
  <c r="CK328" i="7"/>
  <c r="CE327" i="7"/>
  <c r="BO341" i="7"/>
  <c r="DA260" i="7"/>
  <c r="DG246" i="7"/>
  <c r="BK288" i="7"/>
  <c r="CR299" i="7"/>
  <c r="BJ243" i="7"/>
  <c r="G276" i="7"/>
  <c r="CV306" i="7"/>
  <c r="BC264" i="7"/>
  <c r="BL327" i="7"/>
  <c r="AG320" i="7"/>
  <c r="AW262" i="7"/>
  <c r="CL330" i="7"/>
  <c r="CC245" i="7"/>
  <c r="BM290" i="7"/>
  <c r="CK342" i="7"/>
  <c r="CE294" i="7"/>
  <c r="AY242" i="7"/>
  <c r="AC303" i="7"/>
  <c r="DG346" i="7"/>
  <c r="Z258" i="7"/>
  <c r="CD326" i="7"/>
  <c r="BJ273" i="7"/>
  <c r="CN305" i="7"/>
  <c r="AT306" i="7"/>
  <c r="BC343" i="7"/>
  <c r="BP332" i="7"/>
  <c r="X313" i="7"/>
  <c r="AW286" i="7"/>
  <c r="DH263" i="7"/>
  <c r="AR238" i="7"/>
  <c r="BM272" i="7"/>
  <c r="BZ285" i="7"/>
  <c r="AH295" i="7"/>
  <c r="AY299" i="7"/>
  <c r="AC241" i="7"/>
  <c r="CS340" i="7"/>
  <c r="Z314" i="7"/>
  <c r="CD306" i="7"/>
  <c r="I332" i="7"/>
  <c r="CN281" i="7"/>
  <c r="AT345" i="7"/>
  <c r="AZ296" i="7"/>
  <c r="BP261" i="7"/>
  <c r="X334" i="7"/>
  <c r="AU333" i="7"/>
  <c r="CQ330" i="7"/>
  <c r="R273" i="7"/>
  <c r="DH298" i="7"/>
  <c r="L320" i="7"/>
  <c r="BF281" i="7"/>
  <c r="AR335" i="7"/>
  <c r="BN304" i="7"/>
  <c r="S296" i="7"/>
  <c r="AH298" i="7"/>
  <c r="BY287" i="7"/>
  <c r="BO275" i="7"/>
  <c r="CS346" i="7"/>
  <c r="BA340" i="7"/>
  <c r="BK321" i="7"/>
  <c r="I342" i="7"/>
  <c r="AN274" i="7"/>
  <c r="G299" i="7"/>
  <c r="AZ266" i="7"/>
  <c r="DE336" i="7"/>
  <c r="BL274" i="7"/>
  <c r="AU289" i="7"/>
  <c r="CW318" i="7"/>
  <c r="AB328" i="7"/>
  <c r="E332" i="7"/>
  <c r="CJ342" i="7"/>
  <c r="CW341" i="7"/>
  <c r="BF279" i="7"/>
  <c r="N304" i="7"/>
  <c r="DF317" i="7"/>
  <c r="CC270" i="7"/>
  <c r="BM280" i="7"/>
  <c r="CK251" i="7"/>
  <c r="CE322" i="7"/>
  <c r="AY341" i="7"/>
  <c r="DA342" i="7"/>
  <c r="DG340" i="7"/>
  <c r="Z336" i="7"/>
  <c r="CR312" i="7"/>
  <c r="BJ253" i="7"/>
  <c r="CN278" i="7"/>
  <c r="CV239" i="7"/>
  <c r="BC290" i="7"/>
  <c r="BP270" i="7"/>
  <c r="AG304" i="7"/>
  <c r="AW242" i="7"/>
  <c r="CQ342" i="7"/>
  <c r="BF328" i="7"/>
  <c r="R301" i="7"/>
  <c r="L294" i="7"/>
  <c r="CL269" i="7"/>
  <c r="AR250" i="7"/>
  <c r="BM246" i="7"/>
  <c r="BZ338" i="7"/>
  <c r="AH346" i="7"/>
  <c r="AY267" i="7"/>
  <c r="AC258" i="7"/>
  <c r="CS323" i="7"/>
  <c r="Z330" i="7"/>
  <c r="CD256" i="7"/>
  <c r="I346" i="7"/>
  <c r="CN238" i="7"/>
  <c r="AT289" i="7"/>
  <c r="AZ327" i="7"/>
  <c r="DE294" i="7"/>
  <c r="X295" i="7"/>
  <c r="AU279" i="7"/>
  <c r="CW275" i="7"/>
  <c r="R253" i="7"/>
  <c r="CQ264" i="7"/>
  <c r="U302" i="7"/>
  <c r="H242" i="7"/>
  <c r="DF252" i="7"/>
  <c r="BN305" i="7"/>
  <c r="S246" i="7"/>
  <c r="CK339" i="7"/>
  <c r="BY245" i="7"/>
  <c r="BO335" i="7"/>
  <c r="DA274" i="7"/>
  <c r="BA250" i="7"/>
  <c r="BK260" i="7"/>
  <c r="CR318" i="7"/>
  <c r="AN270" i="7"/>
  <c r="G332" i="7"/>
  <c r="CV274" i="7"/>
  <c r="DE295" i="7"/>
  <c r="BL318" i="7"/>
  <c r="AG267" i="7"/>
  <c r="CW325" i="7"/>
  <c r="AB321" i="7"/>
  <c r="BF295" i="7"/>
  <c r="CL325" i="7"/>
  <c r="CC244" i="7"/>
  <c r="BM285" i="7"/>
  <c r="BZ294" i="7"/>
  <c r="R320" i="7"/>
  <c r="L246" i="7"/>
  <c r="CL267" i="7"/>
  <c r="CA304" i="7"/>
  <c r="CA335" i="7"/>
  <c r="T320" i="7"/>
  <c r="V240" i="7"/>
  <c r="CM307" i="7"/>
  <c r="AM253" i="7"/>
  <c r="BW309" i="7"/>
  <c r="CX268" i="7"/>
  <c r="AI327" i="7"/>
  <c r="H259" i="7"/>
  <c r="V270" i="7"/>
  <c r="CA239" i="7"/>
  <c r="DD299" i="7"/>
  <c r="F309" i="7"/>
  <c r="BD335" i="7"/>
  <c r="CJ310" i="7"/>
  <c r="CM244" i="7"/>
  <c r="T249" i="7"/>
  <c r="BW330" i="7"/>
  <c r="CX252" i="7"/>
  <c r="CM331" i="7"/>
  <c r="CX255" i="7"/>
  <c r="H281" i="7"/>
  <c r="AM243" i="7"/>
  <c r="F330" i="7"/>
  <c r="AI256" i="7"/>
  <c r="L245" i="7"/>
  <c r="AM303" i="7"/>
  <c r="BW324" i="7"/>
  <c r="CX291" i="7"/>
  <c r="AI252" i="7"/>
  <c r="N249" i="7"/>
  <c r="V276" i="7"/>
  <c r="CA244" i="7"/>
  <c r="T244" i="7"/>
  <c r="F301" i="7"/>
  <c r="BD264" i="7"/>
  <c r="CJ307" i="7"/>
  <c r="T309" i="7"/>
  <c r="AI239" i="7"/>
  <c r="CM265" i="7"/>
  <c r="T319" i="7"/>
  <c r="CX306" i="7"/>
  <c r="AI334" i="7"/>
  <c r="H318" i="7"/>
  <c r="T334" i="7"/>
  <c r="BW240" i="7"/>
  <c r="BD321" i="7"/>
  <c r="U340" i="7"/>
  <c r="CM257" i="7"/>
  <c r="V289" i="7"/>
  <c r="AM323" i="7"/>
  <c r="DD313" i="7"/>
  <c r="F327" i="7"/>
  <c r="AI345" i="7"/>
  <c r="BW266" i="7"/>
  <c r="U287" i="7"/>
  <c r="CA309" i="7"/>
  <c r="DD275" i="7"/>
  <c r="CX293" i="7"/>
  <c r="U275" i="7"/>
  <c r="CM319" i="7"/>
  <c r="T333" i="7"/>
  <c r="F341" i="7"/>
  <c r="BD282" i="7"/>
  <c r="CJ252" i="7"/>
  <c r="V294" i="7"/>
  <c r="CM301" i="7"/>
  <c r="AM260" i="7"/>
  <c r="DD282" i="7"/>
  <c r="CX312" i="7"/>
  <c r="AI337" i="7"/>
  <c r="N318" i="7"/>
  <c r="L304" i="7"/>
  <c r="H328" i="7"/>
  <c r="CM334" i="7"/>
  <c r="F248" i="7"/>
  <c r="CJ288" i="7"/>
  <c r="CA333" i="7"/>
  <c r="BW247" i="7"/>
  <c r="BD270" i="7"/>
  <c r="CJ241" i="7"/>
  <c r="CA272" i="7"/>
  <c r="DD271" i="7"/>
  <c r="F300" i="7"/>
  <c r="BD322" i="7"/>
  <c r="L248" i="7"/>
  <c r="CM271" i="7"/>
  <c r="CM338" i="7"/>
  <c r="AM292" i="7"/>
  <c r="BW304" i="7"/>
  <c r="CX262" i="7"/>
  <c r="AI308" i="7"/>
  <c r="H327" i="7"/>
  <c r="L299" i="7"/>
  <c r="H272" i="7"/>
  <c r="CJ243" i="7"/>
  <c r="N340" i="7"/>
  <c r="AR268" i="7"/>
  <c r="BN296" i="7"/>
  <c r="BZ316" i="7"/>
  <c r="AH291" i="7"/>
  <c r="BY314" i="7"/>
  <c r="AC278" i="7"/>
  <c r="CS332" i="7"/>
  <c r="BA263" i="7"/>
  <c r="CD339" i="7"/>
  <c r="I254" i="7"/>
  <c r="AN294" i="7"/>
  <c r="AT252" i="7"/>
  <c r="AZ309" i="7"/>
  <c r="DE267" i="7"/>
  <c r="X276" i="7"/>
  <c r="AU267" i="7"/>
  <c r="CW336" i="7"/>
  <c r="AB311" i="7"/>
  <c r="E276" i="7"/>
  <c r="DF240" i="7"/>
  <c r="L335" i="7"/>
  <c r="DF327" i="7"/>
  <c r="BN280" i="7"/>
  <c r="S338" i="7"/>
  <c r="CK304" i="7"/>
  <c r="BY344" i="7"/>
  <c r="BO300" i="7"/>
  <c r="DA289" i="7"/>
  <c r="BA325" i="7"/>
  <c r="BK255" i="7"/>
  <c r="CR252" i="7"/>
  <c r="AN312" i="7"/>
  <c r="G336" i="7"/>
  <c r="CV295" i="7"/>
  <c r="BC302" i="7"/>
  <c r="BL268" i="7"/>
  <c r="AG339" i="7"/>
  <c r="AW281" i="7"/>
  <c r="AB253" i="7"/>
  <c r="L256" i="7"/>
  <c r="DF301" i="7"/>
  <c r="BN341" i="7"/>
  <c r="S273" i="7"/>
  <c r="CK291" i="7"/>
  <c r="BY322" i="7"/>
  <c r="BO238" i="7"/>
  <c r="DA250" i="7"/>
  <c r="BA316" i="7"/>
  <c r="BK258" i="7"/>
  <c r="CR315" i="7"/>
  <c r="AN319" i="7"/>
  <c r="G310" i="7"/>
  <c r="CV343" i="7"/>
  <c r="DE292" i="7"/>
  <c r="BL303" i="7"/>
  <c r="AG272" i="7"/>
  <c r="CW238" i="7"/>
  <c r="AB308" i="7"/>
  <c r="L277" i="7"/>
  <c r="DF285" i="7"/>
  <c r="BN312" i="7"/>
  <c r="S274" i="7"/>
  <c r="CK337" i="7"/>
  <c r="BY327" i="7"/>
  <c r="BO334" i="7"/>
  <c r="CA317" i="7"/>
  <c r="CA280" i="7"/>
  <c r="T345" i="7"/>
  <c r="CM327" i="7"/>
  <c r="CM318" i="7"/>
  <c r="T247" i="7"/>
  <c r="BW272" i="7"/>
  <c r="CX298" i="7"/>
  <c r="U246" i="7"/>
  <c r="H240" i="7"/>
  <c r="V274" i="7"/>
  <c r="CA284" i="7"/>
  <c r="DD332" i="7"/>
  <c r="F334" i="7"/>
  <c r="BD240" i="7"/>
  <c r="L270" i="7"/>
  <c r="CA323" i="7"/>
  <c r="T329" i="7"/>
  <c r="BW238" i="7"/>
  <c r="BD281" i="7"/>
  <c r="CA299" i="7"/>
  <c r="CX274" i="7"/>
  <c r="H345" i="7"/>
  <c r="T281" i="7"/>
  <c r="F343" i="7"/>
  <c r="AI258" i="7"/>
  <c r="N293" i="7"/>
  <c r="AM343" i="7"/>
  <c r="BW262" i="7"/>
  <c r="CX315" i="7"/>
  <c r="AI292" i="7"/>
  <c r="H280" i="7"/>
  <c r="V280" i="7"/>
  <c r="CA257" i="7"/>
  <c r="T243" i="7"/>
  <c r="F238" i="7"/>
  <c r="BD313" i="7"/>
  <c r="CJ338" i="7"/>
  <c r="DD289" i="7"/>
  <c r="AI311" i="7"/>
  <c r="CA318" i="7"/>
  <c r="DD315" i="7"/>
  <c r="CX304" i="7"/>
  <c r="U339" i="7"/>
  <c r="H293" i="7"/>
  <c r="T297" i="7"/>
  <c r="BW295" i="7"/>
  <c r="BD246" i="7"/>
  <c r="U345" i="7"/>
  <c r="V288" i="7"/>
  <c r="V307" i="7"/>
  <c r="AM276" i="7"/>
  <c r="DD251" i="7"/>
  <c r="F256" i="7"/>
  <c r="AI291" i="7"/>
  <c r="BW298" i="7"/>
  <c r="U269" i="7"/>
  <c r="CA322" i="7"/>
  <c r="DD239" i="7"/>
  <c r="CX238" i="7"/>
  <c r="U337" i="7"/>
  <c r="CA314" i="7"/>
  <c r="DD341" i="7"/>
  <c r="F346" i="7"/>
  <c r="BD283" i="7"/>
  <c r="CJ274" i="7"/>
  <c r="CM242" i="7"/>
  <c r="CM253" i="7"/>
  <c r="AM283" i="7"/>
  <c r="BW310" i="7"/>
  <c r="CX309" i="7"/>
  <c r="AI316" i="7"/>
  <c r="N301" i="7"/>
  <c r="L250" i="7"/>
  <c r="H335" i="7"/>
  <c r="CM263" i="7"/>
  <c r="F308" i="7"/>
  <c r="CJ325" i="7"/>
  <c r="AM282" i="7"/>
  <c r="BW311" i="7"/>
  <c r="BD297" i="7"/>
  <c r="CJ271" i="7"/>
  <c r="AM322" i="7"/>
  <c r="DD334" i="7"/>
  <c r="F286" i="7"/>
  <c r="AI279" i="7"/>
  <c r="L280" i="7"/>
  <c r="CM323" i="7"/>
  <c r="CM342" i="7"/>
  <c r="T265" i="7"/>
  <c r="BW241" i="7"/>
  <c r="CX273" i="7"/>
  <c r="U266" i="7"/>
  <c r="H256" i="7"/>
  <c r="L258" i="7"/>
  <c r="H314" i="7"/>
  <c r="L272" i="7"/>
  <c r="N338" i="7"/>
  <c r="AR267" i="7"/>
  <c r="BN343" i="7"/>
  <c r="BZ287" i="7"/>
  <c r="AH330" i="7"/>
  <c r="BY346" i="7"/>
  <c r="AC316" i="7"/>
  <c r="CS249" i="7"/>
  <c r="BA284" i="7"/>
  <c r="CD323" i="7"/>
  <c r="I279" i="7"/>
  <c r="AN238" i="7"/>
  <c r="AT248" i="7"/>
  <c r="AZ255" i="7"/>
  <c r="DE254" i="7"/>
  <c r="X343" i="7"/>
  <c r="AU295" i="7"/>
  <c r="CW346" i="7"/>
  <c r="R245" i="7"/>
  <c r="E339" i="7"/>
  <c r="DF268" i="7"/>
  <c r="L264" i="7"/>
  <c r="DF272" i="7"/>
  <c r="BN271" i="7"/>
  <c r="S261" i="7"/>
  <c r="CK275" i="7"/>
  <c r="BY261" i="7"/>
  <c r="BO301" i="7"/>
  <c r="DA280" i="7"/>
  <c r="BA279" i="7"/>
  <c r="BK295" i="7"/>
  <c r="CR341" i="7"/>
  <c r="AN255" i="7"/>
  <c r="G307" i="7"/>
  <c r="CV322" i="7"/>
  <c r="DE255" i="7"/>
  <c r="BL342" i="7"/>
  <c r="AG298" i="7"/>
  <c r="CW258" i="7"/>
  <c r="AB246" i="7"/>
  <c r="L265" i="7"/>
  <c r="DF262" i="7"/>
  <c r="BN285" i="7"/>
  <c r="S282" i="7"/>
  <c r="CK247" i="7"/>
  <c r="BY281" i="7"/>
  <c r="BO339" i="7"/>
  <c r="DA269" i="7"/>
  <c r="BA246" i="7"/>
  <c r="BK249" i="7"/>
  <c r="CR323" i="7"/>
  <c r="AN268" i="7"/>
  <c r="G265" i="7"/>
  <c r="CV329" i="7"/>
  <c r="DE340" i="7"/>
  <c r="BL276" i="7"/>
  <c r="AG294" i="7"/>
  <c r="CW330" i="7"/>
  <c r="AB344" i="7"/>
  <c r="L281" i="7"/>
  <c r="DF238" i="7"/>
  <c r="BN264" i="7"/>
  <c r="S267" i="7"/>
  <c r="CK310" i="7"/>
  <c r="BY345" i="7"/>
  <c r="BO278" i="7"/>
  <c r="DA340" i="7"/>
  <c r="BA321" i="7"/>
  <c r="BK294" i="7"/>
  <c r="CR301" i="7"/>
  <c r="AN326" i="7"/>
  <c r="G266" i="7"/>
  <c r="CV266" i="7"/>
  <c r="DE341" i="7"/>
  <c r="BL338" i="7"/>
  <c r="AG318" i="7"/>
  <c r="CW269" i="7"/>
  <c r="AB326" i="7"/>
  <c r="BF249" i="7"/>
  <c r="CL317" i="7"/>
  <c r="E285" i="7"/>
  <c r="AR277" i="7"/>
  <c r="BM248" i="7"/>
  <c r="BZ272" i="7"/>
  <c r="AH304" i="7"/>
  <c r="AY310" i="7"/>
  <c r="AC280" i="7"/>
  <c r="CS309" i="7"/>
  <c r="Z268" i="7"/>
  <c r="CD292" i="7"/>
  <c r="I284" i="7"/>
  <c r="CN242" i="7"/>
  <c r="AT274" i="7"/>
  <c r="AZ317" i="7"/>
  <c r="BP286" i="7"/>
  <c r="X340" i="7"/>
  <c r="AU322" i="7"/>
  <c r="BF293" i="7"/>
  <c r="AR298" i="7"/>
  <c r="BN301" i="7"/>
  <c r="BZ328" i="7"/>
  <c r="AH311" i="7"/>
  <c r="BY340" i="7"/>
  <c r="AC247" i="7"/>
  <c r="CS288" i="7"/>
  <c r="BA346" i="7"/>
  <c r="CD284" i="7"/>
  <c r="I335" i="7"/>
  <c r="AN288" i="7"/>
  <c r="AT279" i="7"/>
  <c r="AZ254" i="7"/>
  <c r="DE259" i="7"/>
  <c r="X323" i="7"/>
  <c r="AU244" i="7"/>
  <c r="BF260" i="7"/>
  <c r="AR310" i="7"/>
  <c r="BN306" i="7"/>
  <c r="S305" i="7"/>
  <c r="AH250" i="7"/>
  <c r="BY305" i="7"/>
  <c r="BO315" i="7"/>
  <c r="CS284" i="7"/>
  <c r="BA288" i="7"/>
  <c r="BK333" i="7"/>
  <c r="I312" i="7"/>
  <c r="AN267" i="7"/>
  <c r="G273" i="7"/>
  <c r="AZ298" i="7"/>
  <c r="DE328" i="7"/>
  <c r="BL258" i="7"/>
  <c r="AG305" i="7"/>
  <c r="CW315" i="7"/>
  <c r="AB274" i="7"/>
  <c r="BF302" i="7"/>
  <c r="CJ273" i="7"/>
  <c r="N244" i="7"/>
  <c r="CL237" i="7"/>
  <c r="CC303" i="7"/>
  <c r="BM281" i="7"/>
  <c r="CK248" i="7"/>
  <c r="CE255" i="7"/>
  <c r="AY327" i="7"/>
  <c r="DA275" i="7"/>
  <c r="DG239" i="7"/>
  <c r="Z254" i="7"/>
  <c r="CR287" i="7"/>
  <c r="BJ269" i="7"/>
  <c r="CN257" i="7"/>
  <c r="CV289" i="7"/>
  <c r="BC252" i="7"/>
  <c r="BP315" i="7"/>
  <c r="AG269" i="7"/>
  <c r="AW323" i="7"/>
  <c r="CQ346" i="7"/>
  <c r="BF311" i="7"/>
  <c r="U256" i="7"/>
  <c r="N260" i="7"/>
  <c r="R292" i="7"/>
  <c r="L290" i="7"/>
  <c r="CL324" i="7"/>
  <c r="AR300" i="7"/>
  <c r="BM257" i="7"/>
  <c r="BZ335" i="7"/>
  <c r="AH292" i="7"/>
  <c r="AY333" i="7"/>
  <c r="AC249" i="7"/>
  <c r="CS333" i="7"/>
  <c r="BA264" i="7"/>
  <c r="CD329" i="7"/>
  <c r="I290" i="7"/>
  <c r="AN284" i="7"/>
  <c r="AT321" i="7"/>
  <c r="AZ281" i="7"/>
  <c r="DE313" i="7"/>
  <c r="X270" i="7"/>
  <c r="AU297" i="7"/>
  <c r="CW343" i="7"/>
  <c r="R250" i="7"/>
  <c r="CQ309" i="7"/>
  <c r="U341" i="7"/>
  <c r="H301" i="7"/>
  <c r="DF244" i="7"/>
  <c r="BN284" i="7"/>
  <c r="S292" i="7"/>
  <c r="CK240" i="7"/>
  <c r="BY316" i="7"/>
  <c r="BO243" i="7"/>
  <c r="DA303" i="7"/>
  <c r="BA302" i="7"/>
  <c r="BK286" i="7"/>
  <c r="CR308" i="7"/>
  <c r="AN297" i="7"/>
  <c r="G341" i="7"/>
  <c r="CV285" i="7"/>
  <c r="DE291" i="7"/>
  <c r="BL333" i="7"/>
  <c r="AG342" i="7"/>
  <c r="CW344" i="7"/>
  <c r="AB322" i="7"/>
  <c r="BF271" i="7"/>
  <c r="BF255" i="7"/>
  <c r="N316" i="7"/>
  <c r="DF334" i="7"/>
  <c r="CC271" i="7"/>
  <c r="BM286" i="7"/>
  <c r="CK252" i="7"/>
  <c r="CE268" i="7"/>
  <c r="AY283" i="7"/>
  <c r="AC306" i="7"/>
  <c r="DG338" i="7"/>
  <c r="Z320" i="7"/>
  <c r="CD263" i="7"/>
  <c r="BJ337" i="7"/>
  <c r="CN295" i="7"/>
  <c r="AT334" i="7"/>
  <c r="BC242" i="7"/>
  <c r="BP251" i="7"/>
  <c r="X243" i="7"/>
  <c r="AW325" i="7"/>
  <c r="CQ247" i="7"/>
  <c r="R295" i="7"/>
  <c r="H329" i="7"/>
  <c r="AR249" i="7"/>
  <c r="BN346" i="7"/>
  <c r="S334" i="7"/>
  <c r="AB278" i="7"/>
  <c r="CJ314" i="7"/>
  <c r="H310" i="7"/>
  <c r="AR304" i="7"/>
  <c r="BN268" i="7"/>
  <c r="S259" i="7"/>
  <c r="AH332" i="7"/>
  <c r="BY244" i="7"/>
  <c r="BO281" i="7"/>
  <c r="CS307" i="7"/>
  <c r="BA300" i="7"/>
  <c r="BK243" i="7"/>
  <c r="I291" i="7"/>
  <c r="AN305" i="7"/>
  <c r="G275" i="7"/>
  <c r="AZ259" i="7"/>
  <c r="DE302" i="7"/>
  <c r="BL313" i="7"/>
  <c r="AU324" i="7"/>
  <c r="V250" i="7"/>
  <c r="CA311" i="7"/>
  <c r="T273" i="7"/>
  <c r="CM259" i="7"/>
  <c r="CM317" i="7"/>
  <c r="T330" i="7"/>
  <c r="BW341" i="7"/>
  <c r="CX331" i="7"/>
  <c r="U323" i="7"/>
  <c r="V335" i="7"/>
  <c r="V263" i="7"/>
  <c r="AM258" i="7"/>
  <c r="DD277" i="7"/>
  <c r="F264" i="7"/>
  <c r="AI264" i="7"/>
  <c r="L331" i="7"/>
  <c r="CA251" i="7"/>
  <c r="T338" i="7"/>
  <c r="BW343" i="7"/>
  <c r="BD331" i="7"/>
  <c r="AM254" i="7"/>
  <c r="BD267" i="7"/>
  <c r="CM345" i="7"/>
  <c r="T315" i="7"/>
  <c r="F298" i="7"/>
  <c r="AI257" i="7"/>
  <c r="N307" i="7"/>
  <c r="T256" i="7"/>
  <c r="BW270" i="7"/>
  <c r="CX240" i="7"/>
  <c r="U255" i="7"/>
  <c r="H313" i="7"/>
  <c r="V316" i="7"/>
  <c r="CA276" i="7"/>
  <c r="T285" i="7"/>
  <c r="F321" i="7"/>
  <c r="BD280" i="7"/>
  <c r="CJ264" i="7"/>
  <c r="BW244" i="7"/>
  <c r="AI323" i="7"/>
  <c r="CA287" i="7"/>
  <c r="DD301" i="7"/>
  <c r="CX330" i="7"/>
  <c r="U274" i="7"/>
  <c r="V298" i="7"/>
  <c r="T312" i="7"/>
  <c r="F331" i="7"/>
  <c r="BD308" i="7"/>
  <c r="CJ248" i="7"/>
  <c r="V308" i="7"/>
  <c r="CM252" i="7"/>
  <c r="AM313" i="7"/>
  <c r="DD269" i="7"/>
  <c r="CX272" i="7"/>
  <c r="V264" i="7"/>
  <c r="BW300" i="7"/>
  <c r="U259" i="7"/>
  <c r="CA345" i="7"/>
  <c r="DD279" i="7"/>
  <c r="BD329" i="7"/>
  <c r="CJ346" i="7"/>
  <c r="CA286" i="7"/>
  <c r="DD342" i="7"/>
  <c r="F280" i="7"/>
  <c r="BD289" i="7"/>
  <c r="L341" i="7"/>
  <c r="CM321" i="7"/>
  <c r="CM239" i="7"/>
  <c r="AM238" i="7"/>
  <c r="BW248" i="7"/>
  <c r="CX318" i="7"/>
  <c r="AI303" i="7"/>
  <c r="H295" i="7"/>
  <c r="L327" i="7"/>
  <c r="H330" i="7"/>
  <c r="CA268" i="7"/>
  <c r="F319" i="7"/>
  <c r="L291" i="7"/>
  <c r="AM336" i="7"/>
  <c r="BW287" i="7"/>
  <c r="BD305" i="7"/>
  <c r="CJ318" i="7"/>
  <c r="AM288" i="7"/>
  <c r="DD344" i="7"/>
  <c r="F303" i="7"/>
  <c r="AI329" i="7"/>
  <c r="L301" i="7"/>
  <c r="CA262" i="7"/>
  <c r="CM302" i="7"/>
  <c r="T325" i="7"/>
  <c r="BW275" i="7"/>
  <c r="CX266" i="7"/>
  <c r="U273" i="7"/>
  <c r="U267" i="7"/>
  <c r="L267" i="7"/>
  <c r="H339" i="7"/>
  <c r="N279" i="7"/>
  <c r="H275" i="7"/>
  <c r="AR276" i="7"/>
  <c r="BM267" i="7"/>
  <c r="BZ239" i="7"/>
  <c r="AH269" i="7"/>
  <c r="AY319" i="7"/>
  <c r="AC265" i="7"/>
  <c r="CS259" i="7"/>
  <c r="Z303" i="7"/>
  <c r="CD302" i="7"/>
  <c r="I321" i="7"/>
  <c r="AN278" i="7"/>
  <c r="AT243" i="7"/>
  <c r="AZ271" i="7"/>
  <c r="DE262" i="7"/>
  <c r="X251" i="7"/>
  <c r="AU280" i="7"/>
  <c r="CW317" i="7"/>
  <c r="R254" i="7"/>
  <c r="E286" i="7"/>
  <c r="DF303" i="7"/>
  <c r="L287" i="7"/>
  <c r="AR308" i="7"/>
  <c r="BN237" i="7"/>
  <c r="S290" i="7"/>
  <c r="AH341" i="7"/>
  <c r="BY328" i="7"/>
  <c r="BO287" i="7"/>
  <c r="DA305" i="7"/>
  <c r="BA239" i="7"/>
  <c r="BK322" i="7"/>
  <c r="CR325" i="7"/>
  <c r="AN271" i="7"/>
  <c r="G262" i="7"/>
  <c r="CV260" i="7"/>
  <c r="DE276" i="7"/>
  <c r="BL289" i="7"/>
  <c r="AG287" i="7"/>
  <c r="CW248" i="7"/>
  <c r="AI251" i="7"/>
  <c r="L293" i="7"/>
  <c r="AR244" i="7"/>
  <c r="BN267" i="7"/>
  <c r="S262" i="7"/>
  <c r="AH259" i="7"/>
  <c r="BY303" i="7"/>
  <c r="BO317" i="7"/>
  <c r="CS320" i="7"/>
  <c r="BA285" i="7"/>
  <c r="BK334" i="7"/>
  <c r="I300" i="7"/>
  <c r="AN260" i="7"/>
  <c r="G337" i="7"/>
  <c r="CV288" i="7"/>
  <c r="DE337" i="7"/>
  <c r="BL337" i="7"/>
  <c r="AG314" i="7"/>
  <c r="CW276" i="7"/>
  <c r="AI318" i="7"/>
  <c r="L330" i="7"/>
  <c r="AR330" i="7"/>
  <c r="BN289" i="7"/>
  <c r="S343" i="7"/>
  <c r="AH258" i="7"/>
  <c r="BY333" i="7"/>
  <c r="BO257" i="7"/>
  <c r="CS261" i="7"/>
  <c r="BA297" i="7"/>
  <c r="BK326" i="7"/>
  <c r="I333" i="7"/>
  <c r="AN341" i="7"/>
  <c r="G257" i="7"/>
  <c r="AZ265" i="7"/>
  <c r="DE298" i="7"/>
  <c r="BL295" i="7"/>
  <c r="AU313" i="7"/>
  <c r="CW277" i="7"/>
  <c r="AB313" i="7"/>
  <c r="BF298" i="7"/>
  <c r="DF295" i="7"/>
  <c r="DH285" i="7"/>
  <c r="CC254" i="7"/>
  <c r="BM334" i="7"/>
  <c r="BZ306" i="7"/>
  <c r="CE243" i="7"/>
  <c r="AY317" i="7"/>
  <c r="AC307" i="7"/>
  <c r="CS316" i="7"/>
  <c r="Z280" i="7"/>
  <c r="CD299" i="7"/>
  <c r="I285" i="7"/>
  <c r="CN264" i="7"/>
  <c r="AT260" i="7"/>
  <c r="AZ288" i="7"/>
  <c r="BP321" i="7"/>
  <c r="X299" i="7"/>
  <c r="AU346" i="7"/>
  <c r="E271" i="7"/>
  <c r="AR239" i="7"/>
  <c r="BN263" i="7"/>
  <c r="BZ260" i="7"/>
  <c r="AH242" i="7"/>
  <c r="BY249" i="7"/>
  <c r="AC291" i="7"/>
  <c r="CS325" i="7"/>
  <c r="BA335" i="7"/>
  <c r="CD245" i="7"/>
  <c r="I249" i="7"/>
  <c r="AN248" i="7"/>
  <c r="AT342" i="7"/>
  <c r="AZ285" i="7"/>
  <c r="DE268" i="7"/>
  <c r="X282" i="7"/>
  <c r="AU287" i="7"/>
  <c r="BF266" i="7"/>
  <c r="AR323" i="7"/>
  <c r="BN345" i="7"/>
  <c r="S245" i="7"/>
  <c r="AH284" i="7"/>
  <c r="BY336" i="7"/>
  <c r="BO295" i="7"/>
  <c r="CS313" i="7"/>
  <c r="BA336" i="7"/>
  <c r="BK343" i="7"/>
  <c r="I331" i="7"/>
  <c r="AN331" i="7"/>
  <c r="G267" i="7"/>
  <c r="AZ338" i="7"/>
  <c r="DE258" i="7"/>
  <c r="BL343" i="7"/>
  <c r="AU310" i="7"/>
  <c r="CW287" i="7"/>
  <c r="AB243" i="7"/>
  <c r="E296" i="7"/>
  <c r="CJ305" i="7"/>
  <c r="AB245" i="7"/>
  <c r="DF293" i="7"/>
  <c r="CC258" i="7"/>
  <c r="S312" i="7"/>
  <c r="CK256" i="7"/>
  <c r="CE237" i="7"/>
  <c r="BO302" i="7"/>
  <c r="DA345" i="7"/>
  <c r="DG292" i="7"/>
  <c r="BK297" i="7"/>
  <c r="CR296" i="7"/>
  <c r="BJ245" i="7"/>
  <c r="CN287" i="7"/>
  <c r="CV315" i="7"/>
  <c r="BC273" i="7"/>
  <c r="BP344" i="7"/>
  <c r="AG324" i="7"/>
  <c r="AW252" i="7"/>
  <c r="CQ242" i="7"/>
  <c r="BF284" i="7"/>
  <c r="U250" i="7"/>
  <c r="N296" i="7"/>
  <c r="R294" i="7"/>
  <c r="L296" i="7"/>
  <c r="CL344" i="7"/>
  <c r="AR319" i="7"/>
  <c r="BM304" i="7"/>
  <c r="BZ253" i="7"/>
  <c r="AH276" i="7"/>
  <c r="AY285" i="7"/>
  <c r="AC273" i="7"/>
  <c r="CS262" i="7"/>
  <c r="Z288" i="7"/>
  <c r="CD251" i="7"/>
  <c r="I271" i="7"/>
  <c r="CN297" i="7"/>
  <c r="AT298" i="7"/>
  <c r="AZ244" i="7"/>
  <c r="BP237" i="7"/>
  <c r="X304" i="7"/>
  <c r="AU291" i="7"/>
  <c r="CQ336" i="7"/>
  <c r="R237" i="7"/>
  <c r="CQ344" i="7"/>
  <c r="U257" i="7"/>
  <c r="H278" i="7"/>
  <c r="AR291" i="7"/>
  <c r="BN318" i="7"/>
  <c r="S252" i="7"/>
  <c r="CK289" i="7"/>
  <c r="BY239" i="7"/>
  <c r="BO272" i="7"/>
  <c r="DA253" i="7"/>
  <c r="BA318" i="7"/>
  <c r="BK300" i="7"/>
  <c r="CR274" i="7"/>
  <c r="AN246" i="7"/>
  <c r="G333" i="7"/>
  <c r="CV293" i="7"/>
  <c r="DE319" i="7"/>
  <c r="BL248" i="7"/>
  <c r="AG299" i="7"/>
  <c r="CW294" i="7"/>
  <c r="AB263" i="7"/>
  <c r="AW345" i="7"/>
  <c r="BF273" i="7"/>
  <c r="N320" i="7"/>
  <c r="DF341" i="7"/>
  <c r="CC289" i="7"/>
  <c r="BM302" i="7"/>
  <c r="CK343" i="7"/>
  <c r="CE289" i="7"/>
  <c r="AY290" i="7"/>
  <c r="DA307" i="7"/>
  <c r="DG241" i="7"/>
  <c r="Z298" i="7"/>
  <c r="CR243" i="7"/>
  <c r="BJ312" i="7"/>
  <c r="CN315" i="7"/>
  <c r="CV237" i="7"/>
  <c r="BC341" i="7"/>
  <c r="BP304" i="7"/>
  <c r="AG261" i="7"/>
  <c r="AW314" i="7"/>
  <c r="CQ313" i="7"/>
  <c r="BF308" i="7"/>
  <c r="CL310" i="7"/>
  <c r="AR255" i="7"/>
  <c r="BN320" i="7"/>
  <c r="BZ290" i="7"/>
  <c r="AB312" i="7"/>
  <c r="CJ283" i="7"/>
  <c r="CL322" i="7"/>
  <c r="V344" i="7"/>
  <c r="CM328" i="7"/>
  <c r="AM297" i="7"/>
  <c r="V272" i="7"/>
  <c r="V320" i="7"/>
  <c r="AM301" i="7"/>
  <c r="DD288" i="7"/>
  <c r="F339" i="7"/>
  <c r="AI297" i="7"/>
  <c r="L336" i="7"/>
  <c r="CM335" i="7"/>
  <c r="CA249" i="7"/>
  <c r="T317" i="7"/>
  <c r="BW333" i="7"/>
  <c r="BD337" i="7"/>
  <c r="U306" i="7"/>
  <c r="V336" i="7"/>
  <c r="AM310" i="7"/>
  <c r="DD283" i="7"/>
  <c r="CX332" i="7"/>
  <c r="V340" i="7"/>
  <c r="F277" i="7"/>
  <c r="CJ286" i="7"/>
  <c r="CA296" i="7"/>
  <c r="BW285" i="7"/>
  <c r="BD276" i="7"/>
  <c r="CJ261" i="7"/>
  <c r="CA326" i="7"/>
  <c r="DD247" i="7"/>
  <c r="F294" i="7"/>
  <c r="AI340" i="7"/>
  <c r="L308" i="7"/>
  <c r="CM255" i="7"/>
  <c r="CM285" i="7"/>
  <c r="AM285" i="7"/>
  <c r="BW344" i="7"/>
  <c r="CX305" i="7"/>
  <c r="AI255" i="7"/>
  <c r="CM276" i="7"/>
  <c r="CX292" i="7"/>
  <c r="H252" i="7"/>
  <c r="AM251" i="7"/>
  <c r="F296" i="7"/>
  <c r="AI322" i="7"/>
  <c r="L283" i="7"/>
  <c r="AM240" i="7"/>
  <c r="BW288" i="7"/>
  <c r="CX313" i="7"/>
  <c r="AI310" i="7"/>
  <c r="N272" i="7"/>
  <c r="V265" i="7"/>
  <c r="CA247" i="7"/>
  <c r="T337" i="7"/>
  <c r="F328" i="7"/>
  <c r="BD316" i="7"/>
  <c r="AM249" i="7"/>
  <c r="BD301" i="7"/>
  <c r="CM340" i="7"/>
  <c r="T322" i="7"/>
  <c r="F284" i="7"/>
  <c r="AI273" i="7"/>
  <c r="N278" i="7"/>
  <c r="T258" i="7"/>
  <c r="BW336" i="7"/>
  <c r="CX245" i="7"/>
  <c r="U268" i="7"/>
  <c r="V273" i="7"/>
  <c r="V242" i="7"/>
  <c r="CA260" i="7"/>
  <c r="DD260" i="7"/>
  <c r="F281" i="7"/>
  <c r="BD319" i="7"/>
  <c r="L255" i="7"/>
  <c r="CJ268" i="7"/>
  <c r="N288" i="7"/>
  <c r="CL288" i="7"/>
  <c r="DD333" i="7"/>
  <c r="AI268" i="7"/>
  <c r="CM286" i="7"/>
  <c r="DD255" i="7"/>
  <c r="CX242" i="7"/>
  <c r="U288" i="7"/>
  <c r="H320" i="7"/>
  <c r="T291" i="7"/>
  <c r="BW302" i="7"/>
  <c r="BD310" i="7"/>
  <c r="U346" i="7"/>
  <c r="CM251" i="7"/>
  <c r="V317" i="7"/>
  <c r="AM272" i="7"/>
  <c r="DD264" i="7"/>
  <c r="F332" i="7"/>
  <c r="AI261" i="7"/>
  <c r="L252" i="7"/>
  <c r="CJ245" i="7"/>
  <c r="N273" i="7"/>
  <c r="DF256" i="7"/>
  <c r="L282" i="7"/>
  <c r="DF274" i="7"/>
  <c r="BN313" i="7"/>
  <c r="S265" i="7"/>
  <c r="CK293" i="7"/>
  <c r="BY237" i="7"/>
  <c r="BO332" i="7"/>
  <c r="DA339" i="7"/>
  <c r="DG252" i="7"/>
  <c r="BK339" i="7"/>
  <c r="CR303" i="7"/>
  <c r="BJ271" i="7"/>
  <c r="G296" i="7"/>
  <c r="CV257" i="7"/>
  <c r="BC270" i="7"/>
  <c r="BL317" i="7"/>
  <c r="AG257" i="7"/>
  <c r="AW249" i="7"/>
  <c r="AB330" i="7"/>
  <c r="BF285" i="7"/>
  <c r="CL309" i="7"/>
  <c r="U316" i="7"/>
  <c r="CL256" i="7"/>
  <c r="CC251" i="7"/>
  <c r="BM300" i="7"/>
  <c r="BZ263" i="7"/>
  <c r="CE261" i="7"/>
  <c r="AY337" i="7"/>
  <c r="AC313" i="7"/>
  <c r="DG342" i="7"/>
  <c r="Z333" i="7"/>
  <c r="CD344" i="7"/>
  <c r="BJ325" i="7"/>
  <c r="CN290" i="7"/>
  <c r="AT276" i="7"/>
  <c r="BC240" i="7"/>
  <c r="BP328" i="7"/>
  <c r="X257" i="7"/>
  <c r="AW311" i="7"/>
  <c r="CQ316" i="7"/>
  <c r="U307" i="7"/>
  <c r="CL255" i="7"/>
  <c r="CC239" i="7"/>
  <c r="BM324" i="7"/>
  <c r="CK320" i="7"/>
  <c r="CE273" i="7"/>
  <c r="AY292" i="7"/>
  <c r="DA265" i="7"/>
  <c r="DG290" i="7"/>
  <c r="Z321" i="7"/>
  <c r="CD277" i="7"/>
  <c r="BJ248" i="7"/>
  <c r="CN244" i="7"/>
  <c r="AT295" i="7"/>
  <c r="BC320" i="7"/>
  <c r="BP318" i="7"/>
  <c r="X308" i="7"/>
  <c r="AW263" i="7"/>
  <c r="CQ333" i="7"/>
  <c r="U322" i="7"/>
  <c r="CL266" i="7"/>
  <c r="CC286" i="7"/>
  <c r="BM322" i="7"/>
  <c r="CK306" i="7"/>
  <c r="CE272" i="7"/>
  <c r="AY298" i="7"/>
  <c r="DA325" i="7"/>
  <c r="DG311" i="7"/>
  <c r="Z289" i="7"/>
  <c r="CR305" i="7"/>
  <c r="BJ279" i="7"/>
  <c r="CN274" i="7"/>
  <c r="CV244" i="7"/>
  <c r="BC281" i="7"/>
  <c r="BP242" i="7"/>
  <c r="X327" i="7"/>
  <c r="AW334" i="7"/>
  <c r="CQ318" i="7"/>
  <c r="R313" i="7"/>
  <c r="CL242" i="7"/>
  <c r="R277" i="7"/>
  <c r="AR339" i="7"/>
  <c r="BN245" i="7"/>
  <c r="S311" i="7"/>
  <c r="CK313" i="7"/>
  <c r="BY246" i="7"/>
  <c r="BO268" i="7"/>
  <c r="DA243" i="7"/>
  <c r="BA249" i="7"/>
  <c r="BK237" i="7"/>
  <c r="CR307" i="7"/>
  <c r="AN276" i="7"/>
  <c r="G258" i="7"/>
  <c r="CV309" i="7"/>
  <c r="DE284" i="7"/>
  <c r="BL242" i="7"/>
  <c r="AG271" i="7"/>
  <c r="R255" i="7"/>
  <c r="DF328" i="7"/>
  <c r="CC331" i="7"/>
  <c r="S268" i="7"/>
  <c r="CK270" i="7"/>
  <c r="CE271" i="7"/>
  <c r="BO244" i="7"/>
  <c r="DA315" i="7"/>
  <c r="DG276" i="7"/>
  <c r="BK311" i="7"/>
  <c r="CR317" i="7"/>
  <c r="BJ305" i="7"/>
  <c r="G269" i="7"/>
  <c r="CV253" i="7"/>
  <c r="BC265" i="7"/>
  <c r="BL294" i="7"/>
  <c r="AG319" i="7"/>
  <c r="AW330" i="7"/>
  <c r="CL331" i="7"/>
  <c r="CC241" i="7"/>
  <c r="BM263" i="7"/>
  <c r="CK334" i="7"/>
  <c r="CE341" i="7"/>
  <c r="AY335" i="7"/>
  <c r="DA308" i="7"/>
  <c r="DG323" i="7"/>
  <c r="Z257" i="7"/>
  <c r="CR248" i="7"/>
  <c r="BJ258" i="7"/>
  <c r="CN239" i="7"/>
  <c r="CV264" i="7"/>
  <c r="BC298" i="7"/>
  <c r="BP274" i="7"/>
  <c r="AG242" i="7"/>
  <c r="AW268" i="7"/>
  <c r="CQ326" i="7"/>
  <c r="BF301" i="7"/>
  <c r="U298" i="7"/>
  <c r="N265" i="7"/>
  <c r="E335" i="7"/>
  <c r="AR278" i="7"/>
  <c r="BM292" i="7"/>
  <c r="BZ327" i="7"/>
  <c r="AH335" i="7"/>
  <c r="AY288" i="7"/>
  <c r="AC331" i="7"/>
  <c r="CS283" i="7"/>
  <c r="BA258" i="7"/>
  <c r="CD328" i="7"/>
  <c r="I275" i="7"/>
  <c r="AN325" i="7"/>
  <c r="AT304" i="7"/>
  <c r="AZ295" i="7"/>
  <c r="DE329" i="7"/>
  <c r="X302" i="7"/>
  <c r="AU307" i="7"/>
  <c r="CW270" i="7"/>
  <c r="R247" i="7"/>
  <c r="E284" i="7"/>
  <c r="L302" i="7"/>
  <c r="CQ299" i="7"/>
  <c r="DH324" i="7"/>
  <c r="H253" i="7"/>
  <c r="DF250" i="7"/>
  <c r="BN332" i="7"/>
  <c r="S242" i="7"/>
  <c r="CK303" i="7"/>
  <c r="BY320" i="7"/>
  <c r="BO248" i="7"/>
  <c r="DA329" i="7"/>
  <c r="BA273" i="7"/>
  <c r="BK299" i="7"/>
  <c r="CR326" i="7"/>
  <c r="AN332" i="7"/>
  <c r="G271" i="7"/>
  <c r="CV263" i="7"/>
  <c r="DE283" i="7"/>
  <c r="BL293" i="7"/>
  <c r="AG332" i="7"/>
  <c r="CW297" i="7"/>
  <c r="AB249" i="7"/>
  <c r="BF327" i="7"/>
  <c r="BF322" i="7"/>
  <c r="N283" i="7"/>
  <c r="CL307" i="7"/>
  <c r="CC335" i="7"/>
  <c r="BM295" i="7"/>
  <c r="BZ292" i="7"/>
  <c r="CE342" i="7"/>
  <c r="AY307" i="7"/>
  <c r="AC287" i="7"/>
  <c r="DG280" i="7"/>
  <c r="Z340" i="7"/>
  <c r="CD237" i="7"/>
  <c r="BJ335" i="7"/>
  <c r="CN282" i="7"/>
  <c r="AT268" i="7"/>
  <c r="BC300" i="7"/>
  <c r="BP289" i="7"/>
  <c r="X258" i="7"/>
  <c r="AW336" i="7"/>
  <c r="CQ291" i="7"/>
  <c r="R261" i="7"/>
  <c r="AB310" i="7"/>
  <c r="CJ272" i="7"/>
  <c r="CL254" i="7"/>
  <c r="AR288" i="7"/>
  <c r="BN310" i="7"/>
  <c r="BZ248" i="7"/>
  <c r="AH240" i="7"/>
  <c r="BY319" i="7"/>
  <c r="AC264" i="7"/>
  <c r="CS279" i="7"/>
  <c r="BA330" i="7"/>
  <c r="CD316" i="7"/>
  <c r="I345" i="7"/>
  <c r="AN336" i="7"/>
  <c r="AT318" i="7"/>
  <c r="AZ324" i="7"/>
  <c r="DE320" i="7"/>
  <c r="X306" i="7"/>
  <c r="AU256" i="7"/>
  <c r="CW282" i="7"/>
  <c r="R343" i="7"/>
  <c r="E237" i="7"/>
  <c r="DF313" i="7"/>
  <c r="CC248" i="7"/>
  <c r="V338" i="7"/>
  <c r="CA279" i="7"/>
  <c r="DD240" i="7"/>
  <c r="CA325" i="7"/>
  <c r="CA342" i="7"/>
  <c r="T321" i="7"/>
  <c r="BW271" i="7"/>
  <c r="BD303" i="7"/>
  <c r="U309" i="7"/>
  <c r="V282" i="7"/>
  <c r="CM268" i="7"/>
  <c r="AM329" i="7"/>
  <c r="DD253" i="7"/>
  <c r="CX260" i="7"/>
  <c r="AI259" i="7"/>
  <c r="N344" i="7"/>
  <c r="CA266" i="7"/>
  <c r="T262" i="7"/>
  <c r="F345" i="7"/>
  <c r="BD279" i="7"/>
  <c r="T274" i="7"/>
  <c r="BD300" i="7"/>
  <c r="CM333" i="7"/>
  <c r="T251" i="7"/>
  <c r="F249" i="7"/>
  <c r="AI283" i="7"/>
  <c r="H267" i="7"/>
  <c r="T295" i="7"/>
  <c r="BW293" i="7"/>
  <c r="BD275" i="7"/>
  <c r="U296" i="7"/>
  <c r="V309" i="7"/>
  <c r="V346" i="7"/>
  <c r="AM314" i="7"/>
  <c r="DD340" i="7"/>
  <c r="F318" i="7"/>
  <c r="AI270" i="7"/>
  <c r="V254" i="7"/>
  <c r="BW274" i="7"/>
  <c r="U301" i="7"/>
  <c r="CA312" i="7"/>
  <c r="DD262" i="7"/>
  <c r="BD252" i="7"/>
  <c r="CJ267" i="7"/>
  <c r="CA324" i="7"/>
  <c r="DD297" i="7"/>
  <c r="F291" i="7"/>
  <c r="BD323" i="7"/>
  <c r="L333" i="7"/>
  <c r="CM309" i="7"/>
  <c r="CM314" i="7"/>
  <c r="AM280" i="7"/>
  <c r="BW326" i="7"/>
  <c r="CX270" i="7"/>
  <c r="V303" i="7"/>
  <c r="F239" i="7"/>
  <c r="L344" i="7"/>
  <c r="AM270" i="7"/>
  <c r="BW323" i="7"/>
  <c r="BD290" i="7"/>
  <c r="L324" i="7"/>
  <c r="AM346" i="7"/>
  <c r="DD339" i="7"/>
  <c r="CX286" i="7"/>
  <c r="AI267" i="7"/>
  <c r="N295" i="7"/>
  <c r="CA305" i="7"/>
  <c r="CA281" i="7"/>
  <c r="T246" i="7"/>
  <c r="BW249" i="7"/>
  <c r="CX246" i="7"/>
  <c r="U294" i="7"/>
  <c r="U313" i="7"/>
  <c r="L297" i="7"/>
  <c r="CL297" i="7"/>
  <c r="CM237" i="7"/>
  <c r="CX345" i="7"/>
  <c r="N342" i="7"/>
  <c r="AM326" i="7"/>
  <c r="BW259" i="7"/>
  <c r="AI286" i="7"/>
  <c r="L307" i="7"/>
  <c r="AM263" i="7"/>
  <c r="BW294" i="7"/>
  <c r="CX340" i="7"/>
  <c r="AI294" i="7"/>
  <c r="N343" i="7"/>
  <c r="V291" i="7"/>
  <c r="CA327" i="7"/>
  <c r="T255" i="7"/>
  <c r="BW265" i="7"/>
  <c r="BD253" i="7"/>
  <c r="U262" i="7"/>
  <c r="U270" i="7"/>
  <c r="N326" i="7"/>
  <c r="CL323" i="7"/>
  <c r="U249" i="7"/>
  <c r="CL252" i="7"/>
  <c r="CC329" i="7"/>
  <c r="BM238" i="7"/>
  <c r="BZ261" i="7"/>
  <c r="CE266" i="7"/>
  <c r="AY274" i="7"/>
  <c r="AC308" i="7"/>
  <c r="DG300" i="7"/>
  <c r="Z267" i="7"/>
  <c r="CD238" i="7"/>
  <c r="BJ239" i="7"/>
  <c r="CN271" i="7"/>
  <c r="AT281" i="7"/>
  <c r="BC329" i="7"/>
  <c r="BP240" i="7"/>
  <c r="X321" i="7"/>
  <c r="AW274" i="7"/>
  <c r="CQ280" i="7"/>
  <c r="R312" i="7"/>
  <c r="H300" i="7"/>
  <c r="CJ299" i="7"/>
  <c r="N298" i="7"/>
  <c r="AR320" i="7"/>
  <c r="BN326" i="7"/>
  <c r="BZ297" i="7"/>
  <c r="AH278" i="7"/>
  <c r="BY321" i="7"/>
  <c r="AC327" i="7"/>
  <c r="CS305" i="7"/>
  <c r="BA281" i="7"/>
  <c r="CD325" i="7"/>
  <c r="I241" i="7"/>
  <c r="AN324" i="7"/>
  <c r="AT270" i="7"/>
  <c r="AZ290" i="7"/>
  <c r="DE249" i="7"/>
  <c r="X342" i="7"/>
  <c r="AU245" i="7"/>
  <c r="CW249" i="7"/>
  <c r="CJ303" i="7"/>
  <c r="N251" i="7"/>
  <c r="AR295" i="7"/>
  <c r="BN275" i="7"/>
  <c r="BZ322" i="7"/>
  <c r="AH252" i="7"/>
  <c r="BY273" i="7"/>
  <c r="AC254" i="7"/>
  <c r="CS277" i="7"/>
  <c r="BA331" i="7"/>
  <c r="CD297" i="7"/>
  <c r="I305" i="7"/>
  <c r="AN298" i="7"/>
  <c r="AT336" i="7"/>
  <c r="AZ333" i="7"/>
  <c r="DE339" i="7"/>
  <c r="X322" i="7"/>
  <c r="AU293" i="7"/>
  <c r="CW245" i="7"/>
  <c r="L266" i="7"/>
  <c r="N332" i="7"/>
  <c r="AR336" i="7"/>
  <c r="BN277" i="7"/>
  <c r="BZ273" i="7"/>
  <c r="AH251" i="7"/>
  <c r="BY323" i="7"/>
  <c r="AC345" i="7"/>
  <c r="CS248" i="7"/>
  <c r="BA245" i="7"/>
  <c r="CD265" i="7"/>
  <c r="I240" i="7"/>
  <c r="AN315" i="7"/>
  <c r="AT309" i="7"/>
  <c r="AZ261" i="7"/>
  <c r="DE251" i="7"/>
  <c r="X263" i="7"/>
  <c r="AU345" i="7"/>
  <c r="CW251" i="7"/>
  <c r="R270" i="7"/>
  <c r="E265" i="7"/>
  <c r="DF237" i="7"/>
  <c r="CL250" i="7"/>
  <c r="CC260" i="7"/>
  <c r="BM316" i="7"/>
  <c r="CK341" i="7"/>
  <c r="CE301" i="7"/>
  <c r="AY314" i="7"/>
  <c r="DA239" i="7"/>
  <c r="DG273" i="7"/>
  <c r="Z322" i="7"/>
  <c r="CR309" i="7"/>
  <c r="BJ275" i="7"/>
  <c r="CN252" i="7"/>
  <c r="CV282" i="7"/>
  <c r="BC276" i="7"/>
  <c r="BP342" i="7"/>
  <c r="AG285" i="7"/>
  <c r="AW247" i="7"/>
  <c r="H243" i="7"/>
  <c r="CC261" i="7"/>
  <c r="BM307" i="7"/>
  <c r="BZ266" i="7"/>
  <c r="CE298" i="7"/>
  <c r="AY265" i="7"/>
  <c r="AC271" i="7"/>
  <c r="DG289" i="7"/>
  <c r="Z315" i="7"/>
  <c r="CD334" i="7"/>
  <c r="BJ314" i="7"/>
  <c r="CN254" i="7"/>
  <c r="AT288" i="7"/>
  <c r="AZ343" i="7"/>
  <c r="BP307" i="7"/>
  <c r="X344" i="7"/>
  <c r="AU334" i="7"/>
  <c r="E257" i="7"/>
  <c r="AR302" i="7"/>
  <c r="BN279" i="7"/>
  <c r="BZ317" i="7"/>
  <c r="AH301" i="7"/>
  <c r="BY275" i="7"/>
  <c r="AC299" i="7"/>
  <c r="CS263" i="7"/>
  <c r="BA256" i="7"/>
  <c r="CD252" i="7"/>
  <c r="I337" i="7"/>
  <c r="AN289" i="7"/>
  <c r="AT283" i="7"/>
  <c r="AZ267" i="7"/>
  <c r="DE338" i="7"/>
  <c r="X293" i="7"/>
  <c r="AU282" i="7"/>
  <c r="CW240" i="7"/>
  <c r="R300" i="7"/>
  <c r="E343" i="7"/>
  <c r="L305" i="7"/>
  <c r="R239" i="7"/>
  <c r="DF271" i="7"/>
  <c r="BN254" i="7"/>
  <c r="S271" i="7"/>
  <c r="CK340" i="7"/>
  <c r="BY334" i="7"/>
  <c r="BO318" i="7"/>
  <c r="DA272" i="7"/>
  <c r="BA309" i="7"/>
  <c r="BK270" i="7"/>
  <c r="CR258" i="7"/>
  <c r="AN269" i="7"/>
  <c r="G293" i="7"/>
  <c r="CV242" i="7"/>
  <c r="DE293" i="7"/>
  <c r="BL256" i="7"/>
  <c r="AG268" i="7"/>
  <c r="CW250" i="7"/>
  <c r="AB282" i="7"/>
  <c r="BF286" i="7"/>
  <c r="CJ253" i="7"/>
  <c r="N336" i="7"/>
  <c r="BF333" i="7"/>
  <c r="N280" i="7"/>
  <c r="CL301" i="7"/>
  <c r="CC302" i="7"/>
  <c r="BM319" i="7"/>
  <c r="BZ332" i="7"/>
  <c r="CE246" i="7"/>
  <c r="AY311" i="7"/>
  <c r="AC310" i="7"/>
  <c r="DG242" i="7"/>
  <c r="Z301" i="7"/>
  <c r="CD268" i="7"/>
  <c r="BJ338" i="7"/>
  <c r="CN272" i="7"/>
  <c r="AT251" i="7"/>
  <c r="BC274" i="7"/>
  <c r="BP248" i="7"/>
  <c r="X333" i="7"/>
  <c r="AW316" i="7"/>
  <c r="CQ337" i="7"/>
  <c r="R305" i="7"/>
  <c r="AB301" i="7"/>
  <c r="CJ341" i="7"/>
  <c r="CL251" i="7"/>
  <c r="AR297" i="7"/>
  <c r="BN322" i="7"/>
  <c r="BZ326" i="7"/>
  <c r="AH340" i="7"/>
  <c r="BY267" i="7"/>
  <c r="AC261" i="7"/>
  <c r="CS275" i="7"/>
  <c r="BA271" i="7"/>
  <c r="CD342" i="7"/>
  <c r="I252" i="7"/>
  <c r="AN277" i="7"/>
  <c r="AT264" i="7"/>
  <c r="AZ264" i="7"/>
  <c r="DE245" i="7"/>
  <c r="X273" i="7"/>
  <c r="AU269" i="7"/>
  <c r="CW328" i="7"/>
  <c r="R290" i="7"/>
  <c r="CW256" i="7"/>
  <c r="E302" i="7"/>
  <c r="H315" i="7"/>
  <c r="DF254" i="7"/>
  <c r="CC307" i="7"/>
  <c r="S323" i="7"/>
  <c r="CK280" i="7"/>
  <c r="CE279" i="7"/>
  <c r="BO296" i="7"/>
  <c r="DA310" i="7"/>
  <c r="DG237" i="7"/>
  <c r="BK261" i="7"/>
  <c r="CR311" i="7"/>
  <c r="BJ278" i="7"/>
  <c r="G294" i="7"/>
  <c r="CV286" i="7"/>
  <c r="BC260" i="7"/>
  <c r="BL325" i="7"/>
  <c r="AG315" i="7"/>
  <c r="AW335" i="7"/>
  <c r="AB332" i="7"/>
  <c r="BF238" i="7"/>
  <c r="CL264" i="7"/>
  <c r="AR243" i="7"/>
  <c r="BM275" i="7"/>
  <c r="BZ302" i="7"/>
  <c r="R282" i="7"/>
  <c r="L342" i="7"/>
  <c r="CL259" i="7"/>
  <c r="AR272" i="7"/>
  <c r="BM245" i="7"/>
  <c r="BZ252" i="7"/>
  <c r="AH307" i="7"/>
  <c r="AY254" i="7"/>
  <c r="AC342" i="7"/>
  <c r="CS287" i="7"/>
  <c r="Z318" i="7"/>
  <c r="CD243" i="7"/>
  <c r="I245" i="7"/>
  <c r="CN253" i="7"/>
  <c r="AT258" i="7"/>
  <c r="AZ251" i="7"/>
  <c r="BP294" i="7"/>
  <c r="X338" i="7"/>
  <c r="D236" i="7"/>
  <c r="V313" i="7"/>
  <c r="CA282" i="7"/>
  <c r="DD243" i="7"/>
  <c r="V239" i="7"/>
  <c r="CA292" i="7"/>
  <c r="T240" i="7"/>
  <c r="F259" i="7"/>
  <c r="BD257" i="7"/>
  <c r="CJ249" i="7"/>
  <c r="V269" i="7"/>
  <c r="CM248" i="7"/>
  <c r="AM318" i="7"/>
  <c r="DD256" i="7"/>
  <c r="CX285" i="7"/>
  <c r="AI325" i="7"/>
  <c r="N331" i="7"/>
  <c r="CA238" i="7"/>
  <c r="DD246" i="7"/>
  <c r="F302" i="7"/>
  <c r="BD318" i="7"/>
  <c r="DD258" i="7"/>
  <c r="AI299" i="7"/>
  <c r="CM247" i="7"/>
  <c r="DD320" i="7"/>
  <c r="CX258" i="7"/>
  <c r="U237" i="7"/>
  <c r="H331" i="7"/>
  <c r="T261" i="7"/>
  <c r="BW305" i="7"/>
  <c r="BD271" i="7"/>
  <c r="U248" i="7"/>
  <c r="V267" i="7"/>
  <c r="V305" i="7"/>
  <c r="AM337" i="7"/>
  <c r="DD314" i="7"/>
  <c r="F285" i="7"/>
  <c r="AI277" i="7"/>
  <c r="V251" i="7"/>
  <c r="F258" i="7"/>
  <c r="CJ242" i="7"/>
  <c r="AM241" i="7"/>
  <c r="BW329" i="7"/>
  <c r="BD263" i="7"/>
  <c r="CJ345" i="7"/>
  <c r="AM325" i="7"/>
  <c r="DD327" i="7"/>
  <c r="F273" i="7"/>
  <c r="AI263" i="7"/>
  <c r="L249" i="7"/>
  <c r="CM332" i="7"/>
  <c r="CM246" i="7"/>
  <c r="T305" i="7"/>
  <c r="BW346" i="7"/>
  <c r="CX338" i="7"/>
  <c r="V290" i="7"/>
  <c r="CX287" i="7"/>
  <c r="N259" i="7"/>
  <c r="AM293" i="7"/>
  <c r="BW246" i="7"/>
  <c r="BD292" i="7"/>
  <c r="L251" i="7"/>
  <c r="AM239" i="7"/>
  <c r="DD306" i="7"/>
  <c r="CX327" i="7"/>
  <c r="AI328" i="7"/>
  <c r="N341" i="7"/>
  <c r="CA242" i="7"/>
  <c r="CA307" i="7"/>
  <c r="T346" i="7"/>
  <c r="BW313" i="7"/>
  <c r="BD330" i="7"/>
  <c r="U344" i="7"/>
  <c r="U279" i="7"/>
  <c r="L337" i="7"/>
  <c r="CL289" i="7"/>
  <c r="CA308" i="7"/>
  <c r="CX320" i="7"/>
  <c r="H291" i="7"/>
  <c r="T271" i="7"/>
  <c r="F252" i="7"/>
  <c r="AI296" i="7"/>
  <c r="L274" i="7"/>
  <c r="AM321" i="7"/>
  <c r="BW267" i="7"/>
  <c r="CX321" i="7"/>
  <c r="AI304" i="7"/>
  <c r="H276" i="7"/>
  <c r="V306" i="7"/>
  <c r="CA341" i="7"/>
  <c r="T313" i="7"/>
  <c r="F270" i="7"/>
  <c r="BD333" i="7"/>
  <c r="CJ306" i="7"/>
  <c r="U241" i="7"/>
  <c r="N241" i="7"/>
  <c r="CL268" i="7"/>
  <c r="U335" i="7"/>
  <c r="CL327" i="7"/>
  <c r="CC326" i="7"/>
  <c r="BM276" i="7"/>
  <c r="BZ283" i="7"/>
  <c r="CE263" i="7"/>
  <c r="AY329" i="7"/>
  <c r="AC246" i="7"/>
  <c r="DG336" i="7"/>
  <c r="Z317" i="7"/>
  <c r="CD294" i="7"/>
  <c r="BJ318" i="7"/>
  <c r="CN267" i="7"/>
  <c r="AT322" i="7"/>
  <c r="BC277" i="7"/>
  <c r="BP292" i="7"/>
  <c r="X317" i="7"/>
  <c r="AW337" i="7"/>
  <c r="CQ288" i="7"/>
  <c r="R243" i="7"/>
  <c r="H336" i="7"/>
  <c r="L298" i="7"/>
  <c r="N243" i="7"/>
  <c r="AR328" i="7"/>
  <c r="BN248" i="7"/>
  <c r="BZ276" i="7"/>
  <c r="AH303" i="7"/>
  <c r="BY274" i="7"/>
  <c r="AC324" i="7"/>
  <c r="CS273" i="7"/>
  <c r="BA333" i="7"/>
  <c r="CD273" i="7"/>
  <c r="I292" i="7"/>
  <c r="AN250" i="7"/>
  <c r="AT245" i="7"/>
  <c r="AZ252" i="7"/>
  <c r="DE318" i="7"/>
  <c r="X250" i="7"/>
  <c r="AU316" i="7"/>
  <c r="CW326" i="7"/>
  <c r="L253" i="7"/>
  <c r="H323" i="7"/>
  <c r="AR329" i="7"/>
  <c r="BN259" i="7"/>
  <c r="BZ344" i="7"/>
  <c r="AH244" i="7"/>
  <c r="BY335" i="7"/>
  <c r="AC346" i="7"/>
  <c r="CS343" i="7"/>
  <c r="BA278" i="7"/>
  <c r="CD289" i="7"/>
  <c r="I301" i="7"/>
  <c r="AN296" i="7"/>
  <c r="AT272" i="7"/>
  <c r="AZ302" i="7"/>
  <c r="DE277" i="7"/>
  <c r="X238" i="7"/>
  <c r="AU259" i="7"/>
  <c r="CW252" i="7"/>
  <c r="L259" i="7"/>
  <c r="H264" i="7"/>
  <c r="AR326" i="7"/>
  <c r="BM297" i="7"/>
  <c r="BZ268" i="7"/>
  <c r="AH271" i="7"/>
  <c r="BY313" i="7"/>
  <c r="AC255" i="7"/>
  <c r="CS265" i="7"/>
  <c r="BA345" i="7"/>
  <c r="CD258" i="7"/>
  <c r="I288" i="7"/>
  <c r="AN242" i="7"/>
  <c r="AT278" i="7"/>
  <c r="AZ278" i="7"/>
  <c r="DE241" i="7"/>
  <c r="X240" i="7"/>
  <c r="AU290" i="7"/>
  <c r="CW302" i="7"/>
  <c r="R297" i="7"/>
  <c r="E253" i="7"/>
  <c r="DF338" i="7"/>
  <c r="CL274" i="7"/>
  <c r="CC299" i="7"/>
  <c r="BM312" i="7"/>
  <c r="CK299" i="7"/>
  <c r="CE335" i="7"/>
  <c r="AY239" i="7"/>
  <c r="DA255" i="7"/>
  <c r="DG240" i="7"/>
  <c r="Z328" i="7"/>
  <c r="CR333" i="7"/>
  <c r="BJ246" i="7"/>
  <c r="CN336" i="7"/>
  <c r="CV248" i="7"/>
  <c r="BC289" i="7"/>
  <c r="BP291" i="7"/>
  <c r="AG297" i="7"/>
  <c r="AW283" i="7"/>
  <c r="CL281" i="7"/>
  <c r="CC257" i="7"/>
  <c r="BM330" i="7"/>
  <c r="BZ256" i="7"/>
  <c r="CE313" i="7"/>
  <c r="AY318" i="7"/>
  <c r="AC320" i="7"/>
  <c r="DG334" i="7"/>
  <c r="Z292" i="7"/>
  <c r="CD304" i="7"/>
  <c r="BJ293" i="7"/>
  <c r="CN259" i="7"/>
  <c r="AT308" i="7"/>
  <c r="BC336" i="7"/>
  <c r="BP263" i="7"/>
  <c r="X320" i="7"/>
  <c r="AW276" i="7"/>
  <c r="E336" i="7"/>
  <c r="AR333" i="7"/>
  <c r="BM309" i="7"/>
  <c r="BZ243" i="7"/>
  <c r="AH327" i="7"/>
  <c r="AY301" i="7"/>
  <c r="AC340" i="7"/>
  <c r="CS240" i="7"/>
  <c r="Z271" i="7"/>
  <c r="CD241" i="7"/>
  <c r="I246" i="7"/>
  <c r="CN301" i="7"/>
  <c r="AT325" i="7"/>
  <c r="AZ300" i="7"/>
  <c r="BP314" i="7"/>
  <c r="X325" i="7"/>
  <c r="AU242" i="7"/>
  <c r="CQ302" i="7"/>
  <c r="R264" i="7"/>
  <c r="E342" i="7"/>
  <c r="L284" i="7"/>
  <c r="R339" i="7"/>
  <c r="DF242" i="7"/>
  <c r="BN283" i="7"/>
  <c r="S341" i="7"/>
  <c r="CK297" i="7"/>
  <c r="BY311" i="7"/>
  <c r="BO306" i="7"/>
  <c r="DA261" i="7"/>
  <c r="BA343" i="7"/>
  <c r="BK289" i="7"/>
  <c r="CR339" i="7"/>
  <c r="AN243" i="7"/>
  <c r="G317" i="7"/>
  <c r="CV303" i="7"/>
  <c r="DE261" i="7"/>
  <c r="BL244" i="7"/>
  <c r="AG241" i="7"/>
  <c r="CW242" i="7"/>
  <c r="AB318" i="7"/>
  <c r="BF314" i="7"/>
  <c r="CJ296" i="7"/>
  <c r="N302" i="7"/>
  <c r="BF259" i="7"/>
  <c r="N299" i="7"/>
  <c r="DF258" i="7"/>
  <c r="CC255" i="7"/>
  <c r="BM255" i="7"/>
  <c r="CK319" i="7"/>
  <c r="CE274" i="7"/>
  <c r="AY308" i="7"/>
  <c r="DA245" i="7"/>
  <c r="DG262" i="7"/>
  <c r="Z345" i="7"/>
  <c r="CR270" i="7"/>
  <c r="BJ330" i="7"/>
  <c r="CN331" i="7"/>
  <c r="CV267" i="7"/>
  <c r="BC284" i="7"/>
  <c r="BP287" i="7"/>
  <c r="AG252" i="7"/>
  <c r="AW303" i="7"/>
  <c r="CQ300" i="7"/>
  <c r="R311" i="7"/>
  <c r="AB289" i="7"/>
  <c r="CJ321" i="7"/>
  <c r="CL238" i="7"/>
  <c r="AR301" i="7"/>
  <c r="BN249" i="7"/>
  <c r="BZ269" i="7"/>
  <c r="AH294" i="7"/>
  <c r="BY282" i="7"/>
  <c r="AC323" i="7"/>
  <c r="CS266" i="7"/>
  <c r="BA296" i="7"/>
  <c r="CD322" i="7"/>
  <c r="I264" i="7"/>
  <c r="AN241" i="7"/>
  <c r="AT307" i="7"/>
  <c r="AZ283" i="7"/>
  <c r="DE314" i="7"/>
  <c r="X264" i="7"/>
  <c r="AU303" i="7"/>
  <c r="CW296" i="7"/>
  <c r="R260" i="7"/>
  <c r="CQ239" i="7"/>
  <c r="DH322" i="7"/>
  <c r="H244" i="7"/>
  <c r="DF273" i="7"/>
  <c r="BN307" i="7"/>
  <c r="S276" i="7"/>
  <c r="CK338" i="7"/>
  <c r="BY339" i="7"/>
  <c r="BO292" i="7"/>
  <c r="DA273" i="7"/>
  <c r="BA305" i="7"/>
  <c r="BK342" i="7"/>
  <c r="CR253" i="7"/>
  <c r="AN327" i="7"/>
  <c r="G335" i="7"/>
  <c r="CV247" i="7"/>
  <c r="DE296" i="7"/>
  <c r="BL307" i="7"/>
  <c r="AG259" i="7"/>
  <c r="AW320" i="7"/>
  <c r="AB298" i="7"/>
  <c r="BF320" i="7"/>
  <c r="CL287" i="7"/>
  <c r="CC262" i="7"/>
  <c r="BM341" i="7"/>
  <c r="BZ293" i="7"/>
  <c r="R284" i="7"/>
  <c r="L309" i="7"/>
  <c r="CL265" i="7"/>
  <c r="CM344" i="7"/>
  <c r="CM320" i="7"/>
  <c r="T263" i="7"/>
  <c r="V323" i="7"/>
  <c r="CM273" i="7"/>
  <c r="AM305" i="7"/>
  <c r="BW312" i="7"/>
  <c r="CX326" i="7"/>
  <c r="AI271" i="7"/>
  <c r="N306" i="7"/>
  <c r="V342" i="7"/>
  <c r="CA301" i="7"/>
  <c r="T343" i="7"/>
  <c r="F275" i="7"/>
  <c r="BD345" i="7"/>
  <c r="CJ278" i="7"/>
  <c r="CM295" i="7"/>
  <c r="T300" i="7"/>
  <c r="BW296" i="7"/>
  <c r="CX284" i="7"/>
  <c r="CM254" i="7"/>
  <c r="CX278" i="7"/>
  <c r="N337" i="7"/>
  <c r="AM271" i="7"/>
  <c r="BW282" i="7"/>
  <c r="BD247" i="7"/>
  <c r="L332" i="7"/>
  <c r="AM265" i="7"/>
  <c r="DD278" i="7"/>
  <c r="CX241" i="7"/>
  <c r="AI330" i="7"/>
  <c r="N289" i="7"/>
  <c r="CA295" i="7"/>
  <c r="CA288" i="7"/>
  <c r="T286" i="7"/>
  <c r="BW325" i="7"/>
  <c r="BD306" i="7"/>
  <c r="U310" i="7"/>
  <c r="T340" i="7"/>
  <c r="BD327" i="7"/>
  <c r="CM339" i="7"/>
  <c r="T301" i="7"/>
  <c r="F276" i="7"/>
  <c r="AI254" i="7"/>
  <c r="N285" i="7"/>
  <c r="T283" i="7"/>
  <c r="BW237" i="7"/>
  <c r="BD315" i="7"/>
  <c r="U327" i="7"/>
  <c r="V295" i="7"/>
  <c r="V275" i="7"/>
  <c r="CA332" i="7"/>
  <c r="DD338" i="7"/>
  <c r="F279" i="7"/>
  <c r="BD296" i="7"/>
  <c r="BW283" i="7"/>
  <c r="AI335" i="7"/>
  <c r="CA339" i="7"/>
  <c r="DD276" i="7"/>
  <c r="CX323" i="7"/>
  <c r="U245" i="7"/>
  <c r="V343" i="7"/>
  <c r="T336" i="7"/>
  <c r="F267" i="7"/>
  <c r="BD243" i="7"/>
  <c r="CJ309" i="7"/>
  <c r="V297" i="7"/>
  <c r="CM341" i="7"/>
  <c r="AM331" i="7"/>
  <c r="DD252" i="7"/>
  <c r="CX239" i="7"/>
  <c r="AI298" i="7"/>
  <c r="N282" i="7"/>
  <c r="CJ255" i="7"/>
  <c r="H265" i="7"/>
  <c r="DF333" i="7"/>
  <c r="BW289" i="7"/>
  <c r="U328" i="7"/>
  <c r="CA271" i="7"/>
  <c r="DD293" i="7"/>
  <c r="CX244" i="7"/>
  <c r="U264" i="7"/>
  <c r="CA256" i="7"/>
  <c r="DD272" i="7"/>
  <c r="F262" i="7"/>
  <c r="BD260" i="7"/>
  <c r="CJ290" i="7"/>
  <c r="CM337" i="7"/>
  <c r="CM315" i="7"/>
  <c r="AM340" i="7"/>
  <c r="BW316" i="7"/>
  <c r="CX344" i="7"/>
  <c r="AI276" i="7"/>
  <c r="N323" i="7"/>
  <c r="L328" i="7"/>
  <c r="H279" i="7"/>
  <c r="U290" i="7"/>
  <c r="N303" i="7"/>
  <c r="AR292" i="7"/>
  <c r="BN252" i="7"/>
  <c r="S340" i="7"/>
  <c r="AH317" i="7"/>
  <c r="BY280" i="7"/>
  <c r="BO264" i="7"/>
  <c r="CS252" i="7"/>
  <c r="BA332" i="7"/>
  <c r="BK287" i="7"/>
  <c r="I250" i="7"/>
  <c r="AN337" i="7"/>
  <c r="G278" i="7"/>
  <c r="AZ326" i="7"/>
  <c r="DE242" i="7"/>
  <c r="BL340" i="7"/>
  <c r="AU292" i="7"/>
  <c r="CW331" i="7"/>
  <c r="AB287" i="7"/>
  <c r="E260" i="7"/>
  <c r="DF309" i="7"/>
  <c r="CJ327" i="7"/>
  <c r="DF302" i="7"/>
  <c r="CC330" i="7"/>
  <c r="S314" i="7"/>
  <c r="CK259" i="7"/>
  <c r="CE256" i="7"/>
  <c r="BO266" i="7"/>
  <c r="DA263" i="7"/>
  <c r="DG277" i="7"/>
  <c r="BK290" i="7"/>
  <c r="CR239" i="7"/>
  <c r="BJ315" i="7"/>
  <c r="G287" i="7"/>
  <c r="CV262" i="7"/>
  <c r="BC250" i="7"/>
  <c r="BL282" i="7"/>
  <c r="AG282" i="7"/>
  <c r="AW292" i="7"/>
  <c r="AB340" i="7"/>
  <c r="CJ337" i="7"/>
  <c r="DF290" i="7"/>
  <c r="CC285" i="7"/>
  <c r="S310" i="7"/>
  <c r="CK253" i="7"/>
  <c r="CE288" i="7"/>
  <c r="BO311" i="7"/>
  <c r="DA237" i="7"/>
  <c r="DG324" i="7"/>
  <c r="BK314" i="7"/>
  <c r="CR289" i="7"/>
  <c r="BJ324" i="7"/>
  <c r="G240" i="7"/>
  <c r="CV245" i="7"/>
  <c r="BC310" i="7"/>
  <c r="BL286" i="7"/>
  <c r="AG237" i="7"/>
  <c r="AW290" i="7"/>
  <c r="AB341" i="7"/>
  <c r="L276" i="7"/>
  <c r="DF322" i="7"/>
  <c r="CC317" i="7"/>
  <c r="S346" i="7"/>
  <c r="CK315" i="7"/>
  <c r="CE262" i="7"/>
  <c r="BO346" i="7"/>
  <c r="DA276" i="7"/>
  <c r="DG325" i="7"/>
  <c r="BK330" i="7"/>
  <c r="CR238" i="7"/>
  <c r="BJ264" i="7"/>
  <c r="G324" i="7"/>
  <c r="CV276" i="7"/>
  <c r="BC280" i="7"/>
  <c r="BL323" i="7"/>
  <c r="AG327" i="7"/>
  <c r="AW328" i="7"/>
  <c r="AB317" i="7"/>
  <c r="BF345" i="7"/>
  <c r="CL321" i="7"/>
  <c r="E341" i="7"/>
  <c r="AR343" i="7"/>
  <c r="BN269" i="7"/>
  <c r="BZ339" i="7"/>
  <c r="AH339" i="7"/>
  <c r="BY318" i="7"/>
  <c r="AC315" i="7"/>
  <c r="CS257" i="7"/>
  <c r="BA248" i="7"/>
  <c r="CD303" i="7"/>
  <c r="I341" i="7"/>
  <c r="AN286" i="7"/>
  <c r="AT324" i="7"/>
  <c r="AZ334" i="7"/>
  <c r="DE246" i="7"/>
  <c r="X311" i="7"/>
  <c r="AU246" i="7"/>
  <c r="BF277" i="7"/>
  <c r="AR240" i="7"/>
  <c r="BN294" i="7"/>
  <c r="S319" i="7"/>
  <c r="AH320" i="7"/>
  <c r="BY257" i="7"/>
  <c r="BO285" i="7"/>
  <c r="CS253" i="7"/>
  <c r="BA276" i="7"/>
  <c r="BK344" i="7"/>
  <c r="I256" i="7"/>
  <c r="AN301" i="7"/>
  <c r="G238" i="7"/>
  <c r="AZ286" i="7"/>
  <c r="DE264" i="7"/>
  <c r="BL283" i="7"/>
  <c r="AU284" i="7"/>
  <c r="R242" i="7"/>
  <c r="DF288" i="7"/>
  <c r="BN266" i="7"/>
  <c r="S287" i="7"/>
  <c r="CK238" i="7"/>
  <c r="BY283" i="7"/>
  <c r="BO320" i="7"/>
  <c r="DA301" i="7"/>
  <c r="BA342" i="7"/>
  <c r="BK325" i="7"/>
  <c r="CR342" i="7"/>
  <c r="AN275" i="7"/>
  <c r="G260" i="7"/>
  <c r="CV304" i="7"/>
  <c r="DE274" i="7"/>
  <c r="BL292" i="7"/>
  <c r="AG317" i="7"/>
  <c r="CW290" i="7"/>
  <c r="AB281" i="7"/>
  <c r="BF290" i="7"/>
  <c r="CJ239" i="7"/>
  <c r="N321" i="7"/>
  <c r="CL283" i="7"/>
  <c r="CC269" i="7"/>
  <c r="BM282" i="7"/>
  <c r="BZ309" i="7"/>
  <c r="CE336" i="7"/>
  <c r="AY344" i="7"/>
  <c r="AC326" i="7"/>
  <c r="DG291" i="7"/>
  <c r="Z276" i="7"/>
  <c r="CD332" i="7"/>
  <c r="BJ332" i="7"/>
  <c r="CN273" i="7"/>
  <c r="AT282" i="7"/>
  <c r="BC304" i="7"/>
  <c r="BP343" i="7"/>
  <c r="X261" i="7"/>
  <c r="AW243" i="7"/>
  <c r="CQ314" i="7"/>
  <c r="R272" i="7"/>
  <c r="U314" i="7"/>
  <c r="L278" i="7"/>
  <c r="AB256" i="7"/>
  <c r="CJ326" i="7"/>
  <c r="CL319" i="7"/>
  <c r="AR274" i="7"/>
  <c r="BN330" i="7"/>
  <c r="BZ336" i="7"/>
  <c r="AH316" i="7"/>
  <c r="BY243" i="7"/>
  <c r="AC312" i="7"/>
  <c r="CS341" i="7"/>
  <c r="BA326" i="7"/>
  <c r="CD276" i="7"/>
  <c r="I237" i="7"/>
  <c r="AN314" i="7"/>
  <c r="AT331" i="7"/>
  <c r="AZ280" i="7"/>
  <c r="DE263" i="7"/>
  <c r="BL241" i="7"/>
  <c r="AU253" i="7"/>
  <c r="CW263" i="7"/>
  <c r="AB342" i="7"/>
  <c r="CW299" i="7"/>
  <c r="E311" i="7"/>
  <c r="H257" i="7"/>
  <c r="DF277" i="7"/>
  <c r="CC314" i="7"/>
  <c r="S241" i="7"/>
  <c r="CK264" i="7"/>
  <c r="CE339" i="7"/>
  <c r="BO280" i="7"/>
  <c r="DA270" i="7"/>
  <c r="DG339" i="7"/>
  <c r="BK329" i="7"/>
  <c r="CR332" i="7"/>
  <c r="BJ272" i="7"/>
  <c r="G344" i="7"/>
  <c r="CV265" i="7"/>
  <c r="BC246" i="7"/>
  <c r="BL301" i="7"/>
  <c r="AG337" i="7"/>
  <c r="AW255" i="7"/>
  <c r="AB275" i="7"/>
  <c r="BF310" i="7"/>
  <c r="R248" i="7"/>
  <c r="L271" i="7"/>
  <c r="CL311" i="7"/>
  <c r="CC292" i="7"/>
  <c r="BM269" i="7"/>
  <c r="BZ313" i="7"/>
  <c r="CE250" i="7"/>
  <c r="AY330" i="7"/>
  <c r="AC301" i="7"/>
  <c r="DG319" i="7"/>
  <c r="Z244" i="7"/>
  <c r="CD247" i="7"/>
  <c r="BJ344" i="7"/>
  <c r="CN322" i="7"/>
  <c r="AT344" i="7"/>
  <c r="AZ274" i="7"/>
  <c r="BP327" i="7"/>
  <c r="X309" i="7"/>
  <c r="AU241" i="7"/>
  <c r="CQ297" i="7"/>
  <c r="R323" i="7"/>
  <c r="DH275" i="7"/>
  <c r="DF346" i="7"/>
  <c r="BN339" i="7"/>
  <c r="S249" i="7"/>
  <c r="CQ243" i="7"/>
  <c r="U286" i="7"/>
  <c r="H277" i="7"/>
  <c r="V252" i="7"/>
  <c r="V257" i="7"/>
  <c r="AM316" i="7"/>
  <c r="DD335" i="7"/>
  <c r="V324" i="7"/>
  <c r="CA320" i="7"/>
  <c r="DD280" i="7"/>
  <c r="F322" i="7"/>
  <c r="BD284" i="7"/>
  <c r="CJ320" i="7"/>
  <c r="V283" i="7"/>
  <c r="CM329" i="7"/>
  <c r="AM277" i="7"/>
  <c r="BW251" i="7"/>
  <c r="CX237" i="7"/>
  <c r="AI275" i="7"/>
  <c r="H325" i="7"/>
  <c r="AM300" i="7"/>
  <c r="DD281" i="7"/>
  <c r="F336" i="7"/>
  <c r="AI338" i="7"/>
  <c r="BW321" i="7"/>
  <c r="AI278" i="7"/>
  <c r="CA329" i="7"/>
  <c r="DD343" i="7"/>
  <c r="CX243" i="7"/>
  <c r="U282" i="7"/>
  <c r="V292" i="7"/>
  <c r="T245" i="7"/>
  <c r="F329" i="7"/>
  <c r="BD338" i="7"/>
  <c r="CJ323" i="7"/>
  <c r="V238" i="7"/>
  <c r="CM325" i="7"/>
  <c r="AM247" i="7"/>
  <c r="DD325" i="7"/>
  <c r="CX254" i="7"/>
  <c r="AI326" i="7"/>
  <c r="V311" i="7"/>
  <c r="F243" i="7"/>
  <c r="L273" i="7"/>
  <c r="AM333" i="7"/>
  <c r="BW258" i="7"/>
  <c r="BD272" i="7"/>
  <c r="CJ254" i="7"/>
  <c r="AM266" i="7"/>
  <c r="DD324" i="7"/>
  <c r="CX325" i="7"/>
  <c r="AI249" i="7"/>
  <c r="L300" i="7"/>
  <c r="CA255" i="7"/>
  <c r="CM261" i="7"/>
  <c r="T266" i="7"/>
  <c r="BW239" i="7"/>
  <c r="CX289" i="7"/>
  <c r="CA306" i="7"/>
  <c r="CX335" i="7"/>
  <c r="H258" i="7"/>
  <c r="T323" i="7"/>
  <c r="F250" i="7"/>
  <c r="AI269" i="7"/>
  <c r="L238" i="7"/>
  <c r="AM335" i="7"/>
  <c r="BW327" i="7"/>
  <c r="CX329" i="7"/>
  <c r="AI280" i="7"/>
  <c r="N245" i="7"/>
  <c r="V318" i="7"/>
  <c r="CA302" i="7"/>
  <c r="T310" i="7"/>
  <c r="F257" i="7"/>
  <c r="BD285" i="7"/>
  <c r="CJ246" i="7"/>
  <c r="U315" i="7"/>
  <c r="N313" i="7"/>
  <c r="CL240" i="7"/>
  <c r="AM327" i="7"/>
  <c r="BD332" i="7"/>
  <c r="CM299" i="7"/>
  <c r="T288" i="7"/>
  <c r="F295" i="7"/>
  <c r="AI237" i="7"/>
  <c r="N333" i="7"/>
  <c r="T335" i="7"/>
  <c r="BW290" i="7"/>
  <c r="CX294" i="7"/>
  <c r="U271" i="7"/>
  <c r="H342" i="7"/>
  <c r="V331" i="7"/>
  <c r="CA259" i="7"/>
  <c r="DD312" i="7"/>
  <c r="F253" i="7"/>
  <c r="BD340" i="7"/>
  <c r="CJ333" i="7"/>
  <c r="CJ281" i="7"/>
  <c r="N297" i="7"/>
  <c r="CL326" i="7"/>
  <c r="CJ311" i="7"/>
  <c r="CL248" i="7"/>
  <c r="CC297" i="7"/>
  <c r="BM320" i="7"/>
  <c r="CK249" i="7"/>
  <c r="CE240" i="7"/>
  <c r="AY316" i="7"/>
  <c r="DA249" i="7"/>
  <c r="DG314" i="7"/>
  <c r="Z339" i="7"/>
  <c r="CR266" i="7"/>
  <c r="BJ267" i="7"/>
  <c r="CN312" i="7"/>
  <c r="CV261" i="7"/>
  <c r="BC333" i="7"/>
  <c r="BP271" i="7"/>
  <c r="AG270" i="7"/>
  <c r="AW287" i="7"/>
  <c r="CQ325" i="7"/>
  <c r="BF329" i="7"/>
  <c r="CL296" i="7"/>
  <c r="N328" i="7"/>
  <c r="H344" i="7"/>
  <c r="AR322" i="7"/>
  <c r="BM264" i="7"/>
  <c r="BZ284" i="7"/>
  <c r="AH336" i="7"/>
  <c r="AY312" i="7"/>
  <c r="AC259" i="7"/>
  <c r="CS331" i="7"/>
  <c r="Z238" i="7"/>
  <c r="CD295" i="7"/>
  <c r="I255" i="7"/>
  <c r="CN261" i="7"/>
  <c r="AT257" i="7"/>
  <c r="AZ237" i="7"/>
  <c r="BP337" i="7"/>
  <c r="X277" i="7"/>
  <c r="AU328" i="7"/>
  <c r="CQ338" i="7"/>
  <c r="N275" i="7"/>
  <c r="H237" i="7"/>
  <c r="AR259" i="7"/>
  <c r="BM306" i="7"/>
  <c r="BZ275" i="7"/>
  <c r="AH287" i="7"/>
  <c r="AY241" i="7"/>
  <c r="AC341" i="7"/>
  <c r="CS308" i="7"/>
  <c r="Z324" i="7"/>
  <c r="CD248" i="7"/>
  <c r="I306" i="7"/>
  <c r="CN284" i="7"/>
  <c r="AT297" i="7"/>
  <c r="AM328" i="7"/>
  <c r="DD273" i="7"/>
  <c r="CM272" i="7"/>
  <c r="CX269" i="7"/>
  <c r="DD319" i="7"/>
  <c r="U254" i="7"/>
  <c r="U260" i="7"/>
  <c r="BD288" i="7"/>
  <c r="AM267" i="7"/>
  <c r="V325" i="7"/>
  <c r="BW250" i="7"/>
  <c r="DD329" i="7"/>
  <c r="CA250" i="7"/>
  <c r="BD336" i="7"/>
  <c r="T269" i="7"/>
  <c r="AM319" i="7"/>
  <c r="H343" i="7"/>
  <c r="F283" i="7"/>
  <c r="N258" i="7"/>
  <c r="CM292" i="7"/>
  <c r="N294" i="7"/>
  <c r="U325" i="7"/>
  <c r="DD287" i="7"/>
  <c r="CJ259" i="7"/>
  <c r="DF320" i="7"/>
  <c r="CE247" i="7"/>
  <c r="BK262" i="7"/>
  <c r="CV308" i="7"/>
  <c r="AW298" i="7"/>
  <c r="H346" i="7"/>
  <c r="BZ315" i="7"/>
  <c r="DG270" i="7"/>
  <c r="CN323" i="7"/>
  <c r="X244" i="7"/>
  <c r="H255" i="7"/>
  <c r="CE332" i="7"/>
  <c r="Z278" i="7"/>
  <c r="AT327" i="7"/>
  <c r="AU300" i="7"/>
  <c r="CC264" i="7"/>
  <c r="AY296" i="7"/>
  <c r="CD253" i="7"/>
  <c r="BC303" i="7"/>
  <c r="CQ327" i="7"/>
  <c r="DF286" i="7"/>
  <c r="BY260" i="7"/>
  <c r="BK292" i="7"/>
  <c r="CV302" i="7"/>
  <c r="AW269" i="7"/>
  <c r="CK314" i="7"/>
  <c r="DG321" i="7"/>
  <c r="CN268" i="7"/>
  <c r="AG296" i="7"/>
  <c r="BM296" i="7"/>
  <c r="AC279" i="7"/>
  <c r="BJ263" i="7"/>
  <c r="BP275" i="7"/>
  <c r="R291" i="7"/>
  <c r="AR332" i="7"/>
  <c r="BY301" i="7"/>
  <c r="CD343" i="7"/>
  <c r="AZ282" i="7"/>
  <c r="CW291" i="7"/>
  <c r="CW284" i="7"/>
  <c r="CC300" i="7"/>
  <c r="BO327" i="7"/>
  <c r="CR298" i="7"/>
  <c r="BC342" i="7"/>
  <c r="AB336" i="7"/>
  <c r="CL243" i="7"/>
  <c r="CE329" i="7"/>
  <c r="Z316" i="7"/>
  <c r="AT280" i="7"/>
  <c r="AU330" i="7"/>
  <c r="CJ250" i="7"/>
  <c r="S337" i="7"/>
  <c r="CS337" i="7"/>
  <c r="AN318" i="7"/>
  <c r="BL251" i="7"/>
  <c r="E281" i="7"/>
  <c r="CK257" i="7"/>
  <c r="CC321" i="7"/>
  <c r="AY252" i="7"/>
  <c r="CR330" i="7"/>
  <c r="BC272" i="7"/>
  <c r="CM330" i="7"/>
  <c r="AM246" i="7"/>
  <c r="L329" i="7"/>
  <c r="BW254" i="7"/>
  <c r="AM286" i="7"/>
  <c r="BW345" i="7"/>
  <c r="CX308" i="7"/>
  <c r="F263" i="7"/>
  <c r="CM240" i="7"/>
  <c r="AI245" i="7"/>
  <c r="AM290" i="7"/>
  <c r="AM304" i="7"/>
  <c r="N274" i="7"/>
  <c r="BW328" i="7"/>
  <c r="CM238" i="7"/>
  <c r="N270" i="7"/>
  <c r="U333" i="7"/>
  <c r="DD305" i="7"/>
  <c r="CJ275" i="7"/>
  <c r="BD325" i="7"/>
  <c r="AI300" i="7"/>
  <c r="BD266" i="7"/>
  <c r="AM242" i="7"/>
  <c r="L317" i="7"/>
  <c r="CJ324" i="7"/>
  <c r="CK301" i="7"/>
  <c r="DG272" i="7"/>
  <c r="G251" i="7"/>
  <c r="AG307" i="7"/>
  <c r="CL292" i="7"/>
  <c r="BM331" i="7"/>
  <c r="AC268" i="7"/>
  <c r="BJ252" i="7"/>
  <c r="BP300" i="7"/>
  <c r="U278" i="7"/>
  <c r="BZ341" i="7"/>
  <c r="DG326" i="7"/>
  <c r="CN329" i="7"/>
  <c r="X335" i="7"/>
  <c r="CL290" i="7"/>
  <c r="CE323" i="7"/>
  <c r="Z285" i="7"/>
  <c r="AT300" i="7"/>
  <c r="AW289" i="7"/>
  <c r="R327" i="7"/>
  <c r="CK277" i="7"/>
  <c r="BA327" i="7"/>
  <c r="G346" i="7"/>
  <c r="AG333" i="7"/>
  <c r="S272" i="7"/>
  <c r="DA295" i="7"/>
  <c r="BJ322" i="7"/>
  <c r="BL245" i="7"/>
  <c r="CC322" i="7"/>
  <c r="AY275" i="7"/>
  <c r="CR340" i="7"/>
  <c r="BC321" i="7"/>
  <c r="CQ343" i="7"/>
  <c r="BF331" i="7"/>
  <c r="AH337" i="7"/>
  <c r="BA304" i="7"/>
  <c r="AT303" i="7"/>
  <c r="AU270" i="7"/>
  <c r="L315" i="7"/>
  <c r="DF318" i="7"/>
  <c r="CE252" i="7"/>
  <c r="BK272" i="7"/>
  <c r="CV333" i="7"/>
  <c r="AW310" i="7"/>
  <c r="N281" i="7"/>
  <c r="BZ325" i="7"/>
  <c r="DG301" i="7"/>
  <c r="CN304" i="7"/>
  <c r="X262" i="7"/>
  <c r="AB259" i="7"/>
  <c r="BN274" i="7"/>
  <c r="BO279" i="7"/>
  <c r="I260" i="7"/>
  <c r="DE244" i="7"/>
  <c r="AB276" i="7"/>
  <c r="BM249" i="7"/>
  <c r="DF294" i="7"/>
  <c r="CM249" i="7"/>
  <c r="BD251" i="7"/>
  <c r="AM312" i="7"/>
  <c r="L240" i="7"/>
  <c r="BD312" i="7"/>
  <c r="T257" i="7"/>
  <c r="T326" i="7"/>
  <c r="H319" i="7"/>
  <c r="F299" i="7"/>
  <c r="AI307" i="7"/>
  <c r="U336" i="7"/>
  <c r="BD269" i="7"/>
  <c r="AM341" i="7"/>
  <c r="F323" i="7"/>
  <c r="BD328" i="7"/>
  <c r="F254" i="7"/>
  <c r="CM343" i="7"/>
  <c r="U283" i="7"/>
  <c r="V337" i="7"/>
  <c r="BW277" i="7"/>
  <c r="DD263" i="7"/>
  <c r="CA319" i="7"/>
  <c r="BD287" i="7"/>
  <c r="CL239" i="7"/>
  <c r="BM291" i="7"/>
  <c r="AC309" i="7"/>
  <c r="I303" i="7"/>
  <c r="BP345" i="7"/>
  <c r="R249" i="7"/>
  <c r="AR286" i="7"/>
  <c r="BY325" i="7"/>
  <c r="BK271" i="7"/>
  <c r="AZ323" i="7"/>
  <c r="CW265" i="7"/>
  <c r="BN247" i="7"/>
  <c r="BO291" i="7"/>
  <c r="I267" i="7"/>
  <c r="DE288" i="7"/>
  <c r="U338" i="7"/>
  <c r="S286" i="7"/>
  <c r="CS321" i="7"/>
  <c r="AN330" i="7"/>
  <c r="BL344" i="7"/>
  <c r="E250" i="7"/>
  <c r="BM342" i="7"/>
  <c r="AC251" i="7"/>
  <c r="BJ274" i="7"/>
  <c r="BP331" i="7"/>
  <c r="AR242" i="7"/>
  <c r="AY291" i="7"/>
  <c r="CD293" i="7"/>
  <c r="AZ245" i="7"/>
  <c r="BF330" i="7"/>
  <c r="AH343" i="7"/>
  <c r="BA311" i="7"/>
  <c r="G323" i="7"/>
  <c r="AU294" i="7"/>
  <c r="CJ257" i="7"/>
  <c r="S331" i="7"/>
  <c r="DA277" i="7"/>
  <c r="BJ298" i="7"/>
  <c r="BL270" i="7"/>
  <c r="BF325" i="7"/>
  <c r="L326" i="7"/>
  <c r="BZ258" i="7"/>
  <c r="CS251" i="7"/>
  <c r="CN317" i="7"/>
  <c r="X267" i="7"/>
  <c r="CQ277" i="7"/>
  <c r="BN241" i="7"/>
  <c r="BO325" i="7"/>
  <c r="I336" i="7"/>
  <c r="DE250" i="7"/>
  <c r="AB254" i="7"/>
  <c r="DF311" i="7"/>
  <c r="CE280" i="7"/>
  <c r="Z246" i="7"/>
  <c r="CV246" i="7"/>
  <c r="AW342" i="7"/>
  <c r="AR296" i="7"/>
  <c r="CW320" i="7"/>
  <c r="H337" i="7"/>
  <c r="V261" i="7"/>
  <c r="DD245" i="7"/>
  <c r="CA340" i="7"/>
  <c r="BW281" i="7"/>
  <c r="U319" i="7"/>
  <c r="CM324" i="7"/>
  <c r="DD308" i="7"/>
  <c r="AI246" i="7"/>
  <c r="CA315" i="7"/>
  <c r="F293" i="7"/>
  <c r="T296" i="7"/>
  <c r="CM284" i="7"/>
  <c r="F266" i="7"/>
  <c r="N262" i="7"/>
  <c r="BW242" i="7"/>
  <c r="U343" i="7"/>
  <c r="V345" i="7"/>
  <c r="DD346" i="7"/>
  <c r="BD239" i="7"/>
  <c r="BW318" i="7"/>
  <c r="CA269" i="7"/>
  <c r="CX333" i="7"/>
  <c r="CA293" i="7"/>
  <c r="F312" i="7"/>
  <c r="CJ256" i="7"/>
  <c r="CM308" i="7"/>
  <c r="BW253" i="7"/>
  <c r="CA344" i="7"/>
  <c r="L323" i="7"/>
  <c r="BW306" i="7"/>
  <c r="CJ269" i="7"/>
  <c r="DD322" i="7"/>
  <c r="AI317" i="7"/>
  <c r="CA252" i="7"/>
  <c r="T238" i="7"/>
  <c r="CX301" i="7"/>
  <c r="H316" i="7"/>
  <c r="H286" i="7"/>
  <c r="CX279" i="7"/>
  <c r="AM268" i="7"/>
  <c r="BD255" i="7"/>
  <c r="AM273" i="7"/>
  <c r="CX247" i="7"/>
  <c r="N264" i="7"/>
  <c r="CA291" i="7"/>
  <c r="BW340" i="7"/>
  <c r="U291" i="7"/>
  <c r="L261" i="7"/>
  <c r="H290" i="7"/>
  <c r="CC333" i="7"/>
  <c r="BZ310" i="7"/>
  <c r="AY332" i="7"/>
  <c r="CS302" i="7"/>
  <c r="CD346" i="7"/>
  <c r="CN291" i="7"/>
  <c r="AZ305" i="7"/>
  <c r="X239" i="7"/>
  <c r="CQ321" i="7"/>
  <c r="DH279" i="7"/>
  <c r="N324" i="7"/>
  <c r="BN299" i="7"/>
  <c r="AH290" i="7"/>
  <c r="BO298" i="7"/>
  <c r="BA269" i="7"/>
  <c r="I273" i="7"/>
  <c r="G298" i="7"/>
  <c r="DE287" i="7"/>
  <c r="AU252" i="7"/>
  <c r="U299" i="7"/>
  <c r="AR307" i="7"/>
  <c r="BZ270" i="7"/>
  <c r="BY247" i="7"/>
  <c r="CS301" i="7"/>
  <c r="BK306" i="7"/>
  <c r="AN253" i="7"/>
  <c r="AZ268" i="7"/>
  <c r="BP278" i="7"/>
  <c r="AG325" i="7"/>
  <c r="CW342" i="7"/>
  <c r="H298" i="7"/>
  <c r="CL313" i="7"/>
  <c r="BN328" i="7"/>
  <c r="BZ237" i="7"/>
  <c r="CE284" i="7"/>
  <c r="AC329" i="7"/>
  <c r="CS297" i="7"/>
  <c r="BA303" i="7"/>
  <c r="CD283" i="7"/>
  <c r="I283" i="7"/>
  <c r="AN295" i="7"/>
  <c r="G304" i="7"/>
  <c r="AZ292" i="7"/>
  <c r="DE321" i="7"/>
  <c r="BL328" i="7"/>
  <c r="AU251" i="7"/>
  <c r="CW239" i="7"/>
  <c r="AB335" i="7"/>
  <c r="E316" i="7"/>
  <c r="DF314" i="7"/>
  <c r="CL299" i="7"/>
  <c r="CC259" i="7"/>
  <c r="BM261" i="7"/>
  <c r="BZ257" i="7"/>
  <c r="CE300" i="7"/>
  <c r="AY309" i="7"/>
  <c r="AC272" i="7"/>
  <c r="DG279" i="7"/>
  <c r="Z332" i="7"/>
  <c r="CD279" i="7"/>
  <c r="BJ302" i="7"/>
  <c r="CN249" i="7"/>
  <c r="AT312" i="7"/>
  <c r="BC251" i="7"/>
  <c r="BP252" i="7"/>
  <c r="X245" i="7"/>
  <c r="AW305" i="7"/>
  <c r="E279" i="7"/>
  <c r="AR247" i="7"/>
  <c r="BM294" i="7"/>
  <c r="BZ307" i="7"/>
  <c r="AH266" i="7"/>
  <c r="AY328" i="7"/>
  <c r="AC252" i="7"/>
  <c r="CS299" i="7"/>
  <c r="Z279" i="7"/>
  <c r="CD310" i="7"/>
  <c r="I307" i="7"/>
  <c r="CN335" i="7"/>
  <c r="AT271" i="7"/>
  <c r="AZ314" i="7"/>
  <c r="BP334" i="7"/>
  <c r="X287" i="7"/>
  <c r="AU255" i="7"/>
  <c r="BF306" i="7"/>
  <c r="AR318" i="7"/>
  <c r="BN327" i="7"/>
  <c r="BZ340" i="7"/>
  <c r="AH331" i="7"/>
  <c r="BY296" i="7"/>
  <c r="AC296" i="7"/>
  <c r="CS329" i="7"/>
  <c r="BA272" i="7"/>
  <c r="CD266" i="7"/>
  <c r="I311" i="7"/>
  <c r="AN311" i="7"/>
  <c r="AT313" i="7"/>
  <c r="AZ277" i="7"/>
  <c r="DE281" i="7"/>
  <c r="X303" i="7"/>
  <c r="AU285" i="7"/>
  <c r="CW340" i="7"/>
  <c r="R330" i="7"/>
  <c r="E252" i="7"/>
  <c r="L325" i="7"/>
  <c r="R258" i="7"/>
  <c r="DF337" i="7"/>
  <c r="BN276" i="7"/>
  <c r="S320" i="7"/>
  <c r="CK335" i="7"/>
  <c r="CE320" i="7"/>
  <c r="BO316" i="7"/>
  <c r="DA241" i="7"/>
  <c r="DG297" i="7"/>
  <c r="BK279" i="7"/>
  <c r="CR322" i="7"/>
  <c r="BJ242" i="7"/>
  <c r="G285" i="7"/>
  <c r="CV278" i="7"/>
  <c r="BC285" i="7"/>
  <c r="BL308" i="7"/>
  <c r="AG278" i="7"/>
  <c r="AW341" i="7"/>
  <c r="AB293" i="7"/>
  <c r="BF297" i="7"/>
  <c r="CJ317" i="7"/>
  <c r="N247" i="7"/>
  <c r="R298" i="7"/>
  <c r="L319" i="7"/>
  <c r="CL257" i="7"/>
  <c r="CC315" i="7"/>
  <c r="BM346" i="7"/>
  <c r="BZ296" i="7"/>
  <c r="CE260" i="7"/>
  <c r="AY294" i="7"/>
  <c r="AC244" i="7"/>
  <c r="DG259" i="7"/>
  <c r="Z297" i="7"/>
  <c r="CD271" i="7"/>
  <c r="BJ240" i="7"/>
  <c r="CN250" i="7"/>
  <c r="AT339" i="7"/>
  <c r="BC247" i="7"/>
  <c r="BP284" i="7"/>
  <c r="X339" i="7"/>
  <c r="AW332" i="7"/>
  <c r="CQ311" i="7"/>
  <c r="R283" i="7"/>
  <c r="AB266" i="7"/>
  <c r="CJ304" i="7"/>
  <c r="H303" i="7"/>
  <c r="AR266" i="7"/>
  <c r="BN317" i="7"/>
  <c r="S266" i="7"/>
  <c r="AH267" i="7"/>
  <c r="BY240" i="7"/>
  <c r="BO322" i="7"/>
  <c r="CS306" i="7"/>
  <c r="BA262" i="7"/>
  <c r="BK275" i="7"/>
  <c r="I334" i="7"/>
  <c r="AN292" i="7"/>
  <c r="G301" i="7"/>
  <c r="AZ241" i="7"/>
  <c r="DE326" i="7"/>
  <c r="BL304" i="7"/>
  <c r="AU309" i="7"/>
  <c r="CW335" i="7"/>
  <c r="AB316" i="7"/>
  <c r="CW337" i="7"/>
  <c r="E259" i="7"/>
  <c r="H254" i="7"/>
  <c r="DF331" i="7"/>
  <c r="CC334" i="7"/>
  <c r="S326" i="7"/>
  <c r="CK237" i="7"/>
  <c r="CE307" i="7"/>
  <c r="BO245" i="7"/>
  <c r="DA291" i="7"/>
  <c r="DG263" i="7"/>
  <c r="BK320" i="7"/>
  <c r="CR255" i="7"/>
  <c r="BJ299" i="7"/>
  <c r="G263" i="7"/>
  <c r="CV251" i="7"/>
  <c r="BC294" i="7"/>
  <c r="BL259" i="7"/>
  <c r="AG328" i="7"/>
  <c r="AW254" i="7"/>
  <c r="AB291" i="7"/>
  <c r="BF275" i="7"/>
  <c r="CL282" i="7"/>
  <c r="AR311" i="7"/>
  <c r="BM317" i="7"/>
  <c r="BZ305" i="7"/>
  <c r="R276" i="7"/>
  <c r="L310" i="7"/>
  <c r="CL328" i="7"/>
  <c r="AR294" i="7"/>
  <c r="BN290" i="7"/>
  <c r="BZ318" i="7"/>
  <c r="AH265" i="7"/>
  <c r="BY341" i="7"/>
  <c r="AC344" i="7"/>
  <c r="CS260" i="7"/>
  <c r="BA290" i="7"/>
  <c r="CD286" i="7"/>
  <c r="I239" i="7"/>
  <c r="AN316" i="7"/>
  <c r="AT266" i="7"/>
  <c r="AZ344" i="7"/>
  <c r="DE248" i="7"/>
  <c r="X278" i="7"/>
  <c r="DF270" i="7"/>
  <c r="S270" i="7"/>
  <c r="BY279" i="7"/>
  <c r="DA337" i="7"/>
  <c r="BK323" i="7"/>
  <c r="AN252" i="7"/>
  <c r="CV326" i="7"/>
  <c r="BL266" i="7"/>
  <c r="AW338" i="7"/>
  <c r="CQ315" i="7"/>
  <c r="R322" i="7"/>
  <c r="H251" i="7"/>
  <c r="AR260" i="7"/>
  <c r="BN256" i="7"/>
  <c r="S284" i="7"/>
  <c r="DF276" i="7"/>
  <c r="S247" i="7"/>
  <c r="AH281" i="7"/>
  <c r="BY317" i="7"/>
  <c r="BO328" i="7"/>
  <c r="CS318" i="7"/>
  <c r="BA277" i="7"/>
  <c r="BK238" i="7"/>
  <c r="I323" i="7"/>
  <c r="AN264" i="7"/>
  <c r="G329" i="7"/>
  <c r="AZ341" i="7"/>
  <c r="DE299" i="7"/>
  <c r="BL299" i="7"/>
  <c r="AU271" i="7"/>
  <c r="CW304" i="7"/>
  <c r="AB300" i="7"/>
  <c r="E277" i="7"/>
  <c r="AF308" i="7"/>
  <c r="CP345" i="7"/>
  <c r="BS279" i="7"/>
  <c r="BH286" i="7"/>
  <c r="Q325" i="7"/>
  <c r="CG305" i="7"/>
  <c r="CB279" i="7"/>
  <c r="BU300" i="7"/>
  <c r="BG331" i="7"/>
  <c r="AX321" i="7"/>
  <c r="BV263" i="7"/>
  <c r="AL338" i="7"/>
  <c r="J263" i="7"/>
  <c r="AE308" i="7"/>
  <c r="O237" i="7"/>
  <c r="AV338" i="7"/>
  <c r="W275" i="7"/>
  <c r="DI338" i="7"/>
  <c r="BX255" i="7"/>
  <c r="AQ250" i="7"/>
  <c r="DH290" i="7"/>
  <c r="AF252" i="7"/>
  <c r="CP250" i="7"/>
  <c r="Y250" i="7"/>
  <c r="BH311" i="7"/>
  <c r="CC267" i="7"/>
  <c r="BZ343" i="7"/>
  <c r="CE278" i="7"/>
  <c r="AY238" i="7"/>
  <c r="AC328" i="7"/>
  <c r="DG293" i="7"/>
  <c r="Z341" i="7"/>
  <c r="CD341" i="7"/>
  <c r="BJ340" i="7"/>
  <c r="CN266" i="7"/>
  <c r="AT241" i="7"/>
  <c r="BC309" i="7"/>
  <c r="BP322" i="7"/>
  <c r="X315" i="7"/>
  <c r="AW245" i="7"/>
  <c r="CQ261" i="7"/>
  <c r="R329" i="7"/>
  <c r="DH330" i="7"/>
  <c r="AF267" i="7"/>
  <c r="AJ278" i="7"/>
  <c r="Y278" i="7"/>
  <c r="BH337" i="7"/>
  <c r="AD264" i="7"/>
  <c r="P293" i="7"/>
  <c r="CB314" i="7"/>
  <c r="CI295" i="7"/>
  <c r="BR256" i="7"/>
  <c r="AX313" i="7"/>
  <c r="BI257" i="7"/>
  <c r="AA311" i="7"/>
  <c r="J269" i="7"/>
  <c r="CU325" i="7"/>
  <c r="CY244" i="7"/>
  <c r="AP343" i="7"/>
  <c r="CZ248" i="7"/>
  <c r="CH284" i="7"/>
  <c r="DF339" i="7"/>
  <c r="S281" i="7"/>
  <c r="AH305" i="7"/>
  <c r="BY304" i="7"/>
  <c r="AC277" i="7"/>
  <c r="CS334" i="7"/>
  <c r="BA301" i="7"/>
  <c r="CD278" i="7"/>
  <c r="I238" i="7"/>
  <c r="AN343" i="7"/>
  <c r="AT250" i="7"/>
  <c r="AZ310" i="7"/>
  <c r="DE253" i="7"/>
  <c r="X256" i="7"/>
  <c r="AU325" i="7"/>
  <c r="CW324" i="7"/>
  <c r="R307" i="7"/>
  <c r="E244" i="7"/>
  <c r="AF251" i="7"/>
  <c r="CP304" i="7"/>
  <c r="BS280" i="7"/>
  <c r="BH276" i="7"/>
  <c r="Q275" i="7"/>
  <c r="CG246" i="7"/>
  <c r="CB339" i="7"/>
  <c r="BU286" i="7"/>
  <c r="BG264" i="7"/>
  <c r="AX259" i="7"/>
  <c r="BV314" i="7"/>
  <c r="AL340" i="7"/>
  <c r="J296" i="7"/>
  <c r="AE288" i="7"/>
  <c r="O240" i="7"/>
  <c r="AP281" i="7"/>
  <c r="W271" i="7"/>
  <c r="DI345" i="7"/>
  <c r="CL316" i="7"/>
  <c r="BM289" i="7"/>
  <c r="CK312" i="7"/>
  <c r="BY270" i="7"/>
  <c r="BO270" i="7"/>
  <c r="DA285" i="7"/>
  <c r="BA320" i="7"/>
  <c r="BK276" i="7"/>
  <c r="CR246" i="7"/>
  <c r="AN335" i="7"/>
  <c r="G319" i="7"/>
  <c r="CV283" i="7"/>
  <c r="DE322" i="7"/>
  <c r="BL249" i="7"/>
  <c r="AG258" i="7"/>
  <c r="CW327" i="7"/>
  <c r="AB296" i="7"/>
  <c r="BF258" i="7"/>
  <c r="AO322" i="7"/>
  <c r="CO256" i="7"/>
  <c r="BS317" i="7"/>
  <c r="DC309" i="7"/>
  <c r="BE260" i="7"/>
  <c r="CG268" i="7"/>
  <c r="CF336" i="7"/>
  <c r="BQ254" i="7"/>
  <c r="BG290" i="7"/>
  <c r="AS293" i="7"/>
  <c r="M341" i="7"/>
  <c r="AL266" i="7"/>
  <c r="DB252" i="7"/>
  <c r="CT246" i="7"/>
  <c r="O316" i="7"/>
  <c r="AV246" i="7"/>
  <c r="CZ258" i="7"/>
  <c r="BT312" i="7"/>
  <c r="E256" i="7"/>
  <c r="AF316" i="7"/>
  <c r="AJ330" i="7"/>
  <c r="BH278" i="7"/>
  <c r="Q268" i="7"/>
  <c r="CG266" i="7"/>
  <c r="CB291" i="7"/>
  <c r="BU345" i="7"/>
  <c r="BG252" i="7"/>
  <c r="AX278" i="7"/>
  <c r="BV333" i="7"/>
  <c r="AL336" i="7"/>
  <c r="J265" i="7"/>
  <c r="AE281" i="7"/>
  <c r="O319" i="7"/>
  <c r="AP264" i="7"/>
  <c r="W262" i="7"/>
  <c r="DI266" i="7"/>
  <c r="AK341" i="7"/>
  <c r="AQ242" i="7"/>
  <c r="AO285" i="7"/>
  <c r="CO317" i="7"/>
  <c r="AJ341" i="7"/>
  <c r="DC273" i="7"/>
  <c r="BE303" i="7"/>
  <c r="AD284" i="7"/>
  <c r="CF254" i="7"/>
  <c r="BQ288" i="7"/>
  <c r="CI326" i="7"/>
  <c r="AS335" i="7"/>
  <c r="M237" i="7"/>
  <c r="BI272" i="7"/>
  <c r="DB256" i="7"/>
  <c r="BX279" i="7"/>
  <c r="AQ245" i="7"/>
  <c r="AO251" i="7"/>
  <c r="CP259" i="7"/>
  <c r="Y285" i="7"/>
  <c r="BE264" i="7"/>
  <c r="AD315" i="7"/>
  <c r="P314" i="7"/>
  <c r="BQ324" i="7"/>
  <c r="CI242" i="7"/>
  <c r="BR344" i="7"/>
  <c r="M272" i="7"/>
  <c r="BI276" i="7"/>
  <c r="AA265" i="7"/>
  <c r="CT323" i="7"/>
  <c r="CU286" i="7"/>
  <c r="CY260" i="7"/>
  <c r="BB307" i="7"/>
  <c r="CZ330" i="7"/>
  <c r="CH242" i="7"/>
  <c r="BT255" i="7"/>
  <c r="K269" i="7"/>
  <c r="AF270" i="7"/>
  <c r="CP318" i="7"/>
  <c r="BS253" i="7"/>
  <c r="BH247" i="7"/>
  <c r="Q339" i="7"/>
  <c r="CG344" i="7"/>
  <c r="CB315" i="7"/>
  <c r="BU244" i="7"/>
  <c r="BG244" i="7"/>
  <c r="AX261" i="7"/>
  <c r="BV290" i="7"/>
  <c r="AL237" i="7"/>
  <c r="J322" i="7"/>
  <c r="AK344" i="7"/>
  <c r="K276" i="7"/>
  <c r="AF293" i="7"/>
  <c r="AJ336" i="7"/>
  <c r="DC267" i="7"/>
  <c r="BE301" i="7"/>
  <c r="CG265" i="7"/>
  <c r="CF280" i="7"/>
  <c r="BQ304" i="7"/>
  <c r="BG346" i="7"/>
  <c r="AS271" i="7"/>
  <c r="M279" i="7"/>
  <c r="AL312" i="7"/>
  <c r="DB250" i="7"/>
  <c r="CT243" i="7"/>
  <c r="O310" i="7"/>
  <c r="AV311" i="7"/>
  <c r="BB253" i="7"/>
  <c r="DI320" i="7"/>
  <c r="BX342" i="7"/>
  <c r="BT317" i="7"/>
  <c r="DH335" i="7"/>
  <c r="AF312" i="7"/>
  <c r="AJ303" i="7"/>
  <c r="Y277" i="7"/>
  <c r="BH266" i="7"/>
  <c r="AD255" i="7"/>
  <c r="P291" i="7"/>
  <c r="CB254" i="7"/>
  <c r="CI292" i="7"/>
  <c r="BR338" i="7"/>
  <c r="AX302" i="7"/>
  <c r="BI278" i="7"/>
  <c r="AA276" i="7"/>
  <c r="J345" i="7"/>
  <c r="CU263" i="7"/>
  <c r="CY287" i="7"/>
  <c r="AP263" i="7"/>
  <c r="CZ277" i="7"/>
  <c r="CH283" i="7"/>
  <c r="AK330" i="7"/>
  <c r="K303" i="7"/>
  <c r="DI290" i="7"/>
  <c r="BT344" i="7"/>
  <c r="DH271" i="7"/>
  <c r="CO331" i="7"/>
  <c r="BS337" i="7"/>
  <c r="BH287" i="7"/>
  <c r="Q256" i="7"/>
  <c r="P257" i="7"/>
  <c r="CB321" i="7"/>
  <c r="BU327" i="7"/>
  <c r="BR302" i="7"/>
  <c r="AX283" i="7"/>
  <c r="BV312" i="7"/>
  <c r="AA290" i="7"/>
  <c r="J262" i="7"/>
  <c r="AE341" i="7"/>
  <c r="CY265" i="7"/>
  <c r="AP325" i="7"/>
  <c r="W319" i="7"/>
  <c r="CH254" i="7"/>
  <c r="AK285" i="7"/>
  <c r="AQ335" i="7"/>
  <c r="AO341" i="7"/>
  <c r="CO324" i="7"/>
  <c r="BS324" i="7"/>
  <c r="DC249" i="7"/>
  <c r="BE340" i="7"/>
  <c r="CG247" i="7"/>
  <c r="CF334" i="7"/>
  <c r="BQ251" i="7"/>
  <c r="BG247" i="7"/>
  <c r="AS279" i="7"/>
  <c r="M306" i="7"/>
  <c r="AL251" i="7"/>
  <c r="DB313" i="7"/>
  <c r="CT336" i="7"/>
  <c r="O322" i="7"/>
  <c r="AV274" i="7"/>
  <c r="BB311" i="7"/>
  <c r="DI289" i="7"/>
  <c r="BX331" i="7"/>
  <c r="O335" i="7"/>
  <c r="W279" i="7"/>
  <c r="BX333" i="7"/>
  <c r="K313" i="7"/>
  <c r="AO287" i="7"/>
  <c r="CO333" i="7"/>
  <c r="AJ322" i="7"/>
  <c r="DC261" i="7"/>
  <c r="BE265" i="7"/>
  <c r="AD340" i="7"/>
  <c r="CF268" i="7"/>
  <c r="BQ296" i="7"/>
  <c r="CI257" i="7"/>
  <c r="AS284" i="7"/>
  <c r="M276" i="7"/>
  <c r="BI241" i="7"/>
  <c r="DB321" i="7"/>
  <c r="CT333" i="7"/>
  <c r="CU290" i="7"/>
  <c r="AV312" i="7"/>
  <c r="BB315" i="7"/>
  <c r="CZ307" i="7"/>
  <c r="BX296" i="7"/>
  <c r="BT318" i="7"/>
  <c r="K238" i="7"/>
  <c r="O306" i="7"/>
  <c r="W285" i="7"/>
  <c r="BX241" i="7"/>
  <c r="AQ261" i="7"/>
  <c r="AO292" i="7"/>
  <c r="CO247" i="7"/>
  <c r="AJ311" i="7"/>
  <c r="DC335" i="7"/>
  <c r="BE346" i="7"/>
  <c r="AD326" i="7"/>
  <c r="CC249" i="7"/>
  <c r="BZ291" i="7"/>
  <c r="AY272" i="7"/>
  <c r="DG257" i="7"/>
  <c r="CD244" i="7"/>
  <c r="CN277" i="7"/>
  <c r="BC287" i="7"/>
  <c r="X292" i="7"/>
  <c r="AW299" i="7"/>
  <c r="AB250" i="7"/>
  <c r="BF274" i="7"/>
  <c r="CL338" i="7"/>
  <c r="AR271" i="7"/>
  <c r="BM239" i="7"/>
  <c r="BZ245" i="7"/>
  <c r="AR241" i="7"/>
  <c r="BZ240" i="7"/>
  <c r="CE326" i="7"/>
  <c r="AY321" i="7"/>
  <c r="AC325" i="7"/>
  <c r="DG320" i="7"/>
  <c r="Z262" i="7"/>
  <c r="CD331" i="7"/>
  <c r="BJ277" i="7"/>
  <c r="CN339" i="7"/>
  <c r="AT259" i="7"/>
  <c r="BC286" i="7"/>
  <c r="BP267" i="7"/>
  <c r="X241" i="7"/>
  <c r="AU327" i="7"/>
  <c r="CQ282" i="7"/>
  <c r="R303" i="7"/>
  <c r="DH307" i="7"/>
  <c r="AF301" i="7"/>
  <c r="AJ340" i="7"/>
  <c r="Y267" i="7"/>
  <c r="BH250" i="7"/>
  <c r="AD252" i="7"/>
  <c r="P264" i="7"/>
  <c r="CB296" i="7"/>
  <c r="CI250" i="7"/>
  <c r="BR264" i="7"/>
  <c r="AX246" i="7"/>
  <c r="BI306" i="7"/>
  <c r="AA283" i="7"/>
  <c r="J309" i="7"/>
  <c r="CU273" i="7"/>
  <c r="CY257" i="7"/>
  <c r="AP327" i="7"/>
  <c r="CZ308" i="7"/>
  <c r="CH336" i="7"/>
  <c r="AK303" i="7"/>
  <c r="K341" i="7"/>
  <c r="DH317" i="7"/>
  <c r="CO246" i="7"/>
  <c r="AJ270" i="7"/>
  <c r="Y269" i="7"/>
  <c r="CL277" i="7"/>
  <c r="BN281" i="7"/>
  <c r="CK267" i="7"/>
  <c r="CE257" i="7"/>
  <c r="BO293" i="7"/>
  <c r="DA334" i="7"/>
  <c r="DG343" i="7"/>
  <c r="BK317" i="7"/>
  <c r="CR264" i="7"/>
  <c r="BJ336" i="7"/>
  <c r="G288" i="7"/>
  <c r="CV259" i="7"/>
  <c r="BC335" i="7"/>
  <c r="BL321" i="7"/>
  <c r="AG313" i="7"/>
  <c r="AW285" i="7"/>
  <c r="AB294" i="7"/>
  <c r="BF239" i="7"/>
  <c r="AO309" i="7"/>
  <c r="CO292" i="7"/>
  <c r="BS310" i="7"/>
  <c r="DC327" i="7"/>
  <c r="BE322" i="7"/>
  <c r="CG242" i="7"/>
  <c r="CF294" i="7"/>
  <c r="BQ311" i="7"/>
  <c r="BG335" i="7"/>
  <c r="AS297" i="7"/>
  <c r="M336" i="7"/>
  <c r="BI321" i="7"/>
  <c r="DB317" i="7"/>
  <c r="CT240" i="7"/>
  <c r="CU278" i="7"/>
  <c r="AV329" i="7"/>
  <c r="BB265" i="7"/>
  <c r="CZ293" i="7"/>
  <c r="BF240" i="7"/>
  <c r="CC246" i="7"/>
  <c r="BZ329" i="7"/>
  <c r="CE305" i="7"/>
  <c r="AY240" i="7"/>
  <c r="AC314" i="7"/>
  <c r="DG309" i="7"/>
  <c r="Z237" i="7"/>
  <c r="CD324" i="7"/>
  <c r="BJ346" i="7"/>
  <c r="CN241" i="7"/>
  <c r="AT249" i="7"/>
  <c r="BC297" i="7"/>
  <c r="BP243" i="7"/>
  <c r="X249" i="7"/>
  <c r="AW264" i="7"/>
  <c r="CQ251" i="7"/>
  <c r="R318" i="7"/>
  <c r="DH287" i="7"/>
  <c r="CO262" i="7"/>
  <c r="AJ324" i="7"/>
  <c r="Y315" i="7"/>
  <c r="BE323" i="7"/>
  <c r="AD239" i="7"/>
  <c r="P333" i="7"/>
  <c r="CB273" i="7"/>
  <c r="CI343" i="7"/>
  <c r="BR335" i="7"/>
  <c r="AX244" i="7"/>
  <c r="BI317" i="7"/>
  <c r="AA254" i="7"/>
  <c r="J314" i="7"/>
  <c r="CU320" i="7"/>
  <c r="CY249" i="7"/>
  <c r="AP328" i="7"/>
  <c r="CZ282" i="7"/>
  <c r="CH245" i="7"/>
  <c r="DF278" i="7"/>
  <c r="S256" i="7"/>
  <c r="AH300" i="7"/>
  <c r="BY252" i="7"/>
  <c r="AC336" i="7"/>
  <c r="CS246" i="7"/>
  <c r="BA266" i="7"/>
  <c r="CD288" i="7"/>
  <c r="I325" i="7"/>
  <c r="AN265" i="7"/>
  <c r="AT247" i="7"/>
  <c r="AZ318" i="7"/>
  <c r="DE331" i="7"/>
  <c r="X248" i="7"/>
  <c r="AU277" i="7"/>
  <c r="CW295" i="7"/>
  <c r="R337" i="7"/>
  <c r="E298" i="7"/>
  <c r="AF344" i="7"/>
  <c r="CP332" i="7"/>
  <c r="BS313" i="7"/>
  <c r="BH253" i="7"/>
  <c r="Q313" i="7"/>
  <c r="CG248" i="7"/>
  <c r="CB276" i="7"/>
  <c r="BU265" i="7"/>
  <c r="BG333" i="7"/>
  <c r="AX260" i="7"/>
  <c r="BV245" i="7"/>
  <c r="AL345" i="7"/>
  <c r="J254" i="7"/>
  <c r="AE327" i="7"/>
  <c r="O256" i="7"/>
  <c r="AP300" i="7"/>
  <c r="CH306" i="7"/>
  <c r="AQ290" i="7"/>
  <c r="DH300" i="7"/>
  <c r="CO250" i="7"/>
  <c r="BS258" i="7"/>
  <c r="BH246" i="7"/>
  <c r="AD302" i="7"/>
  <c r="P327" i="7"/>
  <c r="CB307" i="7"/>
  <c r="CI243" i="7"/>
  <c r="BR312" i="7"/>
  <c r="AX274" i="7"/>
  <c r="BI262" i="7"/>
  <c r="AA329" i="7"/>
  <c r="J260" i="7"/>
  <c r="CU310" i="7"/>
  <c r="CY237" i="7"/>
  <c r="AP275" i="7"/>
  <c r="CZ245" i="7"/>
  <c r="CH312" i="7"/>
  <c r="AK261" i="7"/>
  <c r="K302" i="7"/>
  <c r="AO308" i="7"/>
  <c r="CP272" i="7"/>
  <c r="BS252" i="7"/>
  <c r="DC333" i="7"/>
  <c r="Q306" i="7"/>
  <c r="CG260" i="7"/>
  <c r="CF326" i="7"/>
  <c r="BU285" i="7"/>
  <c r="BG340" i="7"/>
  <c r="AS314" i="7"/>
  <c r="BV266" i="7"/>
  <c r="AL250" i="7"/>
  <c r="DB335" i="7"/>
  <c r="AK242" i="7"/>
  <c r="K275" i="7"/>
  <c r="AO284" i="7"/>
  <c r="AJ326" i="7"/>
  <c r="DC262" i="7"/>
  <c r="BE284" i="7"/>
  <c r="CG284" i="7"/>
  <c r="CF339" i="7"/>
  <c r="BQ316" i="7"/>
  <c r="BG261" i="7"/>
  <c r="AS346" i="7"/>
  <c r="M252" i="7"/>
  <c r="AL297" i="7"/>
  <c r="DB293" i="7"/>
  <c r="CT317" i="7"/>
  <c r="O339" i="7"/>
  <c r="AV285" i="7"/>
  <c r="BB257" i="7"/>
  <c r="DI333" i="7"/>
  <c r="BX237" i="7"/>
  <c r="BT289" i="7"/>
  <c r="DH255" i="7"/>
  <c r="AF258" i="7"/>
  <c r="AJ345" i="7"/>
  <c r="Y335" i="7"/>
  <c r="BH264" i="7"/>
  <c r="AD245" i="7"/>
  <c r="P250" i="7"/>
  <c r="CB322" i="7"/>
  <c r="CI285" i="7"/>
  <c r="BR276" i="7"/>
  <c r="AX327" i="7"/>
  <c r="BI316" i="7"/>
  <c r="AA322" i="7"/>
  <c r="CZ331" i="7"/>
  <c r="BT304" i="7"/>
  <c r="E283" i="7"/>
  <c r="CO299" i="7"/>
  <c r="BS308" i="7"/>
  <c r="BH254" i="7"/>
  <c r="Q300" i="7"/>
  <c r="CG251" i="7"/>
  <c r="CB311" i="7"/>
  <c r="BU316" i="7"/>
  <c r="BG318" i="7"/>
  <c r="AX318" i="7"/>
  <c r="BV320" i="7"/>
  <c r="AL247" i="7"/>
  <c r="J250" i="7"/>
  <c r="AE307" i="7"/>
  <c r="O245" i="7"/>
  <c r="AP259" i="7"/>
  <c r="W239" i="7"/>
  <c r="DI321" i="7"/>
  <c r="AK316" i="7"/>
  <c r="AQ343" i="7"/>
  <c r="AO324" i="7"/>
  <c r="CO319" i="7"/>
  <c r="AJ327" i="7"/>
  <c r="DC274" i="7"/>
  <c r="BE309" i="7"/>
  <c r="AD290" i="7"/>
  <c r="CF247" i="7"/>
  <c r="BQ250" i="7"/>
  <c r="CI303" i="7"/>
  <c r="AS313" i="7"/>
  <c r="M281" i="7"/>
  <c r="BI293" i="7"/>
  <c r="DB338" i="7"/>
  <c r="CT265" i="7"/>
  <c r="CU257" i="7"/>
  <c r="AV250" i="7"/>
  <c r="BB269" i="7"/>
  <c r="CZ341" i="7"/>
  <c r="BX308" i="7"/>
  <c r="BT266" i="7"/>
  <c r="K339" i="7"/>
  <c r="BX297" i="7"/>
  <c r="AQ318" i="7"/>
  <c r="AO325" i="7"/>
  <c r="CP299" i="7"/>
  <c r="Y334" i="7"/>
  <c r="BE298" i="7"/>
  <c r="AD276" i="7"/>
  <c r="P254" i="7"/>
  <c r="BQ300" i="7"/>
  <c r="CI331" i="7"/>
  <c r="BR313" i="7"/>
  <c r="M260" i="7"/>
  <c r="BI324" i="7"/>
  <c r="AA239" i="7"/>
  <c r="CT304" i="7"/>
  <c r="CU240" i="7"/>
  <c r="CY241" i="7"/>
  <c r="BB274" i="7"/>
  <c r="CZ295" i="7"/>
  <c r="CH340" i="7"/>
  <c r="BT288" i="7"/>
  <c r="K319" i="7"/>
  <c r="BM314" i="7"/>
  <c r="CE287" i="7"/>
  <c r="DA335" i="7"/>
  <c r="Z302" i="7"/>
  <c r="BJ339" i="7"/>
  <c r="CV268" i="7"/>
  <c r="BP324" i="7"/>
  <c r="AU323" i="7"/>
  <c r="CQ289" i="7"/>
  <c r="R274" i="7"/>
  <c r="DH301" i="7"/>
  <c r="DF315" i="7"/>
  <c r="BN329" i="7"/>
  <c r="S302" i="7"/>
  <c r="CL279" i="7"/>
  <c r="BM328" i="7"/>
  <c r="AH262" i="7"/>
  <c r="BY297" i="7"/>
  <c r="BO336" i="7"/>
  <c r="CS344" i="7"/>
  <c r="BA291" i="7"/>
  <c r="BK245" i="7"/>
  <c r="I308" i="7"/>
  <c r="AN293" i="7"/>
  <c r="G280" i="7"/>
  <c r="CV297" i="7"/>
  <c r="DE306" i="7"/>
  <c r="BL345" i="7"/>
  <c r="AG256" i="7"/>
  <c r="CW273" i="7"/>
  <c r="AB244" i="7"/>
  <c r="BF270" i="7"/>
  <c r="AO252" i="7"/>
  <c r="CP293" i="7"/>
  <c r="BS257" i="7"/>
  <c r="DC306" i="7"/>
  <c r="Q240" i="7"/>
  <c r="CG259" i="7"/>
  <c r="CF252" i="7"/>
  <c r="BU262" i="7"/>
  <c r="BG285" i="7"/>
  <c r="AS309" i="7"/>
  <c r="BV269" i="7"/>
  <c r="AL307" i="7"/>
  <c r="DB243" i="7"/>
  <c r="AE299" i="7"/>
  <c r="O278" i="7"/>
  <c r="AV281" i="7"/>
  <c r="W338" i="7"/>
  <c r="DI305" i="7"/>
  <c r="BX280" i="7"/>
  <c r="AQ293" i="7"/>
  <c r="E324" i="7"/>
  <c r="AF291" i="7"/>
  <c r="CP270" i="7"/>
  <c r="BS247" i="7"/>
  <c r="BH298" i="7"/>
  <c r="AR342" i="7"/>
  <c r="BZ333" i="7"/>
  <c r="AH309" i="7"/>
  <c r="AY313" i="7"/>
  <c r="AC266" i="7"/>
  <c r="CS255" i="7"/>
  <c r="Z334" i="7"/>
  <c r="CD337" i="7"/>
  <c r="I263" i="7"/>
  <c r="CN286" i="7"/>
  <c r="AT242" i="7"/>
  <c r="AZ256" i="7"/>
  <c r="BP285" i="7"/>
  <c r="X266" i="7"/>
  <c r="AU320" i="7"/>
  <c r="CQ323" i="7"/>
  <c r="R328" i="7"/>
  <c r="DH318" i="7"/>
  <c r="AF325" i="7"/>
  <c r="AJ309" i="7"/>
  <c r="Y244" i="7"/>
  <c r="BH292" i="7"/>
  <c r="AD333" i="7"/>
  <c r="P270" i="7"/>
  <c r="CB277" i="7"/>
  <c r="BU315" i="7"/>
  <c r="BR278" i="7"/>
  <c r="AX300" i="7"/>
  <c r="BV239" i="7"/>
  <c r="AA337" i="7"/>
  <c r="J283" i="7"/>
  <c r="AE290" i="7"/>
  <c r="CY327" i="7"/>
  <c r="AP241" i="7"/>
  <c r="W274" i="7"/>
  <c r="CH272" i="7"/>
  <c r="DF259" i="7"/>
  <c r="BM311" i="7"/>
  <c r="AH247" i="7"/>
  <c r="BY253" i="7"/>
  <c r="BO313" i="7"/>
  <c r="CS237" i="7"/>
  <c r="BA298" i="7"/>
  <c r="BK303" i="7"/>
  <c r="I269" i="7"/>
  <c r="AN339" i="7"/>
  <c r="G250" i="7"/>
  <c r="AZ322" i="7"/>
  <c r="DE247" i="7"/>
  <c r="BL302" i="7"/>
  <c r="AU331" i="7"/>
  <c r="CW292" i="7"/>
  <c r="AB273" i="7"/>
  <c r="E299" i="7"/>
  <c r="AF248" i="7"/>
  <c r="CP239" i="7"/>
  <c r="BS274" i="7"/>
  <c r="DC337" i="7"/>
  <c r="Q326" i="7"/>
  <c r="CG282" i="7"/>
  <c r="CF269" i="7"/>
  <c r="BU321" i="7"/>
  <c r="BG270" i="7"/>
  <c r="AS238" i="7"/>
  <c r="BV339" i="7"/>
  <c r="AL273" i="7"/>
  <c r="DB260" i="7"/>
  <c r="AE263" i="7"/>
  <c r="O252" i="7"/>
  <c r="AV258" i="7"/>
  <c r="W294" i="7"/>
  <c r="DI267" i="7"/>
  <c r="H249" i="7"/>
  <c r="BN238" i="7"/>
  <c r="CK344" i="7"/>
  <c r="CE317" i="7"/>
  <c r="BO312" i="7"/>
  <c r="DA302" i="7"/>
  <c r="DG294" i="7"/>
  <c r="BK319" i="7"/>
  <c r="CR337" i="7"/>
  <c r="BJ300" i="7"/>
  <c r="G325" i="7"/>
  <c r="CV249" i="7"/>
  <c r="BC322" i="7"/>
  <c r="BL334" i="7"/>
  <c r="AG262" i="7"/>
  <c r="AW280" i="7"/>
  <c r="AB265" i="7"/>
  <c r="BF288" i="7"/>
  <c r="AO310" i="7"/>
  <c r="CO283" i="7"/>
  <c r="AJ286" i="7"/>
  <c r="DC279" i="7"/>
  <c r="BE288" i="7"/>
  <c r="AD320" i="7"/>
  <c r="CF237" i="7"/>
  <c r="BQ343" i="7"/>
  <c r="CI282" i="7"/>
  <c r="AS259" i="7"/>
  <c r="M244" i="7"/>
  <c r="BI322" i="7"/>
  <c r="DB262" i="7"/>
  <c r="CT258" i="7"/>
  <c r="CU283" i="7"/>
  <c r="AV263" i="7"/>
  <c r="BB299" i="7"/>
  <c r="AK276" i="7"/>
  <c r="K337" i="7"/>
  <c r="AF340" i="7"/>
  <c r="AJ287" i="7"/>
  <c r="DC303" i="7"/>
  <c r="Q308" i="7"/>
  <c r="CG253" i="7"/>
  <c r="CF271" i="7"/>
  <c r="BU280" i="7"/>
  <c r="BG240" i="7"/>
  <c r="AS308" i="7"/>
  <c r="BV283" i="7"/>
  <c r="AL270" i="7"/>
  <c r="DB312" i="7"/>
  <c r="AE274" i="7"/>
  <c r="O345" i="7"/>
  <c r="AV303" i="7"/>
  <c r="W270" i="7"/>
  <c r="DI300" i="7"/>
  <c r="BX268" i="7"/>
  <c r="AQ307" i="7"/>
  <c r="DH250" i="7"/>
  <c r="CO244" i="7"/>
  <c r="AJ299" i="7"/>
  <c r="Y286" i="7"/>
  <c r="BE337" i="7"/>
  <c r="AD296" i="7"/>
  <c r="P271" i="7"/>
  <c r="BQ289" i="7"/>
  <c r="CI265" i="7"/>
  <c r="BR265" i="7"/>
  <c r="M291" i="7"/>
  <c r="BI260" i="7"/>
  <c r="AA314" i="7"/>
  <c r="CH243" i="7"/>
  <c r="AQ239" i="7"/>
  <c r="DH268" i="7"/>
  <c r="CO337" i="7"/>
  <c r="BS315" i="7"/>
  <c r="BH280" i="7"/>
  <c r="AD336" i="7"/>
  <c r="P337" i="7"/>
  <c r="CB317" i="7"/>
  <c r="CI286" i="7"/>
  <c r="BR242" i="7"/>
  <c r="AX326" i="7"/>
  <c r="BI325" i="7"/>
  <c r="AA273" i="7"/>
  <c r="J319" i="7"/>
  <c r="CU297" i="7"/>
  <c r="CY274" i="7"/>
  <c r="AP315" i="7"/>
  <c r="CZ310" i="7"/>
  <c r="CH262" i="7"/>
  <c r="AK346" i="7"/>
  <c r="K321" i="7"/>
  <c r="AO240" i="7"/>
  <c r="CP265" i="7"/>
  <c r="BS342" i="7"/>
  <c r="DC248" i="7"/>
  <c r="Q248" i="7"/>
  <c r="CG286" i="7"/>
  <c r="CF291" i="7"/>
  <c r="BU251" i="7"/>
  <c r="BG297" i="7"/>
  <c r="AS318" i="7"/>
  <c r="BV332" i="7"/>
  <c r="AL263" i="7"/>
  <c r="DB268" i="7"/>
  <c r="AK320" i="7"/>
  <c r="K309" i="7"/>
  <c r="AO333" i="7"/>
  <c r="CP243" i="7"/>
  <c r="Y258" i="7"/>
  <c r="BE296" i="7"/>
  <c r="AD317" i="7"/>
  <c r="CF304" i="7"/>
  <c r="BQ253" i="7"/>
  <c r="CI302" i="7"/>
  <c r="AS243" i="7"/>
  <c r="M312" i="7"/>
  <c r="BI249" i="7"/>
  <c r="DB282" i="7"/>
  <c r="CT248" i="7"/>
  <c r="CU298" i="7"/>
  <c r="AV268" i="7"/>
  <c r="BB335" i="7"/>
  <c r="CZ276" i="7"/>
  <c r="BX263" i="7"/>
  <c r="BT276" i="7"/>
  <c r="K291" i="7"/>
  <c r="AF307" i="7"/>
  <c r="CP245" i="7"/>
  <c r="Y304" i="7"/>
  <c r="BH251" i="7"/>
  <c r="Q317" i="7"/>
  <c r="P300" i="7"/>
  <c r="CB275" i="7"/>
  <c r="BU337" i="7"/>
  <c r="BR301" i="7"/>
  <c r="AX248" i="7"/>
  <c r="BV323" i="7"/>
  <c r="AA255" i="7"/>
  <c r="J305" i="7"/>
  <c r="AE256" i="7"/>
  <c r="CY272" i="7"/>
  <c r="AP346" i="7"/>
  <c r="W244" i="7"/>
  <c r="CH277" i="7"/>
  <c r="AK260" i="7"/>
  <c r="AQ341" i="7"/>
  <c r="W310" i="7"/>
  <c r="BT239" i="7"/>
  <c r="E306" i="7"/>
  <c r="AF343" i="7"/>
  <c r="AJ295" i="7"/>
  <c r="BH265" i="7"/>
  <c r="Q336" i="7"/>
  <c r="CG322" i="7"/>
  <c r="CB302" i="7"/>
  <c r="BU271" i="7"/>
  <c r="BG286" i="7"/>
  <c r="AX303" i="7"/>
  <c r="BV318" i="7"/>
  <c r="AL302" i="7"/>
  <c r="J268" i="7"/>
  <c r="AE280" i="7"/>
  <c r="O283" i="7"/>
  <c r="AP262" i="7"/>
  <c r="W252" i="7"/>
  <c r="DI273" i="7"/>
  <c r="AK301" i="7"/>
  <c r="AQ282" i="7"/>
  <c r="CC318" i="7"/>
  <c r="CK274" i="7"/>
  <c r="AY345" i="7"/>
  <c r="DG328" i="7"/>
  <c r="CR338" i="7"/>
  <c r="CN324" i="7"/>
  <c r="BC269" i="7"/>
  <c r="AG290" i="7"/>
  <c r="CW278" i="7"/>
  <c r="AB302" i="7"/>
  <c r="BF289" i="7"/>
  <c r="CL346" i="7"/>
  <c r="CC280" i="7"/>
  <c r="BM332" i="7"/>
  <c r="E275" i="7"/>
  <c r="CC266" i="7"/>
  <c r="BZ319" i="7"/>
  <c r="CE324" i="7"/>
  <c r="AY244" i="7"/>
  <c r="DA240" i="7"/>
  <c r="DG269" i="7"/>
  <c r="Z287" i="7"/>
  <c r="CD261" i="7"/>
  <c r="BJ341" i="7"/>
  <c r="CN265" i="7"/>
  <c r="AT296" i="7"/>
  <c r="BC268" i="7"/>
  <c r="BP298" i="7"/>
  <c r="X337" i="7"/>
  <c r="AW261" i="7"/>
  <c r="CQ272" i="7"/>
  <c r="R238" i="7"/>
  <c r="DH258" i="7"/>
  <c r="CO300" i="7"/>
  <c r="AJ238" i="7"/>
  <c r="Y298" i="7"/>
  <c r="BE275" i="7"/>
  <c r="AD325" i="7"/>
  <c r="P244" i="7"/>
  <c r="BQ268" i="7"/>
  <c r="CI237" i="7"/>
  <c r="BR238" i="7"/>
  <c r="M269" i="7"/>
  <c r="BI251" i="7"/>
  <c r="AA256" i="7"/>
  <c r="CT251" i="7"/>
  <c r="CU329" i="7"/>
  <c r="CY295" i="7"/>
  <c r="BB301" i="7"/>
  <c r="CZ289" i="7"/>
  <c r="CH259" i="7"/>
  <c r="BT252" i="7"/>
  <c r="K311" i="7"/>
  <c r="AO247" i="7"/>
  <c r="CO280" i="7"/>
  <c r="AJ267" i="7"/>
  <c r="DC320" i="7"/>
  <c r="CL342" i="7"/>
  <c r="BM283" i="7"/>
  <c r="CK324" i="7"/>
  <c r="BY258" i="7"/>
  <c r="BO304" i="7"/>
  <c r="DA314" i="7"/>
  <c r="BA341" i="7"/>
  <c r="BK310" i="7"/>
  <c r="CR280" i="7"/>
  <c r="AN344" i="7"/>
  <c r="G343" i="7"/>
  <c r="CV331" i="7"/>
  <c r="DE317" i="7"/>
  <c r="BL296" i="7"/>
  <c r="AG244" i="7"/>
  <c r="CW268" i="7"/>
  <c r="AB323" i="7"/>
  <c r="BF247" i="7"/>
  <c r="AO278" i="7"/>
  <c r="CP296" i="7"/>
  <c r="BS316" i="7"/>
  <c r="DC239" i="7"/>
  <c r="BE283" i="7"/>
  <c r="CG288" i="7"/>
  <c r="CF256" i="7"/>
  <c r="BQ257" i="7"/>
  <c r="BG241" i="7"/>
  <c r="AS241" i="7"/>
  <c r="M257" i="7"/>
  <c r="AL274" i="7"/>
  <c r="DB265" i="7"/>
  <c r="CT294" i="7"/>
  <c r="O342" i="7"/>
  <c r="AV308" i="7"/>
  <c r="BB346" i="7"/>
  <c r="DI262" i="7"/>
  <c r="E270" i="7"/>
  <c r="CC316" i="7"/>
  <c r="CK330" i="7"/>
  <c r="CE344" i="7"/>
  <c r="AY339" i="7"/>
  <c r="DA254" i="7"/>
  <c r="DG318" i="7"/>
  <c r="Z310" i="7"/>
  <c r="CR263" i="7"/>
  <c r="BJ238" i="7"/>
  <c r="CN316" i="7"/>
  <c r="CV240" i="7"/>
  <c r="BC319" i="7"/>
  <c r="BP255" i="7"/>
  <c r="AG284" i="7"/>
  <c r="AW246" i="7"/>
  <c r="CQ273" i="7"/>
  <c r="BF336" i="7"/>
  <c r="DH320" i="7"/>
  <c r="CO291" i="7"/>
  <c r="AJ342" i="7"/>
  <c r="Y320" i="7"/>
  <c r="BE311" i="7"/>
  <c r="AD275" i="7"/>
  <c r="P287" i="7"/>
  <c r="BQ309" i="7"/>
  <c r="CI270" i="7"/>
  <c r="BR341" i="7"/>
  <c r="M317" i="7"/>
  <c r="BI239" i="7"/>
  <c r="AA263" i="7"/>
  <c r="CT342" i="7"/>
  <c r="CU340" i="7"/>
  <c r="CY292" i="7"/>
  <c r="BB318" i="7"/>
  <c r="CZ278" i="7"/>
  <c r="CH324" i="7"/>
  <c r="AR340" i="7"/>
  <c r="BZ342" i="7"/>
  <c r="AH324" i="7"/>
  <c r="AY250" i="7"/>
  <c r="AC238" i="7"/>
  <c r="CS282" i="7"/>
  <c r="Z260" i="7"/>
  <c r="CD300" i="7"/>
  <c r="I293" i="7"/>
  <c r="CN310" i="7"/>
  <c r="AT338" i="7"/>
  <c r="AZ248" i="7"/>
  <c r="BP310" i="7"/>
  <c r="X314" i="7"/>
  <c r="AU250" i="7"/>
  <c r="CQ250" i="7"/>
  <c r="R257" i="7"/>
  <c r="DH248" i="7"/>
  <c r="AF346" i="7"/>
  <c r="CP278" i="7"/>
  <c r="Y336" i="7"/>
  <c r="BH306" i="7"/>
  <c r="Q267" i="7"/>
  <c r="P334" i="7"/>
  <c r="CB249" i="7"/>
  <c r="BU310" i="7"/>
  <c r="BR270" i="7"/>
  <c r="AX254" i="7"/>
  <c r="BV309" i="7"/>
  <c r="AA318" i="7"/>
  <c r="J325" i="7"/>
  <c r="AE254" i="7"/>
  <c r="CY246" i="7"/>
  <c r="AP324" i="7"/>
  <c r="BX248" i="7"/>
  <c r="AQ257" i="7"/>
  <c r="AO312" i="7"/>
  <c r="CP327" i="7"/>
  <c r="Y299" i="7"/>
  <c r="BE304" i="7"/>
  <c r="AD261" i="7"/>
  <c r="P303" i="7"/>
  <c r="BQ345" i="7"/>
  <c r="CI259" i="7"/>
  <c r="BR320" i="7"/>
  <c r="M302" i="7"/>
  <c r="BI342" i="7"/>
  <c r="AA310" i="7"/>
  <c r="CT291" i="7"/>
  <c r="CU299" i="7"/>
  <c r="CY328" i="7"/>
  <c r="BB240" i="7"/>
  <c r="CZ262" i="7"/>
  <c r="CH266" i="7"/>
  <c r="BT303" i="7"/>
  <c r="K283" i="7"/>
  <c r="AF302" i="7"/>
  <c r="CP343" i="7"/>
  <c r="BS299" i="7"/>
  <c r="BH268" i="7"/>
  <c r="Q244" i="7"/>
  <c r="CG342" i="7"/>
  <c r="CB246" i="7"/>
  <c r="BU237" i="7"/>
  <c r="BG319" i="7"/>
  <c r="AX295" i="7"/>
  <c r="BV270" i="7"/>
  <c r="AL261" i="7"/>
  <c r="J336" i="7"/>
  <c r="AK338" i="7"/>
  <c r="K270" i="7"/>
  <c r="AF303" i="7"/>
  <c r="AJ319" i="7"/>
  <c r="DC322" i="7"/>
  <c r="Q239" i="7"/>
  <c r="CG329" i="7"/>
  <c r="CF314" i="7"/>
  <c r="BU270" i="7"/>
  <c r="BG323" i="7"/>
  <c r="AS250" i="7"/>
  <c r="BV307" i="7"/>
  <c r="AL262" i="7"/>
  <c r="DB278" i="7"/>
  <c r="AE277" i="7"/>
  <c r="O333" i="7"/>
  <c r="AV277" i="7"/>
  <c r="W288" i="7"/>
  <c r="DI329" i="7"/>
  <c r="BX259" i="7"/>
  <c r="AQ268" i="7"/>
  <c r="DH288" i="7"/>
  <c r="CO340" i="7"/>
  <c r="AJ246" i="7"/>
  <c r="Y297" i="7"/>
  <c r="BE292" i="7"/>
  <c r="AD294" i="7"/>
  <c r="P267" i="7"/>
  <c r="BQ248" i="7"/>
  <c r="CI298" i="7"/>
  <c r="BR300" i="7"/>
  <c r="M282" i="7"/>
  <c r="BI335" i="7"/>
  <c r="AA303" i="7"/>
  <c r="DI291" i="7"/>
  <c r="BT262" i="7"/>
  <c r="DH272" i="7"/>
  <c r="CO249" i="7"/>
  <c r="BS298" i="7"/>
  <c r="BH334" i="7"/>
  <c r="Q314" i="7"/>
  <c r="P302" i="7"/>
  <c r="CB260" i="7"/>
  <c r="BU246" i="7"/>
  <c r="BR307" i="7"/>
  <c r="AX287" i="7"/>
  <c r="BV345" i="7"/>
  <c r="AA286" i="7"/>
  <c r="J338" i="7"/>
  <c r="AE267" i="7"/>
  <c r="CY340" i="7"/>
  <c r="AP258" i="7"/>
  <c r="W263" i="7"/>
  <c r="CH246" i="7"/>
  <c r="AK286" i="7"/>
  <c r="AQ328" i="7"/>
  <c r="AO242" i="7"/>
  <c r="CO332" i="7"/>
  <c r="BS328" i="7"/>
  <c r="DC238" i="7"/>
  <c r="BE244" i="7"/>
  <c r="CG341" i="7"/>
  <c r="CF279" i="7"/>
  <c r="BQ249" i="7"/>
  <c r="BG334" i="7"/>
  <c r="AS342" i="7"/>
  <c r="M323" i="7"/>
  <c r="AL293" i="7"/>
  <c r="DB291" i="7"/>
  <c r="CT322" i="7"/>
  <c r="O267" i="7"/>
  <c r="AV292" i="7"/>
  <c r="BB331" i="7"/>
  <c r="DI256" i="7"/>
  <c r="BX317" i="7"/>
  <c r="BT325" i="7"/>
  <c r="E262" i="7"/>
  <c r="BX243" i="7"/>
  <c r="AQ287" i="7"/>
  <c r="AO267" i="7"/>
  <c r="CP242" i="7"/>
  <c r="Y260" i="7"/>
  <c r="BE243" i="7"/>
  <c r="AD248" i="7"/>
  <c r="CF345" i="7"/>
  <c r="BQ252" i="7"/>
  <c r="CI325" i="7"/>
  <c r="AS303" i="7"/>
  <c r="M318" i="7"/>
  <c r="BI270" i="7"/>
  <c r="DB343" i="7"/>
  <c r="CT328" i="7"/>
  <c r="CU247" i="7"/>
  <c r="AV337" i="7"/>
  <c r="BB314" i="7"/>
  <c r="CZ273" i="7"/>
  <c r="BX303" i="7"/>
  <c r="BT254" i="7"/>
  <c r="K346" i="7"/>
  <c r="AF275" i="7"/>
  <c r="CP342" i="7"/>
  <c r="Y314" i="7"/>
  <c r="BH260" i="7"/>
  <c r="Q257" i="7"/>
  <c r="P239" i="7"/>
  <c r="CB320" i="7"/>
  <c r="BU336" i="7"/>
  <c r="BR249" i="7"/>
  <c r="AX269" i="7"/>
  <c r="BV247" i="7"/>
  <c r="AA251" i="7"/>
  <c r="J315" i="7"/>
  <c r="AE279" i="7"/>
  <c r="CY299" i="7"/>
  <c r="AP337" i="7"/>
  <c r="W250" i="7"/>
  <c r="CH310" i="7"/>
  <c r="AE345" i="7"/>
  <c r="AV264" i="7"/>
  <c r="DI280" i="7"/>
  <c r="BT247" i="7"/>
  <c r="E246" i="7"/>
  <c r="AF314" i="7"/>
  <c r="CP248" i="7"/>
  <c r="BS273" i="7"/>
  <c r="BH241" i="7"/>
  <c r="Q318" i="7"/>
  <c r="CG328" i="7"/>
  <c r="CB343" i="7"/>
  <c r="BU301" i="7"/>
  <c r="BG263" i="7"/>
  <c r="AX336" i="7"/>
  <c r="BV305" i="7"/>
  <c r="AL248" i="7"/>
  <c r="J324" i="7"/>
  <c r="AE297" i="7"/>
  <c r="O293" i="7"/>
  <c r="AP319" i="7"/>
  <c r="W324" i="7"/>
  <c r="DI330" i="7"/>
  <c r="AK280" i="7"/>
  <c r="AQ273" i="7"/>
  <c r="K343" i="7"/>
  <c r="AJ237" i="7"/>
  <c r="BH310" i="7"/>
  <c r="P248" i="7"/>
  <c r="CI321" i="7"/>
  <c r="AX286" i="7"/>
  <c r="AA320" i="7"/>
  <c r="CU243" i="7"/>
  <c r="AP265" i="7"/>
  <c r="CH247" i="7"/>
  <c r="AP267" i="7"/>
  <c r="BT322" i="7"/>
  <c r="AF254" i="7"/>
  <c r="Y345" i="7"/>
  <c r="Q304" i="7"/>
  <c r="CB299" i="7"/>
  <c r="BR311" i="7"/>
  <c r="BV346" i="7"/>
  <c r="J261" i="7"/>
  <c r="CY281" i="7"/>
  <c r="W272" i="7"/>
  <c r="AK243" i="7"/>
  <c r="CT279" i="7"/>
  <c r="BB286" i="7"/>
  <c r="AK304" i="7"/>
  <c r="E301" i="7"/>
  <c r="CO321" i="7"/>
  <c r="BS307" i="7"/>
  <c r="BH333" i="7"/>
  <c r="AD301" i="7"/>
  <c r="CF323" i="7"/>
  <c r="BQ308" i="7"/>
  <c r="CI330" i="7"/>
  <c r="AS338" i="7"/>
  <c r="M271" i="7"/>
  <c r="BI264" i="7"/>
  <c r="DB334" i="7"/>
  <c r="CT274" i="7"/>
  <c r="CU294" i="7"/>
  <c r="AV295" i="7"/>
  <c r="BB313" i="7"/>
  <c r="CZ311" i="7"/>
  <c r="BX313" i="7"/>
  <c r="BT342" i="7"/>
  <c r="K271" i="7"/>
  <c r="O257" i="7"/>
  <c r="W276" i="7"/>
  <c r="BX304" i="7"/>
  <c r="AQ281" i="7"/>
  <c r="AO299" i="7"/>
  <c r="CO257" i="7"/>
  <c r="AJ291" i="7"/>
  <c r="DC271" i="7"/>
  <c r="BE267" i="7"/>
  <c r="AD322" i="7"/>
  <c r="P272" i="7"/>
  <c r="BQ264" i="7"/>
  <c r="CI310" i="7"/>
  <c r="BR303" i="7"/>
  <c r="M238" i="7"/>
  <c r="BI245" i="7"/>
  <c r="AA338" i="7"/>
  <c r="CT290" i="7"/>
  <c r="CU255" i="7"/>
  <c r="CY270" i="7"/>
  <c r="BB296" i="7"/>
  <c r="CZ287" i="7"/>
  <c r="CH325" i="7"/>
  <c r="BT319" i="7"/>
  <c r="K260" i="7"/>
  <c r="CU309" i="7"/>
  <c r="BB284" i="7"/>
  <c r="BX336" i="7"/>
  <c r="AQ302" i="7"/>
  <c r="DH331" i="7"/>
  <c r="CO341" i="7"/>
  <c r="AJ265" i="7"/>
  <c r="Y281" i="7"/>
  <c r="BE276" i="7"/>
  <c r="AD259" i="7"/>
  <c r="P304" i="7"/>
  <c r="BQ274" i="7"/>
  <c r="CI273" i="7"/>
  <c r="BR282" i="7"/>
  <c r="M253" i="7"/>
  <c r="BI346" i="7"/>
  <c r="AA317" i="7"/>
  <c r="CT281" i="7"/>
  <c r="CU339" i="7"/>
  <c r="CY332" i="7"/>
  <c r="BB333" i="7"/>
  <c r="CZ252" i="7"/>
  <c r="CH319" i="7"/>
  <c r="AK281" i="7"/>
  <c r="K289" i="7"/>
  <c r="CO320" i="7"/>
  <c r="Y318" i="7"/>
  <c r="BE247" i="7"/>
  <c r="P318" i="7"/>
  <c r="BQ237" i="7"/>
  <c r="BG283" i="7"/>
  <c r="M320" i="7"/>
  <c r="AA288" i="7"/>
  <c r="O264" i="7"/>
  <c r="BB279" i="7"/>
  <c r="BX339" i="7"/>
  <c r="CT288" i="7"/>
  <c r="AP298" i="7"/>
  <c r="BX337" i="7"/>
  <c r="AF250" i="7"/>
  <c r="Y245" i="7"/>
  <c r="AD257" i="7"/>
  <c r="CB257" i="7"/>
  <c r="BR345" i="7"/>
  <c r="BI266" i="7"/>
  <c r="J248" i="7"/>
  <c r="CY322" i="7"/>
  <c r="CZ247" i="7"/>
  <c r="CU254" i="7"/>
  <c r="CH334" i="7"/>
  <c r="DH312" i="7"/>
  <c r="AJ305" i="7"/>
  <c r="BH256" i="7"/>
  <c r="P241" i="7"/>
  <c r="BU313" i="7"/>
  <c r="AX323" i="7"/>
  <c r="AA304" i="7"/>
  <c r="AE248" i="7"/>
  <c r="AP301" i="7"/>
  <c r="CH294" i="7"/>
  <c r="AQ243" i="7"/>
  <c r="CY333" i="7"/>
  <c r="DI304" i="7"/>
  <c r="AQ277" i="7"/>
  <c r="AO272" i="7"/>
  <c r="CP271" i="7"/>
  <c r="Y287" i="7"/>
  <c r="BE315" i="7"/>
  <c r="P308" i="7"/>
  <c r="CB270" i="7"/>
  <c r="BU250" i="7"/>
  <c r="BR250" i="7"/>
  <c r="AX265" i="7"/>
  <c r="BV255" i="7"/>
  <c r="AA287" i="7"/>
  <c r="J247" i="7"/>
  <c r="AE333" i="7"/>
  <c r="CY276" i="7"/>
  <c r="AP316" i="7"/>
  <c r="W253" i="7"/>
  <c r="CH321" i="7"/>
  <c r="AK332" i="7"/>
  <c r="AQ253" i="7"/>
  <c r="AE266" i="7"/>
  <c r="AP285" i="7"/>
  <c r="DI263" i="7"/>
  <c r="BT323" i="7"/>
  <c r="E322" i="7"/>
  <c r="AF332" i="7"/>
  <c r="CP346" i="7"/>
  <c r="BS296" i="7"/>
  <c r="BH237" i="7"/>
  <c r="Q281" i="7"/>
  <c r="CG337" i="7"/>
  <c r="CB344" i="7"/>
  <c r="BU323" i="7"/>
  <c r="BG302" i="7"/>
  <c r="AX238" i="7"/>
  <c r="BV341" i="7"/>
  <c r="AL275" i="7"/>
  <c r="J290" i="7"/>
  <c r="AE304" i="7"/>
  <c r="O287" i="7"/>
  <c r="AP320" i="7"/>
  <c r="W243" i="7"/>
  <c r="DI340" i="7"/>
  <c r="AK298" i="7"/>
  <c r="AQ260" i="7"/>
  <c r="CT310" i="7"/>
  <c r="AV249" i="7"/>
  <c r="DI283" i="7"/>
  <c r="BT240" i="7"/>
  <c r="DH237" i="7"/>
  <c r="CO308" i="7"/>
  <c r="BH271" i="7"/>
  <c r="BU311" i="7"/>
  <c r="DB237" i="7"/>
  <c r="CZ243" i="7"/>
  <c r="AO273" i="7"/>
  <c r="AJ318" i="7"/>
  <c r="BE291" i="7"/>
  <c r="CF287" i="7"/>
  <c r="CI238" i="7"/>
  <c r="M265" i="7"/>
  <c r="DB287" i="7"/>
  <c r="CU308" i="7"/>
  <c r="BB263" i="7"/>
  <c r="CH250" i="7"/>
  <c r="BB338" i="7"/>
  <c r="AQ308" i="7"/>
  <c r="CO275" i="7"/>
  <c r="Y321" i="7"/>
  <c r="AD327" i="7"/>
  <c r="BQ320" i="7"/>
  <c r="BR268" i="7"/>
  <c r="BI299" i="7"/>
  <c r="CT256" i="7"/>
  <c r="CY267" i="7"/>
  <c r="CZ265" i="7"/>
  <c r="BT279" i="7"/>
  <c r="AE291" i="7"/>
  <c r="BB312" i="7"/>
  <c r="AK271" i="7"/>
  <c r="DH316" i="7"/>
  <c r="CO305" i="7"/>
  <c r="BS306" i="7"/>
  <c r="BH335" i="7"/>
  <c r="AD250" i="7"/>
  <c r="CF289" i="7"/>
  <c r="BQ325" i="7"/>
  <c r="BG292" i="7"/>
  <c r="AS288" i="7"/>
  <c r="M293" i="7"/>
  <c r="AL268" i="7"/>
  <c r="DB322" i="7"/>
  <c r="CT244" i="7"/>
  <c r="O325" i="7"/>
  <c r="AV323" i="7"/>
  <c r="BB254" i="7"/>
  <c r="CZ288" i="7"/>
  <c r="BX307" i="7"/>
  <c r="BT300" i="7"/>
  <c r="J307" i="7"/>
  <c r="CY310" i="7"/>
  <c r="W300" i="7"/>
  <c r="AK324" i="7"/>
  <c r="K264" i="7"/>
  <c r="AO266" i="7"/>
  <c r="CO294" i="7"/>
  <c r="AJ338" i="7"/>
  <c r="DC341" i="7"/>
  <c r="BE324" i="7"/>
  <c r="AD328" i="7"/>
  <c r="CF307" i="7"/>
  <c r="BQ317" i="7"/>
  <c r="CI341" i="7"/>
  <c r="AS337" i="7"/>
  <c r="M274" i="7"/>
  <c r="BI248" i="7"/>
  <c r="DB299" i="7"/>
  <c r="CT312" i="7"/>
  <c r="CU322" i="7"/>
  <c r="AV245" i="7"/>
  <c r="BB344" i="7"/>
  <c r="CZ318" i="7"/>
  <c r="BX253" i="7"/>
  <c r="BT299" i="7"/>
  <c r="K274" i="7"/>
  <c r="O303" i="7"/>
  <c r="W332" i="7"/>
  <c r="BX266" i="7"/>
  <c r="AQ330" i="7"/>
  <c r="AO259" i="7"/>
  <c r="CO268" i="7"/>
  <c r="AJ268" i="7"/>
  <c r="DC332" i="7"/>
  <c r="BE280" i="7"/>
  <c r="AD303" i="7"/>
  <c r="CF346" i="7"/>
  <c r="BQ272" i="7"/>
  <c r="CI258" i="7"/>
  <c r="AS326" i="7"/>
  <c r="M337" i="7"/>
  <c r="BI240" i="7"/>
  <c r="AA281" i="7"/>
  <c r="CT329" i="7"/>
  <c r="CY288" i="7"/>
  <c r="CH240" i="7"/>
  <c r="AF271" i="7"/>
  <c r="Y248" i="7"/>
  <c r="Q319" i="7"/>
  <c r="CB264" i="7"/>
  <c r="BR267" i="7"/>
  <c r="BV279" i="7"/>
  <c r="J287" i="7"/>
  <c r="O290" i="7"/>
  <c r="W335" i="7"/>
  <c r="CT344" i="7"/>
  <c r="DI287" i="7"/>
  <c r="E242" i="7"/>
  <c r="CP316" i="7"/>
  <c r="BH339" i="7"/>
  <c r="CG314" i="7"/>
  <c r="BU238" i="7"/>
  <c r="AX275" i="7"/>
  <c r="AL346" i="7"/>
  <c r="AE278" i="7"/>
  <c r="AP252" i="7"/>
  <c r="DI336" i="7"/>
  <c r="AQ284" i="7"/>
  <c r="O307" i="7"/>
  <c r="CZ312" i="7"/>
  <c r="BT324" i="7"/>
  <c r="AO315" i="7"/>
  <c r="CP249" i="7"/>
  <c r="Y239" i="7"/>
  <c r="BE274" i="7"/>
  <c r="CG318" i="7"/>
  <c r="CB333" i="7"/>
  <c r="BU346" i="7"/>
  <c r="BG294" i="7"/>
  <c r="AX344" i="7"/>
  <c r="BV273" i="7"/>
  <c r="AL271" i="7"/>
  <c r="J286" i="7"/>
  <c r="AE249" i="7"/>
  <c r="O238" i="7"/>
  <c r="AP308" i="7"/>
  <c r="W314" i="7"/>
  <c r="DI301" i="7"/>
  <c r="AK239" i="7"/>
  <c r="AQ270" i="7"/>
  <c r="CT303" i="7"/>
  <c r="AV293" i="7"/>
  <c r="DI247" i="7"/>
  <c r="AK274" i="7"/>
  <c r="E325" i="7"/>
  <c r="AF320" i="7"/>
  <c r="CP261" i="7"/>
  <c r="BS300" i="7"/>
  <c r="BH319" i="7"/>
  <c r="Q329" i="7"/>
  <c r="CG294" i="7"/>
  <c r="CB262" i="7"/>
  <c r="BU307" i="7"/>
  <c r="BG296" i="7"/>
  <c r="AS291" i="7"/>
  <c r="BV337" i="7"/>
  <c r="AL254" i="7"/>
  <c r="DB261" i="7"/>
  <c r="AE240" i="7"/>
  <c r="O248" i="7"/>
  <c r="AV289" i="7"/>
  <c r="W255" i="7"/>
  <c r="DI245" i="7"/>
  <c r="BX299" i="7"/>
  <c r="AQ295" i="7"/>
  <c r="CT340" i="7"/>
  <c r="CY239" i="7"/>
  <c r="CZ315" i="7"/>
  <c r="AK300" i="7"/>
  <c r="K329" i="7"/>
  <c r="AO328" i="7"/>
  <c r="CP246" i="7"/>
  <c r="BS314" i="7"/>
  <c r="DC251" i="7"/>
  <c r="Q277" i="7"/>
  <c r="CG287" i="7"/>
  <c r="CF340" i="7"/>
  <c r="BU340" i="7"/>
  <c r="BG268" i="7"/>
  <c r="AS290" i="7"/>
  <c r="BV254" i="7"/>
  <c r="AL343" i="7"/>
  <c r="DB285" i="7"/>
  <c r="AE239" i="7"/>
  <c r="O304" i="7"/>
  <c r="AV294" i="7"/>
  <c r="W299" i="7"/>
  <c r="DI282" i="7"/>
  <c r="BX238" i="7"/>
  <c r="AQ342" i="7"/>
  <c r="BG306" i="7"/>
  <c r="J274" i="7"/>
  <c r="CY338" i="7"/>
  <c r="CZ325" i="7"/>
  <c r="BT285" i="7"/>
  <c r="K284" i="7"/>
  <c r="DD257" i="7"/>
  <c r="F297" i="7"/>
  <c r="CM270" i="7"/>
  <c r="U243" i="7"/>
  <c r="F333" i="7"/>
  <c r="CA240" i="7"/>
  <c r="CA248" i="7"/>
  <c r="CJ251" i="7"/>
  <c r="BW264" i="7"/>
  <c r="CX263" i="7"/>
  <c r="BD295" i="7"/>
  <c r="CX288" i="7"/>
  <c r="CA275" i="7"/>
  <c r="CA273" i="7"/>
  <c r="F320" i="7"/>
  <c r="BW278" i="7"/>
  <c r="V245" i="7"/>
  <c r="BD277" i="7"/>
  <c r="CL284" i="7"/>
  <c r="T306" i="7"/>
  <c r="T287" i="7"/>
  <c r="V332" i="7"/>
  <c r="F324" i="7"/>
  <c r="N291" i="7"/>
  <c r="CC274" i="7"/>
  <c r="BO262" i="7"/>
  <c r="CR247" i="7"/>
  <c r="BC306" i="7"/>
  <c r="CQ262" i="7"/>
  <c r="H282" i="7"/>
  <c r="CE337" i="7"/>
  <c r="Z286" i="7"/>
  <c r="AT337" i="7"/>
  <c r="AU239" i="7"/>
  <c r="CC278" i="7"/>
  <c r="AY300" i="7"/>
  <c r="CD311" i="7"/>
  <c r="BC255" i="7"/>
  <c r="CQ245" i="7"/>
  <c r="BM277" i="7"/>
  <c r="AC300" i="7"/>
  <c r="BJ320" i="7"/>
  <c r="BP250" i="7"/>
  <c r="R265" i="7"/>
  <c r="BN262" i="7"/>
  <c r="BO260" i="7"/>
  <c r="CR262" i="7"/>
  <c r="BC307" i="7"/>
  <c r="CL336" i="7"/>
  <c r="CE265" i="7"/>
  <c r="Z255" i="7"/>
  <c r="CV324" i="7"/>
  <c r="AW259" i="7"/>
  <c r="BZ345" i="7"/>
  <c r="DG283" i="7"/>
  <c r="CN300" i="7"/>
  <c r="X291" i="7"/>
  <c r="U239" i="7"/>
  <c r="BN243" i="7"/>
  <c r="AC330" i="7"/>
  <c r="I318" i="7"/>
  <c r="DE325" i="7"/>
  <c r="AB290" i="7"/>
  <c r="E240" i="7"/>
  <c r="S291" i="7"/>
  <c r="DA327" i="7"/>
  <c r="BJ286" i="7"/>
  <c r="BL272" i="7"/>
  <c r="BF309" i="7"/>
  <c r="CC268" i="7"/>
  <c r="AY289" i="7"/>
  <c r="CD320" i="7"/>
  <c r="AZ331" i="7"/>
  <c r="CQ254" i="7"/>
  <c r="H288" i="7"/>
  <c r="AH243" i="7"/>
  <c r="BA314" i="7"/>
  <c r="G308" i="7"/>
  <c r="AU240" i="7"/>
  <c r="DF241" i="7"/>
  <c r="BF342" i="7"/>
  <c r="BM279" i="7"/>
  <c r="DA246" i="7"/>
  <c r="BJ334" i="7"/>
  <c r="BP313" i="7"/>
  <c r="AM298" i="7"/>
  <c r="DD266" i="7"/>
  <c r="CM291" i="7"/>
  <c r="CX283" i="7"/>
  <c r="DD317" i="7"/>
  <c r="U311" i="7"/>
  <c r="CJ240" i="7"/>
  <c r="BD259" i="7"/>
  <c r="AM269" i="7"/>
  <c r="CM256" i="7"/>
  <c r="BW315" i="7"/>
  <c r="DD298" i="7"/>
  <c r="CA289" i="7"/>
  <c r="BD344" i="7"/>
  <c r="T311" i="7"/>
  <c r="T268" i="7"/>
  <c r="H311" i="7"/>
  <c r="F313" i="7"/>
  <c r="N346" i="7"/>
  <c r="CM260" i="7"/>
  <c r="H302" i="7"/>
  <c r="U285" i="7"/>
  <c r="DD323" i="7"/>
  <c r="CJ270" i="7"/>
  <c r="DF300" i="7"/>
  <c r="CE328" i="7"/>
  <c r="BK266" i="7"/>
  <c r="CV330" i="7"/>
  <c r="AW306" i="7"/>
  <c r="U289" i="7"/>
  <c r="BZ301" i="7"/>
  <c r="DG331" i="7"/>
  <c r="CN263" i="7"/>
  <c r="X297" i="7"/>
  <c r="CL318" i="7"/>
  <c r="CE259" i="7"/>
  <c r="Z275" i="7"/>
  <c r="AT256" i="7"/>
  <c r="AW295" i="7"/>
  <c r="CC306" i="7"/>
  <c r="AY306" i="7"/>
  <c r="CD305" i="7"/>
  <c r="BC279" i="7"/>
  <c r="CQ256" i="7"/>
  <c r="DF247" i="7"/>
  <c r="BY290" i="7"/>
  <c r="BK324" i="7"/>
  <c r="CV254" i="7"/>
  <c r="AB346" i="7"/>
  <c r="CK296" i="7"/>
  <c r="DG243" i="7"/>
  <c r="G282" i="7"/>
  <c r="AG277" i="7"/>
  <c r="BM237" i="7"/>
  <c r="DA338" i="7"/>
  <c r="BJ282" i="7"/>
  <c r="BP260" i="7"/>
  <c r="R263" i="7"/>
  <c r="AR261" i="7"/>
  <c r="BY291" i="7"/>
  <c r="CD296" i="7"/>
  <c r="AZ304" i="7"/>
  <c r="CW316" i="7"/>
  <c r="CQ258" i="7"/>
  <c r="BN319" i="7"/>
  <c r="BO294" i="7"/>
  <c r="CR282" i="7"/>
  <c r="BC262" i="7"/>
  <c r="AB285" i="7"/>
  <c r="CL337" i="7"/>
  <c r="CE319" i="7"/>
  <c r="Z265" i="7"/>
  <c r="AT244" i="7"/>
  <c r="AW333" i="7"/>
  <c r="CJ301" i="7"/>
  <c r="S328" i="7"/>
  <c r="CS303" i="7"/>
  <c r="AN281" i="7"/>
  <c r="BL279" i="7"/>
  <c r="E313" i="7"/>
  <c r="CW293" i="7"/>
  <c r="V243" i="7"/>
  <c r="CA253" i="7"/>
  <c r="U334" i="7"/>
  <c r="DD302" i="7"/>
  <c r="CA277" i="7"/>
  <c r="AM284" i="7"/>
  <c r="F237" i="7"/>
  <c r="BW320" i="7"/>
  <c r="V286" i="7"/>
  <c r="BD326" i="7"/>
  <c r="CA261" i="7"/>
  <c r="V329" i="7"/>
  <c r="CJ260" i="7"/>
  <c r="DD286" i="7"/>
  <c r="CJ330" i="7"/>
  <c r="CJ265" i="7"/>
  <c r="AI287" i="7"/>
  <c r="T242" i="7"/>
  <c r="H326" i="7"/>
  <c r="F261" i="7"/>
  <c r="BD293" i="7"/>
  <c r="CX324" i="7"/>
  <c r="CA290" i="7"/>
  <c r="U284" i="7"/>
  <c r="N292" i="7"/>
  <c r="BZ267" i="7"/>
  <c r="CS345" i="7"/>
  <c r="CN340" i="7"/>
  <c r="X296" i="7"/>
  <c r="DH278" i="7"/>
  <c r="BN324" i="7"/>
  <c r="BO256" i="7"/>
  <c r="I253" i="7"/>
  <c r="DE286" i="7"/>
  <c r="AI315" i="7"/>
  <c r="S306" i="7"/>
  <c r="CS312" i="7"/>
  <c r="AN313" i="7"/>
  <c r="BL322" i="7"/>
  <c r="N257" i="7"/>
  <c r="AH302" i="7"/>
  <c r="BA274" i="7"/>
  <c r="G252" i="7"/>
  <c r="AU275" i="7"/>
  <c r="DF343" i="7"/>
  <c r="BZ282" i="7"/>
  <c r="DG278" i="7"/>
  <c r="CN296" i="7"/>
  <c r="X298" i="7"/>
  <c r="BM327" i="7"/>
  <c r="AC267" i="7"/>
  <c r="I268" i="7"/>
  <c r="BP247" i="7"/>
  <c r="AR262" i="7"/>
  <c r="BY250" i="7"/>
  <c r="BK257" i="7"/>
  <c r="AZ306" i="7"/>
  <c r="CW247" i="7"/>
  <c r="AB324" i="7"/>
  <c r="CK241" i="7"/>
  <c r="DG258" i="7"/>
  <c r="G312" i="7"/>
  <c r="AG250" i="7"/>
  <c r="CJ285" i="7"/>
  <c r="CL258" i="7"/>
  <c r="AH329" i="7"/>
  <c r="Z331" i="7"/>
  <c r="AT335" i="7"/>
  <c r="AU341" i="7"/>
  <c r="CJ340" i="7"/>
  <c r="S263" i="7"/>
  <c r="CS319" i="7"/>
  <c r="AN283" i="7"/>
  <c r="BL311" i="7"/>
  <c r="CW309" i="7"/>
  <c r="CC342" i="7"/>
  <c r="AY280" i="7"/>
  <c r="CR336" i="7"/>
  <c r="BC257" i="7"/>
  <c r="CQ292" i="7"/>
  <c r="BN315" i="7"/>
  <c r="AB306" i="7"/>
  <c r="CL285" i="7"/>
  <c r="CM305" i="7"/>
  <c r="V281" i="7"/>
  <c r="AM342" i="7"/>
  <c r="F271" i="7"/>
  <c r="L322" i="7"/>
  <c r="CA328" i="7"/>
  <c r="BW284" i="7"/>
  <c r="U321" i="7"/>
  <c r="AM275" i="7"/>
  <c r="CX346" i="7"/>
  <c r="F278" i="7"/>
  <c r="AM295" i="7"/>
  <c r="BD274" i="7"/>
  <c r="AM307" i="7"/>
  <c r="F326" i="7"/>
  <c r="L286" i="7"/>
  <c r="CM300" i="7"/>
  <c r="BW291" i="7"/>
  <c r="U320" i="7"/>
  <c r="CX257" i="7"/>
  <c r="T324" i="7"/>
  <c r="AI312" i="7"/>
  <c r="AM296" i="7"/>
  <c r="CX339" i="7"/>
  <c r="H270" i="7"/>
  <c r="CA294" i="7"/>
  <c r="F290" i="7"/>
  <c r="T241" i="7"/>
  <c r="CM290" i="7"/>
  <c r="F344" i="7"/>
  <c r="H269" i="7"/>
  <c r="BW308" i="7"/>
  <c r="U331" i="7"/>
  <c r="V299" i="7"/>
  <c r="DD330" i="7"/>
  <c r="AI341" i="7"/>
  <c r="CJ291" i="7"/>
  <c r="DF275" i="7"/>
  <c r="AI284" i="7"/>
  <c r="DD242" i="7"/>
  <c r="U263" i="7"/>
  <c r="T314" i="7"/>
  <c r="BD249" i="7"/>
  <c r="V327" i="7"/>
  <c r="AM338" i="7"/>
  <c r="CX316" i="7"/>
  <c r="N305" i="7"/>
  <c r="H245" i="7"/>
  <c r="L263" i="7"/>
  <c r="BN333" i="7"/>
  <c r="CK272" i="7"/>
  <c r="BO333" i="7"/>
  <c r="BA328" i="7"/>
  <c r="CR244" i="7"/>
  <c r="G289" i="7"/>
  <c r="DE305" i="7"/>
  <c r="AG345" i="7"/>
  <c r="AB288" i="7"/>
  <c r="CL329" i="7"/>
  <c r="CL280" i="7"/>
  <c r="BM305" i="7"/>
  <c r="CE297" i="7"/>
  <c r="DA267" i="7"/>
  <c r="Z283" i="7"/>
  <c r="BJ262" i="7"/>
  <c r="CV344" i="7"/>
  <c r="BP323" i="7"/>
  <c r="AW340" i="7"/>
  <c r="CJ262" i="7"/>
  <c r="CC250" i="7"/>
  <c r="CK242" i="7"/>
  <c r="AY281" i="7"/>
  <c r="DG271" i="7"/>
  <c r="CR328" i="7"/>
  <c r="CN302" i="7"/>
  <c r="AZ258" i="7"/>
  <c r="BP290" i="7"/>
  <c r="AU296" i="7"/>
  <c r="CQ259" i="7"/>
  <c r="CJ297" i="7"/>
  <c r="AR258" i="7"/>
  <c r="BM336" i="7"/>
  <c r="CK288" i="7"/>
  <c r="BY326" i="7"/>
  <c r="AC339" i="7"/>
  <c r="CS328" i="7"/>
  <c r="Z277" i="7"/>
  <c r="CD275" i="7"/>
  <c r="I324" i="7"/>
  <c r="CN246" i="7"/>
  <c r="AT328" i="7"/>
  <c r="AZ313" i="7"/>
  <c r="BP283" i="7"/>
  <c r="X252" i="7"/>
  <c r="AU338" i="7"/>
  <c r="CQ295" i="7"/>
  <c r="R286" i="7"/>
  <c r="DH336" i="7"/>
  <c r="R293" i="7"/>
  <c r="DF332" i="7"/>
  <c r="CC293" i="7"/>
  <c r="S301" i="7"/>
  <c r="CK263" i="7"/>
  <c r="CE290" i="7"/>
  <c r="BO261" i="7"/>
  <c r="DA304" i="7"/>
  <c r="DG249" i="7"/>
  <c r="BK335" i="7"/>
  <c r="CR259" i="7"/>
  <c r="BJ294" i="7"/>
  <c r="G241" i="7"/>
  <c r="CV305" i="7"/>
  <c r="BC245" i="7"/>
  <c r="BL273" i="7"/>
  <c r="AG310" i="7"/>
  <c r="AW326" i="7"/>
  <c r="CL262" i="7"/>
  <c r="CC328" i="7"/>
  <c r="BM244" i="7"/>
  <c r="CK261" i="7"/>
  <c r="CE299" i="7"/>
  <c r="AY247" i="7"/>
  <c r="DA238" i="7"/>
  <c r="DG341" i="7"/>
  <c r="Z346" i="7"/>
  <c r="CR321" i="7"/>
  <c r="BJ251" i="7"/>
  <c r="CN311" i="7"/>
  <c r="CV252" i="7"/>
  <c r="BC318" i="7"/>
  <c r="BP329" i="7"/>
  <c r="AG276" i="7"/>
  <c r="AW344" i="7"/>
  <c r="H299" i="7"/>
  <c r="CC283" i="7"/>
  <c r="BM274" i="7"/>
  <c r="BZ321" i="7"/>
  <c r="CE277" i="7"/>
  <c r="AY273" i="7"/>
  <c r="AC337" i="7"/>
  <c r="DG267" i="7"/>
  <c r="Z266" i="7"/>
  <c r="CD340" i="7"/>
  <c r="BJ280" i="7"/>
  <c r="CN333" i="7"/>
  <c r="AT315" i="7"/>
  <c r="BC325" i="7"/>
  <c r="BP282" i="7"/>
  <c r="X294" i="7"/>
  <c r="AW282" i="7"/>
  <c r="CQ328" i="7"/>
  <c r="R246" i="7"/>
  <c r="U332" i="7"/>
  <c r="L346" i="7"/>
  <c r="BF340" i="7"/>
  <c r="AR338" i="7"/>
  <c r="BN244" i="7"/>
  <c r="S288" i="7"/>
  <c r="AH334" i="7"/>
  <c r="BY271" i="7"/>
  <c r="BO254" i="7"/>
  <c r="CS281" i="7"/>
  <c r="BA337" i="7"/>
  <c r="BK250" i="7"/>
  <c r="I281" i="7"/>
  <c r="AN258" i="7"/>
  <c r="G342" i="7"/>
  <c r="AZ260" i="7"/>
  <c r="DE256" i="7"/>
  <c r="BL252" i="7"/>
  <c r="AU248" i="7"/>
  <c r="CW314" i="7"/>
  <c r="AB264" i="7"/>
  <c r="E241" i="7"/>
  <c r="CJ331" i="7"/>
  <c r="CW298" i="7"/>
  <c r="E297" i="7"/>
  <c r="H268" i="7"/>
  <c r="DF239" i="7"/>
  <c r="CC281" i="7"/>
  <c r="S243" i="7"/>
  <c r="CK323" i="7"/>
  <c r="CE315" i="7"/>
  <c r="BO309" i="7"/>
  <c r="DA299" i="7"/>
  <c r="DG304" i="7"/>
  <c r="BK253" i="7"/>
  <c r="CR344" i="7"/>
  <c r="BJ276" i="7"/>
  <c r="CN298" i="7"/>
  <c r="CV345" i="7"/>
  <c r="BC339" i="7"/>
  <c r="BP272" i="7"/>
  <c r="AG323" i="7"/>
  <c r="AW257" i="7"/>
  <c r="CQ319" i="7"/>
  <c r="BF334" i="7"/>
  <c r="R304" i="7"/>
  <c r="L321" i="7"/>
  <c r="CL246" i="7"/>
  <c r="AR287" i="7"/>
  <c r="BM303" i="7"/>
  <c r="BZ262" i="7"/>
  <c r="AH289" i="7"/>
  <c r="AY256" i="7"/>
  <c r="AC237" i="7"/>
  <c r="CS250" i="7"/>
  <c r="Z256" i="7"/>
  <c r="CD246" i="7"/>
  <c r="I339" i="7"/>
  <c r="CN251" i="7"/>
  <c r="AT239" i="7"/>
  <c r="AZ335" i="7"/>
  <c r="BP299" i="7"/>
  <c r="X324" i="7"/>
  <c r="AU237" i="7"/>
  <c r="CQ304" i="7"/>
  <c r="R326" i="7"/>
  <c r="CQ246" i="7"/>
  <c r="U312" i="7"/>
  <c r="H266" i="7"/>
  <c r="AR315" i="7"/>
  <c r="BN300" i="7"/>
  <c r="S293" i="7"/>
  <c r="AH246" i="7"/>
  <c r="BY285" i="7"/>
  <c r="BO337" i="7"/>
  <c r="CS317" i="7"/>
  <c r="BA242" i="7"/>
  <c r="BK293" i="7"/>
  <c r="CR294" i="7"/>
  <c r="AN261" i="7"/>
  <c r="G272" i="7"/>
  <c r="CV317" i="7"/>
  <c r="DE300" i="7"/>
  <c r="BL306" i="7"/>
  <c r="AG331" i="7"/>
  <c r="CW288" i="7"/>
  <c r="AB270" i="7"/>
  <c r="BF316" i="7"/>
  <c r="CL343" i="7"/>
  <c r="CC279" i="7"/>
  <c r="BM258" i="7"/>
  <c r="BZ281" i="7"/>
  <c r="BF256" i="7"/>
  <c r="N284" i="7"/>
  <c r="CL304" i="7"/>
  <c r="CC340" i="7"/>
  <c r="BM278" i="7"/>
  <c r="BZ304" i="7"/>
  <c r="CE321" i="7"/>
  <c r="AY278" i="7"/>
  <c r="AC335" i="7"/>
  <c r="DG302" i="7"/>
  <c r="Z251" i="7"/>
  <c r="CD280" i="7"/>
  <c r="BJ260" i="7"/>
  <c r="CN303" i="7"/>
  <c r="AT238" i="7"/>
  <c r="BC328" i="7"/>
  <c r="BP259" i="7"/>
  <c r="X336" i="7"/>
  <c r="AR246" i="7"/>
  <c r="BZ303" i="7"/>
  <c r="AY271" i="7"/>
  <c r="CS293" i="7"/>
  <c r="CD259" i="7"/>
  <c r="CN307" i="7"/>
  <c r="AZ329" i="7"/>
  <c r="X288" i="7"/>
  <c r="AW308" i="7"/>
  <c r="AB329" i="7"/>
  <c r="BF263" i="7"/>
  <c r="CL253" i="7"/>
  <c r="AR256" i="7"/>
  <c r="BM288" i="7"/>
  <c r="BZ286" i="7"/>
  <c r="AR346" i="7"/>
  <c r="BZ271" i="7"/>
  <c r="AH275" i="7"/>
  <c r="AY243" i="7"/>
  <c r="AC248" i="7"/>
  <c r="CS310" i="7"/>
  <c r="Z319" i="7"/>
  <c r="CD239" i="7"/>
  <c r="I315" i="7"/>
  <c r="CN330" i="7"/>
  <c r="AT292" i="7"/>
  <c r="AZ319" i="7"/>
  <c r="BP295" i="7"/>
  <c r="X310" i="7"/>
  <c r="AU298" i="7"/>
  <c r="CQ260" i="7"/>
  <c r="R287" i="7"/>
  <c r="DH314" i="7"/>
  <c r="AF249" i="7"/>
  <c r="CP291" i="7"/>
  <c r="Y317" i="7"/>
  <c r="BH238" i="7"/>
  <c r="Q274" i="7"/>
  <c r="P262" i="7"/>
  <c r="CB281" i="7"/>
  <c r="BU338" i="7"/>
  <c r="BR277" i="7"/>
  <c r="AX324" i="7"/>
  <c r="BV311" i="7"/>
  <c r="AA340" i="7"/>
  <c r="J282" i="7"/>
  <c r="AE265" i="7"/>
  <c r="CY269" i="7"/>
  <c r="AP261" i="7"/>
  <c r="W283" i="7"/>
  <c r="CH339" i="7"/>
  <c r="AK245" i="7"/>
  <c r="AQ294" i="7"/>
  <c r="DH251" i="7"/>
  <c r="AF237" i="7"/>
  <c r="AJ304" i="7"/>
  <c r="Y333" i="7"/>
  <c r="H309" i="7"/>
  <c r="BN273" i="7"/>
  <c r="CK290" i="7"/>
  <c r="CE293" i="7"/>
  <c r="BO263" i="7"/>
  <c r="DA300" i="7"/>
  <c r="DG295" i="7"/>
  <c r="BK268" i="7"/>
  <c r="CR249" i="7"/>
  <c r="BJ290" i="7"/>
  <c r="G305" i="7"/>
  <c r="CV319" i="7"/>
  <c r="BC266" i="7"/>
  <c r="BL260" i="7"/>
  <c r="AG309" i="7"/>
  <c r="AW291" i="7"/>
  <c r="AB239" i="7"/>
  <c r="BF291" i="7"/>
  <c r="AO339" i="7"/>
  <c r="CO346" i="7"/>
  <c r="AJ260" i="7"/>
  <c r="DC338" i="7"/>
  <c r="BE314" i="7"/>
  <c r="AD249" i="7"/>
  <c r="CF343" i="7"/>
  <c r="BQ330" i="7"/>
  <c r="CI256" i="7"/>
  <c r="AS294" i="7"/>
  <c r="M295" i="7"/>
  <c r="BI297" i="7"/>
  <c r="DB272" i="7"/>
  <c r="CT271" i="7"/>
  <c r="CU252" i="7"/>
  <c r="AV330" i="7"/>
  <c r="BB290" i="7"/>
  <c r="CZ343" i="7"/>
  <c r="BX292" i="7"/>
  <c r="AR345" i="7"/>
  <c r="BZ265" i="7"/>
  <c r="CE276" i="7"/>
  <c r="AY295" i="7"/>
  <c r="AC253" i="7"/>
  <c r="DG330" i="7"/>
  <c r="Z311" i="7"/>
  <c r="CD240" i="7"/>
  <c r="BJ284" i="7"/>
  <c r="CN332" i="7"/>
  <c r="AT333" i="7"/>
  <c r="BC332" i="7"/>
  <c r="BP246" i="7"/>
  <c r="X326" i="7"/>
  <c r="AW251" i="7"/>
  <c r="CQ255" i="7"/>
  <c r="R310" i="7"/>
  <c r="DH283" i="7"/>
  <c r="AF266" i="7"/>
  <c r="AJ297" i="7"/>
  <c r="Y306" i="7"/>
  <c r="BH316" i="7"/>
  <c r="AD323" i="7"/>
  <c r="P316" i="7"/>
  <c r="CB318" i="7"/>
  <c r="CI271" i="7"/>
  <c r="BR310" i="7"/>
  <c r="AX306" i="7"/>
  <c r="BI338" i="7"/>
  <c r="AA284" i="7"/>
  <c r="J298" i="7"/>
  <c r="CU326" i="7"/>
  <c r="CY252" i="7"/>
  <c r="AP297" i="7"/>
  <c r="CZ266" i="7"/>
  <c r="CH287" i="7"/>
  <c r="DF310" i="7"/>
  <c r="S250" i="7"/>
  <c r="AH279" i="7"/>
  <c r="BY264" i="7"/>
  <c r="AC260" i="7"/>
  <c r="CS294" i="7"/>
  <c r="BA294" i="7"/>
  <c r="CD319" i="7"/>
  <c r="I274" i="7"/>
  <c r="AN334" i="7"/>
  <c r="AT240" i="7"/>
  <c r="AZ250" i="7"/>
  <c r="DE275" i="7"/>
  <c r="X284" i="7"/>
  <c r="AU344" i="7"/>
  <c r="CW243" i="7"/>
  <c r="R336" i="7"/>
  <c r="E330" i="7"/>
  <c r="AF238" i="7"/>
  <c r="CP341" i="7"/>
  <c r="BS248" i="7"/>
  <c r="BH299" i="7"/>
  <c r="Q296" i="7"/>
  <c r="CG243" i="7"/>
  <c r="CB244" i="7"/>
  <c r="BU274" i="7"/>
  <c r="BG245" i="7"/>
  <c r="AX301" i="7"/>
  <c r="BV316" i="7"/>
  <c r="AL252" i="7"/>
  <c r="J259" i="7"/>
  <c r="AE301" i="7"/>
  <c r="O298" i="7"/>
  <c r="AP253" i="7"/>
  <c r="CH264" i="7"/>
  <c r="AQ276" i="7"/>
  <c r="DH257" i="7"/>
  <c r="CO281" i="7"/>
  <c r="BS303" i="7"/>
  <c r="BH340" i="7"/>
  <c r="AD285" i="7"/>
  <c r="P268" i="7"/>
  <c r="CB237" i="7"/>
  <c r="CI241" i="7"/>
  <c r="BR343" i="7"/>
  <c r="AX288" i="7"/>
  <c r="BI337" i="7"/>
  <c r="AA341" i="7"/>
  <c r="J333" i="7"/>
  <c r="CU338" i="7"/>
  <c r="CY247" i="7"/>
  <c r="AP338" i="7"/>
  <c r="CZ253" i="7"/>
  <c r="CH331" i="7"/>
  <c r="AK249" i="7"/>
  <c r="K316" i="7"/>
  <c r="AO318" i="7"/>
  <c r="CP285" i="7"/>
  <c r="BS285" i="7"/>
  <c r="DC339" i="7"/>
  <c r="Q288" i="7"/>
  <c r="CG301" i="7"/>
  <c r="CF241" i="7"/>
  <c r="BU305" i="7"/>
  <c r="BG301" i="7"/>
  <c r="AS283" i="7"/>
  <c r="BV267" i="7"/>
  <c r="AL279" i="7"/>
  <c r="DB328" i="7"/>
  <c r="AK326" i="7"/>
  <c r="K242" i="7"/>
  <c r="AO344" i="7"/>
  <c r="CP280" i="7"/>
  <c r="Y270" i="7"/>
  <c r="BE312" i="7"/>
  <c r="CG293" i="7"/>
  <c r="CF284" i="7"/>
  <c r="BQ335" i="7"/>
  <c r="CI268" i="7"/>
  <c r="AS248" i="7"/>
  <c r="M328" i="7"/>
  <c r="BI275" i="7"/>
  <c r="DB301" i="7"/>
  <c r="CT341" i="7"/>
  <c r="CU307" i="7"/>
  <c r="AV241" i="7"/>
  <c r="BB260" i="7"/>
  <c r="CZ324" i="7"/>
  <c r="BX270" i="7"/>
  <c r="BT260" i="7"/>
  <c r="K281" i="7"/>
  <c r="AF261" i="7"/>
  <c r="AJ279" i="7"/>
  <c r="Y313" i="7"/>
  <c r="BH301" i="7"/>
  <c r="AD299" i="7"/>
  <c r="P252" i="7"/>
  <c r="CB243" i="7"/>
  <c r="CI301" i="7"/>
  <c r="BR308" i="7"/>
  <c r="AX305" i="7"/>
  <c r="BI258" i="7"/>
  <c r="AA245" i="7"/>
  <c r="W251" i="7"/>
  <c r="BT245" i="7"/>
  <c r="E266" i="7"/>
  <c r="AF318" i="7"/>
  <c r="AJ254" i="7"/>
  <c r="BH297" i="7"/>
  <c r="Q238" i="7"/>
  <c r="CG331" i="7"/>
  <c r="CB324" i="7"/>
  <c r="BU331" i="7"/>
  <c r="BG248" i="7"/>
  <c r="AX266" i="7"/>
  <c r="BV340" i="7"/>
  <c r="AL320" i="7"/>
  <c r="J245" i="7"/>
  <c r="AE246" i="7"/>
  <c r="O286" i="7"/>
  <c r="AP331" i="7"/>
  <c r="W254" i="7"/>
  <c r="DI255" i="7"/>
  <c r="AK247" i="7"/>
  <c r="AQ331" i="7"/>
  <c r="AO313" i="7"/>
  <c r="CO287" i="7"/>
  <c r="AJ269" i="7"/>
  <c r="DC264" i="7"/>
  <c r="BE344" i="7"/>
  <c r="AD279" i="7"/>
  <c r="CF261" i="7"/>
  <c r="BQ329" i="7"/>
  <c r="CI288" i="7"/>
  <c r="AS282" i="7"/>
  <c r="M303" i="7"/>
  <c r="BI244" i="7"/>
  <c r="DB330" i="7"/>
  <c r="CT295" i="7"/>
  <c r="CU333" i="7"/>
  <c r="AV251" i="7"/>
  <c r="BB294" i="7"/>
  <c r="CZ260" i="7"/>
  <c r="BX294" i="7"/>
  <c r="BT332" i="7"/>
  <c r="K252" i="7"/>
  <c r="BX275" i="7"/>
  <c r="AQ306" i="7"/>
  <c r="DH295" i="7"/>
  <c r="CP338" i="7"/>
  <c r="Y326" i="7"/>
  <c r="BE293" i="7"/>
  <c r="AD304" i="7"/>
  <c r="P345" i="7"/>
  <c r="BQ275" i="7"/>
  <c r="CI336" i="7"/>
  <c r="BR331" i="7"/>
  <c r="AX243" i="7"/>
  <c r="BI336" i="7"/>
  <c r="AA250" i="7"/>
  <c r="J281" i="7"/>
  <c r="CU265" i="7"/>
  <c r="CY306" i="7"/>
  <c r="AP318" i="7"/>
  <c r="CZ300" i="7"/>
  <c r="CH301" i="7"/>
  <c r="AK252" i="7"/>
  <c r="K305" i="7"/>
  <c r="AF326" i="7"/>
  <c r="CP344" i="7"/>
  <c r="BS320" i="7"/>
  <c r="BH273" i="7"/>
  <c r="Q346" i="7"/>
  <c r="CG281" i="7"/>
  <c r="CB274" i="7"/>
  <c r="BU254" i="7"/>
  <c r="BG253" i="7"/>
  <c r="AX338" i="7"/>
  <c r="BV276" i="7"/>
  <c r="AL310" i="7"/>
  <c r="J256" i="7"/>
  <c r="AE257" i="7"/>
  <c r="O255" i="7"/>
  <c r="AP321" i="7"/>
  <c r="W301" i="7"/>
  <c r="DI264" i="7"/>
  <c r="CT264" i="7"/>
  <c r="AV305" i="7"/>
  <c r="CZ346" i="7"/>
  <c r="AK277" i="7"/>
  <c r="K257" i="7"/>
  <c r="AO342" i="7"/>
  <c r="CP334" i="7"/>
  <c r="BS283" i="7"/>
  <c r="DC296" i="7"/>
  <c r="Q246" i="7"/>
  <c r="CG277" i="7"/>
  <c r="CF319" i="7"/>
  <c r="BU293" i="7"/>
  <c r="BG266" i="7"/>
  <c r="AS300" i="7"/>
  <c r="BV295" i="7"/>
  <c r="AL284" i="7"/>
  <c r="DB251" i="7"/>
  <c r="AE261" i="7"/>
  <c r="O243" i="7"/>
  <c r="AV300" i="7"/>
  <c r="W318" i="7"/>
  <c r="DI293" i="7"/>
  <c r="BX257" i="7"/>
  <c r="AQ305" i="7"/>
  <c r="CT302" i="7"/>
  <c r="CY341" i="7"/>
  <c r="CZ298" i="7"/>
  <c r="AK322" i="7"/>
  <c r="K288" i="7"/>
  <c r="AO303" i="7"/>
  <c r="CP266" i="7"/>
  <c r="BS334" i="7"/>
  <c r="DC277" i="7"/>
  <c r="Q258" i="7"/>
  <c r="CG239" i="7"/>
  <c r="BN239" i="7"/>
  <c r="CK292" i="7"/>
  <c r="BO343" i="7"/>
  <c r="BA252" i="7"/>
  <c r="CR345" i="7"/>
  <c r="G242" i="7"/>
  <c r="DE290" i="7"/>
  <c r="AG311" i="7"/>
  <c r="CW311" i="7"/>
  <c r="AB327" i="7"/>
  <c r="E288" i="7"/>
  <c r="DF246" i="7"/>
  <c r="CC301" i="7"/>
  <c r="BM270" i="7"/>
  <c r="E267" i="7"/>
  <c r="CC284" i="7"/>
  <c r="CK321" i="7"/>
  <c r="CE239" i="7"/>
  <c r="AY323" i="7"/>
  <c r="DA286" i="7"/>
  <c r="DG307" i="7"/>
  <c r="Z239" i="7"/>
  <c r="CR295" i="7"/>
  <c r="BJ244" i="7"/>
  <c r="CN313" i="7"/>
  <c r="CV325" i="7"/>
  <c r="BC312" i="7"/>
  <c r="BP262" i="7"/>
  <c r="AG265" i="7"/>
  <c r="AW273" i="7"/>
  <c r="CQ267" i="7"/>
  <c r="BF337" i="7"/>
  <c r="AO335" i="7"/>
  <c r="CO260" i="7"/>
  <c r="AJ273" i="7"/>
  <c r="DC290" i="7"/>
  <c r="BE277" i="7"/>
  <c r="AD318" i="7"/>
  <c r="CF324" i="7"/>
  <c r="BQ319" i="7"/>
  <c r="CI253" i="7"/>
  <c r="AS244" i="7"/>
  <c r="M296" i="7"/>
  <c r="BI292" i="7"/>
  <c r="AA325" i="7"/>
  <c r="CT262" i="7"/>
  <c r="CU332" i="7"/>
  <c r="CY268" i="7"/>
  <c r="BB245" i="7"/>
  <c r="CZ241" i="7"/>
  <c r="CH282" i="7"/>
  <c r="BT253" i="7"/>
  <c r="K299" i="7"/>
  <c r="AO298" i="7"/>
  <c r="CO306" i="7"/>
  <c r="BS330" i="7"/>
  <c r="DC260" i="7"/>
  <c r="DF298" i="7"/>
  <c r="BM268" i="7"/>
  <c r="AH333" i="7"/>
  <c r="BY329" i="7"/>
  <c r="BO253" i="7"/>
  <c r="CS324" i="7"/>
  <c r="BA307" i="7"/>
  <c r="BK269" i="7"/>
  <c r="I316" i="7"/>
  <c r="AN287" i="7"/>
  <c r="G321" i="7"/>
  <c r="AZ242" i="7"/>
  <c r="DE280" i="7"/>
  <c r="BL257" i="7"/>
  <c r="AU261" i="7"/>
  <c r="CW307" i="7"/>
  <c r="AB331" i="7"/>
  <c r="E309" i="7"/>
  <c r="AO245" i="7"/>
  <c r="CP313" i="7"/>
  <c r="BS260" i="7"/>
  <c r="DC283" i="7"/>
  <c r="Q266" i="7"/>
  <c r="CG310" i="7"/>
  <c r="CF330" i="7"/>
  <c r="BU257" i="7"/>
  <c r="BG265" i="7"/>
  <c r="AS237" i="7"/>
  <c r="BV282" i="7"/>
  <c r="AL260" i="7"/>
  <c r="DB253" i="7"/>
  <c r="AE287" i="7"/>
  <c r="O302" i="7"/>
  <c r="AV331" i="7"/>
  <c r="W241" i="7"/>
  <c r="DI272" i="7"/>
  <c r="H294" i="7"/>
  <c r="BN298" i="7"/>
  <c r="CK266" i="7"/>
  <c r="CE296" i="7"/>
  <c r="BO344" i="7"/>
  <c r="DA316" i="7"/>
  <c r="DG287" i="7"/>
  <c r="BK277" i="7"/>
  <c r="CR310" i="7"/>
  <c r="BJ328" i="7"/>
  <c r="G297" i="7"/>
  <c r="CV312" i="7"/>
  <c r="BC344" i="7"/>
  <c r="BL243" i="7"/>
  <c r="AG249" i="7"/>
  <c r="AW271" i="7"/>
  <c r="AB299" i="7"/>
  <c r="BF287" i="7"/>
  <c r="AO276" i="7"/>
  <c r="CO311" i="7"/>
  <c r="AJ310" i="7"/>
  <c r="DC287" i="7"/>
  <c r="BE286" i="7"/>
  <c r="AD240" i="7"/>
  <c r="CF325" i="7"/>
  <c r="BQ323" i="7"/>
  <c r="CI293" i="7"/>
  <c r="AS281" i="7"/>
  <c r="M286" i="7"/>
  <c r="BI340" i="7"/>
  <c r="DB277" i="7"/>
  <c r="CT261" i="7"/>
  <c r="CU334" i="7"/>
  <c r="AV340" i="7"/>
  <c r="BB268" i="7"/>
  <c r="CZ301" i="7"/>
  <c r="BX329" i="7"/>
  <c r="CC309" i="7"/>
  <c r="BZ255" i="7"/>
  <c r="CE303" i="7"/>
  <c r="AY342" i="7"/>
  <c r="AC286" i="7"/>
  <c r="DG335" i="7"/>
  <c r="Z290" i="7"/>
  <c r="CD250" i="7"/>
  <c r="BJ268" i="7"/>
  <c r="CN334" i="7"/>
  <c r="AT323" i="7"/>
  <c r="BC292" i="7"/>
  <c r="BP308" i="7"/>
  <c r="X300" i="7"/>
  <c r="AW258" i="7"/>
  <c r="CQ253" i="7"/>
  <c r="R269" i="7"/>
  <c r="DH325" i="7"/>
  <c r="AF297" i="7"/>
  <c r="AJ317" i="7"/>
  <c r="Y237" i="7"/>
  <c r="BH281" i="7"/>
  <c r="AD254" i="7"/>
  <c r="P301" i="7"/>
  <c r="CB337" i="7"/>
  <c r="CI346" i="7"/>
  <c r="BR285" i="7"/>
  <c r="AX279" i="7"/>
  <c r="BI281" i="7"/>
  <c r="AA319" i="7"/>
  <c r="J316" i="7"/>
  <c r="CU343" i="7"/>
  <c r="CY342" i="7"/>
  <c r="AP340" i="7"/>
  <c r="BX341" i="7"/>
  <c r="K317" i="7"/>
  <c r="AO275" i="7"/>
  <c r="CP252" i="7"/>
  <c r="Y327" i="7"/>
  <c r="BE250" i="7"/>
  <c r="AD311" i="7"/>
  <c r="CF265" i="7"/>
  <c r="BQ263" i="7"/>
  <c r="CI249" i="7"/>
  <c r="AS322" i="7"/>
  <c r="M289" i="7"/>
  <c r="BI256" i="7"/>
  <c r="DB315" i="7"/>
  <c r="CT241" i="7"/>
  <c r="CU279" i="7"/>
  <c r="AV317" i="7"/>
  <c r="BB239" i="7"/>
  <c r="CZ306" i="7"/>
  <c r="BX260" i="7"/>
  <c r="BT345" i="7"/>
  <c r="K293" i="7"/>
  <c r="AF273" i="7"/>
  <c r="CP331" i="7"/>
  <c r="Y257" i="7"/>
  <c r="BH259" i="7"/>
  <c r="Q301" i="7"/>
  <c r="P274" i="7"/>
  <c r="CB292" i="7"/>
  <c r="BU291" i="7"/>
  <c r="BR261" i="7"/>
  <c r="AX241" i="7"/>
  <c r="BV237" i="7"/>
  <c r="AA343" i="7"/>
  <c r="W260" i="7"/>
  <c r="BT310" i="7"/>
  <c r="E307" i="7"/>
  <c r="AF243" i="7"/>
  <c r="AJ312" i="7"/>
  <c r="DC297" i="7"/>
  <c r="Q291" i="7"/>
  <c r="CG262" i="7"/>
  <c r="CB239" i="7"/>
  <c r="BU343" i="7"/>
  <c r="BG304" i="7"/>
  <c r="AX315" i="7"/>
  <c r="BV248" i="7"/>
  <c r="AL253" i="7"/>
  <c r="J272" i="7"/>
  <c r="AE252" i="7"/>
  <c r="O336" i="7"/>
  <c r="AP246" i="7"/>
  <c r="W306" i="7"/>
  <c r="DI254" i="7"/>
  <c r="BX311" i="7"/>
  <c r="AQ322" i="7"/>
  <c r="AO264" i="7"/>
  <c r="CO259" i="7"/>
  <c r="AJ314" i="7"/>
  <c r="DC298" i="7"/>
  <c r="BE331" i="7"/>
  <c r="AD256" i="7"/>
  <c r="CF277" i="7"/>
  <c r="BQ256" i="7"/>
  <c r="CI247" i="7"/>
  <c r="AS270" i="7"/>
  <c r="M248" i="7"/>
  <c r="BI273" i="7"/>
  <c r="DB247" i="7"/>
  <c r="CH281" i="7"/>
  <c r="AQ314" i="7"/>
  <c r="DH249" i="7"/>
  <c r="CO339" i="7"/>
  <c r="BS323" i="7"/>
  <c r="BH296" i="7"/>
  <c r="AD242" i="7"/>
  <c r="P261" i="7"/>
  <c r="CB288" i="7"/>
  <c r="CI297" i="7"/>
  <c r="BR330" i="7"/>
  <c r="AX289" i="7"/>
  <c r="BI307" i="7"/>
  <c r="AA266" i="7"/>
  <c r="J264" i="7"/>
  <c r="CU289" i="7"/>
  <c r="CY284" i="7"/>
  <c r="AP251" i="7"/>
  <c r="CZ291" i="7"/>
  <c r="CH320" i="7"/>
  <c r="AK267" i="7"/>
  <c r="K298" i="7"/>
  <c r="AO246" i="7"/>
  <c r="CP269" i="7"/>
  <c r="BS270" i="7"/>
  <c r="DC244" i="7"/>
  <c r="Q278" i="7"/>
  <c r="CG327" i="7"/>
  <c r="CF305" i="7"/>
  <c r="BU328" i="7"/>
  <c r="BG273" i="7"/>
  <c r="AS287" i="7"/>
  <c r="BV342" i="7"/>
  <c r="AL291" i="7"/>
  <c r="DB274" i="7"/>
  <c r="AE259" i="7"/>
  <c r="O299" i="7"/>
  <c r="AV269" i="7"/>
  <c r="W266" i="7"/>
  <c r="DI243" i="7"/>
  <c r="BX332" i="7"/>
  <c r="AQ325" i="7"/>
  <c r="E273" i="7"/>
  <c r="AK307" i="7"/>
  <c r="K266" i="7"/>
  <c r="AO274" i="7"/>
  <c r="CP300" i="7"/>
  <c r="DC270" i="7"/>
  <c r="BE279" i="7"/>
  <c r="CG276" i="7"/>
  <c r="CF328" i="7"/>
  <c r="BQ282" i="7"/>
  <c r="BG282" i="7"/>
  <c r="AS310" i="7"/>
  <c r="M310" i="7"/>
  <c r="AL332" i="7"/>
  <c r="DB263" i="7"/>
  <c r="CT245" i="7"/>
  <c r="O327" i="7"/>
  <c r="AV342" i="7"/>
  <c r="BB339" i="7"/>
  <c r="DI328" i="7"/>
  <c r="BX321" i="7"/>
  <c r="BT301" i="7"/>
  <c r="AR289" i="7"/>
  <c r="BZ249" i="7"/>
  <c r="BY292" i="7"/>
  <c r="CS247" i="7"/>
  <c r="BK265" i="7"/>
  <c r="AN285" i="7"/>
  <c r="AZ303" i="7"/>
  <c r="BL267" i="7"/>
  <c r="AW284" i="7"/>
  <c r="CQ305" i="7"/>
  <c r="BF305" i="7"/>
  <c r="CL244" i="7"/>
  <c r="AR254" i="7"/>
  <c r="BN338" i="7"/>
  <c r="BZ334" i="7"/>
  <c r="DF299" i="7"/>
  <c r="S316" i="7"/>
  <c r="AH308" i="7"/>
  <c r="BY256" i="7"/>
  <c r="AC245" i="7"/>
  <c r="CS335" i="7"/>
  <c r="BA251" i="7"/>
  <c r="CD321" i="7"/>
  <c r="I277" i="7"/>
  <c r="AN306" i="7"/>
  <c r="AT263" i="7"/>
  <c r="AZ311" i="7"/>
  <c r="DE240" i="7"/>
  <c r="X255" i="7"/>
  <c r="AU342" i="7"/>
  <c r="CW255" i="7"/>
  <c r="R324" i="7"/>
  <c r="E337" i="7"/>
  <c r="AF299" i="7"/>
  <c r="CP311" i="7"/>
  <c r="Y254" i="7"/>
  <c r="BH345" i="7"/>
  <c r="Q334" i="7"/>
  <c r="P306" i="7"/>
  <c r="CB310" i="7"/>
  <c r="BU242" i="7"/>
  <c r="BG295" i="7"/>
  <c r="AX277" i="7"/>
  <c r="BV303" i="7"/>
  <c r="AL292" i="7"/>
  <c r="J275" i="7"/>
  <c r="AE330" i="7"/>
  <c r="O247" i="7"/>
  <c r="AP311" i="7"/>
  <c r="W278" i="7"/>
  <c r="DI327" i="7"/>
  <c r="AK319" i="7"/>
  <c r="AQ329" i="7"/>
  <c r="DH338" i="7"/>
  <c r="AF305" i="7"/>
  <c r="AJ280" i="7"/>
  <c r="Y308" i="7"/>
  <c r="E274" i="7"/>
  <c r="CC341" i="7"/>
  <c r="CK327" i="7"/>
  <c r="CE292" i="7"/>
  <c r="AY258" i="7"/>
  <c r="DA320" i="7"/>
  <c r="DG333" i="7"/>
  <c r="Z300" i="7"/>
  <c r="CR316" i="7"/>
  <c r="BJ311" i="7"/>
  <c r="CN285" i="7"/>
  <c r="CV279" i="7"/>
  <c r="BC326" i="7"/>
  <c r="BP266" i="7"/>
  <c r="AG247" i="7"/>
  <c r="AW279" i="7"/>
  <c r="CQ331" i="7"/>
  <c r="BF318" i="7"/>
  <c r="DH340" i="7"/>
  <c r="CO238" i="7"/>
  <c r="AJ245" i="7"/>
  <c r="Y300" i="7"/>
  <c r="BE302" i="7"/>
  <c r="AD286" i="7"/>
  <c r="P307" i="7"/>
  <c r="BQ276" i="7"/>
  <c r="CI322" i="7"/>
  <c r="BR246" i="7"/>
  <c r="M339" i="7"/>
  <c r="BI250" i="7"/>
  <c r="AA275" i="7"/>
  <c r="CT318" i="7"/>
  <c r="CU249" i="7"/>
  <c r="CY271" i="7"/>
  <c r="BB272" i="7"/>
  <c r="CZ342" i="7"/>
  <c r="CH251" i="7"/>
  <c r="AR273" i="7"/>
  <c r="BZ246" i="7"/>
  <c r="AH297" i="7"/>
  <c r="AY260" i="7"/>
  <c r="AC250" i="7"/>
  <c r="CS300" i="7"/>
  <c r="Z343" i="7"/>
  <c r="CD345" i="7"/>
  <c r="I280" i="7"/>
  <c r="CN248" i="7"/>
  <c r="AT261" i="7"/>
  <c r="AZ297" i="7"/>
  <c r="BP346" i="7"/>
  <c r="X305" i="7"/>
  <c r="AU262" i="7"/>
  <c r="CQ296" i="7"/>
  <c r="R240" i="7"/>
  <c r="DH315" i="7"/>
  <c r="AF334" i="7"/>
  <c r="CP264" i="7"/>
  <c r="Y303" i="7"/>
  <c r="BH245" i="7"/>
  <c r="Q252" i="7"/>
  <c r="P290" i="7"/>
  <c r="CB297" i="7"/>
  <c r="BU294" i="7"/>
  <c r="BR280" i="7"/>
  <c r="AX250" i="7"/>
  <c r="BV310" i="7"/>
  <c r="AA331" i="7"/>
  <c r="J302" i="7"/>
  <c r="AE268" i="7"/>
  <c r="CY320" i="7"/>
  <c r="AP345" i="7"/>
  <c r="W289" i="7"/>
  <c r="CH278" i="7"/>
  <c r="DF345" i="7"/>
  <c r="BM256" i="7"/>
  <c r="AH296" i="7"/>
  <c r="BY286" i="7"/>
  <c r="BO310" i="7"/>
  <c r="CS342" i="7"/>
  <c r="BA265" i="7"/>
  <c r="BK327" i="7"/>
  <c r="I261" i="7"/>
  <c r="AN321" i="7"/>
  <c r="G318" i="7"/>
  <c r="AZ275" i="7"/>
  <c r="DE342" i="7"/>
  <c r="BL284" i="7"/>
  <c r="AU339" i="7"/>
  <c r="CW319" i="7"/>
  <c r="AB286" i="7"/>
  <c r="E254" i="7"/>
  <c r="AO311" i="7"/>
  <c r="CP263" i="7"/>
  <c r="BS284" i="7"/>
  <c r="DC281" i="7"/>
  <c r="Q282" i="7"/>
  <c r="CG271" i="7"/>
  <c r="CF301" i="7"/>
  <c r="BU304" i="7"/>
  <c r="BG246" i="7"/>
  <c r="AS321" i="7"/>
  <c r="BV331" i="7"/>
  <c r="AL283" i="7"/>
  <c r="DB314" i="7"/>
  <c r="AE319" i="7"/>
  <c r="O321" i="7"/>
  <c r="AV266" i="7"/>
  <c r="DI310" i="7"/>
  <c r="BT314" i="7"/>
  <c r="DH291" i="7"/>
  <c r="CO282" i="7"/>
  <c r="BS344" i="7"/>
  <c r="BH283" i="7"/>
  <c r="Q247" i="7"/>
  <c r="P251" i="7"/>
  <c r="CB319" i="7"/>
  <c r="BU243" i="7"/>
  <c r="BR255" i="7"/>
  <c r="AX262" i="7"/>
  <c r="BV298" i="7"/>
  <c r="AA257" i="7"/>
  <c r="J291" i="7"/>
  <c r="AE269" i="7"/>
  <c r="CY279" i="7"/>
  <c r="AP341" i="7"/>
  <c r="W267" i="7"/>
  <c r="CH270" i="7"/>
  <c r="AK342" i="7"/>
  <c r="AQ266" i="7"/>
  <c r="AO297" i="7"/>
  <c r="CO322" i="7"/>
  <c r="BS251" i="7"/>
  <c r="DC255" i="7"/>
  <c r="BE300" i="7"/>
  <c r="CG299" i="7"/>
  <c r="CF317" i="7"/>
  <c r="BQ327" i="7"/>
  <c r="BG336" i="7"/>
  <c r="AS304" i="7"/>
  <c r="M297" i="7"/>
  <c r="AL305" i="7"/>
  <c r="DB300" i="7"/>
  <c r="BX273" i="7"/>
  <c r="AQ312" i="7"/>
  <c r="AO346" i="7"/>
  <c r="CP326" i="7"/>
  <c r="Y328" i="7"/>
  <c r="BE310" i="7"/>
  <c r="AD313" i="7"/>
  <c r="CF295" i="7"/>
  <c r="BQ238" i="7"/>
  <c r="CI334" i="7"/>
  <c r="AS269" i="7"/>
  <c r="M247" i="7"/>
  <c r="BI319" i="7"/>
  <c r="DB259" i="7"/>
  <c r="CT259" i="7"/>
  <c r="CU256" i="7"/>
  <c r="CY301" i="7"/>
  <c r="BB255" i="7"/>
  <c r="CZ317" i="7"/>
  <c r="CH330" i="7"/>
  <c r="BT280" i="7"/>
  <c r="K267" i="7"/>
  <c r="AF260" i="7"/>
  <c r="CP277" i="7"/>
  <c r="Y337" i="7"/>
  <c r="BH332" i="7"/>
  <c r="Q320" i="7"/>
  <c r="P344" i="7"/>
  <c r="CB306" i="7"/>
  <c r="BU241" i="7"/>
  <c r="BR324" i="7"/>
  <c r="AX337" i="7"/>
  <c r="BV251" i="7"/>
  <c r="AA306" i="7"/>
  <c r="BB289" i="7"/>
  <c r="AK246" i="7"/>
  <c r="K326" i="7"/>
  <c r="AF290" i="7"/>
  <c r="AJ316" i="7"/>
  <c r="DC245" i="7"/>
  <c r="Q249" i="7"/>
  <c r="CG296" i="7"/>
  <c r="CF318" i="7"/>
  <c r="BU252" i="7"/>
  <c r="BG280" i="7"/>
  <c r="AS333" i="7"/>
  <c r="BV284" i="7"/>
  <c r="AL315" i="7"/>
  <c r="DB345" i="7"/>
  <c r="AE270" i="7"/>
  <c r="O259" i="7"/>
  <c r="AV346" i="7"/>
  <c r="W281" i="7"/>
  <c r="DI250" i="7"/>
  <c r="BX320" i="7"/>
  <c r="AQ249" i="7"/>
  <c r="DH346" i="7"/>
  <c r="CO278" i="7"/>
  <c r="AJ315" i="7"/>
  <c r="Y276" i="7"/>
  <c r="BE261" i="7"/>
  <c r="AD342" i="7"/>
  <c r="P284" i="7"/>
  <c r="BQ241" i="7"/>
  <c r="CI294" i="7"/>
  <c r="BR316" i="7"/>
  <c r="M262" i="7"/>
  <c r="BI332" i="7"/>
  <c r="AA244" i="7"/>
  <c r="CT263" i="7"/>
  <c r="CU287" i="7"/>
  <c r="CY266" i="7"/>
  <c r="BB309" i="7"/>
  <c r="CZ336" i="7"/>
  <c r="CH303" i="7"/>
  <c r="BT298" i="7"/>
  <c r="K282" i="7"/>
  <c r="CH285" i="7"/>
  <c r="BT268" i="7"/>
  <c r="DH282" i="7"/>
  <c r="CO239" i="7"/>
  <c r="BS238" i="7"/>
  <c r="BH327" i="7"/>
  <c r="AD330" i="7"/>
  <c r="P336" i="7"/>
  <c r="CB301" i="7"/>
  <c r="CI318" i="7"/>
  <c r="BR247" i="7"/>
  <c r="AX240" i="7"/>
  <c r="BI289" i="7"/>
  <c r="AA296" i="7"/>
  <c r="J289" i="7"/>
  <c r="CU323" i="7"/>
  <c r="CY346" i="7"/>
  <c r="AP326" i="7"/>
  <c r="W305" i="7"/>
  <c r="CH296" i="7"/>
  <c r="AK345" i="7"/>
  <c r="AQ246" i="7"/>
  <c r="BN270" i="7"/>
  <c r="AH261" i="7"/>
  <c r="AC338" i="7"/>
  <c r="BA319" i="7"/>
  <c r="I313" i="7"/>
  <c r="AT291" i="7"/>
  <c r="DE303" i="7"/>
  <c r="AU266" i="7"/>
  <c r="CW280" i="7"/>
  <c r="R266" i="7"/>
  <c r="E292" i="7"/>
  <c r="DF261" i="7"/>
  <c r="CC291" i="7"/>
  <c r="S299" i="7"/>
  <c r="H306" i="7"/>
  <c r="BN240" i="7"/>
  <c r="CK311" i="7"/>
  <c r="CE314" i="7"/>
  <c r="BO271" i="7"/>
  <c r="DA312" i="7"/>
  <c r="DG332" i="7"/>
  <c r="BK312" i="7"/>
  <c r="CR304" i="7"/>
  <c r="BJ301" i="7"/>
  <c r="G300" i="7"/>
  <c r="CV323" i="7"/>
  <c r="BC293" i="7"/>
  <c r="BL346" i="7"/>
  <c r="AG266" i="7"/>
  <c r="AW293" i="7"/>
  <c r="AB295" i="7"/>
  <c r="BF294" i="7"/>
  <c r="AO257" i="7"/>
  <c r="CO344" i="7"/>
  <c r="BS327" i="7"/>
  <c r="DC259" i="7"/>
  <c r="BE326" i="7"/>
  <c r="AD331" i="7"/>
  <c r="CF250" i="7"/>
  <c r="BQ341" i="7"/>
  <c r="CI317" i="7"/>
  <c r="AS332" i="7"/>
  <c r="M313" i="7"/>
  <c r="BI308" i="7"/>
  <c r="DB255" i="7"/>
  <c r="CT330" i="7"/>
  <c r="CU270" i="7"/>
  <c r="AV326" i="7"/>
  <c r="BB262" i="7"/>
  <c r="CZ329" i="7"/>
  <c r="BX306" i="7"/>
  <c r="BT311" i="7"/>
  <c r="K296" i="7"/>
  <c r="AO237" i="7"/>
  <c r="CO295" i="7"/>
  <c r="BS262" i="7"/>
  <c r="DC317" i="7"/>
  <c r="DF344" i="7"/>
  <c r="S335" i="7"/>
  <c r="AH286" i="7"/>
  <c r="BY308" i="7"/>
  <c r="AC285" i="7"/>
  <c r="CS311" i="7"/>
  <c r="BA241" i="7"/>
  <c r="CD290" i="7"/>
  <c r="I270" i="7"/>
  <c r="AN317" i="7"/>
  <c r="AT340" i="7"/>
  <c r="AZ284" i="7"/>
  <c r="DE272" i="7"/>
  <c r="X260" i="7"/>
  <c r="AU318" i="7"/>
  <c r="CW303" i="7"/>
  <c r="R344" i="7"/>
  <c r="E321" i="7"/>
  <c r="AF255" i="7"/>
  <c r="CP240" i="7"/>
  <c r="BS245" i="7"/>
  <c r="BH344" i="7"/>
  <c r="Q261" i="7"/>
  <c r="CG261" i="7"/>
  <c r="CB303" i="7"/>
  <c r="BU322" i="7"/>
  <c r="BG281" i="7"/>
  <c r="AX308" i="7"/>
  <c r="BV259" i="7"/>
  <c r="AL301" i="7"/>
  <c r="J284" i="7"/>
  <c r="AE262" i="7"/>
  <c r="O263" i="7"/>
  <c r="AP336" i="7"/>
  <c r="W268" i="7"/>
  <c r="DI295" i="7"/>
  <c r="CL241" i="7"/>
  <c r="BM345" i="7"/>
  <c r="CK332" i="7"/>
  <c r="BY242" i="7"/>
  <c r="BO308" i="7"/>
  <c r="DA298" i="7"/>
  <c r="BA338" i="7"/>
  <c r="BK307" i="7"/>
  <c r="CR268" i="7"/>
  <c r="AN279" i="7"/>
  <c r="G245" i="7"/>
  <c r="CV290" i="7"/>
  <c r="DE304" i="7"/>
  <c r="BL288" i="7"/>
  <c r="AG301" i="7"/>
  <c r="CW332" i="7"/>
  <c r="AB267" i="7"/>
  <c r="BF315" i="7"/>
  <c r="AO295" i="7"/>
  <c r="CO323" i="7"/>
  <c r="BS297" i="7"/>
  <c r="DC269" i="7"/>
  <c r="BE335" i="7"/>
  <c r="CG273" i="7"/>
  <c r="CF259" i="7"/>
  <c r="BQ284" i="7"/>
  <c r="BG249" i="7"/>
  <c r="AS344" i="7"/>
  <c r="M329" i="7"/>
  <c r="AL264" i="7"/>
  <c r="DB279" i="7"/>
  <c r="CT238" i="7"/>
  <c r="O244" i="7"/>
  <c r="AV270" i="7"/>
  <c r="BB308" i="7"/>
  <c r="DI337" i="7"/>
  <c r="E243" i="7"/>
  <c r="CC287" i="7"/>
  <c r="CK331" i="7"/>
  <c r="CE330" i="7"/>
  <c r="AY251" i="7"/>
  <c r="DA271" i="7"/>
  <c r="DG317" i="7"/>
  <c r="Z323" i="7"/>
  <c r="CR324" i="7"/>
  <c r="BJ333" i="7"/>
  <c r="CN269" i="7"/>
  <c r="CV327" i="7"/>
  <c r="BC316" i="7"/>
  <c r="BP245" i="7"/>
  <c r="AG288" i="7"/>
  <c r="AW272" i="7"/>
  <c r="CQ310" i="7"/>
  <c r="BF343" i="7"/>
  <c r="DH311" i="7"/>
  <c r="CO252" i="7"/>
  <c r="AJ242" i="7"/>
  <c r="Y322" i="7"/>
  <c r="BE325" i="7"/>
  <c r="AD308" i="7"/>
  <c r="P340" i="7"/>
  <c r="BQ313" i="7"/>
  <c r="CI338" i="7"/>
  <c r="BR254" i="7"/>
  <c r="M241" i="7"/>
  <c r="BI268" i="7"/>
  <c r="AA300" i="7"/>
  <c r="CT325" i="7"/>
  <c r="CU342" i="7"/>
  <c r="CY242" i="7"/>
  <c r="BB330" i="7"/>
  <c r="AK273" i="7"/>
  <c r="K243" i="7"/>
  <c r="AO250" i="7"/>
  <c r="AJ261" i="7"/>
  <c r="DC257" i="7"/>
  <c r="BE255" i="7"/>
  <c r="CG320" i="7"/>
  <c r="CF335" i="7"/>
  <c r="BQ247" i="7"/>
  <c r="BG313" i="7"/>
  <c r="AS245" i="7"/>
  <c r="M243" i="7"/>
  <c r="AL322" i="7"/>
  <c r="DB311" i="7"/>
  <c r="CT237" i="7"/>
  <c r="O251" i="7"/>
  <c r="AV248" i="7"/>
  <c r="BB303" i="7"/>
  <c r="DI339" i="7"/>
  <c r="BX300" i="7"/>
  <c r="BT265" i="7"/>
  <c r="DH313" i="7"/>
  <c r="AF285" i="7"/>
  <c r="AJ252" i="7"/>
  <c r="Y242" i="7"/>
  <c r="BH291" i="7"/>
  <c r="AD297" i="7"/>
  <c r="P321" i="7"/>
  <c r="CB329" i="7"/>
  <c r="CI239" i="7"/>
  <c r="BR309" i="7"/>
  <c r="AX253" i="7"/>
  <c r="BI252" i="7"/>
  <c r="AA261" i="7"/>
  <c r="CZ271" i="7"/>
  <c r="BT248" i="7"/>
  <c r="DH267" i="7"/>
  <c r="CO267" i="7"/>
  <c r="BS246" i="7"/>
  <c r="BH261" i="7"/>
  <c r="Q321" i="7"/>
  <c r="P265" i="7"/>
  <c r="CB242" i="7"/>
  <c r="BU297" i="7"/>
  <c r="BR327" i="7"/>
  <c r="AX271" i="7"/>
  <c r="BV258" i="7"/>
  <c r="AL329" i="7"/>
  <c r="J306" i="7"/>
  <c r="AE272" i="7"/>
  <c r="O340" i="7"/>
  <c r="AP335" i="7"/>
  <c r="W344" i="7"/>
  <c r="DI271" i="7"/>
  <c r="AK343" i="7"/>
  <c r="AQ241" i="7"/>
  <c r="AO288" i="7"/>
  <c r="CO272" i="7"/>
  <c r="BS329" i="7"/>
  <c r="DC294" i="7"/>
  <c r="BE329" i="7"/>
  <c r="CG313" i="7"/>
  <c r="CF253" i="7"/>
  <c r="BQ332" i="7"/>
  <c r="BG303" i="7"/>
  <c r="AS265" i="7"/>
  <c r="M338" i="7"/>
  <c r="AL277" i="7"/>
  <c r="DB284" i="7"/>
  <c r="BX315" i="7"/>
  <c r="AQ248" i="7"/>
  <c r="AO294" i="7"/>
  <c r="CP303" i="7"/>
  <c r="Y266" i="7"/>
  <c r="BE262" i="7"/>
  <c r="AD272" i="7"/>
  <c r="P259" i="7"/>
  <c r="BQ246" i="7"/>
  <c r="CI261" i="7"/>
  <c r="BR274" i="7"/>
  <c r="M305" i="7"/>
  <c r="BI312" i="7"/>
  <c r="AA335" i="7"/>
  <c r="CT321" i="7"/>
  <c r="CU328" i="7"/>
  <c r="CY343" i="7"/>
  <c r="BB242" i="7"/>
  <c r="CZ337" i="7"/>
  <c r="CH309" i="7"/>
  <c r="BT296" i="7"/>
  <c r="K308" i="7"/>
  <c r="AF242" i="7"/>
  <c r="CP287" i="7"/>
  <c r="BS266" i="7"/>
  <c r="BH312" i="7"/>
  <c r="Q254" i="7"/>
  <c r="CG304" i="7"/>
  <c r="CB259" i="7"/>
  <c r="BU267" i="7"/>
  <c r="BG325" i="7"/>
  <c r="AX284" i="7"/>
  <c r="BV329" i="7"/>
  <c r="AL258" i="7"/>
  <c r="J270" i="7"/>
  <c r="AE337" i="7"/>
  <c r="O246" i="7"/>
  <c r="AP342" i="7"/>
  <c r="W246" i="7"/>
  <c r="DI278" i="7"/>
  <c r="AK295" i="7"/>
  <c r="AQ292" i="7"/>
  <c r="DH337" i="7"/>
  <c r="AK334" i="7"/>
  <c r="K263" i="7"/>
  <c r="AF342" i="7"/>
  <c r="AJ313" i="7"/>
  <c r="DC295" i="7"/>
  <c r="Q302" i="7"/>
  <c r="CG326" i="7"/>
  <c r="CF292" i="7"/>
  <c r="BU318" i="7"/>
  <c r="BG307" i="7"/>
  <c r="AS260" i="7"/>
  <c r="BV327" i="7"/>
  <c r="AL295" i="7"/>
  <c r="DB302" i="7"/>
  <c r="CT332" i="7"/>
  <c r="O275" i="7"/>
  <c r="AV256" i="7"/>
  <c r="BB334" i="7"/>
  <c r="DI297" i="7"/>
  <c r="BX330" i="7"/>
  <c r="BT331" i="7"/>
  <c r="DH243" i="7"/>
  <c r="CO269" i="7"/>
  <c r="AJ285" i="7"/>
  <c r="Y344" i="7"/>
  <c r="BE330" i="7"/>
  <c r="AD253" i="7"/>
  <c r="P339" i="7"/>
  <c r="BQ336" i="7"/>
  <c r="CI262" i="7"/>
  <c r="BR289" i="7"/>
  <c r="M327" i="7"/>
  <c r="BI328" i="7"/>
  <c r="AA336" i="7"/>
  <c r="CT338" i="7"/>
  <c r="CU238" i="7"/>
  <c r="CY330" i="7"/>
  <c r="BB306" i="7"/>
  <c r="CZ251" i="7"/>
  <c r="CH275" i="7"/>
  <c r="CU245" i="7"/>
  <c r="BB326" i="7"/>
  <c r="CH317" i="7"/>
  <c r="AQ321" i="7"/>
  <c r="DH289" i="7"/>
  <c r="AF244" i="7"/>
  <c r="AJ256" i="7"/>
  <c r="Y253" i="7"/>
  <c r="BH324" i="7"/>
  <c r="AD247" i="7"/>
  <c r="P245" i="7"/>
  <c r="CB240" i="7"/>
  <c r="CI342" i="7"/>
  <c r="BR299" i="7"/>
  <c r="AX322" i="7"/>
  <c r="BI315" i="7"/>
  <c r="AA334" i="7"/>
  <c r="J312" i="7"/>
  <c r="CU285" i="7"/>
  <c r="CY318" i="7"/>
  <c r="AP278" i="7"/>
  <c r="CZ290" i="7"/>
  <c r="CH308" i="7"/>
  <c r="AK248" i="7"/>
  <c r="K286" i="7"/>
  <c r="AO270" i="7"/>
  <c r="BS312" i="7"/>
  <c r="BE294" i="7"/>
  <c r="CF255" i="7"/>
  <c r="BG339" i="7"/>
  <c r="M290" i="7"/>
  <c r="DB280" i="7"/>
  <c r="O250" i="7"/>
  <c r="BB324" i="7"/>
  <c r="J278" i="7"/>
  <c r="W322" i="7"/>
  <c r="K327" i="7"/>
  <c r="CO310" i="7"/>
  <c r="DC334" i="7"/>
  <c r="CG295" i="7"/>
  <c r="BQ267" i="7"/>
  <c r="AS319" i="7"/>
  <c r="BI344" i="7"/>
  <c r="CT272" i="7"/>
  <c r="AV309" i="7"/>
  <c r="CZ259" i="7"/>
  <c r="BT295" i="7"/>
  <c r="CU288" i="7"/>
  <c r="W339" i="7"/>
  <c r="BT316" i="7"/>
  <c r="DH305" i="7"/>
  <c r="CO274" i="7"/>
  <c r="BS249" i="7"/>
  <c r="BE251" i="7"/>
  <c r="CG274" i="7"/>
  <c r="CF320" i="7"/>
  <c r="BU299" i="7"/>
  <c r="BG293" i="7"/>
  <c r="AS340" i="7"/>
  <c r="M333" i="7"/>
  <c r="AL256" i="7"/>
  <c r="DB289" i="7"/>
  <c r="CT285" i="7"/>
  <c r="O329" i="7"/>
  <c r="AV335" i="7"/>
  <c r="BB337" i="7"/>
  <c r="DI237" i="7"/>
  <c r="BX286" i="7"/>
  <c r="BT281" i="7"/>
  <c r="J311" i="7"/>
  <c r="CY314" i="7"/>
  <c r="CZ338" i="7"/>
  <c r="AK306" i="7"/>
  <c r="K245" i="7"/>
  <c r="AO317" i="7"/>
  <c r="CO297" i="7"/>
  <c r="BS322" i="7"/>
  <c r="DC266" i="7"/>
  <c r="BE317" i="7"/>
  <c r="CG312" i="7"/>
  <c r="CF344" i="7"/>
  <c r="BQ328" i="7"/>
  <c r="BG324" i="7"/>
  <c r="AS268" i="7"/>
  <c r="M246" i="7"/>
  <c r="AL326" i="7"/>
  <c r="DB281" i="7"/>
  <c r="CT253" i="7"/>
  <c r="O273" i="7"/>
  <c r="AV315" i="7"/>
  <c r="BB252" i="7"/>
  <c r="DI323" i="7"/>
  <c r="BX254" i="7"/>
  <c r="BT336" i="7"/>
  <c r="J343" i="7"/>
  <c r="CY261" i="7"/>
  <c r="W309" i="7"/>
  <c r="AK313" i="7"/>
  <c r="K295" i="7"/>
  <c r="AO304" i="7"/>
  <c r="CO307" i="7"/>
  <c r="BS332" i="7"/>
  <c r="DC315" i="7"/>
  <c r="BE343" i="7"/>
  <c r="AD246" i="7"/>
  <c r="CF264" i="7"/>
  <c r="BQ344" i="7"/>
  <c r="CI290" i="7"/>
  <c r="AS320" i="7"/>
  <c r="M273" i="7"/>
  <c r="BI242" i="7"/>
  <c r="DB266" i="7"/>
  <c r="CT287" i="7"/>
  <c r="CU251" i="7"/>
  <c r="AV301" i="7"/>
  <c r="BB264" i="7"/>
  <c r="CZ314" i="7"/>
  <c r="BX309" i="7"/>
  <c r="BT338" i="7"/>
  <c r="K265" i="7"/>
  <c r="CP247" i="7"/>
  <c r="DC268" i="7"/>
  <c r="Q309" i="7"/>
  <c r="P323" i="7"/>
  <c r="BQ280" i="7"/>
  <c r="BR263" i="7"/>
  <c r="M300" i="7"/>
  <c r="J280" i="7"/>
  <c r="CY316" i="7"/>
  <c r="W304" i="7"/>
  <c r="BT315" i="7"/>
  <c r="CU305" i="7"/>
  <c r="BB259" i="7"/>
  <c r="BT256" i="7"/>
  <c r="CP279" i="7"/>
  <c r="DC318" i="7"/>
  <c r="CG297" i="7"/>
  <c r="BU309" i="7"/>
  <c r="AS272" i="7"/>
  <c r="AL324" i="7"/>
  <c r="AE346" i="7"/>
  <c r="AV275" i="7"/>
  <c r="DI302" i="7"/>
  <c r="CY315" i="7"/>
  <c r="AK314" i="7"/>
  <c r="AO301" i="7"/>
  <c r="BS338" i="7"/>
  <c r="BE248" i="7"/>
  <c r="CF275" i="7"/>
  <c r="BG255" i="7"/>
  <c r="M284" i="7"/>
  <c r="DB258" i="7"/>
  <c r="O296" i="7"/>
  <c r="BB246" i="7"/>
  <c r="BX295" i="7"/>
  <c r="J323" i="7"/>
  <c r="AP280" i="7"/>
  <c r="BX261" i="7"/>
  <c r="K335" i="7"/>
  <c r="AF319" i="7"/>
  <c r="AJ293" i="7"/>
  <c r="DC302" i="7"/>
  <c r="Q245" i="7"/>
  <c r="P298" i="7"/>
  <c r="CB284" i="7"/>
  <c r="CI240" i="7"/>
  <c r="BR241" i="7"/>
  <c r="AX325" i="7"/>
  <c r="BI314" i="7"/>
  <c r="AA238" i="7"/>
  <c r="J327" i="7"/>
  <c r="CU293" i="7"/>
  <c r="CY286" i="7"/>
  <c r="AP255" i="7"/>
  <c r="CZ242" i="7"/>
  <c r="CH318" i="7"/>
  <c r="AK282" i="7"/>
  <c r="K344" i="7"/>
  <c r="CU261" i="7"/>
  <c r="BB247" i="7"/>
  <c r="CH256" i="7"/>
  <c r="AQ244" i="7"/>
  <c r="DH326" i="7"/>
  <c r="AF333" i="7"/>
  <c r="AJ289" i="7"/>
  <c r="Y319" i="7"/>
  <c r="BH302" i="7"/>
  <c r="AD293" i="7"/>
  <c r="P338" i="7"/>
  <c r="CB287" i="7"/>
  <c r="CI245" i="7"/>
  <c r="BR333" i="7"/>
  <c r="AX333" i="7"/>
  <c r="BI327" i="7"/>
  <c r="AA307" i="7"/>
  <c r="J251" i="7"/>
  <c r="CU344" i="7"/>
  <c r="CY294" i="7"/>
  <c r="AP292" i="7"/>
  <c r="CZ313" i="7"/>
  <c r="CH238" i="7"/>
  <c r="AK250" i="7"/>
  <c r="K272" i="7"/>
  <c r="CU346" i="7"/>
  <c r="AP257" i="7"/>
  <c r="CH260" i="7"/>
  <c r="AQ311" i="7"/>
  <c r="DH286" i="7"/>
  <c r="CP308" i="7"/>
  <c r="Q297" i="7"/>
  <c r="BR283" i="7"/>
  <c r="O346" i="7"/>
  <c r="CH307" i="7"/>
  <c r="AF256" i="7"/>
  <c r="BS336" i="7"/>
  <c r="Q243" i="7"/>
  <c r="CB263" i="7"/>
  <c r="BG254" i="7"/>
  <c r="BV238" i="7"/>
  <c r="J266" i="7"/>
  <c r="O309" i="7"/>
  <c r="W273" i="7"/>
  <c r="CT327" i="7"/>
  <c r="CZ285" i="7"/>
  <c r="K300" i="7"/>
  <c r="CP273" i="7"/>
  <c r="DC319" i="7"/>
  <c r="CG280" i="7"/>
  <c r="BU276" i="7"/>
  <c r="AS267" i="7"/>
  <c r="AL240" i="7"/>
  <c r="AE300" i="7"/>
  <c r="AV284" i="7"/>
  <c r="DI292" i="7"/>
  <c r="AQ252" i="7"/>
  <c r="O301" i="7"/>
  <c r="CZ283" i="7"/>
  <c r="BT333" i="7"/>
  <c r="DH244" i="7"/>
  <c r="CP315" i="7"/>
  <c r="Y342" i="7"/>
  <c r="BE269" i="7"/>
  <c r="CG336" i="7"/>
  <c r="CF274" i="7"/>
  <c r="BU333" i="7"/>
  <c r="BG300" i="7"/>
  <c r="AS334" i="7"/>
  <c r="BV301" i="7"/>
  <c r="AL245" i="7"/>
  <c r="DB326" i="7"/>
  <c r="AE283" i="7"/>
  <c r="O326" i="7"/>
  <c r="AV328" i="7"/>
  <c r="W329" i="7"/>
  <c r="DI319" i="7"/>
  <c r="BX334" i="7"/>
  <c r="AQ291" i="7"/>
  <c r="CT345" i="7"/>
  <c r="AV290" i="7"/>
  <c r="CZ316" i="7"/>
  <c r="AK238" i="7"/>
  <c r="K297" i="7"/>
  <c r="AO262" i="7"/>
  <c r="CP238" i="7"/>
  <c r="BS335" i="7"/>
  <c r="DC240" i="7"/>
  <c r="Q255" i="7"/>
  <c r="CG321" i="7"/>
  <c r="CF267" i="7"/>
  <c r="BU278" i="7"/>
  <c r="BG272" i="7"/>
  <c r="AS329" i="7"/>
  <c r="BV293" i="7"/>
  <c r="AL242" i="7"/>
  <c r="DB324" i="7"/>
  <c r="AE305" i="7"/>
  <c r="O274" i="7"/>
  <c r="AV299" i="7"/>
  <c r="W346" i="7"/>
  <c r="DI257" i="7"/>
  <c r="BX265" i="7"/>
  <c r="AQ296" i="7"/>
  <c r="J273" i="7"/>
  <c r="CY326" i="7"/>
  <c r="CZ334" i="7"/>
  <c r="AK241" i="7"/>
  <c r="K331" i="7"/>
  <c r="AO265" i="7"/>
  <c r="CO338" i="7"/>
  <c r="BS242" i="7"/>
  <c r="DC346" i="7"/>
  <c r="BE320" i="7"/>
  <c r="CG333" i="7"/>
  <c r="CF303" i="7"/>
  <c r="BQ240" i="7"/>
  <c r="BG260" i="7"/>
  <c r="AS261" i="7"/>
  <c r="M340" i="7"/>
  <c r="AL303" i="7"/>
  <c r="DB320" i="7"/>
  <c r="AE237" i="7"/>
  <c r="AP279" i="7"/>
  <c r="BT284" i="7"/>
  <c r="CO304" i="7"/>
  <c r="DC252" i="7"/>
  <c r="AD341" i="7"/>
  <c r="BQ306" i="7"/>
  <c r="AS246" i="7"/>
  <c r="BI333" i="7"/>
  <c r="CT308" i="7"/>
  <c r="AV316" i="7"/>
  <c r="CZ304" i="7"/>
  <c r="O341" i="7"/>
  <c r="BX340" i="7"/>
  <c r="DH341" i="7"/>
  <c r="AJ281" i="7"/>
  <c r="BE240" i="7"/>
  <c r="P309" i="7"/>
  <c r="CI316" i="7"/>
  <c r="M343" i="7"/>
  <c r="AA262" i="7"/>
  <c r="CU306" i="7"/>
  <c r="BB341" i="7"/>
  <c r="CH315" i="7"/>
  <c r="K261" i="7"/>
  <c r="AV341" i="7"/>
  <c r="CH329" i="7"/>
  <c r="K333" i="7"/>
  <c r="AF268" i="7"/>
  <c r="AJ258" i="7"/>
  <c r="DC254" i="7"/>
  <c r="Q265" i="7"/>
  <c r="P281" i="7"/>
  <c r="CB332" i="7"/>
  <c r="CI309" i="7"/>
  <c r="BR252" i="7"/>
  <c r="AX242" i="7"/>
  <c r="BI269" i="7"/>
  <c r="AA309" i="7"/>
  <c r="J326" i="7"/>
  <c r="AE294" i="7"/>
  <c r="CY291" i="7"/>
  <c r="AP314" i="7"/>
  <c r="W247" i="7"/>
  <c r="CH255" i="7"/>
  <c r="AK240" i="7"/>
  <c r="AQ334" i="7"/>
  <c r="AE243" i="7"/>
  <c r="AP249" i="7"/>
  <c r="CH286" i="7"/>
  <c r="BT251" i="7"/>
  <c r="DH308" i="7"/>
  <c r="AF345" i="7"/>
  <c r="CP301" i="7"/>
  <c r="Y295" i="7"/>
  <c r="BH342" i="7"/>
  <c r="Q287" i="7"/>
  <c r="P242" i="7"/>
  <c r="CB330" i="7"/>
  <c r="BU319" i="7"/>
  <c r="BR288" i="7"/>
  <c r="AX343" i="7"/>
  <c r="BV265" i="7"/>
  <c r="AA270" i="7"/>
  <c r="J246" i="7"/>
  <c r="AE273" i="7"/>
  <c r="CY258" i="7"/>
  <c r="AP317" i="7"/>
  <c r="W240" i="7"/>
  <c r="CH311" i="7"/>
  <c r="AK284" i="7"/>
  <c r="AQ251" i="7"/>
  <c r="AE317" i="7"/>
  <c r="AP276" i="7"/>
  <c r="DI341" i="7"/>
  <c r="BT307" i="7"/>
  <c r="E291" i="7"/>
  <c r="AF321" i="7"/>
  <c r="CP262" i="7"/>
  <c r="Y279" i="7"/>
  <c r="BH255" i="7"/>
  <c r="Q323" i="7"/>
  <c r="P342" i="7"/>
  <c r="CB282" i="7"/>
  <c r="BU277" i="7"/>
  <c r="BG308" i="7"/>
  <c r="AX285" i="7"/>
  <c r="BV264" i="7"/>
  <c r="AL325" i="7"/>
  <c r="J304" i="7"/>
  <c r="AE293" i="7"/>
  <c r="O254" i="7"/>
  <c r="AP290" i="7"/>
  <c r="W340" i="7"/>
  <c r="DI274" i="7"/>
  <c r="AK265" i="7"/>
  <c r="AQ263" i="7"/>
  <c r="BV260" i="7"/>
  <c r="CT267" i="7"/>
  <c r="AV287" i="7"/>
  <c r="CH253" i="7"/>
  <c r="AQ262" i="7"/>
  <c r="CM288" i="7"/>
  <c r="V258" i="7"/>
  <c r="BD320" i="7"/>
  <c r="T267" i="7"/>
  <c r="H271" i="7"/>
  <c r="AI289" i="7"/>
  <c r="DD311" i="7"/>
  <c r="DD274" i="7"/>
  <c r="V279" i="7"/>
  <c r="CX336" i="7"/>
  <c r="N238" i="7"/>
  <c r="L243" i="7"/>
  <c r="AI242" i="7"/>
  <c r="T248" i="7"/>
  <c r="CX271" i="7"/>
  <c r="AI342" i="7"/>
  <c r="CX249" i="7"/>
  <c r="CA278" i="7"/>
  <c r="CJ313" i="7"/>
  <c r="T259" i="7"/>
  <c r="F342" i="7"/>
  <c r="BW245" i="7"/>
  <c r="V296" i="7"/>
  <c r="BD268" i="7"/>
  <c r="DF305" i="7"/>
  <c r="S300" i="7"/>
  <c r="DA294" i="7"/>
  <c r="BJ266" i="7"/>
  <c r="BP311" i="7"/>
  <c r="BF338" i="7"/>
  <c r="CC240" i="7"/>
  <c r="AY276" i="7"/>
  <c r="CD330" i="7"/>
  <c r="AZ246" i="7"/>
  <c r="CQ249" i="7"/>
  <c r="BM254" i="7"/>
  <c r="AC281" i="7"/>
  <c r="BJ313" i="7"/>
  <c r="BP258" i="7"/>
  <c r="H305" i="7"/>
  <c r="BZ264" i="7"/>
  <c r="DG265" i="7"/>
  <c r="CN345" i="7"/>
  <c r="X279" i="7"/>
  <c r="H292" i="7"/>
  <c r="S307" i="7"/>
  <c r="DA282" i="7"/>
  <c r="BJ250" i="7"/>
  <c r="BL305" i="7"/>
  <c r="CC243" i="7"/>
  <c r="AY320" i="7"/>
  <c r="CR237" i="7"/>
  <c r="BC313" i="7"/>
  <c r="CL315" i="7"/>
  <c r="CE253" i="7"/>
  <c r="Z250" i="7"/>
  <c r="AT343" i="7"/>
  <c r="AW300" i="7"/>
  <c r="L345" i="7"/>
  <c r="BZ244" i="7"/>
  <c r="CS336" i="7"/>
  <c r="AN322" i="7"/>
  <c r="BL271" i="7"/>
  <c r="E314" i="7"/>
  <c r="H324" i="7"/>
  <c r="CK278" i="7"/>
  <c r="DG286" i="7"/>
  <c r="G284" i="7"/>
  <c r="AG326" i="7"/>
  <c r="R325" i="7"/>
  <c r="BM284" i="7"/>
  <c r="AC269" i="7"/>
  <c r="I304" i="7"/>
  <c r="BP316" i="7"/>
  <c r="R317" i="7"/>
  <c r="AR324" i="7"/>
  <c r="BY259" i="7"/>
  <c r="BK278" i="7"/>
  <c r="AZ269" i="7"/>
  <c r="CW308" i="7"/>
  <c r="CC336" i="7"/>
  <c r="N314" i="7"/>
  <c r="CK284" i="7"/>
  <c r="DG344" i="7"/>
  <c r="CN276" i="7"/>
  <c r="X283" i="7"/>
  <c r="DD337" i="7"/>
  <c r="F241" i="7"/>
  <c r="CM311" i="7"/>
  <c r="U295" i="7"/>
  <c r="CX295" i="7"/>
  <c r="CA285" i="7"/>
  <c r="CA338" i="7"/>
  <c r="L312" i="7"/>
  <c r="BW339" i="7"/>
  <c r="CX248" i="7"/>
  <c r="BD342" i="7"/>
  <c r="CX251" i="7"/>
  <c r="CA263" i="7"/>
  <c r="AM317" i="7"/>
  <c r="F251" i="7"/>
  <c r="BW286" i="7"/>
  <c r="V246" i="7"/>
  <c r="BD317" i="7"/>
  <c r="CL306" i="7"/>
  <c r="T280" i="7"/>
  <c r="T299" i="7"/>
  <c r="V255" i="7"/>
  <c r="F240" i="7"/>
  <c r="N290" i="7"/>
  <c r="CC308" i="7"/>
  <c r="BO247" i="7"/>
  <c r="CR242" i="7"/>
  <c r="BC256" i="7"/>
  <c r="AB272" i="7"/>
  <c r="CL272" i="7"/>
  <c r="CE340" i="7"/>
  <c r="Z295" i="7"/>
  <c r="AT290" i="7"/>
  <c r="AW239" i="7"/>
  <c r="CC252" i="7"/>
  <c r="AY284" i="7"/>
  <c r="CD255" i="7"/>
  <c r="BC314" i="7"/>
  <c r="CQ278" i="7"/>
  <c r="BM337" i="7"/>
  <c r="AC293" i="7"/>
  <c r="BJ259" i="7"/>
  <c r="BP244" i="7"/>
  <c r="R285" i="7"/>
  <c r="BN287" i="7"/>
  <c r="BO277" i="7"/>
  <c r="CR277" i="7"/>
  <c r="DE239" i="7"/>
  <c r="DF306" i="7"/>
  <c r="CE310" i="7"/>
  <c r="BK337" i="7"/>
  <c r="CV292" i="7"/>
  <c r="AW313" i="7"/>
  <c r="CK294" i="7"/>
  <c r="DG251" i="7"/>
  <c r="CN321" i="7"/>
  <c r="X272" i="7"/>
  <c r="U317" i="7"/>
  <c r="BN286" i="7"/>
  <c r="AC302" i="7"/>
  <c r="I310" i="7"/>
  <c r="DE346" i="7"/>
  <c r="R333" i="7"/>
  <c r="E310" i="7"/>
  <c r="S251" i="7"/>
  <c r="DA318" i="7"/>
  <c r="BJ289" i="7"/>
  <c r="BL332" i="7"/>
  <c r="BF303" i="7"/>
  <c r="CC312" i="7"/>
  <c r="AY336" i="7"/>
  <c r="CD298" i="7"/>
  <c r="BC288" i="7"/>
  <c r="CQ263" i="7"/>
  <c r="CL341" i="7"/>
  <c r="AH272" i="7"/>
  <c r="BA267" i="7"/>
  <c r="G334" i="7"/>
  <c r="AU305" i="7"/>
  <c r="DF280" i="7"/>
  <c r="BF243" i="7"/>
  <c r="CA241" i="7"/>
  <c r="T275" i="7"/>
  <c r="V314" i="7"/>
  <c r="F274" i="7"/>
  <c r="T289" i="7"/>
  <c r="BD245" i="7"/>
  <c r="AI344" i="7"/>
  <c r="CX256" i="7"/>
  <c r="CA243" i="7"/>
  <c r="CJ280" i="7"/>
  <c r="DD284" i="7"/>
  <c r="T254" i="7"/>
  <c r="V237" i="7"/>
  <c r="CX276" i="7"/>
  <c r="AM291" i="7"/>
  <c r="AM278" i="7"/>
  <c r="L237" i="7"/>
  <c r="BW268" i="7"/>
  <c r="L247" i="7"/>
  <c r="L288" i="7"/>
  <c r="L279" i="7"/>
  <c r="AI321" i="7"/>
  <c r="T332" i="7"/>
  <c r="U277" i="7"/>
  <c r="H273" i="7"/>
  <c r="AH342" i="7"/>
  <c r="Z305" i="7"/>
  <c r="AT301" i="7"/>
  <c r="AU278" i="7"/>
  <c r="AI314" i="7"/>
  <c r="S279" i="7"/>
  <c r="CS241" i="7"/>
  <c r="AN259" i="7"/>
  <c r="BL290" i="7"/>
  <c r="N253" i="7"/>
  <c r="AH314" i="7"/>
  <c r="BA315" i="7"/>
  <c r="G279" i="7"/>
  <c r="AU315" i="7"/>
  <c r="AR257" i="7"/>
  <c r="BY262" i="7"/>
  <c r="BK256" i="7"/>
  <c r="AZ307" i="7"/>
  <c r="CW306" i="7"/>
  <c r="H250" i="7"/>
  <c r="CE311" i="7"/>
  <c r="Z269" i="7"/>
  <c r="AT246" i="7"/>
  <c r="AW321" i="7"/>
  <c r="BZ331" i="7"/>
  <c r="CS276" i="7"/>
  <c r="CN237" i="7"/>
  <c r="X271" i="7"/>
  <c r="BN311" i="7"/>
  <c r="AC305" i="7"/>
  <c r="I247" i="7"/>
  <c r="DE309" i="7"/>
  <c r="AB277" i="7"/>
  <c r="DF289" i="7"/>
  <c r="CE333" i="7"/>
  <c r="BK254" i="7"/>
  <c r="CV281" i="7"/>
  <c r="AW297" i="7"/>
  <c r="N310" i="7"/>
  <c r="AR253" i="7"/>
  <c r="AY304" i="7"/>
  <c r="CD257" i="7"/>
  <c r="AZ262" i="7"/>
  <c r="CQ284" i="7"/>
  <c r="H241" i="7"/>
  <c r="AH270" i="7"/>
  <c r="BA292" i="7"/>
  <c r="G302" i="7"/>
  <c r="AU258" i="7"/>
  <c r="BF313" i="7"/>
  <c r="BM329" i="7"/>
  <c r="DA324" i="7"/>
  <c r="BJ270" i="7"/>
  <c r="BP277" i="7"/>
  <c r="BF296" i="7"/>
  <c r="S255" i="7"/>
  <c r="E278" i="7"/>
  <c r="DF308" i="7"/>
  <c r="CA265" i="7"/>
  <c r="CA237" i="7"/>
  <c r="T277" i="7"/>
  <c r="BD250" i="7"/>
  <c r="V339" i="7"/>
  <c r="AM287" i="7"/>
  <c r="CX343" i="7"/>
  <c r="N325" i="7"/>
  <c r="T316" i="7"/>
  <c r="BD341" i="7"/>
  <c r="BD334" i="7"/>
  <c r="T298" i="7"/>
  <c r="AI302" i="7"/>
  <c r="T303" i="7"/>
  <c r="CX337" i="7"/>
  <c r="V304" i="7"/>
  <c r="CA331" i="7"/>
  <c r="F260" i="7"/>
  <c r="L311" i="7"/>
  <c r="U251" i="7"/>
  <c r="DD328" i="7"/>
  <c r="U308" i="7"/>
  <c r="DD249" i="7"/>
  <c r="BD244" i="7"/>
  <c r="CM322" i="7"/>
  <c r="AM252" i="7"/>
  <c r="CX282" i="7"/>
  <c r="F247" i="7"/>
  <c r="AM299" i="7"/>
  <c r="BD256" i="7"/>
  <c r="AM311" i="7"/>
  <c r="F265" i="7"/>
  <c r="L257" i="7"/>
  <c r="CM279" i="7"/>
  <c r="BW307" i="7"/>
  <c r="U293" i="7"/>
  <c r="L285" i="7"/>
  <c r="CM245" i="7"/>
  <c r="N312" i="7"/>
  <c r="BW301" i="7"/>
  <c r="L334" i="7"/>
  <c r="DD310" i="7"/>
  <c r="AI262" i="7"/>
  <c r="CA313" i="7"/>
  <c r="T331" i="7"/>
  <c r="BD238" i="7"/>
  <c r="U326" i="7"/>
  <c r="CL247" i="7"/>
  <c r="H296" i="7"/>
  <c r="BM251" i="7"/>
  <c r="AH326" i="7"/>
  <c r="AC263" i="7"/>
  <c r="Z282" i="7"/>
  <c r="I314" i="7"/>
  <c r="AT254" i="7"/>
  <c r="BP309" i="7"/>
  <c r="AU268" i="7"/>
  <c r="R346" i="7"/>
  <c r="U329" i="7"/>
  <c r="AR252" i="7"/>
  <c r="S254" i="7"/>
  <c r="BY266" i="7"/>
  <c r="CS339" i="7"/>
  <c r="BK318" i="7"/>
  <c r="AN302" i="7"/>
  <c r="AZ272" i="7"/>
  <c r="BL247" i="7"/>
  <c r="CW281" i="7"/>
  <c r="N248" i="7"/>
  <c r="BN325" i="7"/>
  <c r="AH249" i="7"/>
  <c r="BO265" i="7"/>
  <c r="BA339" i="7"/>
  <c r="I259" i="7"/>
  <c r="G243" i="7"/>
  <c r="BC237" i="7"/>
  <c r="BL253" i="7"/>
  <c r="AU326" i="7"/>
  <c r="CQ241" i="7"/>
  <c r="N240" i="7"/>
  <c r="AR263" i="7"/>
  <c r="BM250" i="7"/>
  <c r="AH248" i="7"/>
  <c r="AY346" i="7"/>
  <c r="DA333" i="7"/>
  <c r="DG284" i="7"/>
  <c r="Z263" i="7"/>
  <c r="CR335" i="7"/>
  <c r="BJ295" i="7"/>
  <c r="CN342" i="7"/>
  <c r="CV340" i="7"/>
  <c r="BC241" i="7"/>
  <c r="BP335" i="7"/>
  <c r="AG239" i="7"/>
  <c r="AW260" i="7"/>
  <c r="CQ240" i="7"/>
  <c r="BF304" i="7"/>
  <c r="CL263" i="7"/>
  <c r="BF299" i="7"/>
  <c r="AR265" i="7"/>
  <c r="BN255" i="7"/>
  <c r="S309" i="7"/>
  <c r="AH273" i="7"/>
  <c r="BY238" i="7"/>
  <c r="BO289" i="7"/>
  <c r="CS244" i="7"/>
  <c r="BA306" i="7"/>
  <c r="BK332" i="7"/>
  <c r="I299" i="7"/>
  <c r="AN247" i="7"/>
  <c r="G339" i="7"/>
  <c r="AZ253" i="7"/>
  <c r="DE271" i="7"/>
  <c r="BL330" i="7"/>
  <c r="AU314" i="7"/>
  <c r="R319" i="7"/>
  <c r="DF267" i="7"/>
  <c r="BN261" i="7"/>
  <c r="S297" i="7"/>
  <c r="CK322" i="7"/>
  <c r="BY298" i="7"/>
  <c r="BO240" i="7"/>
  <c r="DA323" i="7"/>
  <c r="BA268" i="7"/>
  <c r="BK340" i="7"/>
  <c r="CR276" i="7"/>
  <c r="AN239" i="7"/>
  <c r="G247" i="7"/>
  <c r="CV337" i="7"/>
  <c r="DE310" i="7"/>
  <c r="BL312" i="7"/>
  <c r="AG255" i="7"/>
  <c r="AB345" i="7"/>
  <c r="CL293" i="7"/>
  <c r="CC247" i="7"/>
  <c r="S264" i="7"/>
  <c r="CK309" i="7"/>
  <c r="CE295" i="7"/>
  <c r="AY325" i="7"/>
  <c r="DA331" i="7"/>
  <c r="DG337" i="7"/>
  <c r="Z243" i="7"/>
  <c r="CR272" i="7"/>
  <c r="BJ327" i="7"/>
  <c r="CN306" i="7"/>
  <c r="CV299" i="7"/>
  <c r="BC340" i="7"/>
  <c r="BP264" i="7"/>
  <c r="AG238" i="7"/>
  <c r="AW244" i="7"/>
  <c r="CQ312" i="7"/>
  <c r="BF339" i="7"/>
  <c r="U240" i="7"/>
  <c r="N266" i="7"/>
  <c r="E345" i="7"/>
  <c r="AR281" i="7"/>
  <c r="BM344" i="7"/>
  <c r="BZ278" i="7"/>
  <c r="AH280" i="7"/>
  <c r="AY261" i="7"/>
  <c r="AC343" i="7"/>
  <c r="CS270" i="7"/>
  <c r="Z274" i="7"/>
  <c r="CD309" i="7"/>
  <c r="I298" i="7"/>
  <c r="CN288" i="7"/>
  <c r="AT320" i="7"/>
  <c r="AZ345" i="7"/>
  <c r="BP330" i="7"/>
  <c r="X346" i="7"/>
  <c r="AU286" i="7"/>
  <c r="CQ298" i="7"/>
  <c r="R252" i="7"/>
  <c r="DH281" i="7"/>
  <c r="L268" i="7"/>
  <c r="CQ271" i="7"/>
  <c r="U247" i="7"/>
  <c r="H341" i="7"/>
  <c r="DF323" i="7"/>
  <c r="BN250" i="7"/>
  <c r="S327" i="7"/>
  <c r="CK295" i="7"/>
  <c r="BY248" i="7"/>
  <c r="BO321" i="7"/>
  <c r="DA311" i="7"/>
  <c r="BA238" i="7"/>
  <c r="BK291" i="7"/>
  <c r="CR240" i="7"/>
  <c r="AN263" i="7"/>
  <c r="G254" i="7"/>
  <c r="CV258" i="7"/>
  <c r="DE282" i="7"/>
  <c r="BL314" i="7"/>
  <c r="AG336" i="7"/>
  <c r="CW345" i="7"/>
  <c r="AB280" i="7"/>
  <c r="BF237" i="7"/>
  <c r="BF324" i="7"/>
  <c r="N263" i="7"/>
  <c r="DF260" i="7"/>
  <c r="CC338" i="7"/>
  <c r="BM262" i="7"/>
  <c r="CK286" i="7"/>
  <c r="CE269" i="7"/>
  <c r="AY253" i="7"/>
  <c r="DA279" i="7"/>
  <c r="DG266" i="7"/>
  <c r="Z281" i="7"/>
  <c r="CR284" i="7"/>
  <c r="BJ283" i="7"/>
  <c r="CN289" i="7"/>
  <c r="CV298" i="7"/>
  <c r="BC258" i="7"/>
  <c r="BP336" i="7"/>
  <c r="AG243" i="7"/>
  <c r="AW322" i="7"/>
  <c r="CQ320" i="7"/>
  <c r="BF280" i="7"/>
  <c r="AB241" i="7"/>
  <c r="CJ319" i="7"/>
  <c r="CL273" i="7"/>
  <c r="AR331" i="7"/>
  <c r="BN314" i="7"/>
  <c r="BZ279" i="7"/>
  <c r="AH312" i="7"/>
  <c r="BY277" i="7"/>
  <c r="AC289" i="7"/>
  <c r="CS291" i="7"/>
  <c r="BA322" i="7"/>
  <c r="CD335" i="7"/>
  <c r="I338" i="7"/>
  <c r="AN323" i="7"/>
  <c r="AT275" i="7"/>
  <c r="AZ312" i="7"/>
  <c r="DE332" i="7"/>
  <c r="X329" i="7"/>
  <c r="AU238" i="7"/>
  <c r="CW286" i="7"/>
  <c r="R262" i="7"/>
  <c r="E289" i="7"/>
  <c r="DF245" i="7"/>
  <c r="CC305" i="7"/>
  <c r="S253" i="7"/>
  <c r="CW237" i="7"/>
  <c r="E268" i="7"/>
  <c r="H334" i="7"/>
  <c r="DF297" i="7"/>
  <c r="CC298" i="7"/>
  <c r="S257" i="7"/>
  <c r="CK276" i="7"/>
  <c r="CE302" i="7"/>
  <c r="BO237" i="7"/>
  <c r="DA332" i="7"/>
  <c r="DG281" i="7"/>
  <c r="BK284" i="7"/>
  <c r="CR273" i="7"/>
  <c r="BJ326" i="7"/>
  <c r="G259" i="7"/>
  <c r="CV316" i="7"/>
  <c r="BC275" i="7"/>
  <c r="BL336" i="7"/>
  <c r="AG240" i="7"/>
  <c r="BN260" i="7"/>
  <c r="CK279" i="7"/>
  <c r="BO307" i="7"/>
  <c r="BA293" i="7"/>
  <c r="CR327" i="7"/>
  <c r="G270" i="7"/>
  <c r="DE333" i="7"/>
  <c r="AG321" i="7"/>
  <c r="CW257" i="7"/>
  <c r="AB333" i="7"/>
  <c r="BF252" i="7"/>
  <c r="DF249" i="7"/>
  <c r="CC294" i="7"/>
  <c r="BM301" i="7"/>
  <c r="E239" i="7"/>
  <c r="CC276" i="7"/>
  <c r="CK273" i="7"/>
  <c r="CE308" i="7"/>
  <c r="AY343" i="7"/>
  <c r="DA319" i="7"/>
  <c r="DG305" i="7"/>
  <c r="Z294" i="7"/>
  <c r="CR275" i="7"/>
  <c r="BJ237" i="7"/>
  <c r="CN280" i="7"/>
  <c r="CV294" i="7"/>
  <c r="BC282" i="7"/>
  <c r="BP301" i="7"/>
  <c r="AG308" i="7"/>
  <c r="AW309" i="7"/>
  <c r="CQ275" i="7"/>
  <c r="BF254" i="7"/>
  <c r="DH259" i="7"/>
  <c r="CO343" i="7"/>
  <c r="AJ331" i="7"/>
  <c r="Y280" i="7"/>
  <c r="BE339" i="7"/>
  <c r="AD265" i="7"/>
  <c r="P256" i="7"/>
  <c r="BQ340" i="7"/>
  <c r="CI311" i="7"/>
  <c r="BR315" i="7"/>
  <c r="M311" i="7"/>
  <c r="BI287" i="7"/>
  <c r="AA332" i="7"/>
  <c r="CT284" i="7"/>
  <c r="CU280" i="7"/>
  <c r="CY313" i="7"/>
  <c r="BB258" i="7"/>
  <c r="CZ320" i="7"/>
  <c r="CH267" i="7"/>
  <c r="BT327" i="7"/>
  <c r="K249" i="7"/>
  <c r="AO330" i="7"/>
  <c r="CO273" i="7"/>
  <c r="AJ328" i="7"/>
  <c r="DC312" i="7"/>
  <c r="CL291" i="7"/>
  <c r="BM260" i="7"/>
  <c r="AH322" i="7"/>
  <c r="BY254" i="7"/>
  <c r="BO267" i="7"/>
  <c r="CS245" i="7"/>
  <c r="BA295" i="7"/>
  <c r="BK296" i="7"/>
  <c r="I320" i="7"/>
  <c r="AN290" i="7"/>
  <c r="G281" i="7"/>
  <c r="AZ270" i="7"/>
  <c r="DE327" i="7"/>
  <c r="BL239" i="7"/>
  <c r="AU254" i="7"/>
  <c r="CW246" i="7"/>
  <c r="AB319" i="7"/>
  <c r="BF335" i="7"/>
  <c r="AO280" i="7"/>
  <c r="CP309" i="7"/>
  <c r="BS275" i="7"/>
  <c r="DC280" i="7"/>
  <c r="Q293" i="7"/>
  <c r="CG270" i="7"/>
  <c r="CF310" i="7"/>
  <c r="BU260" i="7"/>
  <c r="BG320" i="7"/>
  <c r="AS330" i="7"/>
  <c r="BV286" i="7"/>
  <c r="AL334" i="7"/>
  <c r="DB319" i="7"/>
  <c r="AE315" i="7"/>
  <c r="O266" i="7"/>
  <c r="AV253" i="7"/>
  <c r="W248" i="7"/>
  <c r="DI331" i="7"/>
  <c r="DH332" i="7"/>
  <c r="BN265" i="7"/>
  <c r="CK307" i="7"/>
  <c r="CE245" i="7"/>
  <c r="BO284" i="7"/>
  <c r="DA313" i="7"/>
  <c r="DG260" i="7"/>
  <c r="BK305" i="7"/>
  <c r="CR265" i="7"/>
  <c r="BJ306" i="7"/>
  <c r="G268" i="7"/>
  <c r="CV307" i="7"/>
  <c r="BC295" i="7"/>
  <c r="BP339" i="7"/>
  <c r="AG293" i="7"/>
  <c r="AW277" i="7"/>
  <c r="CQ322" i="7"/>
  <c r="BF278" i="7"/>
  <c r="AO248" i="7"/>
  <c r="CO314" i="7"/>
  <c r="AJ284" i="7"/>
  <c r="DC343" i="7"/>
  <c r="BE316" i="7"/>
  <c r="AD321" i="7"/>
  <c r="CF300" i="7"/>
  <c r="BQ302" i="7"/>
  <c r="CI272" i="7"/>
  <c r="AS316" i="7"/>
  <c r="M259" i="7"/>
  <c r="BI261" i="7"/>
  <c r="DB329" i="7"/>
  <c r="CT343" i="7"/>
  <c r="CU314" i="7"/>
  <c r="AV261" i="7"/>
  <c r="BB250" i="7"/>
  <c r="CZ296" i="7"/>
  <c r="BX267" i="7"/>
  <c r="AR312" i="7"/>
  <c r="BZ323" i="7"/>
  <c r="CE275" i="7"/>
  <c r="AY257" i="7"/>
  <c r="AC290" i="7"/>
  <c r="DG315" i="7"/>
  <c r="Z335" i="7"/>
  <c r="CD307" i="7"/>
  <c r="I296" i="7"/>
  <c r="CN255" i="7"/>
  <c r="AT293" i="7"/>
  <c r="AZ249" i="7"/>
  <c r="BP319" i="7"/>
  <c r="X285" i="7"/>
  <c r="AU312" i="7"/>
  <c r="CQ324" i="7"/>
  <c r="R267" i="7"/>
  <c r="DH328" i="7"/>
  <c r="AF288" i="7"/>
  <c r="AJ332" i="7"/>
  <c r="Y325" i="7"/>
  <c r="BH239" i="7"/>
  <c r="AD269" i="7"/>
  <c r="P258" i="7"/>
  <c r="CB309" i="7"/>
  <c r="CI305" i="7"/>
  <c r="BR240" i="7"/>
  <c r="AX339" i="7"/>
  <c r="BI274" i="7"/>
  <c r="AA268" i="7"/>
  <c r="J339" i="7"/>
  <c r="CU292" i="7"/>
  <c r="CY240" i="7"/>
  <c r="AP344" i="7"/>
  <c r="BX246" i="7"/>
  <c r="AQ258" i="7"/>
  <c r="AO319" i="7"/>
  <c r="CP281" i="7"/>
  <c r="Y340" i="7"/>
  <c r="BE299" i="7"/>
  <c r="AD280" i="7"/>
  <c r="CF239" i="7"/>
  <c r="BQ245" i="7"/>
  <c r="CI337" i="7"/>
  <c r="BR336" i="7"/>
  <c r="M267" i="7"/>
  <c r="BI282" i="7"/>
  <c r="AA279" i="7"/>
  <c r="CT315" i="7"/>
  <c r="CU277" i="7"/>
  <c r="CY323" i="7"/>
  <c r="BB266" i="7"/>
  <c r="CZ249" i="7"/>
  <c r="CH346" i="7"/>
  <c r="BT257" i="7"/>
  <c r="K324" i="7"/>
  <c r="AF239" i="7"/>
  <c r="CP297" i="7"/>
  <c r="Y255" i="7"/>
  <c r="BH308" i="7"/>
  <c r="Q273" i="7"/>
  <c r="P275" i="7"/>
  <c r="CB312" i="7"/>
  <c r="BU306" i="7"/>
  <c r="BR279" i="7"/>
  <c r="AX335" i="7"/>
  <c r="BV280" i="7"/>
  <c r="AA333" i="7"/>
  <c r="BB293" i="7"/>
  <c r="AK293" i="7"/>
  <c r="E245" i="7"/>
  <c r="AF253" i="7"/>
  <c r="AJ288" i="7"/>
  <c r="DC247" i="7"/>
  <c r="Q340" i="7"/>
  <c r="CG275" i="7"/>
  <c r="CF262" i="7"/>
  <c r="BU281" i="7"/>
  <c r="BG345" i="7"/>
  <c r="AS315" i="7"/>
  <c r="BV274" i="7"/>
  <c r="AL331" i="7"/>
  <c r="DB267" i="7"/>
  <c r="AE285" i="7"/>
  <c r="O300" i="7"/>
  <c r="AV239" i="7"/>
  <c r="W303" i="7"/>
  <c r="DI316" i="7"/>
  <c r="BX338" i="7"/>
  <c r="AQ271" i="7"/>
  <c r="AO253" i="7"/>
  <c r="CO263" i="7"/>
  <c r="AJ248" i="7"/>
  <c r="Y292" i="7"/>
  <c r="BE278" i="7"/>
  <c r="AD282" i="7"/>
  <c r="P249" i="7"/>
  <c r="BQ260" i="7"/>
  <c r="CI289" i="7"/>
  <c r="BR260" i="7"/>
  <c r="M278" i="7"/>
  <c r="BI343" i="7"/>
  <c r="AA277" i="7"/>
  <c r="CH290" i="7"/>
  <c r="BT274" i="7"/>
  <c r="DH276" i="7"/>
  <c r="CO312" i="7"/>
  <c r="BS346" i="7"/>
  <c r="BH315" i="7"/>
  <c r="AD241" i="7"/>
  <c r="P322" i="7"/>
  <c r="CB255" i="7"/>
  <c r="CI345" i="7"/>
  <c r="BR272" i="7"/>
  <c r="AX307" i="7"/>
  <c r="BV256" i="7"/>
  <c r="AA267" i="7"/>
  <c r="J252" i="7"/>
  <c r="AE298" i="7"/>
  <c r="CY302" i="7"/>
  <c r="AP243" i="7"/>
  <c r="W238" i="7"/>
  <c r="CH333" i="7"/>
  <c r="AK335" i="7"/>
  <c r="AQ309" i="7"/>
  <c r="AO343" i="7"/>
  <c r="CP322" i="7"/>
  <c r="BS291" i="7"/>
  <c r="DC307" i="7"/>
  <c r="Q284" i="7"/>
  <c r="CG346" i="7"/>
  <c r="CF321" i="7"/>
  <c r="BU282" i="7"/>
  <c r="BG258" i="7"/>
  <c r="AS285" i="7"/>
  <c r="BV244" i="7"/>
  <c r="AL288" i="7"/>
  <c r="DB297" i="7"/>
  <c r="AE325" i="7"/>
  <c r="O288" i="7"/>
  <c r="AV247" i="7"/>
  <c r="W298" i="7"/>
  <c r="DI332" i="7"/>
  <c r="BX302" i="7"/>
  <c r="BT283" i="7"/>
  <c r="E255" i="7"/>
  <c r="AK258" i="7"/>
  <c r="K239" i="7"/>
  <c r="AO243" i="7"/>
  <c r="CP295" i="7"/>
  <c r="Y252" i="7"/>
  <c r="BE308" i="7"/>
  <c r="AD305" i="7"/>
  <c r="CF315" i="7"/>
  <c r="BQ299" i="7"/>
  <c r="CI281" i="7"/>
  <c r="AS276" i="7"/>
  <c r="M261" i="7"/>
  <c r="BI280" i="7"/>
  <c r="DB239" i="7"/>
  <c r="CT326" i="7"/>
  <c r="CU272" i="7"/>
  <c r="AV333" i="7"/>
  <c r="BB237" i="7"/>
  <c r="CZ237" i="7"/>
  <c r="BX284" i="7"/>
  <c r="BT305" i="7"/>
  <c r="K330" i="7"/>
  <c r="AF241" i="7"/>
  <c r="AJ335" i="7"/>
  <c r="Y291" i="7"/>
  <c r="BH263" i="7"/>
  <c r="Q264" i="7"/>
  <c r="P332" i="7"/>
  <c r="CB250" i="7"/>
  <c r="BU295" i="7"/>
  <c r="BR329" i="7"/>
  <c r="AX304" i="7"/>
  <c r="BV275" i="7"/>
  <c r="AA248" i="7"/>
  <c r="J258" i="7"/>
  <c r="AE260" i="7"/>
  <c r="CY331" i="7"/>
  <c r="AP329" i="7"/>
  <c r="W325" i="7"/>
  <c r="CH271" i="7"/>
  <c r="AE242" i="7"/>
  <c r="AP247" i="7"/>
  <c r="DI252" i="7"/>
  <c r="BT343" i="7"/>
  <c r="DH264" i="7"/>
  <c r="AF335" i="7"/>
  <c r="CP319" i="7"/>
  <c r="Y332" i="7"/>
  <c r="BH258" i="7"/>
  <c r="Q337" i="7"/>
  <c r="P328" i="7"/>
  <c r="CB340" i="7"/>
  <c r="BU249" i="7"/>
  <c r="BR337" i="7"/>
  <c r="AX312" i="7"/>
  <c r="BV306" i="7"/>
  <c r="AA301" i="7"/>
  <c r="J299" i="7"/>
  <c r="AE258" i="7"/>
  <c r="O277" i="7"/>
  <c r="AP284" i="7"/>
  <c r="W320" i="7"/>
  <c r="DI242" i="7"/>
  <c r="AK278" i="7"/>
  <c r="AQ303" i="7"/>
  <c r="AE311" i="7"/>
  <c r="AV237" i="7"/>
  <c r="DI343" i="7"/>
  <c r="BT330" i="7"/>
  <c r="E308" i="7"/>
  <c r="AF284" i="7"/>
  <c r="CP282" i="7"/>
  <c r="BS301" i="7"/>
  <c r="BH305" i="7"/>
  <c r="Q285" i="7"/>
  <c r="CG335" i="7"/>
  <c r="BM325" i="7"/>
  <c r="CE254" i="7"/>
  <c r="AC311" i="7"/>
  <c r="Z327" i="7"/>
  <c r="BJ256" i="7"/>
  <c r="AT287" i="7"/>
  <c r="BP238" i="7"/>
  <c r="AU302" i="7"/>
  <c r="CQ317" i="7"/>
  <c r="R309" i="7"/>
  <c r="E317" i="7"/>
  <c r="DF263" i="7"/>
  <c r="BN336" i="7"/>
  <c r="S324" i="7"/>
  <c r="CL320" i="7"/>
  <c r="BM240" i="7"/>
  <c r="CK281" i="7"/>
  <c r="BY337" i="7"/>
  <c r="BO305" i="7"/>
  <c r="DA262" i="7"/>
  <c r="BA243" i="7"/>
  <c r="BK282" i="7"/>
  <c r="CR334" i="7"/>
  <c r="AN299" i="7"/>
  <c r="G274" i="7"/>
  <c r="CV336" i="7"/>
  <c r="DE278" i="7"/>
  <c r="BL300" i="7"/>
  <c r="AG263" i="7"/>
  <c r="CW271" i="7"/>
  <c r="AB238" i="7"/>
  <c r="BF269" i="7"/>
  <c r="AO302" i="7"/>
  <c r="CO293" i="7"/>
  <c r="BS339" i="7"/>
  <c r="DC336" i="7"/>
  <c r="BE256" i="7"/>
  <c r="CG283" i="7"/>
  <c r="CF240" i="7"/>
  <c r="BQ255" i="7"/>
  <c r="BG315" i="7"/>
  <c r="AS331" i="7"/>
  <c r="M249" i="7"/>
  <c r="AL316" i="7"/>
  <c r="DB283" i="7"/>
  <c r="CT260" i="7"/>
  <c r="O320" i="7"/>
  <c r="AV306" i="7"/>
  <c r="BB345" i="7"/>
  <c r="DI315" i="7"/>
  <c r="BX327" i="7"/>
  <c r="BT337" i="7"/>
  <c r="E280" i="7"/>
  <c r="AO307" i="7"/>
  <c r="CP237" i="7"/>
  <c r="BS244" i="7"/>
  <c r="DC316" i="7"/>
  <c r="AR317" i="7"/>
  <c r="BZ320" i="7"/>
  <c r="AH263" i="7"/>
  <c r="AY324" i="7"/>
  <c r="AC257" i="7"/>
  <c r="CS326" i="7"/>
  <c r="Z306" i="7"/>
  <c r="CD317" i="7"/>
  <c r="I257" i="7"/>
  <c r="CN325" i="7"/>
  <c r="AT305" i="7"/>
  <c r="AZ337" i="7"/>
  <c r="BP281" i="7"/>
  <c r="X331" i="7"/>
  <c r="AU299" i="7"/>
  <c r="CQ286" i="7"/>
  <c r="R289" i="7"/>
  <c r="E272" i="7"/>
  <c r="AF300" i="7"/>
  <c r="CP294" i="7"/>
  <c r="Y310" i="7"/>
  <c r="BH272" i="7"/>
  <c r="Q344" i="7"/>
  <c r="P320" i="7"/>
  <c r="CB241" i="7"/>
  <c r="BU275" i="7"/>
  <c r="BR290" i="7"/>
  <c r="AX281" i="7"/>
  <c r="BV297" i="7"/>
  <c r="AA274" i="7"/>
  <c r="J293" i="7"/>
  <c r="AE303" i="7"/>
  <c r="CY311" i="7"/>
  <c r="AP289" i="7"/>
  <c r="W326" i="7"/>
  <c r="CH252" i="7"/>
  <c r="CL303" i="7"/>
  <c r="BM273" i="7"/>
  <c r="AH260" i="7"/>
  <c r="BY342" i="7"/>
  <c r="BO319" i="7"/>
  <c r="CS239" i="7"/>
  <c r="BA286" i="7"/>
  <c r="BK285" i="7"/>
  <c r="I319" i="7"/>
  <c r="AN280" i="7"/>
  <c r="G330" i="7"/>
  <c r="AZ238" i="7"/>
  <c r="DE265" i="7"/>
  <c r="BL281" i="7"/>
  <c r="AU272" i="7"/>
  <c r="CW253" i="7"/>
  <c r="AB255" i="7"/>
  <c r="E329" i="7"/>
  <c r="AO336" i="7"/>
  <c r="CP256" i="7"/>
  <c r="BS331" i="7"/>
  <c r="DC241" i="7"/>
  <c r="Q303" i="7"/>
  <c r="CG307" i="7"/>
  <c r="CF246" i="7"/>
  <c r="BU261" i="7"/>
  <c r="BG238" i="7"/>
  <c r="AS239" i="7"/>
  <c r="BV322" i="7"/>
  <c r="AL238" i="7"/>
  <c r="DB242" i="7"/>
  <c r="AE286" i="7"/>
  <c r="O280" i="7"/>
  <c r="AV296" i="7"/>
  <c r="W264" i="7"/>
  <c r="DI269" i="7"/>
  <c r="DH310" i="7"/>
  <c r="BN257" i="7"/>
  <c r="CK305" i="7"/>
  <c r="CE285" i="7"/>
  <c r="BO323" i="7"/>
  <c r="DA288" i="7"/>
  <c r="DG256" i="7"/>
  <c r="BK274" i="7"/>
  <c r="CR302" i="7"/>
  <c r="BJ265" i="7"/>
  <c r="G303" i="7"/>
  <c r="CV277" i="7"/>
  <c r="BC323" i="7"/>
  <c r="BL329" i="7"/>
  <c r="AG246" i="7"/>
  <c r="AW288" i="7"/>
  <c r="AB303" i="7"/>
  <c r="BF246" i="7"/>
  <c r="AO241" i="7"/>
  <c r="CO329" i="7"/>
  <c r="AJ320" i="7"/>
  <c r="DC286" i="7"/>
  <c r="BE297" i="7"/>
  <c r="AD258" i="7"/>
  <c r="CF342" i="7"/>
  <c r="BQ293" i="7"/>
  <c r="CI306" i="7"/>
  <c r="AS311" i="7"/>
  <c r="M304" i="7"/>
  <c r="BI345" i="7"/>
  <c r="DB339" i="7"/>
  <c r="CT277" i="7"/>
  <c r="CU282" i="7"/>
  <c r="AV259" i="7"/>
  <c r="BB292" i="7"/>
  <c r="AK294" i="7"/>
  <c r="K248" i="7"/>
  <c r="AF336" i="7"/>
  <c r="AJ337" i="7"/>
  <c r="DC325" i="7"/>
  <c r="Q331" i="7"/>
  <c r="CG303" i="7"/>
  <c r="CF338" i="7"/>
  <c r="BU292" i="7"/>
  <c r="BG299" i="7"/>
  <c r="AS296" i="7"/>
  <c r="BV344" i="7"/>
  <c r="AL285" i="7"/>
  <c r="DB257" i="7"/>
  <c r="AE326" i="7"/>
  <c r="O328" i="7"/>
  <c r="AV288" i="7"/>
  <c r="W302" i="7"/>
  <c r="DI260" i="7"/>
  <c r="BX269" i="7"/>
  <c r="BT272" i="7"/>
  <c r="DH262" i="7"/>
  <c r="CO253" i="7"/>
  <c r="AJ325" i="7"/>
  <c r="Y290" i="7"/>
  <c r="BE328" i="7"/>
  <c r="AD310" i="7"/>
  <c r="P305" i="7"/>
  <c r="BQ266" i="7"/>
  <c r="CI255" i="7"/>
  <c r="BR275" i="7"/>
  <c r="M266" i="7"/>
  <c r="BI323" i="7"/>
  <c r="AA285" i="7"/>
  <c r="DI306" i="7"/>
  <c r="BT291" i="7"/>
  <c r="DH241" i="7"/>
  <c r="CO325" i="7"/>
  <c r="BS250" i="7"/>
  <c r="BH329" i="7"/>
  <c r="Q315" i="7"/>
  <c r="P273" i="7"/>
  <c r="CB272" i="7"/>
  <c r="BU283" i="7"/>
  <c r="BR258" i="7"/>
  <c r="AX256" i="7"/>
  <c r="BV240" i="7"/>
  <c r="AA312" i="7"/>
  <c r="J337" i="7"/>
  <c r="AE334" i="7"/>
  <c r="CY259" i="7"/>
  <c r="AP293" i="7"/>
  <c r="W256" i="7"/>
  <c r="CH300" i="7"/>
  <c r="AK269" i="7"/>
  <c r="AQ346" i="7"/>
  <c r="AO340" i="7"/>
  <c r="CP312" i="7"/>
  <c r="BS341" i="7"/>
  <c r="DC278" i="7"/>
  <c r="Q311" i="7"/>
  <c r="CG285" i="7"/>
  <c r="CF337" i="7"/>
  <c r="BU239" i="7"/>
  <c r="BG243" i="7"/>
  <c r="AS257" i="7"/>
  <c r="BV268" i="7"/>
  <c r="AL282" i="7"/>
  <c r="DB307" i="7"/>
  <c r="BX274" i="7"/>
  <c r="AQ326" i="7"/>
  <c r="AO316" i="7"/>
  <c r="CP314" i="7"/>
  <c r="Y324" i="7"/>
  <c r="BE257" i="7"/>
  <c r="AD270" i="7"/>
  <c r="CF272" i="7"/>
  <c r="BQ262" i="7"/>
  <c r="CI267" i="7"/>
  <c r="AS306" i="7"/>
  <c r="M277" i="7"/>
  <c r="BI286" i="7"/>
  <c r="DB238" i="7"/>
  <c r="CT305" i="7"/>
  <c r="CU274" i="7"/>
  <c r="AV327" i="7"/>
  <c r="BB244" i="7"/>
  <c r="CZ238" i="7"/>
  <c r="BX322" i="7"/>
  <c r="BT286" i="7"/>
  <c r="K318" i="7"/>
  <c r="AF280" i="7"/>
  <c r="CP298" i="7"/>
  <c r="Y268" i="7"/>
  <c r="BH325" i="7"/>
  <c r="Q295" i="7"/>
  <c r="P288" i="7"/>
  <c r="CB253" i="7"/>
  <c r="BU272" i="7"/>
  <c r="BR325" i="7"/>
  <c r="AX319" i="7"/>
  <c r="BV294" i="7"/>
  <c r="AA264" i="7"/>
  <c r="J332" i="7"/>
  <c r="AE336" i="7"/>
  <c r="CY304" i="7"/>
  <c r="AP272" i="7"/>
  <c r="W312" i="7"/>
  <c r="CH302" i="7"/>
  <c r="AK268" i="7"/>
  <c r="AQ274" i="7"/>
  <c r="W315" i="7"/>
  <c r="BT267" i="7"/>
  <c r="E263" i="7"/>
  <c r="AF341" i="7"/>
  <c r="AJ250" i="7"/>
  <c r="DC242" i="7"/>
  <c r="Q298" i="7"/>
  <c r="CG323" i="7"/>
  <c r="CF308" i="7"/>
  <c r="BU317" i="7"/>
  <c r="BG277" i="7"/>
  <c r="AS240" i="7"/>
  <c r="BV241" i="7"/>
  <c r="AL308" i="7"/>
  <c r="DB336" i="7"/>
  <c r="AE310" i="7"/>
  <c r="O289" i="7"/>
  <c r="AV307" i="7"/>
  <c r="W265" i="7"/>
  <c r="DI342" i="7"/>
  <c r="BX343" i="7"/>
  <c r="AQ332" i="7"/>
  <c r="CC256" i="7"/>
  <c r="CK318" i="7"/>
  <c r="AY322" i="7"/>
  <c r="DG345" i="7"/>
  <c r="CR260" i="7"/>
  <c r="CN309" i="7"/>
  <c r="BC267" i="7"/>
  <c r="AG346" i="7"/>
  <c r="CW313" i="7"/>
  <c r="AB297" i="7"/>
  <c r="BF326" i="7"/>
  <c r="CL295" i="7"/>
  <c r="CC275" i="7"/>
  <c r="BM253" i="7"/>
  <c r="BZ280" i="7"/>
  <c r="CC290" i="7"/>
  <c r="BZ247" i="7"/>
  <c r="CE248" i="7"/>
  <c r="AY338" i="7"/>
  <c r="AC297" i="7"/>
  <c r="DG303" i="7"/>
  <c r="Z273" i="7"/>
  <c r="CD315" i="7"/>
  <c r="BJ316" i="7"/>
  <c r="CN240" i="7"/>
  <c r="AT262" i="7"/>
  <c r="BC244" i="7"/>
  <c r="BP333" i="7"/>
  <c r="X246" i="7"/>
  <c r="AW250" i="7"/>
  <c r="CQ238" i="7"/>
  <c r="R241" i="7"/>
  <c r="DH247" i="7"/>
  <c r="AF276" i="7"/>
  <c r="AJ271" i="7"/>
  <c r="Y271" i="7"/>
  <c r="BH322" i="7"/>
  <c r="AD338" i="7"/>
  <c r="P317" i="7"/>
  <c r="CB245" i="7"/>
  <c r="CI279" i="7"/>
  <c r="BR298" i="7"/>
  <c r="AX251" i="7"/>
  <c r="BI309" i="7"/>
  <c r="AA315" i="7"/>
  <c r="J335" i="7"/>
  <c r="CU317" i="7"/>
  <c r="CY290" i="7"/>
  <c r="AP287" i="7"/>
  <c r="CZ261" i="7"/>
  <c r="CH265" i="7"/>
  <c r="AK290" i="7"/>
  <c r="K301" i="7"/>
  <c r="DH342" i="7"/>
  <c r="CO330" i="7"/>
  <c r="AJ346" i="7"/>
  <c r="Y282" i="7"/>
  <c r="CL333" i="7"/>
  <c r="BN344" i="7"/>
  <c r="CK282" i="7"/>
  <c r="BY268" i="7"/>
  <c r="BO241" i="7"/>
  <c r="DA264" i="7"/>
  <c r="BA275" i="7"/>
  <c r="BK316" i="7"/>
  <c r="CR256" i="7"/>
  <c r="AN249" i="7"/>
  <c r="G295" i="7"/>
  <c r="CV243" i="7"/>
  <c r="DE260" i="7"/>
  <c r="BL309" i="7"/>
  <c r="AG295" i="7"/>
  <c r="CW267" i="7"/>
  <c r="AB262" i="7"/>
  <c r="BF244" i="7"/>
  <c r="AO296" i="7"/>
  <c r="CO255" i="7"/>
  <c r="BS267" i="7"/>
  <c r="DC263" i="7"/>
  <c r="BE239" i="7"/>
  <c r="CG264" i="7"/>
  <c r="CF312" i="7"/>
  <c r="BQ331" i="7"/>
  <c r="BG239" i="7"/>
  <c r="AS258" i="7"/>
  <c r="M264" i="7"/>
  <c r="AL280" i="7"/>
  <c r="DB248" i="7"/>
  <c r="CT339" i="7"/>
  <c r="O291" i="7"/>
  <c r="AV324" i="7"/>
  <c r="BB325" i="7"/>
  <c r="DI303" i="7"/>
  <c r="E294" i="7"/>
  <c r="CC310" i="7"/>
  <c r="CK244" i="7"/>
  <c r="CE270" i="7"/>
  <c r="AY270" i="7"/>
  <c r="DA346" i="7"/>
  <c r="DG250" i="7"/>
  <c r="Z259" i="7"/>
  <c r="CR288" i="7"/>
  <c r="BJ345" i="7"/>
  <c r="CN293" i="7"/>
  <c r="CV241" i="7"/>
  <c r="BC308" i="7"/>
  <c r="BP256" i="7"/>
  <c r="AG281" i="7"/>
  <c r="AW238" i="7"/>
  <c r="CQ308" i="7"/>
  <c r="BF317" i="7"/>
  <c r="DH277" i="7"/>
  <c r="CO327" i="7"/>
  <c r="AJ259" i="7"/>
  <c r="Y323" i="7"/>
  <c r="BE341" i="7"/>
  <c r="AD271" i="7"/>
  <c r="P255" i="7"/>
  <c r="BQ285" i="7"/>
  <c r="CI278" i="7"/>
  <c r="BR245" i="7"/>
  <c r="M332" i="7"/>
  <c r="BI290" i="7"/>
  <c r="AA292" i="7"/>
  <c r="CT298" i="7"/>
  <c r="CU244" i="7"/>
  <c r="CY317" i="7"/>
  <c r="BB321" i="7"/>
  <c r="CZ332" i="7"/>
  <c r="CH323" i="7"/>
  <c r="AR248" i="7"/>
  <c r="S237" i="7"/>
  <c r="AH313" i="7"/>
  <c r="AY334" i="7"/>
  <c r="AC322" i="7"/>
  <c r="CS295" i="7"/>
  <c r="Z293" i="7"/>
  <c r="CD254" i="7"/>
  <c r="I287" i="7"/>
  <c r="CN258" i="7"/>
  <c r="AT299" i="7"/>
  <c r="AZ340" i="7"/>
  <c r="BP340" i="7"/>
  <c r="X259" i="7"/>
  <c r="AU332" i="7"/>
  <c r="CW259" i="7"/>
  <c r="R275" i="7"/>
  <c r="E295" i="7"/>
  <c r="AF245" i="7"/>
  <c r="CP307" i="7"/>
  <c r="Y346" i="7"/>
  <c r="BH341" i="7"/>
  <c r="Q259" i="7"/>
  <c r="P294" i="7"/>
  <c r="CB334" i="7"/>
  <c r="BU342" i="7"/>
  <c r="BR244" i="7"/>
  <c r="AX245" i="7"/>
  <c r="BV271" i="7"/>
  <c r="AA271" i="7"/>
  <c r="J328" i="7"/>
  <c r="AE313" i="7"/>
  <c r="CY293" i="7"/>
  <c r="AP302" i="7"/>
  <c r="BX250" i="7"/>
  <c r="AQ345" i="7"/>
  <c r="DH294" i="7"/>
  <c r="CP290" i="7"/>
  <c r="Y259" i="7"/>
  <c r="BE237" i="7"/>
  <c r="AD309" i="7"/>
  <c r="P243" i="7"/>
  <c r="BQ281" i="7"/>
  <c r="CI248" i="7"/>
  <c r="BR294" i="7"/>
  <c r="M316" i="7"/>
  <c r="BI298" i="7"/>
  <c r="AA280" i="7"/>
  <c r="CT280" i="7"/>
  <c r="CU311" i="7"/>
  <c r="CY285" i="7"/>
  <c r="AP273" i="7"/>
  <c r="CZ328" i="7"/>
  <c r="CH343" i="7"/>
  <c r="AK317" i="7"/>
  <c r="K292" i="7"/>
  <c r="AF292" i="7"/>
  <c r="CP335" i="7"/>
  <c r="BS239" i="7"/>
  <c r="BH289" i="7"/>
  <c r="Q286" i="7"/>
  <c r="CG330" i="7"/>
  <c r="CB346" i="7"/>
  <c r="BU324" i="7"/>
  <c r="BG338" i="7"/>
  <c r="AX346" i="7"/>
  <c r="BV326" i="7"/>
  <c r="AL267" i="7"/>
  <c r="J253" i="7"/>
  <c r="AK259" i="7"/>
  <c r="K259" i="7"/>
  <c r="AF265" i="7"/>
  <c r="AJ308" i="7"/>
  <c r="DC301" i="7"/>
  <c r="BE249" i="7"/>
  <c r="CG258" i="7"/>
  <c r="CF297" i="7"/>
  <c r="BQ310" i="7"/>
  <c r="BG256" i="7"/>
  <c r="AS345" i="7"/>
  <c r="M255" i="7"/>
  <c r="AL321" i="7"/>
  <c r="DB240" i="7"/>
  <c r="CT306" i="7"/>
  <c r="O343" i="7"/>
  <c r="AV255" i="7"/>
  <c r="BB273" i="7"/>
  <c r="DI244" i="7"/>
  <c r="BX244" i="7"/>
  <c r="BT261" i="7"/>
  <c r="DH345" i="7"/>
  <c r="CO271" i="7"/>
  <c r="AJ239" i="7"/>
  <c r="Y343" i="7"/>
  <c r="BE258" i="7"/>
  <c r="AD244" i="7"/>
  <c r="P329" i="7"/>
  <c r="BQ259" i="7"/>
  <c r="CI275" i="7"/>
  <c r="BR332" i="7"/>
  <c r="AX280" i="7"/>
  <c r="BI271" i="7"/>
  <c r="AA308" i="7"/>
  <c r="CZ299" i="7"/>
  <c r="BT278" i="7"/>
  <c r="DH303" i="7"/>
  <c r="CO265" i="7"/>
  <c r="BS254" i="7"/>
  <c r="BH257" i="7"/>
  <c r="Q324" i="7"/>
  <c r="P324" i="7"/>
  <c r="CB345" i="7"/>
  <c r="BU288" i="7"/>
  <c r="BR273" i="7"/>
  <c r="AX270" i="7"/>
  <c r="BV343" i="7"/>
  <c r="AA324" i="7"/>
  <c r="J240" i="7"/>
  <c r="AE306" i="7"/>
  <c r="CY325" i="7"/>
  <c r="AP268" i="7"/>
  <c r="W323" i="7"/>
  <c r="DI296" i="7"/>
  <c r="AK289" i="7"/>
  <c r="AQ269" i="7"/>
  <c r="AO329" i="7"/>
  <c r="CO286" i="7"/>
  <c r="BS263" i="7"/>
  <c r="DC305" i="7"/>
  <c r="BE263" i="7"/>
  <c r="CG245" i="7"/>
  <c r="CF281" i="7"/>
  <c r="BQ307" i="7"/>
  <c r="BG314" i="7"/>
  <c r="AS302" i="7"/>
  <c r="M292" i="7"/>
  <c r="AL318" i="7"/>
  <c r="DB341" i="7"/>
  <c r="CT255" i="7"/>
  <c r="O344" i="7"/>
  <c r="AV291" i="7"/>
  <c r="BB342" i="7"/>
  <c r="DI276" i="7"/>
  <c r="BX258" i="7"/>
  <c r="BT275" i="7"/>
  <c r="E328" i="7"/>
  <c r="BX289" i="7"/>
  <c r="AQ298" i="7"/>
  <c r="AO258" i="7"/>
  <c r="CP340" i="7"/>
  <c r="Y272" i="7"/>
  <c r="BE332" i="7"/>
  <c r="AD316" i="7"/>
  <c r="P341" i="7"/>
  <c r="BQ265" i="7"/>
  <c r="CI299" i="7"/>
  <c r="BR340" i="7"/>
  <c r="M263" i="7"/>
  <c r="BI304" i="7"/>
  <c r="AA260" i="7"/>
  <c r="CT307" i="7"/>
  <c r="CU262" i="7"/>
  <c r="CY312" i="7"/>
  <c r="BB323" i="7"/>
  <c r="CZ268" i="7"/>
  <c r="CH293" i="7"/>
  <c r="BT346" i="7"/>
  <c r="K268" i="7"/>
  <c r="S321" i="7"/>
  <c r="CE316" i="7"/>
  <c r="DA344" i="7"/>
  <c r="Z264" i="7"/>
  <c r="BJ342" i="7"/>
  <c r="CV284" i="7"/>
  <c r="BP276" i="7"/>
  <c r="AW240" i="7"/>
  <c r="CQ268" i="7"/>
  <c r="R331" i="7"/>
  <c r="H284" i="7"/>
  <c r="AR270" i="7"/>
  <c r="BN251" i="7"/>
  <c r="S280" i="7"/>
  <c r="DF255" i="7"/>
  <c r="BM242" i="7"/>
  <c r="AH255" i="7"/>
  <c r="BY289" i="7"/>
  <c r="BO288" i="7"/>
  <c r="CS268" i="7"/>
  <c r="BA260" i="7"/>
  <c r="BK244" i="7"/>
  <c r="I276" i="7"/>
  <c r="AN307" i="7"/>
  <c r="G306" i="7"/>
  <c r="AZ301" i="7"/>
  <c r="DE345" i="7"/>
  <c r="BL255" i="7"/>
  <c r="AU304" i="7"/>
  <c r="CW261" i="7"/>
  <c r="AB338" i="7"/>
  <c r="E264" i="7"/>
  <c r="AO244" i="7"/>
  <c r="CP324" i="7"/>
  <c r="BS271" i="7"/>
  <c r="DC246" i="7"/>
  <c r="Q260" i="7"/>
  <c r="CG319" i="7"/>
  <c r="CF333" i="7"/>
  <c r="BU284" i="7"/>
  <c r="BG257" i="7"/>
  <c r="AS325" i="7"/>
  <c r="BV334" i="7"/>
  <c r="AL294" i="7"/>
  <c r="DB249" i="7"/>
  <c r="AE251" i="7"/>
  <c r="O337" i="7"/>
  <c r="AV286" i="7"/>
  <c r="W336" i="7"/>
  <c r="DI285" i="7"/>
  <c r="BX239" i="7"/>
  <c r="AQ324" i="7"/>
  <c r="E319" i="7"/>
  <c r="AF278" i="7"/>
  <c r="CP275" i="7"/>
  <c r="BS243" i="7"/>
  <c r="BH248" i="7"/>
  <c r="AR306" i="7"/>
  <c r="BZ251" i="7"/>
  <c r="CE258" i="7"/>
  <c r="AY293" i="7"/>
  <c r="AC304" i="7"/>
  <c r="DG248" i="7"/>
  <c r="Z312" i="7"/>
  <c r="CD281" i="7"/>
  <c r="BJ241" i="7"/>
  <c r="CN328" i="7"/>
  <c r="AT341" i="7"/>
  <c r="BC249" i="7"/>
  <c r="BP265" i="7"/>
  <c r="X269" i="7"/>
  <c r="AW266" i="7"/>
  <c r="CQ334" i="7"/>
  <c r="R335" i="7"/>
  <c r="DH252" i="7"/>
  <c r="AF246" i="7"/>
  <c r="AJ300" i="7"/>
  <c r="Y311" i="7"/>
  <c r="BH331" i="7"/>
  <c r="AD295" i="7"/>
  <c r="P279" i="7"/>
  <c r="CB261" i="7"/>
  <c r="CI296" i="7"/>
  <c r="BR291" i="7"/>
  <c r="AX290" i="7"/>
  <c r="BI265" i="7"/>
  <c r="AA259" i="7"/>
  <c r="J255" i="7"/>
  <c r="CU269" i="7"/>
  <c r="CY238" i="7"/>
  <c r="AP242" i="7"/>
  <c r="CZ274" i="7"/>
  <c r="CH289" i="7"/>
  <c r="DF291" i="7"/>
  <c r="S303" i="7"/>
  <c r="AH256" i="7"/>
  <c r="BY278" i="7"/>
  <c r="AC270" i="7"/>
  <c r="CS285" i="7"/>
  <c r="BA255" i="7"/>
  <c r="CD313" i="7"/>
  <c r="I340" i="7"/>
  <c r="AN310" i="7"/>
  <c r="AT346" i="7"/>
  <c r="AZ321" i="7"/>
  <c r="DE316" i="7"/>
  <c r="X274" i="7"/>
  <c r="AU247" i="7"/>
  <c r="CW338" i="7"/>
  <c r="AB343" i="7"/>
  <c r="E238" i="7"/>
  <c r="AF262" i="7"/>
  <c r="CP321" i="7"/>
  <c r="BS256" i="7"/>
  <c r="BH323" i="7"/>
  <c r="Q316" i="7"/>
  <c r="CG302" i="7"/>
  <c r="CB285" i="7"/>
  <c r="BU258" i="7"/>
  <c r="BG311" i="7"/>
  <c r="AX329" i="7"/>
  <c r="BV272" i="7"/>
  <c r="AL265" i="7"/>
  <c r="J295" i="7"/>
  <c r="AE318" i="7"/>
  <c r="O253" i="7"/>
  <c r="AP282" i="7"/>
  <c r="W321" i="7"/>
  <c r="DI326" i="7"/>
  <c r="CL345" i="7"/>
  <c r="BN293" i="7"/>
  <c r="CK265" i="7"/>
  <c r="BY312" i="7"/>
  <c r="BO303" i="7"/>
  <c r="DA259" i="7"/>
  <c r="BA261" i="7"/>
  <c r="BK241" i="7"/>
  <c r="CR343" i="7"/>
  <c r="AN266" i="7"/>
  <c r="G286" i="7"/>
  <c r="CV346" i="7"/>
  <c r="BC271" i="7"/>
  <c r="BL261" i="7"/>
  <c r="AG291" i="7"/>
  <c r="AW346" i="7"/>
  <c r="AB248" i="7"/>
  <c r="BF282" i="7"/>
  <c r="AO327" i="7"/>
  <c r="CO309" i="7"/>
  <c r="BS289" i="7"/>
  <c r="DC310" i="7"/>
  <c r="BE254" i="7"/>
  <c r="CG244" i="7"/>
  <c r="CF248" i="7"/>
  <c r="BQ277" i="7"/>
  <c r="BG279" i="7"/>
  <c r="AS254" i="7"/>
  <c r="M254" i="7"/>
  <c r="AL319" i="7"/>
  <c r="DB333" i="7"/>
  <c r="CT242" i="7"/>
  <c r="O269" i="7"/>
  <c r="AV273" i="7"/>
  <c r="W311" i="7"/>
  <c r="BT258" i="7"/>
  <c r="E334" i="7"/>
  <c r="AF331" i="7"/>
  <c r="AJ274" i="7"/>
  <c r="DC300" i="7"/>
  <c r="Q305" i="7"/>
  <c r="CG315" i="7"/>
  <c r="CB283" i="7"/>
  <c r="BU268" i="7"/>
  <c r="BG322" i="7"/>
  <c r="AX268" i="7"/>
  <c r="BV317" i="7"/>
  <c r="AL281" i="7"/>
  <c r="DB271" i="7"/>
  <c r="AE284" i="7"/>
  <c r="O242" i="7"/>
  <c r="AV262" i="7"/>
  <c r="W269" i="7"/>
  <c r="DI258" i="7"/>
  <c r="BX312" i="7"/>
  <c r="AQ255" i="7"/>
  <c r="AO256" i="7"/>
  <c r="CO266" i="7"/>
  <c r="AJ292" i="7"/>
  <c r="DC253" i="7"/>
  <c r="BE253" i="7"/>
  <c r="AD319" i="7"/>
  <c r="CF306" i="7"/>
  <c r="BQ273" i="7"/>
  <c r="CI300" i="7"/>
  <c r="AS301" i="7"/>
  <c r="M239" i="7"/>
  <c r="BI253" i="7"/>
  <c r="DB286" i="7"/>
  <c r="BX288" i="7"/>
  <c r="AQ336" i="7"/>
  <c r="DH309" i="7"/>
  <c r="CO336" i="7"/>
  <c r="Y262" i="7"/>
  <c r="BH303" i="7"/>
  <c r="AD337" i="7"/>
  <c r="P269" i="7"/>
  <c r="CB325" i="7"/>
  <c r="CI315" i="7"/>
  <c r="BR239" i="7"/>
  <c r="AX345" i="7"/>
  <c r="BI247" i="7"/>
  <c r="AA339" i="7"/>
  <c r="J300" i="7"/>
  <c r="CU327" i="7"/>
  <c r="CY329" i="7"/>
  <c r="AP307" i="7"/>
  <c r="CZ321" i="7"/>
  <c r="CH248" i="7"/>
  <c r="AK328" i="7"/>
  <c r="K251" i="7"/>
  <c r="AF269" i="7"/>
  <c r="CP317" i="7"/>
  <c r="BS304" i="7"/>
  <c r="BH242" i="7"/>
  <c r="Q269" i="7"/>
  <c r="CG339" i="7"/>
  <c r="CF285" i="7"/>
  <c r="BU290" i="7"/>
  <c r="BG269" i="7"/>
  <c r="AS312" i="7"/>
  <c r="BV304" i="7"/>
  <c r="AL327" i="7"/>
  <c r="DB244" i="7"/>
  <c r="AK302" i="7"/>
  <c r="K244" i="7"/>
  <c r="AO277" i="7"/>
  <c r="CP302" i="7"/>
  <c r="DC256" i="7"/>
  <c r="BE319" i="7"/>
  <c r="CG308" i="7"/>
  <c r="CF286" i="7"/>
  <c r="BQ279" i="7"/>
  <c r="BG329" i="7"/>
  <c r="AS273" i="7"/>
  <c r="M270" i="7"/>
  <c r="AL309" i="7"/>
  <c r="DB316" i="7"/>
  <c r="CT249" i="7"/>
  <c r="CU295" i="7"/>
  <c r="AV283" i="7"/>
  <c r="BB270" i="7"/>
  <c r="CZ323" i="7"/>
  <c r="BX346" i="7"/>
  <c r="BT241" i="7"/>
  <c r="K273" i="7"/>
  <c r="AF311" i="7"/>
  <c r="AJ298" i="7"/>
  <c r="Y296" i="7"/>
  <c r="BH293" i="7"/>
  <c r="AD243" i="7"/>
  <c r="P346" i="7"/>
  <c r="CB335" i="7"/>
  <c r="CI263" i="7"/>
  <c r="BR323" i="7"/>
  <c r="AX328" i="7"/>
  <c r="BI284" i="7"/>
  <c r="AA282" i="7"/>
  <c r="J257" i="7"/>
  <c r="CU260" i="7"/>
  <c r="CY300" i="7"/>
  <c r="AP299" i="7"/>
  <c r="CZ286" i="7"/>
  <c r="CH304" i="7"/>
  <c r="AK315" i="7"/>
  <c r="AQ327" i="7"/>
  <c r="CZ322" i="7"/>
  <c r="BT287" i="7"/>
  <c r="E346" i="7"/>
  <c r="CO279" i="7"/>
  <c r="BS276" i="7"/>
  <c r="BH294" i="7"/>
  <c r="Q335" i="7"/>
  <c r="CG254" i="7"/>
  <c r="CB323" i="7"/>
  <c r="BU314" i="7"/>
  <c r="BG316" i="7"/>
  <c r="AX257" i="7"/>
  <c r="BV324" i="7"/>
  <c r="AL257" i="7"/>
  <c r="J329" i="7"/>
  <c r="AE340" i="7"/>
  <c r="O318" i="7"/>
  <c r="AP312" i="7"/>
  <c r="W280" i="7"/>
  <c r="DI279" i="7"/>
  <c r="AK283" i="7"/>
  <c r="AQ315" i="7"/>
  <c r="AO290" i="7"/>
  <c r="CO242" i="7"/>
  <c r="BS240" i="7"/>
  <c r="DC311" i="7"/>
  <c r="BE241" i="7"/>
  <c r="CG263" i="7"/>
  <c r="CF276" i="7"/>
  <c r="BQ326" i="7"/>
  <c r="CI284" i="7"/>
  <c r="AS305" i="7"/>
  <c r="M251" i="7"/>
  <c r="BI318" i="7"/>
  <c r="DB310" i="7"/>
  <c r="CT282" i="7"/>
  <c r="CU259" i="7"/>
  <c r="AV252" i="7"/>
  <c r="BB280" i="7"/>
  <c r="CZ335" i="7"/>
  <c r="BX335" i="7"/>
  <c r="O324" i="7"/>
  <c r="W345" i="7"/>
  <c r="BX287" i="7"/>
  <c r="AQ279" i="7"/>
  <c r="AO332" i="7"/>
  <c r="CO264" i="7"/>
  <c r="AJ276" i="7"/>
  <c r="DC314" i="7"/>
  <c r="BE290" i="7"/>
  <c r="AD339" i="7"/>
  <c r="CF283" i="7"/>
  <c r="BQ261" i="7"/>
  <c r="CI246" i="7"/>
  <c r="AS253" i="7"/>
  <c r="M240" i="7"/>
  <c r="BI291" i="7"/>
  <c r="DB305" i="7"/>
  <c r="CT270" i="7"/>
  <c r="CU246" i="7"/>
  <c r="AV332" i="7"/>
  <c r="BB281" i="7"/>
  <c r="CZ281" i="7"/>
  <c r="CH322" i="7"/>
  <c r="BT308" i="7"/>
  <c r="K312" i="7"/>
  <c r="AF295" i="7"/>
  <c r="Y256" i="7"/>
  <c r="AD345" i="7"/>
  <c r="CB293" i="7"/>
  <c r="BR306" i="7"/>
  <c r="BI254" i="7"/>
  <c r="J303" i="7"/>
  <c r="CY277" i="7"/>
  <c r="CZ339" i="7"/>
  <c r="AE271" i="7"/>
  <c r="CH268" i="7"/>
  <c r="DH269" i="7"/>
  <c r="CP274" i="7"/>
  <c r="BH318" i="7"/>
  <c r="P286" i="7"/>
  <c r="BU332" i="7"/>
  <c r="AX267" i="7"/>
  <c r="AA240" i="7"/>
  <c r="AE321" i="7"/>
  <c r="AP274" i="7"/>
  <c r="CH237" i="7"/>
  <c r="AQ288" i="7"/>
  <c r="CY280" i="7"/>
  <c r="DI335" i="7"/>
  <c r="AQ340" i="7"/>
  <c r="AO345" i="7"/>
  <c r="CP254" i="7"/>
  <c r="Y338" i="7"/>
  <c r="BE252" i="7"/>
  <c r="CG298" i="7"/>
  <c r="CB252" i="7"/>
  <c r="BU308" i="7"/>
  <c r="BG250" i="7"/>
  <c r="AX249" i="7"/>
  <c r="BV299" i="7"/>
  <c r="AL328" i="7"/>
  <c r="J285" i="7"/>
  <c r="AE238" i="7"/>
  <c r="O285" i="7"/>
  <c r="AP260" i="7"/>
  <c r="W342" i="7"/>
  <c r="DI281" i="7"/>
  <c r="AK270" i="7"/>
  <c r="AQ237" i="7"/>
  <c r="AE328" i="7"/>
  <c r="AV320" i="7"/>
  <c r="DI241" i="7"/>
  <c r="BT249" i="7"/>
  <c r="E338" i="7"/>
  <c r="AF294" i="7"/>
  <c r="CP328" i="7"/>
  <c r="BS345" i="7"/>
  <c r="BH244" i="7"/>
  <c r="Q328" i="7"/>
  <c r="CG343" i="7"/>
  <c r="CB266" i="7"/>
  <c r="BU302" i="7"/>
  <c r="BG343" i="7"/>
  <c r="AX276" i="7"/>
  <c r="BV325" i="7"/>
  <c r="AL298" i="7"/>
  <c r="J292" i="7"/>
  <c r="AE338" i="7"/>
  <c r="O297" i="7"/>
  <c r="AP254" i="7"/>
  <c r="W334" i="7"/>
  <c r="DI265" i="7"/>
  <c r="AK310" i="7"/>
  <c r="AQ238" i="7"/>
  <c r="CT297" i="7"/>
  <c r="AV267" i="7"/>
  <c r="CZ294" i="7"/>
  <c r="AK340" i="7"/>
  <c r="K246" i="7"/>
  <c r="AO286" i="7"/>
  <c r="CP268" i="7"/>
  <c r="BS321" i="7"/>
  <c r="DC313" i="7"/>
  <c r="Q312" i="7"/>
  <c r="CG345" i="7"/>
  <c r="CF290" i="7"/>
  <c r="BU247" i="7"/>
  <c r="BG274" i="7"/>
  <c r="AS275" i="7"/>
  <c r="BV281" i="7"/>
  <c r="AL317" i="7"/>
  <c r="DB241" i="7"/>
  <c r="AE332" i="7"/>
  <c r="O260" i="7"/>
  <c r="AV242" i="7"/>
  <c r="W284" i="7"/>
  <c r="DI253" i="7"/>
  <c r="BX324" i="7"/>
  <c r="AQ339" i="7"/>
  <c r="BT269" i="7"/>
  <c r="BS325" i="7"/>
  <c r="BH279" i="7"/>
  <c r="AD344" i="7"/>
  <c r="CF244" i="7"/>
  <c r="BU330" i="7"/>
  <c r="AS328" i="7"/>
  <c r="BI311" i="7"/>
  <c r="CT293" i="7"/>
  <c r="AV271" i="7"/>
  <c r="DI268" i="7"/>
  <c r="AQ264" i="7"/>
  <c r="O317" i="7"/>
  <c r="W290" i="7"/>
  <c r="DH306" i="7"/>
  <c r="AJ253" i="7"/>
  <c r="BH330" i="7"/>
  <c r="P326" i="7"/>
  <c r="CI264" i="7"/>
  <c r="AX291" i="7"/>
  <c r="AA316" i="7"/>
  <c r="CU271" i="7"/>
  <c r="AP266" i="7"/>
  <c r="CH244" i="7"/>
  <c r="AP310" i="7"/>
  <c r="BT339" i="7"/>
  <c r="AF296" i="7"/>
  <c r="Y265" i="7"/>
  <c r="AD278" i="7"/>
  <c r="CB256" i="7"/>
  <c r="BR281" i="7"/>
  <c r="BV296" i="7"/>
  <c r="J244" i="7"/>
  <c r="CY262" i="7"/>
  <c r="W341" i="7"/>
  <c r="AK251" i="7"/>
  <c r="AE339" i="7"/>
  <c r="BB328" i="7"/>
  <c r="AK321" i="7"/>
  <c r="DH242" i="7"/>
  <c r="CO335" i="7"/>
  <c r="BS281" i="7"/>
  <c r="BH275" i="7"/>
  <c r="AD324" i="7"/>
  <c r="CF293" i="7"/>
  <c r="BQ278" i="7"/>
  <c r="CI340" i="7"/>
  <c r="AS299" i="7"/>
  <c r="M321" i="7"/>
  <c r="BI320" i="7"/>
  <c r="DB309" i="7"/>
  <c r="CT313" i="7"/>
  <c r="CU253" i="7"/>
  <c r="AV257" i="7"/>
  <c r="BB291" i="7"/>
  <c r="CZ267" i="7"/>
  <c r="BX276" i="7"/>
  <c r="BT237" i="7"/>
  <c r="K322" i="7"/>
  <c r="O276" i="7"/>
  <c r="W317" i="7"/>
  <c r="BX323" i="7"/>
  <c r="AQ278" i="7"/>
  <c r="AO269" i="7"/>
  <c r="CO254" i="7"/>
  <c r="AJ244" i="7"/>
  <c r="DC285" i="7"/>
  <c r="BE305" i="7"/>
  <c r="AD273" i="7"/>
  <c r="CF316" i="7"/>
  <c r="BQ243" i="7"/>
  <c r="CI307" i="7"/>
  <c r="AS324" i="7"/>
  <c r="M335" i="7"/>
  <c r="BI263" i="7"/>
  <c r="DB332" i="7"/>
  <c r="CT276" i="7"/>
  <c r="CU284" i="7"/>
  <c r="AV343" i="7"/>
  <c r="BB256" i="7"/>
  <c r="CZ297" i="7"/>
  <c r="BX281" i="7"/>
  <c r="BT292" i="7"/>
  <c r="K314" i="7"/>
  <c r="O265" i="7"/>
  <c r="BB304" i="7"/>
  <c r="BX314" i="7"/>
  <c r="K290" i="7"/>
  <c r="AO254" i="7"/>
  <c r="AJ266" i="7"/>
  <c r="CG311" i="7"/>
  <c r="AX331" i="7"/>
  <c r="DI309" i="7"/>
  <c r="AK255" i="7"/>
  <c r="CO303" i="7"/>
  <c r="DC331" i="7"/>
  <c r="AD268" i="7"/>
  <c r="BQ321" i="7"/>
  <c r="AS323" i="7"/>
  <c r="BI295" i="7"/>
  <c r="CT250" i="7"/>
  <c r="CY282" i="7"/>
  <c r="CZ333" i="7"/>
  <c r="CU241" i="7"/>
  <c r="BX326" i="7"/>
  <c r="DH246" i="7"/>
  <c r="AJ257" i="7"/>
  <c r="BE270" i="7"/>
  <c r="P325" i="7"/>
  <c r="CI308" i="7"/>
  <c r="M294" i="7"/>
  <c r="AA345" i="7"/>
  <c r="CU276" i="7"/>
  <c r="BB275" i="7"/>
  <c r="CH292" i="7"/>
  <c r="K254" i="7"/>
  <c r="AV279" i="7"/>
  <c r="CH249" i="7"/>
  <c r="AQ319" i="7"/>
  <c r="AO326" i="7"/>
  <c r="CP258" i="7"/>
  <c r="Y247" i="7"/>
  <c r="Q276" i="7"/>
  <c r="P247" i="7"/>
  <c r="CB248" i="7"/>
  <c r="BU248" i="7"/>
  <c r="BR271" i="7"/>
  <c r="AX296" i="7"/>
  <c r="BV278" i="7"/>
  <c r="AA242" i="7"/>
  <c r="J237" i="7"/>
  <c r="AE324" i="7"/>
  <c r="CY336" i="7"/>
  <c r="AP332" i="7"/>
  <c r="W257" i="7"/>
  <c r="CH327" i="7"/>
  <c r="AK244" i="7"/>
  <c r="AQ323" i="7"/>
  <c r="AE282" i="7"/>
  <c r="AP323" i="7"/>
  <c r="DI346" i="7"/>
  <c r="BT320" i="7"/>
  <c r="DH274" i="7"/>
  <c r="AF272" i="7"/>
  <c r="CP276" i="7"/>
  <c r="Y312" i="7"/>
  <c r="BH343" i="7"/>
  <c r="Q343" i="7"/>
  <c r="P280" i="7"/>
  <c r="CB247" i="7"/>
  <c r="BU263" i="7"/>
  <c r="BR342" i="7"/>
  <c r="AX299" i="7"/>
  <c r="BV330" i="7"/>
  <c r="AA291" i="7"/>
  <c r="J313" i="7"/>
  <c r="AE264" i="7"/>
  <c r="CY263" i="7"/>
  <c r="AP294" i="7"/>
  <c r="W331" i="7"/>
  <c r="CH241" i="7"/>
  <c r="AK323" i="7"/>
  <c r="AQ338" i="7"/>
  <c r="AE241" i="7"/>
  <c r="AV325" i="7"/>
  <c r="DI259" i="7"/>
  <c r="BT263" i="7"/>
  <c r="E249" i="7"/>
  <c r="AF337" i="7"/>
  <c r="CP325" i="7"/>
  <c r="BS282" i="7"/>
  <c r="BH314" i="7"/>
  <c r="Q251" i="7"/>
  <c r="CG250" i="7"/>
  <c r="CB313" i="7"/>
  <c r="BU289" i="7"/>
  <c r="BG309" i="7"/>
  <c r="AX293" i="7"/>
  <c r="BV315" i="7"/>
  <c r="AL333" i="7"/>
  <c r="J243" i="7"/>
  <c r="CU302" i="7"/>
  <c r="BB302" i="7"/>
  <c r="K332" i="7"/>
  <c r="CP323" i="7"/>
  <c r="BH262" i="7"/>
  <c r="P319" i="7"/>
  <c r="BU264" i="7"/>
  <c r="AX316" i="7"/>
  <c r="AL344" i="7"/>
  <c r="AE253" i="7"/>
  <c r="AP271" i="7"/>
  <c r="DI246" i="7"/>
  <c r="AV254" i="7"/>
  <c r="BT294" i="7"/>
  <c r="AF277" i="7"/>
  <c r="BS343" i="7"/>
  <c r="Q299" i="7"/>
  <c r="CB271" i="7"/>
  <c r="BG337" i="7"/>
  <c r="BV261" i="7"/>
  <c r="J239" i="7"/>
  <c r="O305" i="7"/>
  <c r="W286" i="7"/>
  <c r="AK336" i="7"/>
  <c r="CT283" i="7"/>
  <c r="AP296" i="7"/>
  <c r="BX310" i="7"/>
  <c r="E318" i="7"/>
  <c r="AF324" i="7"/>
  <c r="AJ251" i="7"/>
  <c r="DC275" i="7"/>
  <c r="AD343" i="7"/>
  <c r="P331" i="7"/>
  <c r="BQ283" i="7"/>
  <c r="CI344" i="7"/>
  <c r="BR253" i="7"/>
  <c r="M245" i="7"/>
  <c r="BI341" i="7"/>
  <c r="AA258" i="7"/>
  <c r="CT268" i="7"/>
  <c r="CU239" i="7"/>
  <c r="CY250" i="7"/>
  <c r="BB238" i="7"/>
  <c r="CZ246" i="7"/>
  <c r="CH328" i="7"/>
  <c r="BT259" i="7"/>
  <c r="K262" i="7"/>
  <c r="O294" i="7"/>
  <c r="BB241" i="7"/>
  <c r="BX319" i="7"/>
  <c r="AQ337" i="7"/>
  <c r="DH343" i="7"/>
  <c r="CO301" i="7"/>
  <c r="AJ339" i="7"/>
  <c r="Y261" i="7"/>
  <c r="BE342" i="7"/>
  <c r="AD300" i="7"/>
  <c r="P283" i="7"/>
  <c r="BQ305" i="7"/>
  <c r="CI324" i="7"/>
  <c r="BR326" i="7"/>
  <c r="M344" i="7"/>
  <c r="BI277" i="7"/>
  <c r="AA313" i="7"/>
  <c r="CT266" i="7"/>
  <c r="CU324" i="7"/>
  <c r="CY255" i="7"/>
  <c r="BB278" i="7"/>
  <c r="CZ319" i="7"/>
  <c r="CH279" i="7"/>
  <c r="BT297" i="7"/>
  <c r="K280" i="7"/>
  <c r="CU337" i="7"/>
  <c r="BB329" i="7"/>
  <c r="CH288" i="7"/>
  <c r="AQ286" i="7"/>
  <c r="DH327" i="7"/>
  <c r="AF287" i="7"/>
  <c r="AJ263" i="7"/>
  <c r="Y301" i="7"/>
  <c r="BH284" i="7"/>
  <c r="AD289" i="7"/>
  <c r="P335" i="7"/>
  <c r="CB336" i="7"/>
  <c r="CI283" i="7"/>
  <c r="BR318" i="7"/>
  <c r="AX314" i="7"/>
  <c r="BI334" i="7"/>
  <c r="AA241" i="7"/>
  <c r="J288" i="7"/>
  <c r="CU345" i="7"/>
  <c r="CY344" i="7"/>
  <c r="AP322" i="7"/>
  <c r="CZ340" i="7"/>
  <c r="CH257" i="7"/>
  <c r="AK331" i="7"/>
  <c r="K304" i="7"/>
  <c r="AL335" i="7"/>
  <c r="AE247" i="7"/>
  <c r="BB340" i="7"/>
  <c r="BX264" i="7"/>
  <c r="CZ254" i="7"/>
  <c r="CM297" i="7"/>
  <c r="CA298" i="7"/>
  <c r="L295" i="7"/>
  <c r="BW331" i="7"/>
  <c r="AM289" i="7"/>
  <c r="BW335" i="7"/>
  <c r="CX302" i="7"/>
  <c r="F337" i="7"/>
  <c r="CM241" i="7"/>
  <c r="AI339" i="7"/>
  <c r="AM256" i="7"/>
  <c r="AM324" i="7"/>
  <c r="N315" i="7"/>
  <c r="BW263" i="7"/>
  <c r="V302" i="7"/>
  <c r="N267" i="7"/>
  <c r="AI301" i="7"/>
  <c r="T250" i="7"/>
  <c r="CJ284" i="7"/>
  <c r="BD262" i="7"/>
  <c r="AI244" i="7"/>
  <c r="CX250" i="7"/>
  <c r="CA267" i="7"/>
  <c r="L244" i="7"/>
  <c r="CJ316" i="7"/>
  <c r="CK271" i="7"/>
  <c r="DG264" i="7"/>
  <c r="G291" i="7"/>
  <c r="AG251" i="7"/>
  <c r="CL314" i="7"/>
  <c r="BM308" i="7"/>
  <c r="AC240" i="7"/>
  <c r="I297" i="7"/>
  <c r="BP257" i="7"/>
  <c r="H321" i="7"/>
  <c r="BZ299" i="7"/>
  <c r="DG306" i="7"/>
  <c r="CN256" i="7"/>
  <c r="X290" i="7"/>
  <c r="H297" i="7"/>
  <c r="CE283" i="7"/>
  <c r="Z338" i="7"/>
  <c r="AT314" i="7"/>
  <c r="AW256" i="7"/>
  <c r="R299" i="7"/>
  <c r="CK287" i="7"/>
  <c r="BA254" i="7"/>
  <c r="G314" i="7"/>
  <c r="AG264" i="7"/>
  <c r="BM266" i="7"/>
  <c r="DA252" i="7"/>
  <c r="BJ261" i="7"/>
  <c r="BP279" i="7"/>
  <c r="CC238" i="7"/>
  <c r="AY302" i="7"/>
  <c r="CD301" i="7"/>
  <c r="BC338" i="7"/>
  <c r="CQ329" i="7"/>
  <c r="BF257" i="7"/>
  <c r="AH277" i="7"/>
  <c r="BA289" i="7"/>
  <c r="AT284" i="7"/>
  <c r="AU329" i="7"/>
  <c r="CJ293" i="7"/>
  <c r="DF336" i="7"/>
  <c r="CE282" i="7"/>
  <c r="BK264" i="7"/>
  <c r="CV270" i="7"/>
  <c r="AW301" i="7"/>
  <c r="L241" i="7"/>
  <c r="BZ324" i="7"/>
  <c r="CS304" i="7"/>
  <c r="CN262" i="7"/>
  <c r="X319" i="7"/>
  <c r="AB251" i="7"/>
  <c r="BN291" i="7"/>
  <c r="BO252" i="7"/>
  <c r="I265" i="7"/>
  <c r="DE273" i="7"/>
  <c r="AB309" i="7"/>
  <c r="BM343" i="7"/>
  <c r="DF264" i="7"/>
  <c r="CE238" i="7"/>
  <c r="Z326" i="7"/>
  <c r="AT294" i="7"/>
  <c r="V321" i="7"/>
  <c r="V319" i="7"/>
  <c r="AI272" i="7"/>
  <c r="T260" i="7"/>
  <c r="V285" i="7"/>
  <c r="AI281" i="7"/>
  <c r="DD336" i="7"/>
  <c r="DD237" i="7"/>
  <c r="CM310" i="7"/>
  <c r="CX310" i="7"/>
  <c r="N286" i="7"/>
  <c r="L254" i="7"/>
  <c r="AI243" i="7"/>
  <c r="T339" i="7"/>
  <c r="BD242" i="7"/>
  <c r="AI320" i="7"/>
  <c r="CX328" i="7"/>
  <c r="CA274" i="7"/>
  <c r="CJ292" i="7"/>
  <c r="T237" i="7"/>
  <c r="F307" i="7"/>
  <c r="BW255" i="7"/>
  <c r="V262" i="7"/>
  <c r="AI260" i="7"/>
  <c r="DF316" i="7"/>
  <c r="S333" i="7"/>
  <c r="DA266" i="7"/>
  <c r="BJ288" i="7"/>
  <c r="BL263" i="7"/>
  <c r="BF265" i="7"/>
  <c r="CC304" i="7"/>
  <c r="AY315" i="7"/>
  <c r="CD314" i="7"/>
  <c r="BC345" i="7"/>
  <c r="CQ294" i="7"/>
  <c r="BM310" i="7"/>
  <c r="AC243" i="7"/>
  <c r="BJ303" i="7"/>
  <c r="BP326" i="7"/>
  <c r="U276" i="7"/>
  <c r="BZ330" i="7"/>
  <c r="DG254" i="7"/>
  <c r="CN343" i="7"/>
  <c r="X316" i="7"/>
  <c r="H283" i="7"/>
  <c r="S244" i="7"/>
  <c r="DA278" i="7"/>
  <c r="AN256" i="7"/>
  <c r="BL341" i="7"/>
  <c r="CC345" i="7"/>
  <c r="BO283" i="7"/>
  <c r="CR306" i="7"/>
  <c r="BC299" i="7"/>
  <c r="CL245" i="7"/>
  <c r="CE325" i="7"/>
  <c r="Z272" i="7"/>
  <c r="AT253" i="7"/>
  <c r="AW329" i="7"/>
  <c r="L292" i="7"/>
  <c r="BZ250" i="7"/>
  <c r="CS243" i="7"/>
  <c r="AN328" i="7"/>
  <c r="X275" i="7"/>
  <c r="E303" i="7"/>
  <c r="H340" i="7"/>
  <c r="CK250" i="7"/>
  <c r="DG253" i="7"/>
  <c r="G322" i="7"/>
  <c r="AG316" i="7"/>
  <c r="BF346" i="7"/>
  <c r="BM326" i="7"/>
  <c r="AC318" i="7"/>
  <c r="BJ281" i="7"/>
  <c r="BP341" i="7"/>
  <c r="R259" i="7"/>
  <c r="AR284" i="7"/>
  <c r="BY315" i="7"/>
  <c r="BK248" i="7"/>
  <c r="AZ263" i="7"/>
  <c r="CW264" i="7"/>
  <c r="CC273" i="7"/>
  <c r="N334" i="7"/>
  <c r="T253" i="7"/>
  <c r="BW260" i="7"/>
  <c r="V322" i="7"/>
  <c r="AI319" i="7"/>
  <c r="F305" i="7"/>
  <c r="CM258" i="7"/>
  <c r="N256" i="7"/>
  <c r="U303" i="7"/>
  <c r="DD294" i="7"/>
  <c r="BW322" i="7"/>
  <c r="CX290" i="7"/>
  <c r="F288" i="7"/>
  <c r="CM281" i="7"/>
  <c r="V293" i="7"/>
  <c r="BW273" i="7"/>
  <c r="DD316" i="7"/>
  <c r="CM326" i="7"/>
  <c r="CX319" i="7"/>
  <c r="H287" i="7"/>
  <c r="AM320" i="7"/>
  <c r="AM255" i="7"/>
  <c r="N322" i="7"/>
  <c r="BW252" i="7"/>
  <c r="L242" i="7"/>
  <c r="AR321" i="7"/>
  <c r="AY297" i="7"/>
  <c r="CD327" i="7"/>
  <c r="AZ346" i="7"/>
  <c r="CQ332" i="7"/>
  <c r="N239" i="7"/>
  <c r="AH238" i="7"/>
  <c r="BA253" i="7"/>
  <c r="G309" i="7"/>
  <c r="AU335" i="7"/>
  <c r="AR313" i="7"/>
  <c r="BY310" i="7"/>
  <c r="BK247" i="7"/>
  <c r="AZ336" i="7"/>
  <c r="CW329" i="7"/>
  <c r="BN242" i="7"/>
  <c r="BO329" i="7"/>
  <c r="I295" i="7"/>
  <c r="DE257" i="7"/>
  <c r="AB283" i="7"/>
  <c r="CC311" i="7"/>
  <c r="AY266" i="7"/>
  <c r="CD308" i="7"/>
  <c r="BC327" i="7"/>
  <c r="E248" i="7"/>
  <c r="AH318" i="7"/>
  <c r="Z241" i="7"/>
  <c r="AT265" i="7"/>
  <c r="AU243" i="7"/>
  <c r="BZ241" i="7"/>
  <c r="CS315" i="7"/>
  <c r="AN273" i="7"/>
  <c r="BL237" i="7"/>
  <c r="E312" i="7"/>
  <c r="CC320" i="7"/>
  <c r="BO276" i="7"/>
  <c r="CR250" i="7"/>
  <c r="BC330" i="7"/>
  <c r="AB242" i="7"/>
  <c r="R278" i="7"/>
  <c r="BM299" i="7"/>
  <c r="AC321" i="7"/>
  <c r="I330" i="7"/>
  <c r="BP317" i="7"/>
  <c r="R316" i="7"/>
  <c r="AR282" i="7"/>
  <c r="BY300" i="7"/>
  <c r="BK267" i="7"/>
  <c r="AZ257" i="7"/>
  <c r="CW262" i="7"/>
  <c r="N237" i="7"/>
  <c r="CK316" i="7"/>
  <c r="DG285" i="7"/>
  <c r="CN346" i="7"/>
  <c r="AG303" i="7"/>
  <c r="CL261" i="7"/>
  <c r="BZ312" i="7"/>
  <c r="CJ295" i="7"/>
  <c r="V330" i="7"/>
  <c r="AM274" i="7"/>
  <c r="CM274" i="7"/>
  <c r="DD300" i="7"/>
  <c r="AI282" i="7"/>
  <c r="CA300" i="7"/>
  <c r="T342" i="7"/>
  <c r="BD254" i="7"/>
  <c r="CM250" i="7"/>
  <c r="DD326" i="7"/>
  <c r="CM289" i="7"/>
  <c r="CJ312" i="7"/>
  <c r="BW342" i="7"/>
  <c r="CJ335" i="7"/>
  <c r="DD254" i="7"/>
  <c r="AI247" i="7"/>
  <c r="CM262" i="7"/>
  <c r="T327" i="7"/>
  <c r="CX275" i="7"/>
  <c r="CA330" i="7"/>
  <c r="V249" i="7"/>
  <c r="F245" i="7"/>
  <c r="N269" i="7"/>
  <c r="BW256" i="7"/>
  <c r="AI333" i="7"/>
  <c r="V271" i="7"/>
  <c r="T341" i="7"/>
  <c r="BD314" i="7"/>
  <c r="BD278" i="7"/>
  <c r="T307" i="7"/>
  <c r="AI248" i="7"/>
  <c r="T239" i="7"/>
  <c r="BD286" i="7"/>
  <c r="V260" i="7"/>
  <c r="AM302" i="7"/>
  <c r="F325" i="7"/>
  <c r="L318" i="7"/>
  <c r="N339" i="7"/>
  <c r="DD290" i="7"/>
  <c r="CA283" i="7"/>
  <c r="CX322" i="7"/>
  <c r="V259" i="7"/>
  <c r="F255" i="7"/>
  <c r="CJ277" i="7"/>
  <c r="CM346" i="7"/>
  <c r="DD241" i="7"/>
  <c r="AI346" i="7"/>
  <c r="CJ344" i="7"/>
  <c r="DF257" i="7"/>
  <c r="DF253" i="7"/>
  <c r="S248" i="7"/>
  <c r="BY299" i="7"/>
  <c r="DA256" i="7"/>
  <c r="BK331" i="7"/>
  <c r="AN345" i="7"/>
  <c r="CV314" i="7"/>
  <c r="BL310" i="7"/>
  <c r="CW254" i="7"/>
  <c r="BF248" i="7"/>
  <c r="U342" i="7"/>
  <c r="CC339" i="7"/>
  <c r="CK268" i="7"/>
  <c r="AY249" i="7"/>
  <c r="DG299" i="7"/>
  <c r="CR300" i="7"/>
  <c r="CN299" i="7"/>
  <c r="BC346" i="7"/>
  <c r="AG312" i="7"/>
  <c r="CQ283" i="7"/>
  <c r="CL271" i="7"/>
  <c r="BM313" i="7"/>
  <c r="CE345" i="7"/>
  <c r="DA257" i="7"/>
  <c r="Z240" i="7"/>
  <c r="BJ310" i="7"/>
  <c r="CV338" i="7"/>
  <c r="DE312" i="7"/>
  <c r="X318" i="7"/>
  <c r="AW241" i="7"/>
  <c r="CJ279" i="7"/>
  <c r="H332" i="7"/>
  <c r="CC263" i="7"/>
  <c r="BZ289" i="7"/>
  <c r="AH310" i="7"/>
  <c r="AY262" i="7"/>
  <c r="DA309" i="7"/>
  <c r="BA308" i="7"/>
  <c r="BK313" i="7"/>
  <c r="CR297" i="7"/>
  <c r="AN308" i="7"/>
  <c r="G246" i="7"/>
  <c r="CV335" i="7"/>
  <c r="DE330" i="7"/>
  <c r="BL285" i="7"/>
  <c r="AG302" i="7"/>
  <c r="CW322" i="7"/>
  <c r="AB279" i="7"/>
  <c r="BF319" i="7"/>
  <c r="CL270" i="7"/>
  <c r="E261" i="7"/>
  <c r="AR264" i="7"/>
  <c r="BM333" i="7"/>
  <c r="BZ314" i="7"/>
  <c r="AH283" i="7"/>
  <c r="AY286" i="7"/>
  <c r="AC274" i="7"/>
  <c r="CS338" i="7"/>
  <c r="Z248" i="7"/>
  <c r="CD312" i="7"/>
  <c r="I242" i="7"/>
  <c r="CN341" i="7"/>
  <c r="AT329" i="7"/>
  <c r="AZ243" i="7"/>
  <c r="DE315" i="7"/>
  <c r="X307" i="7"/>
  <c r="AU343" i="7"/>
  <c r="BF250" i="7"/>
  <c r="AR245" i="7"/>
  <c r="BN297" i="7"/>
  <c r="S339" i="7"/>
  <c r="AH268" i="7"/>
  <c r="BY302" i="7"/>
  <c r="BO345" i="7"/>
  <c r="CS254" i="7"/>
  <c r="BA329" i="7"/>
  <c r="BK346" i="7"/>
  <c r="I289" i="7"/>
  <c r="AN329" i="7"/>
  <c r="G239" i="7"/>
  <c r="AZ342" i="7"/>
  <c r="DE334" i="7"/>
  <c r="BL298" i="7"/>
  <c r="AU257" i="7"/>
  <c r="R244" i="7"/>
  <c r="DF329" i="7"/>
  <c r="BN335" i="7"/>
  <c r="S325" i="7"/>
  <c r="CK255" i="7"/>
  <c r="BY343" i="7"/>
  <c r="BO314" i="7"/>
  <c r="DA251" i="7"/>
  <c r="BA312" i="7"/>
  <c r="BK263" i="7"/>
  <c r="CR346" i="7"/>
  <c r="AN303" i="7"/>
  <c r="G316" i="7"/>
  <c r="CV339" i="7"/>
  <c r="DE308" i="7"/>
  <c r="BL326" i="7"/>
  <c r="AG274" i="7"/>
  <c r="CW283" i="7"/>
  <c r="AB315" i="7"/>
  <c r="BF307" i="7"/>
  <c r="CJ328" i="7"/>
  <c r="N250" i="7"/>
  <c r="CL298" i="7"/>
  <c r="CC313" i="7"/>
  <c r="BM315" i="7"/>
  <c r="CK336" i="7"/>
  <c r="CE249" i="7"/>
  <c r="AY268" i="7"/>
  <c r="DA244" i="7"/>
  <c r="DG296" i="7"/>
  <c r="Z270" i="7"/>
  <c r="CR285" i="7"/>
  <c r="BJ285" i="7"/>
  <c r="CN319" i="7"/>
  <c r="CV311" i="7"/>
  <c r="BC334" i="7"/>
  <c r="BP288" i="7"/>
  <c r="AG292" i="7"/>
  <c r="AW270" i="7"/>
  <c r="CQ237" i="7"/>
  <c r="R281" i="7"/>
  <c r="U261" i="7"/>
  <c r="N329" i="7"/>
  <c r="AB258" i="7"/>
  <c r="CJ308" i="7"/>
  <c r="CL308" i="7"/>
  <c r="AR344" i="7"/>
  <c r="BN302" i="7"/>
  <c r="BZ337" i="7"/>
  <c r="AH245" i="7"/>
  <c r="BY294" i="7"/>
  <c r="AC292" i="7"/>
  <c r="CS296" i="7"/>
  <c r="BA237" i="7"/>
  <c r="CD242" i="7"/>
  <c r="I309" i="7"/>
  <c r="AN304" i="7"/>
  <c r="AT285" i="7"/>
  <c r="AZ287" i="7"/>
  <c r="DE335" i="7"/>
  <c r="X301" i="7"/>
  <c r="AU274" i="7"/>
  <c r="CW312" i="7"/>
  <c r="R334" i="7"/>
  <c r="CQ276" i="7"/>
  <c r="DH238" i="7"/>
  <c r="H274" i="7"/>
  <c r="DF265" i="7"/>
  <c r="BN331" i="7"/>
  <c r="S342" i="7"/>
  <c r="CK329" i="7"/>
  <c r="BY293" i="7"/>
  <c r="BO324" i="7"/>
  <c r="DA322" i="7"/>
  <c r="BA280" i="7"/>
  <c r="BK239" i="7"/>
  <c r="CR293" i="7"/>
  <c r="BJ287" i="7"/>
  <c r="G248" i="7"/>
  <c r="CV300" i="7"/>
  <c r="BC239" i="7"/>
  <c r="BL335" i="7"/>
  <c r="AG344" i="7"/>
  <c r="AW267" i="7"/>
  <c r="AB271" i="7"/>
  <c r="BF341" i="7"/>
  <c r="BF332" i="7"/>
  <c r="N277" i="7"/>
  <c r="CL340" i="7"/>
  <c r="CC337" i="7"/>
  <c r="BM241" i="7"/>
  <c r="BZ298" i="7"/>
  <c r="CE286" i="7"/>
  <c r="AY269" i="7"/>
  <c r="AC276" i="7"/>
  <c r="DG274" i="7"/>
  <c r="Z308" i="7"/>
  <c r="CD274" i="7"/>
  <c r="BJ249" i="7"/>
  <c r="CN283" i="7"/>
  <c r="AT317" i="7"/>
  <c r="BC296" i="7"/>
  <c r="BP303" i="7"/>
  <c r="X242" i="7"/>
  <c r="AW339" i="7"/>
  <c r="CQ270" i="7"/>
  <c r="R345" i="7"/>
  <c r="H312" i="7"/>
  <c r="AR251" i="7"/>
  <c r="BN321" i="7"/>
  <c r="S345" i="7"/>
  <c r="CQ265" i="7"/>
  <c r="U324" i="7"/>
  <c r="H246" i="7"/>
  <c r="AR279" i="7"/>
  <c r="BN342" i="7"/>
  <c r="S260" i="7"/>
  <c r="AH344" i="7"/>
  <c r="BY272" i="7"/>
  <c r="BO331" i="7"/>
  <c r="CS269" i="7"/>
  <c r="BA344" i="7"/>
  <c r="BK298" i="7"/>
  <c r="I262" i="7"/>
  <c r="AN346" i="7"/>
  <c r="G264" i="7"/>
  <c r="AZ240" i="7"/>
  <c r="DE307" i="7"/>
  <c r="BL315" i="7"/>
  <c r="AG300" i="7"/>
  <c r="BM338" i="7"/>
  <c r="AH241" i="7"/>
  <c r="AC242" i="7"/>
  <c r="Z313" i="7"/>
  <c r="I344" i="7"/>
  <c r="AT237" i="7"/>
  <c r="BP338" i="7"/>
  <c r="AU276" i="7"/>
  <c r="CW323" i="7"/>
  <c r="R268" i="7"/>
  <c r="E282" i="7"/>
  <c r="DF279" i="7"/>
  <c r="CC332" i="7"/>
  <c r="S258" i="7"/>
  <c r="CL332" i="7"/>
  <c r="BN316" i="7"/>
  <c r="CK283" i="7"/>
  <c r="BY309" i="7"/>
  <c r="BO239" i="7"/>
  <c r="DA268" i="7"/>
  <c r="BA270" i="7"/>
  <c r="BK240" i="7"/>
  <c r="CR329" i="7"/>
  <c r="AN320" i="7"/>
  <c r="G313" i="7"/>
  <c r="CV250" i="7"/>
  <c r="DE301" i="7"/>
  <c r="BL254" i="7"/>
  <c r="AG289" i="7"/>
  <c r="CW260" i="7"/>
  <c r="AB337" i="7"/>
  <c r="BF323" i="7"/>
  <c r="AO268" i="7"/>
  <c r="CO285" i="7"/>
  <c r="BS293" i="7"/>
  <c r="DC326" i="7"/>
  <c r="BE282" i="7"/>
  <c r="CG332" i="7"/>
  <c r="CF260" i="7"/>
  <c r="BQ303" i="7"/>
  <c r="BG317" i="7"/>
  <c r="AS317" i="7"/>
  <c r="M275" i="7"/>
  <c r="AL287" i="7"/>
  <c r="DB276" i="7"/>
  <c r="CT278" i="7"/>
  <c r="O313" i="7"/>
  <c r="AV345" i="7"/>
  <c r="BB300" i="7"/>
  <c r="DI344" i="7"/>
  <c r="BX316" i="7"/>
  <c r="BT340" i="7"/>
  <c r="E300" i="7"/>
  <c r="AO300" i="7"/>
  <c r="CP333" i="7"/>
  <c r="BS278" i="7"/>
  <c r="DC304" i="7"/>
  <c r="AR341" i="7"/>
  <c r="S322" i="7"/>
  <c r="AH299" i="7"/>
  <c r="BY251" i="7"/>
  <c r="AC288" i="7"/>
  <c r="CS322" i="7"/>
  <c r="BA323" i="7"/>
  <c r="CD262" i="7"/>
  <c r="I326" i="7"/>
  <c r="AN338" i="7"/>
  <c r="AT310" i="7"/>
  <c r="AZ289" i="7"/>
  <c r="DE270" i="7"/>
  <c r="X237" i="7"/>
  <c r="AU265" i="7"/>
  <c r="CW305" i="7"/>
  <c r="R306" i="7"/>
  <c r="E315" i="7"/>
  <c r="AF313" i="7"/>
  <c r="CP284" i="7"/>
  <c r="Y238" i="7"/>
  <c r="BH277" i="7"/>
  <c r="Q333" i="7"/>
  <c r="P240" i="7"/>
  <c r="CB295" i="7"/>
  <c r="BU255" i="7"/>
  <c r="BR287" i="7"/>
  <c r="AX311" i="7"/>
  <c r="BV313" i="7"/>
  <c r="AA252" i="7"/>
  <c r="J318" i="7"/>
  <c r="AE343" i="7"/>
  <c r="O261" i="7"/>
  <c r="AP330" i="7"/>
  <c r="W297" i="7"/>
  <c r="DI312" i="7"/>
  <c r="CL260" i="7"/>
  <c r="BM323" i="7"/>
  <c r="CK269" i="7"/>
  <c r="BY241" i="7"/>
  <c r="BO259" i="7"/>
  <c r="DA296" i="7"/>
  <c r="BA287" i="7"/>
  <c r="BK345" i="7"/>
  <c r="CR314" i="7"/>
  <c r="AN340" i="7"/>
  <c r="G277" i="7"/>
  <c r="CV334" i="7"/>
  <c r="DE324" i="7"/>
  <c r="BL278" i="7"/>
  <c r="AG275" i="7"/>
  <c r="CW333" i="7"/>
  <c r="AB304" i="7"/>
  <c r="BF264" i="7"/>
  <c r="AO337" i="7"/>
  <c r="CP339" i="7"/>
  <c r="BS340" i="7"/>
  <c r="DC323" i="7"/>
  <c r="Q341" i="7"/>
  <c r="CG300" i="7"/>
  <c r="CF299" i="7"/>
  <c r="BU312" i="7"/>
  <c r="BG262" i="7"/>
  <c r="AS262" i="7"/>
  <c r="M331" i="7"/>
  <c r="AL314" i="7"/>
  <c r="DB325" i="7"/>
  <c r="CT316" i="7"/>
  <c r="O268" i="7"/>
  <c r="AV318" i="7"/>
  <c r="BB295" i="7"/>
  <c r="DI325" i="7"/>
  <c r="E258" i="7"/>
  <c r="CC327" i="7"/>
  <c r="CK246" i="7"/>
  <c r="CE331" i="7"/>
  <c r="AY246" i="7"/>
  <c r="DA317" i="7"/>
  <c r="DG327" i="7"/>
  <c r="Z242" i="7"/>
  <c r="CR292" i="7"/>
  <c r="BJ291" i="7"/>
  <c r="CN292" i="7"/>
  <c r="CV280" i="7"/>
  <c r="BC337" i="7"/>
  <c r="BP306" i="7"/>
  <c r="AG330" i="7"/>
  <c r="AW237" i="7"/>
  <c r="CQ257" i="7"/>
  <c r="BF261" i="7"/>
  <c r="AO289" i="7"/>
  <c r="CO345" i="7"/>
  <c r="AJ302" i="7"/>
  <c r="DC272" i="7"/>
  <c r="BE259" i="7"/>
  <c r="AD292" i="7"/>
  <c r="P312" i="7"/>
  <c r="BQ258" i="7"/>
  <c r="CI304" i="7"/>
  <c r="BR334" i="7"/>
  <c r="M250" i="7"/>
  <c r="BI267" i="7"/>
  <c r="AA269" i="7"/>
  <c r="CT296" i="7"/>
  <c r="CU321" i="7"/>
  <c r="CY297" i="7"/>
  <c r="BB317" i="7"/>
  <c r="AK266" i="7"/>
  <c r="K310" i="7"/>
  <c r="AF240" i="7"/>
  <c r="AJ247" i="7"/>
  <c r="DC342" i="7"/>
  <c r="BE273" i="7"/>
  <c r="CG278" i="7"/>
  <c r="CF278" i="7"/>
  <c r="BQ346" i="7"/>
  <c r="BG341" i="7"/>
  <c r="AS289" i="7"/>
  <c r="M308" i="7"/>
  <c r="AL246" i="7"/>
  <c r="DB273" i="7"/>
  <c r="CT320" i="7"/>
  <c r="O323" i="7"/>
  <c r="AV282" i="7"/>
  <c r="BB316" i="7"/>
  <c r="DI277" i="7"/>
  <c r="BX290" i="7"/>
  <c r="BT321" i="7"/>
  <c r="DH292" i="7"/>
  <c r="CO237" i="7"/>
  <c r="AJ241" i="7"/>
  <c r="Y330" i="7"/>
  <c r="BH328" i="7"/>
  <c r="AD335" i="7"/>
  <c r="P237" i="7"/>
  <c r="CB304" i="7"/>
  <c r="CI280" i="7"/>
  <c r="BR262" i="7"/>
  <c r="AX330" i="7"/>
  <c r="BI331" i="7"/>
  <c r="AA342" i="7"/>
  <c r="DI307" i="7"/>
  <c r="BT335" i="7"/>
  <c r="DH245" i="7"/>
  <c r="CO270" i="7"/>
  <c r="BS302" i="7"/>
  <c r="BH274" i="7"/>
  <c r="Q338" i="7"/>
  <c r="P282" i="7"/>
  <c r="CB286" i="7"/>
  <c r="BU240" i="7"/>
  <c r="BR328" i="7"/>
  <c r="AX334" i="7"/>
  <c r="BV287" i="7"/>
  <c r="AA278" i="7"/>
  <c r="J308" i="7"/>
  <c r="AE344" i="7"/>
  <c r="CY278" i="7"/>
  <c r="AP237" i="7"/>
  <c r="W330" i="7"/>
  <c r="CH276" i="7"/>
  <c r="AK305" i="7"/>
  <c r="AQ265" i="7"/>
  <c r="AO291" i="7"/>
  <c r="CO326" i="7"/>
  <c r="BS318" i="7"/>
  <c r="DC344" i="7"/>
  <c r="BE313" i="7"/>
  <c r="CG269" i="7"/>
  <c r="CF243" i="7"/>
  <c r="BQ314" i="7"/>
  <c r="BG326" i="7"/>
  <c r="AS341" i="7"/>
  <c r="M258" i="7"/>
  <c r="AL306" i="7"/>
  <c r="DB331" i="7"/>
  <c r="BX251" i="7"/>
  <c r="AQ317" i="7"/>
  <c r="AO263" i="7"/>
  <c r="CP320" i="7"/>
  <c r="Y331" i="7"/>
  <c r="BE242" i="7"/>
  <c r="AD287" i="7"/>
  <c r="P295" i="7"/>
  <c r="BQ315" i="7"/>
  <c r="CI254" i="7"/>
  <c r="BR269" i="7"/>
  <c r="M330" i="7"/>
  <c r="BI313" i="7"/>
  <c r="AA253" i="7"/>
  <c r="CT311" i="7"/>
  <c r="CU281" i="7"/>
  <c r="CY275" i="7"/>
  <c r="BB282" i="7"/>
  <c r="CZ345" i="7"/>
  <c r="CH297" i="7"/>
  <c r="BT282" i="7"/>
  <c r="K315" i="7"/>
  <c r="AF281" i="7"/>
  <c r="CP305" i="7"/>
  <c r="Y289" i="7"/>
  <c r="BH249" i="7"/>
  <c r="Q271" i="7"/>
  <c r="CG338" i="7"/>
  <c r="CB326" i="7"/>
  <c r="BU339" i="7"/>
  <c r="BG327" i="7"/>
  <c r="AX273" i="7"/>
  <c r="BV253" i="7"/>
  <c r="AL290" i="7"/>
  <c r="J320" i="7"/>
  <c r="AE276" i="7"/>
  <c r="O338" i="7"/>
  <c r="AP277" i="7"/>
  <c r="W316" i="7"/>
  <c r="DI294" i="7"/>
  <c r="AK256" i="7"/>
  <c r="AQ256" i="7"/>
  <c r="BB267" i="7"/>
  <c r="AK275" i="7"/>
  <c r="K241" i="7"/>
  <c r="AF330" i="7"/>
  <c r="AJ255" i="7"/>
  <c r="DC265" i="7"/>
  <c r="Q322" i="7"/>
  <c r="CG256" i="7"/>
  <c r="CF327" i="7"/>
  <c r="BU341" i="7"/>
  <c r="BG284" i="7"/>
  <c r="AS255" i="7"/>
  <c r="BV288" i="7"/>
  <c r="AL276" i="7"/>
  <c r="DB308" i="7"/>
  <c r="AE335" i="7"/>
  <c r="O281" i="7"/>
  <c r="AV321" i="7"/>
  <c r="W308" i="7"/>
  <c r="DI311" i="7"/>
  <c r="BX271" i="7"/>
  <c r="AQ304" i="7"/>
  <c r="DH302" i="7"/>
  <c r="CO288" i="7"/>
  <c r="AJ301" i="7"/>
  <c r="Y240" i="7"/>
  <c r="BE306" i="7"/>
  <c r="AD277" i="7"/>
  <c r="P285" i="7"/>
  <c r="BQ271" i="7"/>
  <c r="CI244" i="7"/>
  <c r="BR243" i="7"/>
  <c r="M319" i="7"/>
  <c r="BI279" i="7"/>
  <c r="AA247" i="7"/>
  <c r="CT257" i="7"/>
  <c r="CU301" i="7"/>
  <c r="CY243" i="7"/>
  <c r="BB249" i="7"/>
  <c r="CZ255" i="7"/>
  <c r="CH299" i="7"/>
  <c r="CU264" i="7"/>
  <c r="BB285" i="7"/>
  <c r="CH269" i="7"/>
  <c r="AQ301" i="7"/>
  <c r="DH299" i="7"/>
  <c r="AF304" i="7"/>
  <c r="AJ277" i="7"/>
  <c r="Y307" i="7"/>
  <c r="BH267" i="7"/>
  <c r="AD274" i="7"/>
  <c r="P289" i="7"/>
  <c r="CB294" i="7"/>
  <c r="CI333" i="7"/>
  <c r="BR314" i="7"/>
  <c r="AX258" i="7"/>
  <c r="BI305" i="7"/>
  <c r="AA294" i="7"/>
  <c r="J279" i="7"/>
  <c r="CU250" i="7"/>
  <c r="CY251" i="7"/>
  <c r="AP269" i="7"/>
  <c r="CZ269" i="7"/>
  <c r="CH263" i="7"/>
  <c r="AK318" i="7"/>
  <c r="K253" i="7"/>
  <c r="CU303" i="7"/>
  <c r="BB297" i="7"/>
  <c r="CH239" i="7"/>
  <c r="AQ344" i="7"/>
  <c r="DH339" i="7"/>
  <c r="AF328" i="7"/>
  <c r="AJ282" i="7"/>
  <c r="Y305" i="7"/>
  <c r="BH346" i="7"/>
  <c r="AD238" i="7"/>
  <c r="DF342" i="7"/>
  <c r="S239" i="7"/>
  <c r="BY295" i="7"/>
  <c r="DA341" i="7"/>
  <c r="BK283" i="7"/>
  <c r="AN237" i="7"/>
  <c r="CV238" i="7"/>
  <c r="BL262" i="7"/>
  <c r="AW327" i="7"/>
  <c r="CQ306" i="7"/>
  <c r="R279" i="7"/>
  <c r="H304" i="7"/>
  <c r="AR299" i="7"/>
  <c r="BN278" i="7"/>
  <c r="S285" i="7"/>
  <c r="DF243" i="7"/>
  <c r="S269" i="7"/>
  <c r="AH328" i="7"/>
  <c r="BY338" i="7"/>
  <c r="AC319" i="7"/>
  <c r="CS238" i="7"/>
  <c r="BA282" i="7"/>
  <c r="CD338" i="7"/>
  <c r="I328" i="7"/>
  <c r="AN300" i="7"/>
  <c r="AT286" i="7"/>
  <c r="AZ320" i="7"/>
  <c r="DE269" i="7"/>
  <c r="X253" i="7"/>
  <c r="AU317" i="7"/>
  <c r="CW279" i="7"/>
  <c r="R341" i="7"/>
  <c r="E251" i="7"/>
  <c r="AF279" i="7"/>
  <c r="CP288" i="7"/>
  <c r="BS305" i="7"/>
  <c r="BH336" i="7"/>
  <c r="Q289" i="7"/>
  <c r="CG334" i="7"/>
  <c r="CB258" i="7"/>
  <c r="BU259" i="7"/>
  <c r="BG259" i="7"/>
  <c r="AX294" i="7"/>
  <c r="BV308" i="7"/>
  <c r="AL259" i="7"/>
  <c r="J346" i="7"/>
  <c r="AE245" i="7"/>
  <c r="O314" i="7"/>
  <c r="AP339" i="7"/>
  <c r="W237" i="7"/>
  <c r="DI313" i="7"/>
  <c r="AK263" i="7"/>
  <c r="AQ320" i="7"/>
  <c r="DH240" i="7"/>
  <c r="AF257" i="7"/>
  <c r="CP260" i="7"/>
  <c r="Y339" i="7"/>
  <c r="E326" i="7"/>
  <c r="CC295" i="7"/>
  <c r="CK302" i="7"/>
  <c r="CE241" i="7"/>
  <c r="AY282" i="7"/>
  <c r="DA248" i="7"/>
  <c r="DG275" i="7"/>
  <c r="Z261" i="7"/>
  <c r="CR267" i="7"/>
  <c r="BJ323" i="7"/>
  <c r="CN308" i="7"/>
  <c r="CV342" i="7"/>
  <c r="BC248" i="7"/>
  <c r="BP269" i="7"/>
  <c r="X280" i="7"/>
  <c r="AW294" i="7"/>
  <c r="CQ339" i="7"/>
  <c r="R288" i="7"/>
  <c r="DH266" i="7"/>
  <c r="CO284" i="7"/>
  <c r="AJ296" i="7"/>
  <c r="Y275" i="7"/>
  <c r="BE327" i="7"/>
  <c r="AD306" i="7"/>
  <c r="P253" i="7"/>
  <c r="BQ242" i="7"/>
  <c r="CI319" i="7"/>
  <c r="BR259" i="7"/>
  <c r="M242" i="7"/>
  <c r="BI283" i="7"/>
  <c r="AA305" i="7"/>
  <c r="CT252" i="7"/>
  <c r="CU291" i="7"/>
  <c r="CY305" i="7"/>
  <c r="BB283" i="7"/>
  <c r="CZ239" i="7"/>
  <c r="CH314" i="7"/>
  <c r="AR327" i="7"/>
  <c r="S315" i="7"/>
  <c r="AH253" i="7"/>
  <c r="AY263" i="7"/>
  <c r="AC262" i="7"/>
  <c r="CS314" i="7"/>
  <c r="Z325" i="7"/>
  <c r="CD249" i="7"/>
  <c r="I248" i="7"/>
  <c r="AN309" i="7"/>
  <c r="AT255" i="7"/>
  <c r="AZ328" i="7"/>
  <c r="DE252" i="7"/>
  <c r="X254" i="7"/>
  <c r="AU308" i="7"/>
  <c r="CW272" i="7"/>
  <c r="R342" i="7"/>
  <c r="E290" i="7"/>
  <c r="AF286" i="7"/>
  <c r="CP286" i="7"/>
  <c r="Y341" i="7"/>
  <c r="BH269" i="7"/>
  <c r="Q342" i="7"/>
  <c r="P297" i="7"/>
  <c r="CB238" i="7"/>
  <c r="BU287" i="7"/>
  <c r="BR346" i="7"/>
  <c r="AX239" i="7"/>
  <c r="BV292" i="7"/>
  <c r="AA297" i="7"/>
  <c r="J310" i="7"/>
  <c r="AE309" i="7"/>
  <c r="CY321" i="7"/>
  <c r="AP240" i="7"/>
  <c r="W296" i="7"/>
  <c r="CH316" i="7"/>
  <c r="CL278" i="7"/>
  <c r="BM335" i="7"/>
  <c r="AH315" i="7"/>
  <c r="BY265" i="7"/>
  <c r="BO246" i="7"/>
  <c r="DA247" i="7"/>
  <c r="BA299" i="7"/>
  <c r="BK273" i="7"/>
  <c r="CR283" i="7"/>
  <c r="AN251" i="7"/>
  <c r="G338" i="7"/>
  <c r="CV272" i="7"/>
  <c r="DE343" i="7"/>
  <c r="BL320" i="7"/>
  <c r="AG340" i="7"/>
  <c r="CW310" i="7"/>
  <c r="AB314" i="7"/>
  <c r="BF283" i="7"/>
  <c r="AO239" i="7"/>
  <c r="CP329" i="7"/>
  <c r="BS265" i="7"/>
  <c r="DC250" i="7"/>
  <c r="Q345" i="7"/>
  <c r="CG306" i="7"/>
  <c r="CF249" i="7"/>
  <c r="BU334" i="7"/>
  <c r="BG330" i="7"/>
  <c r="AS298" i="7"/>
  <c r="BV336" i="7"/>
  <c r="AL249" i="7"/>
  <c r="DB318" i="7"/>
  <c r="AE255" i="7"/>
  <c r="O249" i="7"/>
  <c r="AV272" i="7"/>
  <c r="CZ257" i="7"/>
  <c r="BT244" i="7"/>
  <c r="E320" i="7"/>
  <c r="CO334" i="7"/>
  <c r="BS241" i="7"/>
  <c r="BH304" i="7"/>
  <c r="Q307" i="7"/>
  <c r="CG257" i="7"/>
  <c r="CB289" i="7"/>
  <c r="BU326" i="7"/>
  <c r="BG312" i="7"/>
  <c r="AX332" i="7"/>
  <c r="BV246" i="7"/>
  <c r="AL339" i="7"/>
  <c r="J341" i="7"/>
  <c r="AE289" i="7"/>
  <c r="O315" i="7"/>
  <c r="AP256" i="7"/>
  <c r="W333" i="7"/>
  <c r="DI239" i="7"/>
  <c r="AK337" i="7"/>
  <c r="AQ333" i="7"/>
  <c r="AO321" i="7"/>
  <c r="CO328" i="7"/>
  <c r="BS286" i="7"/>
  <c r="DC291" i="7"/>
  <c r="BE333" i="7"/>
  <c r="CG252" i="7"/>
  <c r="CF238" i="7"/>
  <c r="BQ339" i="7"/>
  <c r="BG251" i="7"/>
  <c r="AS280" i="7"/>
  <c r="M285" i="7"/>
  <c r="AL296" i="7"/>
  <c r="DB344" i="7"/>
  <c r="BX318" i="7"/>
  <c r="AQ272" i="7"/>
  <c r="AO331" i="7"/>
  <c r="CP241" i="7"/>
  <c r="Y246" i="7"/>
  <c r="BE318" i="7"/>
  <c r="AD314" i="7"/>
  <c r="P313" i="7"/>
  <c r="BQ338" i="7"/>
  <c r="CI332" i="7"/>
  <c r="BR251" i="7"/>
  <c r="M280" i="7"/>
  <c r="BI238" i="7"/>
  <c r="AA327" i="7"/>
  <c r="CT337" i="7"/>
  <c r="CU331" i="7"/>
  <c r="CY324" i="7"/>
  <c r="BB271" i="7"/>
  <c r="CZ292" i="7"/>
  <c r="CH341" i="7"/>
  <c r="BT271" i="7"/>
  <c r="K255" i="7"/>
  <c r="AF339" i="7"/>
  <c r="CP244" i="7"/>
  <c r="BS277" i="7"/>
  <c r="BH270" i="7"/>
  <c r="Q290" i="7"/>
  <c r="CG272" i="7"/>
  <c r="CB278" i="7"/>
  <c r="BU344" i="7"/>
  <c r="BG287" i="7"/>
  <c r="AX309" i="7"/>
  <c r="BV249" i="7"/>
  <c r="AL278" i="7"/>
  <c r="J331" i="7"/>
  <c r="AK279" i="7"/>
  <c r="K336" i="7"/>
  <c r="AF327" i="7"/>
  <c r="AJ240" i="7"/>
  <c r="DC340" i="7"/>
  <c r="Q310" i="7"/>
  <c r="CG240" i="7"/>
  <c r="CF257" i="7"/>
  <c r="BQ337" i="7"/>
  <c r="BG344" i="7"/>
  <c r="AS249" i="7"/>
  <c r="M268" i="7"/>
  <c r="AL337" i="7"/>
  <c r="DB298" i="7"/>
  <c r="CT254" i="7"/>
  <c r="O308" i="7"/>
  <c r="AV310" i="7"/>
  <c r="BB327" i="7"/>
  <c r="DI288" i="7"/>
  <c r="BX256" i="7"/>
  <c r="BT270" i="7"/>
  <c r="DH329" i="7"/>
  <c r="CO277" i="7"/>
  <c r="AJ307" i="7"/>
  <c r="Y329" i="7"/>
  <c r="BE246" i="7"/>
  <c r="AD237" i="7"/>
  <c r="P276" i="7"/>
  <c r="BQ291" i="7"/>
  <c r="CI327" i="7"/>
  <c r="BR339" i="7"/>
  <c r="M283" i="7"/>
  <c r="BI246" i="7"/>
  <c r="AA237" i="7"/>
  <c r="CT239" i="7"/>
  <c r="CU267" i="7"/>
  <c r="CY335" i="7"/>
  <c r="AP245" i="7"/>
  <c r="CZ264" i="7"/>
  <c r="CH313" i="7"/>
  <c r="AK333" i="7"/>
  <c r="K323" i="7"/>
  <c r="DI238" i="7"/>
  <c r="BT326" i="7"/>
  <c r="DH344" i="7"/>
  <c r="CO245" i="7"/>
  <c r="BS264" i="7"/>
  <c r="BH290" i="7"/>
  <c r="Q262" i="7"/>
  <c r="P343" i="7"/>
  <c r="CB338" i="7"/>
  <c r="BU269" i="7"/>
  <c r="BR286" i="7"/>
  <c r="AX292" i="7"/>
  <c r="BV289" i="7"/>
  <c r="AA272" i="7"/>
  <c r="J344" i="7"/>
  <c r="AE323" i="7"/>
  <c r="CY337" i="7"/>
  <c r="AP309" i="7"/>
  <c r="W258" i="7"/>
  <c r="CH338" i="7"/>
  <c r="AK296" i="7"/>
  <c r="AQ275" i="7"/>
  <c r="BN258" i="7"/>
  <c r="AH319" i="7"/>
  <c r="AC298" i="7"/>
  <c r="BA247" i="7"/>
  <c r="I243" i="7"/>
  <c r="G292" i="7"/>
  <c r="DE289" i="7"/>
  <c r="AU306" i="7"/>
  <c r="CW274" i="7"/>
  <c r="AB292" i="7"/>
  <c r="E344" i="7"/>
  <c r="DF319" i="7"/>
  <c r="CC344" i="7"/>
  <c r="BM252" i="7"/>
  <c r="DH260" i="7"/>
  <c r="BN334" i="7"/>
  <c r="CK260" i="7"/>
  <c r="CE309" i="7"/>
  <c r="BO282" i="7"/>
  <c r="DA284" i="7"/>
  <c r="DG329" i="7"/>
  <c r="BK309" i="7"/>
  <c r="CR271" i="7"/>
  <c r="BJ307" i="7"/>
  <c r="G256" i="7"/>
  <c r="CV332" i="7"/>
  <c r="BC311" i="7"/>
  <c r="BL246" i="7"/>
  <c r="AG335" i="7"/>
  <c r="AW296" i="7"/>
  <c r="AB284" i="7"/>
  <c r="BF272" i="7"/>
  <c r="AO338" i="7"/>
  <c r="CO296" i="7"/>
  <c r="AJ290" i="7"/>
  <c r="DC299" i="7"/>
  <c r="BE307" i="7"/>
  <c r="AD262" i="7"/>
  <c r="CF341" i="7"/>
  <c r="BQ290" i="7"/>
  <c r="CI269" i="7"/>
  <c r="AS274" i="7"/>
  <c r="M298" i="7"/>
  <c r="BI237" i="7"/>
  <c r="DB264" i="7"/>
  <c r="CT331" i="7"/>
  <c r="CU275" i="7"/>
  <c r="AV322" i="7"/>
  <c r="BB261" i="7"/>
  <c r="CZ302" i="7"/>
  <c r="BX277" i="7"/>
  <c r="BT341" i="7"/>
  <c r="K247" i="7"/>
  <c r="AO271" i="7"/>
  <c r="CO318" i="7"/>
  <c r="BS290" i="7"/>
  <c r="DC258" i="7"/>
  <c r="DF304" i="7"/>
  <c r="S294" i="7"/>
  <c r="AH325" i="7"/>
  <c r="BY330" i="7"/>
  <c r="AC282" i="7"/>
  <c r="CS292" i="7"/>
  <c r="BA324" i="7"/>
  <c r="CD333" i="7"/>
  <c r="I327" i="7"/>
  <c r="AN291" i="7"/>
  <c r="G311" i="7"/>
  <c r="AZ276" i="7"/>
  <c r="DE297" i="7"/>
  <c r="BL291" i="7"/>
  <c r="AU249" i="7"/>
  <c r="CW289" i="7"/>
  <c r="AB339" i="7"/>
  <c r="E327" i="7"/>
  <c r="AF310" i="7"/>
  <c r="CP283" i="7"/>
  <c r="BS237" i="7"/>
  <c r="BH285" i="7"/>
  <c r="Q263" i="7"/>
  <c r="CG238" i="7"/>
  <c r="CB316" i="7"/>
  <c r="BU256" i="7"/>
  <c r="BG267" i="7"/>
  <c r="AX310" i="7"/>
  <c r="BV321" i="7"/>
  <c r="AL286" i="7"/>
  <c r="J301" i="7"/>
  <c r="AE329" i="7"/>
  <c r="O279" i="7"/>
  <c r="AP295" i="7"/>
  <c r="W293" i="7"/>
  <c r="DI317" i="7"/>
  <c r="CL276" i="7"/>
  <c r="BN288" i="7"/>
  <c r="CK262" i="7"/>
  <c r="BY255" i="7"/>
  <c r="BO273" i="7"/>
  <c r="DA330" i="7"/>
  <c r="DG310" i="7"/>
  <c r="BK328" i="7"/>
  <c r="CR278" i="7"/>
  <c r="BJ257" i="7"/>
  <c r="G340" i="7"/>
  <c r="CV271" i="7"/>
  <c r="BC243" i="7"/>
  <c r="BL238" i="7"/>
  <c r="AG248" i="7"/>
  <c r="AW302" i="7"/>
  <c r="AB307" i="7"/>
  <c r="BF267" i="7"/>
  <c r="AO279" i="7"/>
  <c r="CO315" i="7"/>
  <c r="BS288" i="7"/>
  <c r="DC308" i="7"/>
  <c r="BE334" i="7"/>
  <c r="CG325" i="7"/>
  <c r="CF266" i="7"/>
  <c r="BQ294" i="7"/>
  <c r="BG328" i="7"/>
  <c r="AS339" i="7"/>
  <c r="M301" i="7"/>
  <c r="AL323" i="7"/>
  <c r="DB246" i="7"/>
  <c r="CT346" i="7"/>
  <c r="O311" i="7"/>
  <c r="AV298" i="7"/>
  <c r="BB322" i="7"/>
  <c r="DI334" i="7"/>
  <c r="E305" i="7"/>
  <c r="CC277" i="7"/>
  <c r="BZ295" i="7"/>
  <c r="CE318" i="7"/>
  <c r="AY303" i="7"/>
  <c r="AC332" i="7"/>
  <c r="DG238" i="7"/>
  <c r="Z344" i="7"/>
  <c r="CD282" i="7"/>
  <c r="BJ343" i="7"/>
  <c r="CN294" i="7"/>
  <c r="AT319" i="7"/>
  <c r="BC259" i="7"/>
  <c r="BP241" i="7"/>
  <c r="X268" i="7"/>
  <c r="AW307" i="7"/>
  <c r="CQ285" i="7"/>
  <c r="R271" i="7"/>
  <c r="DH270" i="7"/>
  <c r="CO290" i="7"/>
  <c r="AJ306" i="7"/>
  <c r="Y274" i="7"/>
  <c r="BE295" i="7"/>
  <c r="AD334" i="7"/>
  <c r="P266" i="7"/>
  <c r="BQ287" i="7"/>
  <c r="CI339" i="7"/>
  <c r="BR257" i="7"/>
  <c r="M322" i="7"/>
  <c r="BI243" i="7"/>
  <c r="AA298" i="7"/>
  <c r="J276" i="7"/>
  <c r="CU237" i="7"/>
  <c r="CY339" i="7"/>
  <c r="AP313" i="7"/>
  <c r="AK312" i="7"/>
  <c r="K250" i="7"/>
  <c r="AO260" i="7"/>
  <c r="CP251" i="7"/>
  <c r="Y293" i="7"/>
  <c r="BE271" i="7"/>
  <c r="CI274" i="7"/>
  <c r="DB296" i="7"/>
  <c r="BB336" i="7"/>
  <c r="K306" i="7"/>
  <c r="BH243" i="7"/>
  <c r="CI277" i="7"/>
  <c r="AA289" i="7"/>
  <c r="AF259" i="7"/>
  <c r="CG255" i="7"/>
  <c r="AX272" i="7"/>
  <c r="AE320" i="7"/>
  <c r="DI248" i="7"/>
  <c r="CO248" i="7"/>
  <c r="AD312" i="7"/>
  <c r="AS242" i="7"/>
  <c r="BX262" i="7"/>
  <c r="Y283" i="7"/>
  <c r="CB327" i="7"/>
  <c r="BI330" i="7"/>
  <c r="CY308" i="7"/>
  <c r="AK272" i="7"/>
  <c r="BS261" i="7"/>
  <c r="CB300" i="7"/>
  <c r="BV242" i="7"/>
  <c r="O331" i="7"/>
  <c r="BX291" i="7"/>
  <c r="K258" i="7"/>
  <c r="BE266" i="7"/>
  <c r="BG271" i="7"/>
  <c r="DB275" i="7"/>
  <c r="BB320" i="7"/>
  <c r="AR303" i="7"/>
  <c r="CD267" i="7"/>
  <c r="AW317" i="7"/>
  <c r="AR305" i="7"/>
  <c r="S304" i="7"/>
  <c r="CS290" i="7"/>
  <c r="CN270" i="7"/>
  <c r="X332" i="7"/>
  <c r="E340" i="7"/>
  <c r="BH313" i="7"/>
  <c r="BU273" i="7"/>
  <c r="AA243" i="7"/>
  <c r="AP305" i="7"/>
  <c r="AQ299" i="7"/>
  <c r="Y288" i="7"/>
  <c r="CE291" i="7"/>
  <c r="Z245" i="7"/>
  <c r="CV273" i="7"/>
  <c r="AW248" i="7"/>
  <c r="CO251" i="7"/>
  <c r="AD329" i="7"/>
  <c r="AS327" i="7"/>
  <c r="CT289" i="7"/>
  <c r="CZ272" i="7"/>
  <c r="AH321" i="7"/>
  <c r="Z249" i="7"/>
  <c r="AT277" i="7"/>
  <c r="AU319" i="7"/>
  <c r="AF306" i="7"/>
  <c r="AD288" i="7"/>
  <c r="BR322" i="7"/>
  <c r="J277" i="7"/>
  <c r="W343" i="7"/>
  <c r="AH237" i="7"/>
  <c r="BA244" i="7"/>
  <c r="G326" i="7"/>
  <c r="AU283" i="7"/>
  <c r="AF317" i="7"/>
  <c r="Q330" i="7"/>
  <c r="BG321" i="7"/>
  <c r="DB340" i="7"/>
  <c r="DI286" i="7"/>
  <c r="BS268" i="7"/>
  <c r="CB251" i="7"/>
  <c r="BV302" i="7"/>
  <c r="CY307" i="7"/>
  <c r="AK257" i="7"/>
  <c r="BS311" i="7"/>
  <c r="CF332" i="7"/>
  <c r="M288" i="7"/>
  <c r="K294" i="7"/>
  <c r="BE272" i="7"/>
  <c r="CI260" i="7"/>
  <c r="DB327" i="7"/>
  <c r="BB251" i="7"/>
  <c r="K325" i="7"/>
  <c r="BH288" i="7"/>
  <c r="BU335" i="7"/>
  <c r="AA246" i="7"/>
  <c r="AF289" i="7"/>
  <c r="CG290" i="7"/>
  <c r="AS307" i="7"/>
  <c r="AE250" i="7"/>
  <c r="DI299" i="7"/>
  <c r="CO240" i="7"/>
  <c r="AD263" i="7"/>
  <c r="BR305" i="7"/>
  <c r="CT301" i="7"/>
  <c r="CZ326" i="7"/>
  <c r="CH337" i="7"/>
  <c r="BS319" i="7"/>
  <c r="CB342" i="7"/>
  <c r="BI288" i="7"/>
  <c r="CY256" i="7"/>
  <c r="AK329" i="7"/>
  <c r="BS255" i="7"/>
  <c r="CF329" i="7"/>
  <c r="BV250" i="7"/>
  <c r="O292" i="7"/>
  <c r="CT335" i="7"/>
  <c r="K256" i="7"/>
  <c r="DC330" i="7"/>
  <c r="BQ318" i="7"/>
  <c r="AL342" i="7"/>
  <c r="AV276" i="7"/>
  <c r="BT313" i="7"/>
  <c r="CG249" i="7"/>
  <c r="CT299" i="7"/>
  <c r="AK297" i="7"/>
  <c r="CF251" i="7"/>
  <c r="CU318" i="7"/>
  <c r="AV304" i="7"/>
  <c r="AJ264" i="7"/>
  <c r="CB265" i="7"/>
  <c r="BI255" i="7"/>
  <c r="CY319" i="7"/>
  <c r="AK288" i="7"/>
  <c r="CH335" i="7"/>
  <c r="AJ294" i="7"/>
  <c r="P315" i="7"/>
  <c r="AX341" i="7"/>
  <c r="CU319" i="7"/>
  <c r="CH332" i="7"/>
  <c r="AP286" i="7"/>
  <c r="AF283" i="7"/>
  <c r="Q270" i="7"/>
  <c r="BR237" i="7"/>
  <c r="J317" i="7"/>
  <c r="W313" i="7"/>
  <c r="AF274" i="7"/>
  <c r="CB267" i="7"/>
  <c r="AE296" i="7"/>
  <c r="CY264" i="7"/>
  <c r="Q292" i="7"/>
  <c r="DB294" i="7"/>
  <c r="CZ279" i="7"/>
  <c r="CG267" i="7"/>
  <c r="CT324" i="7"/>
  <c r="O239" i="7"/>
  <c r="CO316" i="7"/>
  <c r="CF296" i="7"/>
  <c r="BV328" i="7"/>
  <c r="O262" i="7"/>
  <c r="BX293" i="7"/>
  <c r="CZ275" i="7"/>
  <c r="CP330" i="7"/>
  <c r="CG279" i="7"/>
  <c r="AS266" i="7"/>
  <c r="AE312" i="7"/>
  <c r="DI275" i="7"/>
  <c r="CY345" i="7"/>
  <c r="AF309" i="7"/>
  <c r="AV314" i="7"/>
  <c r="CG237" i="7"/>
  <c r="AE342" i="7"/>
  <c r="AK327" i="7"/>
  <c r="CF311" i="7"/>
  <c r="O332" i="7"/>
  <c r="AP270" i="7"/>
  <c r="AJ323" i="7"/>
  <c r="BQ297" i="7"/>
  <c r="BI294" i="7"/>
  <c r="CY283" i="7"/>
  <c r="BT242" i="7"/>
  <c r="BX301" i="7"/>
  <c r="AJ344" i="7"/>
  <c r="P238" i="7"/>
  <c r="M256" i="7"/>
  <c r="CU300" i="7"/>
  <c r="CH342" i="7"/>
  <c r="AP303" i="7"/>
  <c r="AF282" i="7"/>
  <c r="AD260" i="7"/>
  <c r="BR293" i="7"/>
  <c r="J334" i="7"/>
  <c r="AJ329" i="7"/>
  <c r="M326" i="7"/>
  <c r="BX252" i="7"/>
  <c r="Y264" i="7"/>
  <c r="BI310" i="7"/>
  <c r="BT334" i="7"/>
  <c r="DH319" i="7"/>
  <c r="AD307" i="7"/>
  <c r="AS343" i="7"/>
  <c r="CT247" i="7"/>
  <c r="DI314" i="7"/>
  <c r="CY273" i="7"/>
  <c r="AO306" i="7"/>
  <c r="BE238" i="7"/>
  <c r="BG278" i="7"/>
  <c r="DB254" i="7"/>
  <c r="BB343" i="7"/>
  <c r="K307" i="7"/>
  <c r="AQ316" i="7"/>
  <c r="DC321" i="7"/>
  <c r="BQ286" i="7"/>
  <c r="BI259" i="7"/>
  <c r="AV297" i="7"/>
  <c r="BT243" i="7"/>
  <c r="W287" i="7"/>
  <c r="AD298" i="7"/>
  <c r="AS295" i="7"/>
  <c r="CT319" i="7"/>
  <c r="CZ270" i="7"/>
  <c r="AF338" i="7"/>
  <c r="AD283" i="7"/>
  <c r="BR284" i="7"/>
  <c r="CZ344" i="7"/>
  <c r="BS294" i="7"/>
  <c r="CB308" i="7"/>
  <c r="BV338" i="7"/>
  <c r="O270" i="7"/>
  <c r="AK292" i="7"/>
  <c r="AJ333" i="7"/>
  <c r="CF282" i="7"/>
  <c r="M342" i="7"/>
  <c r="AQ285" i="7"/>
  <c r="BH338" i="7"/>
  <c r="CI291" i="7"/>
  <c r="AA326" i="7"/>
  <c r="AP239" i="7"/>
  <c r="K287" i="7"/>
  <c r="BH240" i="7"/>
  <c r="BU325" i="7"/>
  <c r="AL269" i="7"/>
  <c r="AV240" i="7"/>
  <c r="AQ280" i="7"/>
  <c r="AF263" i="7"/>
  <c r="CG340" i="7"/>
  <c r="AS278" i="7"/>
  <c r="CT275" i="7"/>
  <c r="DI298" i="7"/>
  <c r="BZ277" i="7"/>
  <c r="AN254" i="7"/>
  <c r="CQ345" i="7"/>
  <c r="BN340" i="7"/>
  <c r="AH323" i="7"/>
  <c r="Z296" i="7"/>
  <c r="AT316" i="7"/>
  <c r="AU260" i="7"/>
  <c r="AF264" i="7"/>
  <c r="Q242" i="7"/>
  <c r="BR321" i="7"/>
  <c r="J238" i="7"/>
  <c r="W307" i="7"/>
  <c r="DH253" i="7"/>
  <c r="DH261" i="7"/>
  <c r="BO330" i="7"/>
  <c r="CR279" i="7"/>
  <c r="BC305" i="7"/>
  <c r="CQ335" i="7"/>
  <c r="AJ334" i="7"/>
  <c r="CF298" i="7"/>
  <c r="M315" i="7"/>
  <c r="CU242" i="7"/>
  <c r="BX247" i="7"/>
  <c r="AY264" i="7"/>
  <c r="CD287" i="7"/>
  <c r="AZ330" i="7"/>
  <c r="CQ303" i="7"/>
  <c r="AJ321" i="7"/>
  <c r="P246" i="7"/>
  <c r="AX264" i="7"/>
  <c r="AE316" i="7"/>
  <c r="CH261" i="7"/>
  <c r="BY284" i="7"/>
  <c r="BK281" i="7"/>
  <c r="AZ316" i="7"/>
  <c r="CW334" i="7"/>
  <c r="CP255" i="7"/>
  <c r="CG289" i="7"/>
  <c r="AS277" i="7"/>
  <c r="AE331" i="7"/>
  <c r="BT246" i="7"/>
  <c r="BH307" i="7"/>
  <c r="BU329" i="7"/>
  <c r="AA295" i="7"/>
  <c r="AP283" i="7"/>
  <c r="AQ310" i="7"/>
  <c r="DC328" i="7"/>
  <c r="BQ295" i="7"/>
  <c r="AL289" i="7"/>
  <c r="AO255" i="7"/>
  <c r="AD291" i="7"/>
  <c r="AS252" i="7"/>
  <c r="CT269" i="7"/>
  <c r="CZ280" i="7"/>
  <c r="AF298" i="7"/>
  <c r="Q280" i="7"/>
  <c r="BR319" i="7"/>
  <c r="W337" i="7"/>
  <c r="AJ343" i="7"/>
  <c r="CF302" i="7"/>
  <c r="BV243" i="7"/>
  <c r="O312" i="7"/>
  <c r="BX245" i="7"/>
  <c r="AJ275" i="7"/>
  <c r="CF245" i="7"/>
  <c r="M314" i="7"/>
  <c r="CU313" i="7"/>
  <c r="CH280" i="7"/>
  <c r="AQ289" i="7"/>
  <c r="BH295" i="7"/>
  <c r="CI251" i="7"/>
  <c r="AA344" i="7"/>
  <c r="AP238" i="7"/>
  <c r="K240" i="7"/>
  <c r="DC292" i="7"/>
  <c r="BU320" i="7"/>
  <c r="AL304" i="7"/>
  <c r="AV244" i="7"/>
  <c r="CY309" i="7"/>
  <c r="AO314" i="7"/>
  <c r="BE289" i="7"/>
  <c r="BG332" i="7"/>
  <c r="DB303" i="7"/>
  <c r="BB332" i="7"/>
  <c r="J297" i="7"/>
  <c r="BQ270" i="7"/>
  <c r="AV319" i="7"/>
  <c r="AO323" i="7"/>
  <c r="BG298" i="7"/>
  <c r="BB288" i="7"/>
  <c r="BX272" i="7"/>
  <c r="DC288" i="7"/>
  <c r="CI276" i="7"/>
  <c r="AA330" i="7"/>
  <c r="AP244" i="7"/>
  <c r="K334" i="7"/>
  <c r="BT273" i="7"/>
  <c r="Y284" i="7"/>
  <c r="CB298" i="7"/>
  <c r="BI339" i="7"/>
  <c r="CY254" i="7"/>
  <c r="AK308" i="7"/>
  <c r="CH274" i="7"/>
  <c r="CP289" i="7"/>
  <c r="P330" i="7"/>
  <c r="AX340" i="7"/>
  <c r="AE292" i="7"/>
  <c r="CH258" i="7"/>
  <c r="BS272" i="7"/>
  <c r="CI313" i="7"/>
  <c r="AP288" i="7"/>
  <c r="DI322" i="7"/>
  <c r="CF313" i="7"/>
  <c r="O334" i="7"/>
  <c r="K345" i="7"/>
  <c r="BQ312" i="7"/>
  <c r="AV334" i="7"/>
  <c r="CZ327" i="7"/>
  <c r="Y309" i="7"/>
  <c r="BU279" i="7"/>
  <c r="AL299" i="7"/>
  <c r="AV265" i="7"/>
  <c r="AQ297" i="7"/>
  <c r="AK287" i="7"/>
  <c r="BS287" i="7"/>
  <c r="CF242" i="7"/>
  <c r="BV262" i="7"/>
  <c r="O241" i="7"/>
  <c r="BX242" i="7"/>
  <c r="W277" i="7"/>
  <c r="Y243" i="7"/>
  <c r="AQ240" i="7"/>
  <c r="BU298" i="7"/>
  <c r="AP248" i="7"/>
  <c r="AO334" i="7"/>
  <c r="BG288" i="7"/>
  <c r="W261" i="7"/>
  <c r="BX283" i="7"/>
  <c r="DC237" i="7"/>
  <c r="CI328" i="7"/>
  <c r="AA293" i="7"/>
  <c r="BB243" i="7"/>
  <c r="K285" i="7"/>
  <c r="AQ254" i="7"/>
  <c r="Y316" i="7"/>
  <c r="BQ333" i="7"/>
  <c r="BI301" i="7"/>
  <c r="CY253" i="7"/>
  <c r="AK339" i="7"/>
  <c r="CH298" i="7"/>
  <c r="AJ249" i="7"/>
  <c r="P278" i="7"/>
  <c r="AX247" i="7"/>
  <c r="O271" i="7"/>
  <c r="BE285" i="7"/>
  <c r="DB288" i="7"/>
  <c r="BB287" i="7"/>
  <c r="AD267" i="7"/>
  <c r="CT273" i="7"/>
  <c r="CU315" i="7"/>
  <c r="CO261" i="7"/>
  <c r="CF263" i="7"/>
  <c r="M325" i="7"/>
  <c r="O295" i="7"/>
  <c r="BX278" i="7"/>
  <c r="W295" i="7"/>
  <c r="CO302" i="7"/>
  <c r="CG324" i="7"/>
  <c r="AS263" i="7"/>
  <c r="CT334" i="7"/>
  <c r="DI324" i="7"/>
  <c r="O284" i="7"/>
  <c r="AO238" i="7"/>
  <c r="BE281" i="7"/>
  <c r="CI287" i="7"/>
  <c r="DB292" i="7"/>
  <c r="BB276" i="7"/>
  <c r="K279" i="7"/>
  <c r="AK291" i="7"/>
  <c r="CF322" i="7"/>
  <c r="M299" i="7"/>
  <c r="CU316" i="7"/>
  <c r="BX345" i="7"/>
  <c r="AJ243" i="7"/>
  <c r="P260" i="7"/>
  <c r="AX237" i="7"/>
  <c r="BT302" i="7"/>
  <c r="BH321" i="7"/>
  <c r="BU296" i="7"/>
  <c r="AL311" i="7"/>
  <c r="AP334" i="7"/>
  <c r="AQ313" i="7"/>
  <c r="DC324" i="7"/>
  <c r="BQ239" i="7"/>
  <c r="BI303" i="7"/>
  <c r="DH280" i="7"/>
  <c r="AD251" i="7"/>
  <c r="BR297" i="7"/>
  <c r="J342" i="7"/>
  <c r="CZ256" i="7"/>
  <c r="AF247" i="7"/>
  <c r="Q279" i="7"/>
  <c r="BG305" i="7"/>
  <c r="DB342" i="7"/>
  <c r="W259" i="7"/>
  <c r="DH293" i="7"/>
  <c r="AJ272" i="7"/>
  <c r="CF273" i="7"/>
  <c r="M309" i="7"/>
  <c r="O272" i="7"/>
  <c r="BX285" i="7"/>
  <c r="BY331" i="7"/>
  <c r="AZ339" i="7"/>
  <c r="BF321" i="7"/>
  <c r="BZ346" i="7"/>
  <c r="AY245" i="7"/>
  <c r="CD336" i="7"/>
  <c r="AZ291" i="7"/>
  <c r="CQ248" i="7"/>
  <c r="CP337" i="7"/>
  <c r="P296" i="7"/>
  <c r="AX298" i="7"/>
  <c r="AE302" i="7"/>
  <c r="CH305" i="7"/>
  <c r="AF329" i="7"/>
  <c r="BN337" i="7"/>
  <c r="DA242" i="7"/>
  <c r="BJ296" i="7"/>
  <c r="BP320" i="7"/>
  <c r="BF344" i="7"/>
  <c r="DC293" i="7"/>
  <c r="BQ301" i="7"/>
  <c r="BI326" i="7"/>
  <c r="AV344" i="7"/>
  <c r="AR237" i="7"/>
  <c r="AC275" i="7"/>
  <c r="I258" i="7"/>
  <c r="BP293" i="7"/>
  <c r="R315" i="7"/>
  <c r="Y249" i="7"/>
  <c r="CB268" i="7"/>
  <c r="BI300" i="7"/>
  <c r="CY289" i="7"/>
  <c r="DF251" i="7"/>
  <c r="BO258" i="7"/>
  <c r="I294" i="7"/>
  <c r="DE266" i="7"/>
  <c r="AB261" i="7"/>
  <c r="BS326" i="7"/>
  <c r="CB305" i="7"/>
  <c r="BV319" i="7"/>
  <c r="O330" i="7"/>
  <c r="DH284" i="7"/>
  <c r="Q237" i="7"/>
  <c r="BR304" i="7"/>
  <c r="J267" i="7"/>
  <c r="W245" i="7"/>
  <c r="AO261" i="7"/>
  <c r="Q250" i="7"/>
  <c r="BG237" i="7"/>
  <c r="DB295" i="7"/>
  <c r="CP257" i="7"/>
  <c r="CF309" i="7"/>
  <c r="M334" i="7"/>
  <c r="CU341" i="7"/>
  <c r="BX249" i="7"/>
  <c r="CP336" i="7"/>
  <c r="P299" i="7"/>
  <c r="AX320" i="7"/>
  <c r="AK262" i="7"/>
  <c r="DC276" i="7"/>
  <c r="BU303" i="7"/>
  <c r="AL239" i="7"/>
  <c r="AV278" i="7"/>
  <c r="AQ247" i="7"/>
  <c r="DC243" i="7"/>
  <c r="BQ322" i="7"/>
  <c r="BI296" i="7"/>
  <c r="CY298" i="7"/>
  <c r="BT264" i="7"/>
  <c r="DH273" i="7"/>
  <c r="AD266" i="7"/>
  <c r="BR296" i="7"/>
  <c r="J249" i="7"/>
  <c r="CZ303" i="7"/>
  <c r="AO281" i="7"/>
  <c r="Q327" i="7"/>
  <c r="BG242" i="7"/>
  <c r="DB270" i="7"/>
  <c r="W327" i="7"/>
  <c r="CZ244" i="7"/>
  <c r="CP292" i="7"/>
  <c r="CG241" i="7"/>
  <c r="AS286" i="7"/>
  <c r="CT309" i="7"/>
  <c r="DI261" i="7"/>
  <c r="CO258" i="7"/>
  <c r="AS247" i="7"/>
  <c r="DI284" i="7"/>
  <c r="BS295" i="7"/>
  <c r="M324" i="7"/>
  <c r="BX240" i="7"/>
  <c r="K277" i="7"/>
  <c r="Q241" i="7"/>
  <c r="BR266" i="7"/>
  <c r="J242" i="7"/>
  <c r="CZ305" i="7"/>
  <c r="CU296" i="7"/>
  <c r="DH239" i="7"/>
  <c r="BH309" i="7"/>
  <c r="CI335" i="7"/>
  <c r="AA328" i="7"/>
  <c r="AP291" i="7"/>
  <c r="AQ283" i="7"/>
  <c r="BT290" i="7"/>
  <c r="Y263" i="7"/>
  <c r="CB328" i="7"/>
  <c r="BV291" i="7"/>
  <c r="CY296" i="7"/>
  <c r="AK254" i="7"/>
  <c r="BE268" i="7"/>
  <c r="AX263" i="7"/>
  <c r="CH326" i="7"/>
  <c r="AO305" i="7"/>
  <c r="BG276" i="7"/>
  <c r="W328" i="7"/>
  <c r="CO298" i="7"/>
  <c r="AS292" i="7"/>
  <c r="DI251" i="7"/>
  <c r="BT277" i="7"/>
  <c r="BE336" i="7"/>
  <c r="BG342" i="7"/>
  <c r="DB346" i="7"/>
  <c r="W291" i="7"/>
  <c r="CT300" i="7"/>
  <c r="K237" i="7"/>
  <c r="DC282" i="7"/>
  <c r="BU253" i="7"/>
  <c r="AL313" i="7"/>
  <c r="AV243" i="7"/>
  <c r="BT250" i="7"/>
  <c r="AK325" i="7"/>
  <c r="CB331" i="7"/>
  <c r="CP253" i="7"/>
  <c r="AX297" i="7"/>
  <c r="DI318" i="7"/>
  <c r="BS259" i="7"/>
  <c r="BV277" i="7"/>
  <c r="BX282" i="7"/>
  <c r="K342" i="7"/>
  <c r="Q332" i="7"/>
  <c r="BR295" i="7"/>
  <c r="CT292" i="7"/>
  <c r="CZ309" i="7"/>
  <c r="CU335" i="7"/>
  <c r="DH333" i="7"/>
  <c r="BE338" i="7"/>
  <c r="CI312" i="7"/>
  <c r="AA302" i="7"/>
  <c r="AP250" i="7"/>
  <c r="K278" i="7"/>
  <c r="AQ300" i="7"/>
  <c r="Y273" i="7"/>
  <c r="CB269" i="7"/>
  <c r="BI285" i="7"/>
  <c r="DI249" i="7"/>
  <c r="CF331" i="7"/>
  <c r="CU312" i="7"/>
  <c r="AQ259" i="7"/>
  <c r="BQ292" i="7"/>
  <c r="CY334" i="7"/>
  <c r="W242" i="7"/>
  <c r="BS309" i="7"/>
  <c r="BQ269" i="7"/>
  <c r="AL255" i="7"/>
  <c r="AV238" i="7"/>
  <c r="BT238" i="7"/>
  <c r="AK311" i="7"/>
  <c r="BS333" i="7"/>
  <c r="CF288" i="7"/>
  <c r="M287" i="7"/>
  <c r="O258" i="7"/>
  <c r="BX328" i="7"/>
  <c r="W249" i="7"/>
  <c r="CO289" i="7"/>
  <c r="AD346" i="7"/>
  <c r="AS336" i="7"/>
  <c r="CT286" i="7"/>
  <c r="CZ250" i="7"/>
  <c r="AA346" i="7"/>
  <c r="AK299" i="7"/>
  <c r="BQ342" i="7"/>
  <c r="BI329" i="7"/>
  <c r="AV302" i="7"/>
  <c r="BT328" i="7"/>
  <c r="Y302" i="7"/>
  <c r="CB290" i="7"/>
  <c r="BV252" i="7"/>
  <c r="E304" i="7"/>
  <c r="Q253" i="7"/>
  <c r="BG289" i="7"/>
  <c r="J294" i="7"/>
  <c r="W282" i="7"/>
  <c r="AO283" i="7"/>
  <c r="BE245" i="7"/>
  <c r="CI266" i="7"/>
  <c r="DB290" i="7"/>
  <c r="CO276" i="7"/>
  <c r="P311" i="7"/>
  <c r="AX282" i="7"/>
  <c r="CU266" i="7"/>
  <c r="CH344" i="7"/>
  <c r="CP306" i="7"/>
  <c r="CG317" i="7"/>
  <c r="AX342" i="7"/>
  <c r="AE295" i="7"/>
  <c r="DI308" i="7"/>
  <c r="AK264" i="7"/>
  <c r="DC345" i="7"/>
  <c r="BQ334" i="7"/>
  <c r="AL300" i="7"/>
  <c r="AV339" i="7"/>
  <c r="BT309" i="7"/>
  <c r="CS280" i="7"/>
  <c r="X289" i="7"/>
  <c r="CL335" i="7"/>
  <c r="AR275" i="7"/>
  <c r="AC317" i="7"/>
  <c r="I322" i="7"/>
  <c r="BP296" i="7"/>
  <c r="R340" i="7"/>
  <c r="Y251" i="7"/>
  <c r="CB341" i="7"/>
  <c r="BV335" i="7"/>
  <c r="CY248" i="7"/>
  <c r="AK237" i="7"/>
  <c r="AJ283" i="7"/>
  <c r="CK326" i="7"/>
  <c r="DG268" i="7"/>
  <c r="CN275" i="7"/>
  <c r="AG260" i="7"/>
  <c r="AO320" i="7"/>
  <c r="BE321" i="7"/>
  <c r="CI314" i="7"/>
  <c r="DB323" i="7"/>
  <c r="BB277" i="7"/>
  <c r="BZ274" i="7"/>
  <c r="CS256" i="7"/>
  <c r="CN260" i="7"/>
  <c r="X341" i="7"/>
  <c r="DH304" i="7"/>
  <c r="BH317" i="7"/>
  <c r="CI252" i="7"/>
  <c r="AA321" i="7"/>
  <c r="AP333" i="7"/>
  <c r="BM287" i="7"/>
  <c r="CS327" i="7"/>
  <c r="AN333" i="7"/>
  <c r="BL264" i="7"/>
  <c r="E333" i="7"/>
  <c r="BH300" i="7"/>
  <c r="BU266" i="7"/>
  <c r="AL241" i="7"/>
  <c r="AV260" i="7"/>
  <c r="CO342" i="7"/>
  <c r="P277" i="7"/>
  <c r="AX255" i="7"/>
  <c r="AE275" i="7"/>
  <c r="CH345" i="7"/>
  <c r="CP267" i="7"/>
  <c r="CG291" i="7"/>
  <c r="AS251" i="7"/>
  <c r="BX298" i="7"/>
  <c r="Y241" i="7"/>
  <c r="BQ244" i="7"/>
  <c r="BI302" i="7"/>
  <c r="AV280" i="7"/>
  <c r="BT329" i="7"/>
  <c r="Y294" i="7"/>
  <c r="CB280" i="7"/>
  <c r="BV285" i="7"/>
  <c r="E331" i="7"/>
  <c r="Q272" i="7"/>
  <c r="BG275" i="7"/>
  <c r="DB337" i="7"/>
  <c r="W292" i="7"/>
  <c r="AO249" i="7"/>
  <c r="BE345" i="7"/>
  <c r="CI320" i="7"/>
  <c r="AA249" i="7"/>
  <c r="BB319" i="7"/>
  <c r="K320" i="7"/>
  <c r="CO243" i="7"/>
  <c r="P310" i="7"/>
  <c r="AX317" i="7"/>
  <c r="CU336" i="7"/>
  <c r="CH291" i="7"/>
  <c r="CP310" i="7"/>
  <c r="CG309" i="7"/>
  <c r="AS264" i="7"/>
  <c r="AE322" i="7"/>
  <c r="DI270" i="7"/>
  <c r="AK309" i="7"/>
  <c r="BS269" i="7"/>
  <c r="CF270" i="7"/>
  <c r="M346" i="7"/>
  <c r="O282" i="7"/>
  <c r="BX325" i="7"/>
  <c r="DC284" i="7"/>
  <c r="AL272" i="7"/>
  <c r="CY303" i="7"/>
  <c r="BE287" i="7"/>
  <c r="DB245" i="7"/>
  <c r="K338" i="7"/>
  <c r="AF323" i="7"/>
  <c r="P292" i="7"/>
  <c r="AX252" i="7"/>
  <c r="CU268" i="7"/>
  <c r="CH273" i="7"/>
  <c r="AP304" i="7"/>
  <c r="AF315" i="7"/>
  <c r="AD332" i="7"/>
  <c r="BR292" i="7"/>
  <c r="J241" i="7"/>
  <c r="CZ263" i="7"/>
  <c r="AE244" i="7"/>
  <c r="DH254" i="7"/>
  <c r="BH320" i="7"/>
  <c r="BU245" i="7"/>
  <c r="AA323" i="7"/>
  <c r="AP306" i="7"/>
  <c r="AQ267" i="7"/>
  <c r="CG292" i="7"/>
  <c r="AL341" i="7"/>
  <c r="K340" i="7"/>
  <c r="BS292" i="7"/>
  <c r="BV300" i="7"/>
  <c r="J321" i="7"/>
  <c r="DC289" i="7"/>
  <c r="AL244" i="7"/>
  <c r="BT306" i="7"/>
  <c r="DH256" i="7"/>
  <c r="CG316" i="7"/>
  <c r="AS256" i="7"/>
  <c r="AE314" i="7"/>
  <c r="DI240" i="7"/>
  <c r="CY245" i="7"/>
  <c r="AO293" i="7"/>
  <c r="Q283" i="7"/>
  <c r="BG310" i="7"/>
  <c r="DB304" i="7"/>
  <c r="BB305" i="7"/>
  <c r="J340" i="7"/>
  <c r="E269" i="7"/>
  <c r="BV257" i="7"/>
  <c r="BH252" i="7"/>
  <c r="AL243" i="7"/>
  <c r="AV313" i="7"/>
  <c r="Q294" i="7"/>
  <c r="DB269" i="7"/>
  <c r="CT314" i="7"/>
  <c r="AF322" i="7"/>
  <c r="P263" i="7"/>
  <c r="M345" i="7"/>
  <c r="CU258" i="7"/>
  <c r="CH295" i="7"/>
  <c r="BB248" i="7"/>
  <c r="CO313" i="7"/>
  <c r="AD281" i="7"/>
  <c r="BR317" i="7"/>
  <c r="J271" i="7"/>
  <c r="CZ284" i="7"/>
  <c r="CU330" i="7"/>
  <c r="DH265" i="7"/>
  <c r="BH282" i="7"/>
  <c r="CI323" i="7"/>
  <c r="AA299" i="7"/>
  <c r="AO282" i="7"/>
  <c r="CI329" i="7"/>
  <c r="BB298" i="7"/>
  <c r="CO241" i="7"/>
  <c r="BR248" i="7"/>
  <c r="CZ240" i="7"/>
  <c r="AK253" i="7"/>
  <c r="BH326" i="7"/>
  <c r="BG291" i="7"/>
  <c r="DB306" i="7"/>
  <c r="BB310" i="7"/>
  <c r="J330" i="7"/>
  <c r="K328" i="7"/>
  <c r="DC329" i="7"/>
  <c r="BQ298" i="7"/>
  <c r="AL330" i="7"/>
  <c r="AV336" i="7"/>
  <c r="BT293" i="7"/>
  <c r="BX305" i="7"/>
  <c r="AJ262" i="7"/>
  <c r="CF258" i="7"/>
  <c r="M307" i="7"/>
  <c r="CU248" i="7"/>
  <c r="BX344" i="7"/>
  <c r="CU304" i="7"/>
  <c r="Q24" i="16"/>
  <c r="R63" i="14"/>
  <c r="D321" i="7" l="1"/>
  <c r="DJ321" i="7" s="1"/>
  <c r="V94" i="8" s="1"/>
  <c r="D256" i="7"/>
  <c r="DJ256" i="7" s="1"/>
  <c r="V29" i="8" s="1"/>
  <c r="D344" i="7"/>
  <c r="DJ344" i="7" s="1"/>
  <c r="V117" i="8" s="1"/>
  <c r="D270" i="7"/>
  <c r="DJ270" i="7" s="1"/>
  <c r="V43" i="8" s="1"/>
  <c r="D266" i="7"/>
  <c r="DJ266" i="7" s="1"/>
  <c r="V39" i="8" s="1"/>
  <c r="D294" i="7"/>
  <c r="DJ294" i="7" s="1"/>
  <c r="V67" i="8" s="1"/>
  <c r="D297" i="7"/>
  <c r="DJ297" i="7" s="1"/>
  <c r="V70" i="8" s="1"/>
  <c r="D264" i="7"/>
  <c r="DJ264" i="7" s="1"/>
  <c r="V37" i="8" s="1"/>
  <c r="D249" i="7"/>
  <c r="DJ249" i="7" s="1"/>
  <c r="V22" i="8" s="1"/>
  <c r="D328" i="7"/>
  <c r="DJ328" i="7" s="1"/>
  <c r="V101" i="8" s="1"/>
  <c r="D243" i="7"/>
  <c r="DJ243" i="7" s="1"/>
  <c r="V16" i="8" s="1"/>
  <c r="D246" i="7"/>
  <c r="DJ246" i="7" s="1"/>
  <c r="V19" i="8" s="1"/>
  <c r="D257" i="7"/>
  <c r="DJ257" i="7" s="1"/>
  <c r="V30" i="8" s="1"/>
  <c r="D259" i="7"/>
  <c r="DJ259" i="7" s="1"/>
  <c r="V32" i="8" s="1"/>
  <c r="D295" i="7"/>
  <c r="DJ295" i="7" s="1"/>
  <c r="V68" i="8" s="1"/>
  <c r="D274" i="7"/>
  <c r="DJ274" i="7" s="1"/>
  <c r="V47" i="8" s="1"/>
  <c r="D324" i="7"/>
  <c r="DJ324" i="7" s="1"/>
  <c r="V97" i="8" s="1"/>
  <c r="D296" i="7"/>
  <c r="DJ296" i="7" s="1"/>
  <c r="V69" i="8" s="1"/>
  <c r="D277" i="7"/>
  <c r="DJ277" i="7" s="1"/>
  <c r="V50" i="8" s="1"/>
  <c r="DJ236" i="7"/>
  <c r="D323" i="7"/>
  <c r="DJ323" i="7" s="1"/>
  <c r="V96" i="8" s="1"/>
  <c r="D251" i="7"/>
  <c r="DJ251" i="7" s="1"/>
  <c r="V24" i="8" s="1"/>
  <c r="D293" i="7"/>
  <c r="DJ293" i="7" s="1"/>
  <c r="V66" i="8" s="1"/>
  <c r="D275" i="7"/>
  <c r="DJ275" i="7" s="1"/>
  <c r="V48" i="8" s="1"/>
  <c r="D269" i="7"/>
  <c r="DJ269" i="7" s="1"/>
  <c r="V42" i="8" s="1"/>
  <c r="D290" i="7"/>
  <c r="DJ290" i="7" s="1"/>
  <c r="V63" i="8" s="1"/>
  <c r="D338" i="7"/>
  <c r="DJ338" i="7" s="1"/>
  <c r="V111" i="8" s="1"/>
  <c r="D287" i="7"/>
  <c r="DJ287" i="7" s="1"/>
  <c r="V60" i="8" s="1"/>
  <c r="D292" i="7"/>
  <c r="DJ292" i="7" s="1"/>
  <c r="V65" i="8" s="1"/>
  <c r="D299" i="7"/>
  <c r="DJ299" i="7" s="1"/>
  <c r="V72" i="8" s="1"/>
  <c r="D305" i="7"/>
  <c r="DJ305" i="7" s="1"/>
  <c r="V78" i="8" s="1"/>
  <c r="D261" i="7"/>
  <c r="DJ261" i="7" s="1"/>
  <c r="V34" i="8" s="1"/>
  <c r="D326" i="7"/>
  <c r="DJ326" i="7" s="1"/>
  <c r="V99" i="8" s="1"/>
  <c r="D304" i="7"/>
  <c r="DJ304" i="7" s="1"/>
  <c r="V77" i="8" s="1"/>
  <c r="D258" i="7"/>
  <c r="DJ258" i="7" s="1"/>
  <c r="V31" i="8" s="1"/>
  <c r="D311" i="7"/>
  <c r="DJ311" i="7" s="1"/>
  <c r="V84" i="8" s="1"/>
  <c r="D286" i="7"/>
  <c r="DJ286" i="7" s="1"/>
  <c r="V59" i="8" s="1"/>
  <c r="D302" i="7"/>
  <c r="DJ302" i="7" s="1"/>
  <c r="V75" i="8" s="1"/>
  <c r="D330" i="7"/>
  <c r="DJ330" i="7" s="1"/>
  <c r="V103" i="8" s="1"/>
  <c r="D325" i="7"/>
  <c r="DJ325" i="7" s="1"/>
  <c r="V98" i="8" s="1"/>
  <c r="D245" i="7"/>
  <c r="DJ245" i="7" s="1"/>
  <c r="V18" i="8" s="1"/>
  <c r="D271" i="7"/>
  <c r="DJ271" i="7" s="1"/>
  <c r="V44" i="8" s="1"/>
  <c r="D284" i="7"/>
  <c r="DJ284" i="7" s="1"/>
  <c r="V57" i="8" s="1"/>
  <c r="D239" i="7"/>
  <c r="DJ239" i="7" s="1"/>
  <c r="V12" i="8" s="1"/>
  <c r="D273" i="7"/>
  <c r="DJ273" i="7" s="1"/>
  <c r="V46" i="8" s="1"/>
  <c r="D247" i="7"/>
  <c r="DJ247" i="7" s="1"/>
  <c r="V20" i="8" s="1"/>
  <c r="D260" i="7"/>
  <c r="DJ260" i="7" s="1"/>
  <c r="V33" i="8" s="1"/>
  <c r="D262" i="7"/>
  <c r="DJ262" i="7" s="1"/>
  <c r="V35" i="8" s="1"/>
  <c r="D252" i="7"/>
  <c r="DJ252" i="7" s="1"/>
  <c r="V25" i="8" s="1"/>
  <c r="D312" i="7"/>
  <c r="DJ312" i="7" s="1"/>
  <c r="V85" i="8" s="1"/>
  <c r="D279" i="7"/>
  <c r="DJ279" i="7" s="1"/>
  <c r="V52" i="8" s="1"/>
  <c r="D303" i="7"/>
  <c r="DJ303" i="7" s="1"/>
  <c r="V76" i="8" s="1"/>
  <c r="D282" i="7"/>
  <c r="DJ282" i="7" s="1"/>
  <c r="V55" i="8" s="1"/>
  <c r="D307" i="7"/>
  <c r="DJ307" i="7" s="1"/>
  <c r="V80" i="8" s="1"/>
  <c r="D263" i="7"/>
  <c r="DJ263" i="7" s="1"/>
  <c r="V36" i="8" s="1"/>
  <c r="D268" i="7"/>
  <c r="DJ268" i="7" s="1"/>
  <c r="V41" i="8" s="1"/>
  <c r="D272" i="7"/>
  <c r="DJ272" i="7" s="1"/>
  <c r="V45" i="8" s="1"/>
  <c r="D265" i="7"/>
  <c r="DJ265" i="7" s="1"/>
  <c r="V38" i="8" s="1"/>
  <c r="D314" i="7"/>
  <c r="DJ314" i="7" s="1"/>
  <c r="V87" i="8" s="1"/>
  <c r="D317" i="7"/>
  <c r="DJ317" i="7" s="1"/>
  <c r="V90" i="8" s="1"/>
  <c r="D332" i="7"/>
  <c r="DJ332" i="7" s="1"/>
  <c r="V105" i="8" s="1"/>
  <c r="D283" i="7"/>
  <c r="DJ283" i="7" s="1"/>
  <c r="V56" i="8" s="1"/>
  <c r="D306" i="7"/>
  <c r="DJ306" i="7" s="1"/>
  <c r="V79" i="8" s="1"/>
  <c r="D319" i="7"/>
  <c r="DJ319" i="7" s="1"/>
  <c r="V92" i="8" s="1"/>
  <c r="D237" i="7"/>
  <c r="DJ237" i="7" s="1"/>
  <c r="D308" i="7"/>
  <c r="DJ308" i="7" s="1"/>
  <c r="V81" i="8" s="1"/>
  <c r="D346" i="7"/>
  <c r="DJ346" i="7" s="1"/>
  <c r="V119" i="8" s="1"/>
  <c r="D313" i="7"/>
  <c r="DJ313" i="7" s="1"/>
  <c r="V86" i="8" s="1"/>
  <c r="D309" i="7"/>
  <c r="DJ309" i="7" s="1"/>
  <c r="V82" i="8" s="1"/>
  <c r="D327" i="7"/>
  <c r="DJ327" i="7" s="1"/>
  <c r="V100" i="8" s="1"/>
  <c r="D241" i="7"/>
  <c r="DJ241" i="7" s="1"/>
  <c r="V14" i="8" s="1"/>
  <c r="D310" i="7"/>
  <c r="DJ310" i="7" s="1"/>
  <c r="V83" i="8" s="1"/>
  <c r="D298" i="7"/>
  <c r="DJ298" i="7" s="1"/>
  <c r="V71" i="8" s="1"/>
  <c r="D335" i="7"/>
  <c r="DJ335" i="7" s="1"/>
  <c r="V108" i="8" s="1"/>
  <c r="D281" i="7"/>
  <c r="DJ281" i="7" s="1"/>
  <c r="V54" i="8" s="1"/>
  <c r="D340" i="7"/>
  <c r="DJ340" i="7" s="1"/>
  <c r="V113" i="8" s="1"/>
  <c r="D291" i="7"/>
  <c r="DJ291" i="7" s="1"/>
  <c r="V64" i="8" s="1"/>
  <c r="D329" i="7"/>
  <c r="DJ329" i="7" s="1"/>
  <c r="V102" i="8" s="1"/>
  <c r="D300" i="7"/>
  <c r="DJ300" i="7" s="1"/>
  <c r="V73" i="8" s="1"/>
  <c r="D253" i="7"/>
  <c r="DJ253" i="7" s="1"/>
  <c r="V26" i="8" s="1"/>
  <c r="D288" i="7"/>
  <c r="DJ288" i="7" s="1"/>
  <c r="V61" i="8" s="1"/>
  <c r="D267" i="7"/>
  <c r="DJ267" i="7" s="1"/>
  <c r="V40" i="8" s="1"/>
  <c r="D339" i="7"/>
  <c r="DJ339" i="7" s="1"/>
  <c r="V112" i="8" s="1"/>
  <c r="D244" i="7"/>
  <c r="DJ244" i="7" s="1"/>
  <c r="V17" i="8" s="1"/>
  <c r="D242" i="7"/>
  <c r="DJ242" i="7" s="1"/>
  <c r="V15" i="8" s="1"/>
  <c r="D250" i="7"/>
  <c r="DJ250" i="7" s="1"/>
  <c r="V23" i="8" s="1"/>
  <c r="D289" i="7"/>
  <c r="DJ289" i="7" s="1"/>
  <c r="V62" i="8" s="1"/>
  <c r="D248" i="7"/>
  <c r="DJ248" i="7" s="1"/>
  <c r="V21" i="8" s="1"/>
  <c r="D278" i="7"/>
  <c r="DJ278" i="7" s="1"/>
  <c r="V51" i="8" s="1"/>
  <c r="D280" i="7"/>
  <c r="DJ280" i="7" s="1"/>
  <c r="V53" i="8" s="1"/>
  <c r="D333" i="7"/>
  <c r="DJ333" i="7" s="1"/>
  <c r="V106" i="8" s="1"/>
  <c r="D316" i="7"/>
  <c r="DJ316" i="7" s="1"/>
  <c r="V89" i="8" s="1"/>
  <c r="D301" i="7"/>
  <c r="DJ301" i="7" s="1"/>
  <c r="V74" i="8" s="1"/>
  <c r="D334" i="7"/>
  <c r="DJ334" i="7" s="1"/>
  <c r="V107" i="8" s="1"/>
  <c r="D320" i="7"/>
  <c r="DJ320" i="7" s="1"/>
  <c r="V93" i="8" s="1"/>
  <c r="D276" i="7"/>
  <c r="DJ276" i="7" s="1"/>
  <c r="V49" i="8" s="1"/>
  <c r="D285" i="7"/>
  <c r="DJ285" i="7" s="1"/>
  <c r="V58" i="8" s="1"/>
  <c r="D322" i="7"/>
  <c r="DJ322" i="7" s="1"/>
  <c r="V95" i="8" s="1"/>
  <c r="D240" i="7"/>
  <c r="DJ240" i="7" s="1"/>
  <c r="V13" i="8" s="1"/>
  <c r="D318" i="7"/>
  <c r="DJ318" i="7" s="1"/>
  <c r="V91" i="8" s="1"/>
  <c r="D254" i="7"/>
  <c r="DJ254" i="7" s="1"/>
  <c r="V27" i="8" s="1"/>
  <c r="D255" i="7"/>
  <c r="DJ255" i="7" s="1"/>
  <c r="V28" i="8" s="1"/>
  <c r="D315" i="7"/>
  <c r="DJ315" i="7" s="1"/>
  <c r="V88" i="8" s="1"/>
  <c r="D336" i="7"/>
  <c r="DJ336" i="7" s="1"/>
  <c r="V109" i="8" s="1"/>
  <c r="D331" i="7"/>
  <c r="DJ331" i="7" s="1"/>
  <c r="V104" i="8" s="1"/>
  <c r="D337" i="7"/>
  <c r="DJ337" i="7" s="1"/>
  <c r="V110" i="8" s="1"/>
  <c r="D238" i="7"/>
  <c r="DJ238" i="7" s="1"/>
  <c r="V11" i="8" s="1"/>
  <c r="D341" i="7"/>
  <c r="DJ341" i="7" s="1"/>
  <c r="V114" i="8" s="1"/>
  <c r="D343" i="7"/>
  <c r="DJ343" i="7" s="1"/>
  <c r="V116" i="8" s="1"/>
  <c r="D342" i="7"/>
  <c r="DJ342" i="7" s="1"/>
  <c r="V115" i="8" s="1"/>
  <c r="D345" i="7"/>
  <c r="DJ345" i="7" s="1"/>
  <c r="V118" i="8" s="1"/>
  <c r="W49" i="8" l="1"/>
  <c r="Z49" i="8" s="1"/>
  <c r="X49" i="8"/>
  <c r="AA49" i="8" s="1"/>
  <c r="AH49" i="8"/>
  <c r="AI49" i="8" s="1"/>
  <c r="AD49" i="8"/>
  <c r="AE49" i="8" s="1"/>
  <c r="Y49" i="8"/>
  <c r="AD83" i="8"/>
  <c r="AE83" i="8" s="1"/>
  <c r="AH83" i="8"/>
  <c r="AI83" i="8" s="1"/>
  <c r="W83" i="8"/>
  <c r="Z83" i="8" s="1"/>
  <c r="X83" i="8"/>
  <c r="AA83" i="8" s="1"/>
  <c r="Y83" i="8"/>
  <c r="W76" i="8"/>
  <c r="Z76" i="8" s="1"/>
  <c r="X76" i="8"/>
  <c r="AA76" i="8" s="1"/>
  <c r="AH76" i="8"/>
  <c r="AI76" i="8" s="1"/>
  <c r="AD76" i="8"/>
  <c r="AE76" i="8" s="1"/>
  <c r="Y76" i="8"/>
  <c r="W84" i="8"/>
  <c r="Z84" i="8" s="1"/>
  <c r="X84" i="8"/>
  <c r="AA84" i="8" s="1"/>
  <c r="AD84" i="8"/>
  <c r="AE84" i="8" s="1"/>
  <c r="AH84" i="8"/>
  <c r="AI84" i="8" s="1"/>
  <c r="Y84" i="8"/>
  <c r="AD91" i="8"/>
  <c r="AE91" i="8" s="1"/>
  <c r="AH91" i="8"/>
  <c r="AI91" i="8" s="1"/>
  <c r="W91" i="8"/>
  <c r="Z91" i="8" s="1"/>
  <c r="X91" i="8"/>
  <c r="AA91" i="8" s="1"/>
  <c r="Y91" i="8"/>
  <c r="V44" i="14" s="1"/>
  <c r="H95" i="17" s="1"/>
  <c r="W17" i="8"/>
  <c r="Z17" i="8" s="1"/>
  <c r="X17" i="8"/>
  <c r="AA17" i="8" s="1"/>
  <c r="AH17" i="8"/>
  <c r="AI17" i="8" s="1"/>
  <c r="AD17" i="8"/>
  <c r="AE17" i="8" s="1"/>
  <c r="Y17" i="8"/>
  <c r="AD86" i="8"/>
  <c r="AE86" i="8" s="1"/>
  <c r="AH86" i="8"/>
  <c r="AI86" i="8" s="1"/>
  <c r="W86" i="8"/>
  <c r="Z86" i="8" s="1"/>
  <c r="X86" i="8"/>
  <c r="AA86" i="8" s="1"/>
  <c r="Y86" i="8"/>
  <c r="AD90" i="8"/>
  <c r="AE90" i="8" s="1"/>
  <c r="AH90" i="8"/>
  <c r="AI90" i="8" s="1"/>
  <c r="X90" i="8"/>
  <c r="AA90" i="8" s="1"/>
  <c r="W90" i="8"/>
  <c r="Z90" i="8" s="1"/>
  <c r="Y90" i="8"/>
  <c r="V43" i="14" s="1"/>
  <c r="H94" i="17" s="1"/>
  <c r="W35" i="8"/>
  <c r="Z35" i="8" s="1"/>
  <c r="AH35" i="8"/>
  <c r="AI35" i="8" s="1"/>
  <c r="X35" i="8"/>
  <c r="AA35" i="8" s="1"/>
  <c r="AD35" i="8"/>
  <c r="AE35" i="8" s="1"/>
  <c r="Y35" i="8"/>
  <c r="X34" i="8"/>
  <c r="AA34" i="8" s="1"/>
  <c r="W34" i="8"/>
  <c r="Z34" i="8" s="1"/>
  <c r="AH34" i="8"/>
  <c r="AI34" i="8" s="1"/>
  <c r="AD34" i="8"/>
  <c r="AE34" i="8" s="1"/>
  <c r="Y34" i="8"/>
  <c r="W60" i="8"/>
  <c r="Z60" i="8" s="1"/>
  <c r="X60" i="8"/>
  <c r="AA60" i="8" s="1"/>
  <c r="AD60" i="8"/>
  <c r="AE60" i="8" s="1"/>
  <c r="AH60" i="8"/>
  <c r="AI60" i="8" s="1"/>
  <c r="Y60" i="8"/>
  <c r="AD48" i="8"/>
  <c r="AE48" i="8" s="1"/>
  <c r="AH48" i="8"/>
  <c r="AI48" i="8" s="1"/>
  <c r="X48" i="8"/>
  <c r="AA48" i="8" s="1"/>
  <c r="W48" i="8"/>
  <c r="Z48" i="8" s="1"/>
  <c r="Y48" i="8"/>
  <c r="X47" i="8"/>
  <c r="AA47" i="8" s="1"/>
  <c r="AD47" i="8"/>
  <c r="AE47" i="8" s="1"/>
  <c r="W47" i="8"/>
  <c r="Z47" i="8" s="1"/>
  <c r="AH47" i="8"/>
  <c r="AI47" i="8" s="1"/>
  <c r="Y47" i="8"/>
  <c r="AD19" i="8"/>
  <c r="AE19" i="8" s="1"/>
  <c r="AH19" i="8"/>
  <c r="AI19" i="8" s="1"/>
  <c r="W19" i="8"/>
  <c r="Z19" i="8" s="1"/>
  <c r="X19" i="8"/>
  <c r="AA19" i="8" s="1"/>
  <c r="Y19" i="8"/>
  <c r="W37" i="8"/>
  <c r="Z37" i="8" s="1"/>
  <c r="AD37" i="8"/>
  <c r="AE37" i="8" s="1"/>
  <c r="X37" i="8"/>
  <c r="AA37" i="8" s="1"/>
  <c r="AH37" i="8"/>
  <c r="AI37" i="8" s="1"/>
  <c r="Y37" i="8"/>
  <c r="W43" i="8"/>
  <c r="Z43" i="8" s="1"/>
  <c r="AH43" i="8"/>
  <c r="AI43" i="8" s="1"/>
  <c r="AD43" i="8"/>
  <c r="AE43" i="8" s="1"/>
  <c r="X43" i="8"/>
  <c r="AA43" i="8" s="1"/>
  <c r="Y43" i="8"/>
  <c r="AD118" i="8"/>
  <c r="AE118" i="8" s="1"/>
  <c r="AH118" i="8"/>
  <c r="AI118" i="8" s="1"/>
  <c r="W118" i="8"/>
  <c r="Z118" i="8" s="1"/>
  <c r="X118" i="8"/>
  <c r="AA118" i="8" s="1"/>
  <c r="Y118" i="8"/>
  <c r="AD11" i="8"/>
  <c r="AE11" i="8" s="1"/>
  <c r="AH11" i="8"/>
  <c r="AI11" i="8" s="1"/>
  <c r="W11" i="8"/>
  <c r="Z11" i="8" s="1"/>
  <c r="X11" i="8"/>
  <c r="AA11" i="8" s="1"/>
  <c r="Y11" i="8"/>
  <c r="W88" i="8"/>
  <c r="Z88" i="8" s="1"/>
  <c r="X88" i="8"/>
  <c r="AA88" i="8" s="1"/>
  <c r="AD88" i="8"/>
  <c r="AE88" i="8" s="1"/>
  <c r="AH88" i="8"/>
  <c r="AI88" i="8" s="1"/>
  <c r="Y88" i="8"/>
  <c r="V41" i="14" s="1"/>
  <c r="H92" i="17" s="1"/>
  <c r="W13" i="8"/>
  <c r="Z13" i="8" s="1"/>
  <c r="X13" i="8"/>
  <c r="AA13" i="8" s="1"/>
  <c r="AD13" i="8"/>
  <c r="AE13" i="8" s="1"/>
  <c r="AH13" i="8"/>
  <c r="AI13" i="8" s="1"/>
  <c r="Y13" i="8"/>
  <c r="X93" i="8"/>
  <c r="AA93" i="8" s="1"/>
  <c r="AD93" i="8"/>
  <c r="AE93" i="8" s="1"/>
  <c r="AH93" i="8"/>
  <c r="AI93" i="8" s="1"/>
  <c r="W93" i="8"/>
  <c r="Z93" i="8" s="1"/>
  <c r="Y93" i="8"/>
  <c r="AD106" i="8"/>
  <c r="AE106" i="8" s="1"/>
  <c r="AH106" i="8"/>
  <c r="AI106" i="8" s="1"/>
  <c r="W106" i="8"/>
  <c r="Z106" i="8" s="1"/>
  <c r="X106" i="8"/>
  <c r="AA106" i="8" s="1"/>
  <c r="Y106" i="8"/>
  <c r="V52" i="14" s="1"/>
  <c r="H103" i="17" s="1"/>
  <c r="AD62" i="8"/>
  <c r="AE62" i="8" s="1"/>
  <c r="AH62" i="8"/>
  <c r="AI62" i="8" s="1"/>
  <c r="W62" i="8"/>
  <c r="Z62" i="8" s="1"/>
  <c r="X62" i="8"/>
  <c r="AA62" i="8" s="1"/>
  <c r="Y62" i="8"/>
  <c r="X112" i="8"/>
  <c r="AA112" i="8" s="1"/>
  <c r="AH112" i="8"/>
  <c r="AI112" i="8" s="1"/>
  <c r="AD112" i="8"/>
  <c r="AE112" i="8" s="1"/>
  <c r="W112" i="8"/>
  <c r="Z112" i="8" s="1"/>
  <c r="Y112" i="8"/>
  <c r="X73" i="8"/>
  <c r="AA73" i="8" s="1"/>
  <c r="W73" i="8"/>
  <c r="Z73" i="8" s="1"/>
  <c r="AH73" i="8"/>
  <c r="AI73" i="8" s="1"/>
  <c r="AD73" i="8"/>
  <c r="AE73" i="8" s="1"/>
  <c r="Y73" i="8"/>
  <c r="AD54" i="8"/>
  <c r="AE54" i="8" s="1"/>
  <c r="AH54" i="8"/>
  <c r="AI54" i="8" s="1"/>
  <c r="W54" i="8"/>
  <c r="Z54" i="8" s="1"/>
  <c r="X54" i="8"/>
  <c r="AA54" i="8" s="1"/>
  <c r="Y54" i="8"/>
  <c r="X14" i="8"/>
  <c r="AA14" i="8" s="1"/>
  <c r="AD14" i="8"/>
  <c r="AE14" i="8" s="1"/>
  <c r="AH14" i="8"/>
  <c r="AI14" i="8" s="1"/>
  <c r="W14" i="8"/>
  <c r="Z14" i="8" s="1"/>
  <c r="Y14" i="8"/>
  <c r="W119" i="8"/>
  <c r="Z119" i="8" s="1"/>
  <c r="X119" i="8"/>
  <c r="AA119" i="8" s="1"/>
  <c r="AD119" i="8"/>
  <c r="AE119" i="8" s="1"/>
  <c r="AH119" i="8"/>
  <c r="AI119" i="8" s="1"/>
  <c r="Y119" i="8"/>
  <c r="AD79" i="8"/>
  <c r="AE79" i="8" s="1"/>
  <c r="AH79" i="8"/>
  <c r="AI79" i="8" s="1"/>
  <c r="W79" i="8"/>
  <c r="Z79" i="8" s="1"/>
  <c r="X79" i="8"/>
  <c r="AA79" i="8" s="1"/>
  <c r="Y79" i="8"/>
  <c r="AD87" i="8"/>
  <c r="AE87" i="8" s="1"/>
  <c r="AH87" i="8"/>
  <c r="AI87" i="8" s="1"/>
  <c r="W87" i="8"/>
  <c r="Z87" i="8" s="1"/>
  <c r="X87" i="8"/>
  <c r="AA87" i="8" s="1"/>
  <c r="Y87" i="8"/>
  <c r="V40" i="14" s="1"/>
  <c r="H91" i="17" s="1"/>
  <c r="AD36" i="8"/>
  <c r="AE36" i="8" s="1"/>
  <c r="AH36" i="8"/>
  <c r="AI36" i="8" s="1"/>
  <c r="W36" i="8"/>
  <c r="Z36" i="8" s="1"/>
  <c r="X36" i="8"/>
  <c r="AA36" i="8" s="1"/>
  <c r="Y36" i="8"/>
  <c r="W52" i="8"/>
  <c r="Z52" i="8" s="1"/>
  <c r="X52" i="8"/>
  <c r="AA52" i="8" s="1"/>
  <c r="AH52" i="8"/>
  <c r="AI52" i="8" s="1"/>
  <c r="AD52" i="8"/>
  <c r="AE52" i="8" s="1"/>
  <c r="Y52" i="8"/>
  <c r="W33" i="8"/>
  <c r="Z33" i="8" s="1"/>
  <c r="X33" i="8"/>
  <c r="AA33" i="8" s="1"/>
  <c r="AH33" i="8"/>
  <c r="AI33" i="8" s="1"/>
  <c r="AD33" i="8"/>
  <c r="AE33" i="8" s="1"/>
  <c r="Y33" i="8"/>
  <c r="X57" i="8"/>
  <c r="AA57" i="8" s="1"/>
  <c r="AD57" i="8"/>
  <c r="AE57" i="8" s="1"/>
  <c r="AH57" i="8"/>
  <c r="AI57" i="8" s="1"/>
  <c r="W57" i="8"/>
  <c r="Z57" i="8" s="1"/>
  <c r="Y57" i="8"/>
  <c r="AD103" i="8"/>
  <c r="AE103" i="8" s="1"/>
  <c r="AH103" i="8"/>
  <c r="AI103" i="8" s="1"/>
  <c r="W103" i="8"/>
  <c r="Z103" i="8" s="1"/>
  <c r="X103" i="8"/>
  <c r="AA103" i="8" s="1"/>
  <c r="Y103" i="8"/>
  <c r="X31" i="8"/>
  <c r="AA31" i="8" s="1"/>
  <c r="W31" i="8"/>
  <c r="Z31" i="8" s="1"/>
  <c r="AH31" i="8"/>
  <c r="AI31" i="8" s="1"/>
  <c r="AD31" i="8"/>
  <c r="AE31" i="8" s="1"/>
  <c r="Y31" i="8"/>
  <c r="AD78" i="8"/>
  <c r="AE78" i="8" s="1"/>
  <c r="AH78" i="8"/>
  <c r="AI78" i="8" s="1"/>
  <c r="W78" i="8"/>
  <c r="Z78" i="8" s="1"/>
  <c r="X78" i="8"/>
  <c r="AA78" i="8" s="1"/>
  <c r="Y78" i="8"/>
  <c r="W111" i="8"/>
  <c r="Z111" i="8" s="1"/>
  <c r="X111" i="8"/>
  <c r="AA111" i="8" s="1"/>
  <c r="AD111" i="8"/>
  <c r="AE111" i="8" s="1"/>
  <c r="AH111" i="8"/>
  <c r="AI111" i="8" s="1"/>
  <c r="Y111" i="8"/>
  <c r="AD66" i="8"/>
  <c r="AE66" i="8" s="1"/>
  <c r="AH66" i="8"/>
  <c r="AI66" i="8" s="1"/>
  <c r="W66" i="8"/>
  <c r="Z66" i="8" s="1"/>
  <c r="X66" i="8"/>
  <c r="AA66" i="8" s="1"/>
  <c r="Y66" i="8"/>
  <c r="AD50" i="8"/>
  <c r="AE50" i="8" s="1"/>
  <c r="AH50" i="8"/>
  <c r="AI50" i="8" s="1"/>
  <c r="X50" i="8"/>
  <c r="AA50" i="8" s="1"/>
  <c r="W50" i="8"/>
  <c r="Z50" i="8" s="1"/>
  <c r="Y50" i="8"/>
  <c r="W68" i="8"/>
  <c r="Z68" i="8" s="1"/>
  <c r="X68" i="8"/>
  <c r="AA68" i="8" s="1"/>
  <c r="AD68" i="8"/>
  <c r="AE68" i="8" s="1"/>
  <c r="AH68" i="8"/>
  <c r="AI68" i="8" s="1"/>
  <c r="Y68" i="8"/>
  <c r="AD16" i="8"/>
  <c r="AE16" i="8" s="1"/>
  <c r="AH16" i="8"/>
  <c r="AI16" i="8" s="1"/>
  <c r="W16" i="8"/>
  <c r="Z16" i="8" s="1"/>
  <c r="X16" i="8"/>
  <c r="AA16" i="8" s="1"/>
  <c r="Y16" i="8"/>
  <c r="AD70" i="8"/>
  <c r="AE70" i="8" s="1"/>
  <c r="AH70" i="8"/>
  <c r="AI70" i="8" s="1"/>
  <c r="W70" i="8"/>
  <c r="Z70" i="8" s="1"/>
  <c r="X70" i="8"/>
  <c r="AA70" i="8" s="1"/>
  <c r="Y70" i="8"/>
  <c r="AH117" i="8"/>
  <c r="AI117" i="8" s="1"/>
  <c r="AD117" i="8"/>
  <c r="AE117" i="8" s="1"/>
  <c r="W117" i="8"/>
  <c r="Z117" i="8" s="1"/>
  <c r="X117" i="8"/>
  <c r="AA117" i="8" s="1"/>
  <c r="Y117" i="8"/>
  <c r="AD114" i="8"/>
  <c r="AE114" i="8" s="1"/>
  <c r="AH114" i="8"/>
  <c r="AI114" i="8" s="1"/>
  <c r="W114" i="8"/>
  <c r="Z114" i="8" s="1"/>
  <c r="X114" i="8"/>
  <c r="AA114" i="8" s="1"/>
  <c r="Y114" i="8"/>
  <c r="V58" i="14" s="1"/>
  <c r="H109" i="17" s="1"/>
  <c r="X89" i="8"/>
  <c r="AA89" i="8" s="1"/>
  <c r="W89" i="8"/>
  <c r="Z89" i="8" s="1"/>
  <c r="AH89" i="8"/>
  <c r="AI89" i="8" s="1"/>
  <c r="AD89" i="8"/>
  <c r="AE89" i="8" s="1"/>
  <c r="Y89" i="8"/>
  <c r="V42" i="14" s="1"/>
  <c r="H93" i="17" s="1"/>
  <c r="W113" i="8"/>
  <c r="Z113" i="8" s="1"/>
  <c r="AD113" i="8"/>
  <c r="AE113" i="8" s="1"/>
  <c r="AH113" i="8"/>
  <c r="AI113" i="8" s="1"/>
  <c r="X113" i="8"/>
  <c r="AA113" i="8" s="1"/>
  <c r="Y113" i="8"/>
  <c r="W41" i="8"/>
  <c r="Z41" i="8" s="1"/>
  <c r="X41" i="8"/>
  <c r="AA41" i="8" s="1"/>
  <c r="AH41" i="8"/>
  <c r="AI41" i="8" s="1"/>
  <c r="AD41" i="8"/>
  <c r="AE41" i="8" s="1"/>
  <c r="Y41" i="8"/>
  <c r="W98" i="8"/>
  <c r="Z98" i="8" s="1"/>
  <c r="AH98" i="8"/>
  <c r="AI98" i="8" s="1"/>
  <c r="X98" i="8"/>
  <c r="AA98" i="8" s="1"/>
  <c r="AD98" i="8"/>
  <c r="AE98" i="8" s="1"/>
  <c r="Y98" i="8"/>
  <c r="AD110" i="8"/>
  <c r="AE110" i="8" s="1"/>
  <c r="AH110" i="8"/>
  <c r="AI110" i="8" s="1"/>
  <c r="W110" i="8"/>
  <c r="Z110" i="8" s="1"/>
  <c r="X110" i="8"/>
  <c r="AA110" i="8" s="1"/>
  <c r="Y110" i="8"/>
  <c r="AD95" i="8"/>
  <c r="AE95" i="8" s="1"/>
  <c r="AH95" i="8"/>
  <c r="AI95" i="8" s="1"/>
  <c r="W95" i="8"/>
  <c r="Z95" i="8" s="1"/>
  <c r="X95" i="8"/>
  <c r="AA95" i="8" s="1"/>
  <c r="Y95" i="8"/>
  <c r="W23" i="8"/>
  <c r="Z23" i="8" s="1"/>
  <c r="X23" i="8"/>
  <c r="AA23" i="8" s="1"/>
  <c r="AH23" i="8"/>
  <c r="AI23" i="8" s="1"/>
  <c r="AD23" i="8"/>
  <c r="AE23" i="8" s="1"/>
  <c r="Y23" i="8"/>
  <c r="X81" i="8"/>
  <c r="AA81" i="8" s="1"/>
  <c r="AD81" i="8"/>
  <c r="AE81" i="8" s="1"/>
  <c r="W81" i="8"/>
  <c r="Z81" i="8" s="1"/>
  <c r="AH81" i="8"/>
  <c r="AI81" i="8" s="1"/>
  <c r="Y81" i="8"/>
  <c r="W56" i="8"/>
  <c r="Z56" i="8" s="1"/>
  <c r="X56" i="8"/>
  <c r="AA56" i="8" s="1"/>
  <c r="AH56" i="8"/>
  <c r="AI56" i="8" s="1"/>
  <c r="AD56" i="8"/>
  <c r="AE56" i="8" s="1"/>
  <c r="Y56" i="8"/>
  <c r="X38" i="8"/>
  <c r="AA38" i="8" s="1"/>
  <c r="W38" i="8"/>
  <c r="Z38" i="8" s="1"/>
  <c r="AD38" i="8"/>
  <c r="AE38" i="8" s="1"/>
  <c r="AH38" i="8"/>
  <c r="AI38" i="8" s="1"/>
  <c r="Y38" i="8"/>
  <c r="W80" i="8"/>
  <c r="Z80" i="8" s="1"/>
  <c r="X80" i="8"/>
  <c r="AA80" i="8" s="1"/>
  <c r="AH80" i="8"/>
  <c r="AI80" i="8" s="1"/>
  <c r="AD80" i="8"/>
  <c r="AE80" i="8" s="1"/>
  <c r="Y80" i="8"/>
  <c r="X85" i="8"/>
  <c r="AA85" i="8" s="1"/>
  <c r="AH85" i="8"/>
  <c r="AI85" i="8" s="1"/>
  <c r="AD85" i="8"/>
  <c r="AE85" i="8" s="1"/>
  <c r="W85" i="8"/>
  <c r="Z85" i="8" s="1"/>
  <c r="Y85" i="8"/>
  <c r="AD20" i="8"/>
  <c r="AE20" i="8" s="1"/>
  <c r="AH20" i="8"/>
  <c r="AI20" i="8" s="1"/>
  <c r="W20" i="8"/>
  <c r="Z20" i="8" s="1"/>
  <c r="X20" i="8"/>
  <c r="AA20" i="8" s="1"/>
  <c r="Y20" i="8"/>
  <c r="AD44" i="8"/>
  <c r="AE44" i="8" s="1"/>
  <c r="AH44" i="8"/>
  <c r="AI44" i="8" s="1"/>
  <c r="W44" i="8"/>
  <c r="Z44" i="8" s="1"/>
  <c r="X44" i="8"/>
  <c r="AA44" i="8" s="1"/>
  <c r="Y44" i="8"/>
  <c r="AD75" i="8"/>
  <c r="AE75" i="8" s="1"/>
  <c r="AH75" i="8"/>
  <c r="AI75" i="8" s="1"/>
  <c r="W75" i="8"/>
  <c r="Z75" i="8" s="1"/>
  <c r="X75" i="8"/>
  <c r="AA75" i="8" s="1"/>
  <c r="Y75" i="8"/>
  <c r="X77" i="8"/>
  <c r="AA77" i="8" s="1"/>
  <c r="AD77" i="8"/>
  <c r="AE77" i="8" s="1"/>
  <c r="W77" i="8"/>
  <c r="Z77" i="8" s="1"/>
  <c r="AH77" i="8"/>
  <c r="AI77" i="8" s="1"/>
  <c r="Y77" i="8"/>
  <c r="W72" i="8"/>
  <c r="Z72" i="8" s="1"/>
  <c r="X72" i="8"/>
  <c r="AA72" i="8" s="1"/>
  <c r="AD72" i="8"/>
  <c r="AE72" i="8" s="1"/>
  <c r="AH72" i="8"/>
  <c r="AI72" i="8" s="1"/>
  <c r="Y72" i="8"/>
  <c r="AD63" i="8"/>
  <c r="AE63" i="8" s="1"/>
  <c r="AH63" i="8"/>
  <c r="AI63" i="8" s="1"/>
  <c r="W63" i="8"/>
  <c r="Z63" i="8" s="1"/>
  <c r="X63" i="8"/>
  <c r="AA63" i="8" s="1"/>
  <c r="Y63" i="8"/>
  <c r="AH24" i="8"/>
  <c r="AI24" i="8" s="1"/>
  <c r="W24" i="8"/>
  <c r="Z24" i="8" s="1"/>
  <c r="X24" i="8"/>
  <c r="AA24" i="8" s="1"/>
  <c r="AD24" i="8"/>
  <c r="AE24" i="8" s="1"/>
  <c r="Y24" i="8"/>
  <c r="X69" i="8"/>
  <c r="AA69" i="8" s="1"/>
  <c r="AH69" i="8"/>
  <c r="AI69" i="8" s="1"/>
  <c r="AD69" i="8"/>
  <c r="AE69" i="8" s="1"/>
  <c r="W69" i="8"/>
  <c r="Z69" i="8" s="1"/>
  <c r="Y69" i="8"/>
  <c r="AH32" i="8"/>
  <c r="AI32" i="8" s="1"/>
  <c r="AD32" i="8"/>
  <c r="AE32" i="8" s="1"/>
  <c r="W32" i="8"/>
  <c r="Z32" i="8" s="1"/>
  <c r="X32" i="8"/>
  <c r="AA32" i="8" s="1"/>
  <c r="Y32" i="8"/>
  <c r="X101" i="8"/>
  <c r="AA101" i="8" s="1"/>
  <c r="AD101" i="8"/>
  <c r="AE101" i="8" s="1"/>
  <c r="W101" i="8"/>
  <c r="Z101" i="8" s="1"/>
  <c r="AH101" i="8"/>
  <c r="AI101" i="8" s="1"/>
  <c r="Y101" i="8"/>
  <c r="AD67" i="8"/>
  <c r="AE67" i="8" s="1"/>
  <c r="AH67" i="8"/>
  <c r="AI67" i="8" s="1"/>
  <c r="W67" i="8"/>
  <c r="Z67" i="8" s="1"/>
  <c r="X67" i="8"/>
  <c r="AA67" i="8" s="1"/>
  <c r="Y67" i="8"/>
  <c r="AD29" i="8"/>
  <c r="AE29" i="8" s="1"/>
  <c r="AH29" i="8"/>
  <c r="AI29" i="8" s="1"/>
  <c r="X29" i="8"/>
  <c r="AA29" i="8" s="1"/>
  <c r="W29" i="8"/>
  <c r="Z29" i="8" s="1"/>
  <c r="Y29" i="8"/>
  <c r="W109" i="8"/>
  <c r="Z109" i="8" s="1"/>
  <c r="AD109" i="8"/>
  <c r="AE109" i="8" s="1"/>
  <c r="AH109" i="8"/>
  <c r="AI109" i="8" s="1"/>
  <c r="X109" i="8"/>
  <c r="AA109" i="8" s="1"/>
  <c r="Y109" i="8"/>
  <c r="W21" i="8"/>
  <c r="Z21" i="8" s="1"/>
  <c r="X21" i="8"/>
  <c r="AA21" i="8" s="1"/>
  <c r="AD21" i="8"/>
  <c r="AE21" i="8" s="1"/>
  <c r="AH21" i="8"/>
  <c r="AI21" i="8" s="1"/>
  <c r="Y21" i="8"/>
  <c r="W26" i="8"/>
  <c r="Z26" i="8" s="1"/>
  <c r="X26" i="8"/>
  <c r="AA26" i="8" s="1"/>
  <c r="AD26" i="8"/>
  <c r="AE26" i="8" s="1"/>
  <c r="AH26" i="8"/>
  <c r="AI26" i="8" s="1"/>
  <c r="Y26" i="8"/>
  <c r="W92" i="8"/>
  <c r="Z92" i="8" s="1"/>
  <c r="AD92" i="8"/>
  <c r="AE92" i="8" s="1"/>
  <c r="AH92" i="8"/>
  <c r="AI92" i="8" s="1"/>
  <c r="X92" i="8"/>
  <c r="AA92" i="8" s="1"/>
  <c r="Y92" i="8"/>
  <c r="V45" i="14" s="1"/>
  <c r="H96" i="17" s="1"/>
  <c r="AD12" i="8"/>
  <c r="AE12" i="8" s="1"/>
  <c r="AH12" i="8"/>
  <c r="AI12" i="8" s="1"/>
  <c r="W12" i="8"/>
  <c r="Z12" i="8" s="1"/>
  <c r="X12" i="8"/>
  <c r="AA12" i="8" s="1"/>
  <c r="Y12" i="8"/>
  <c r="W115" i="8"/>
  <c r="Z115" i="8" s="1"/>
  <c r="X115" i="8"/>
  <c r="AA115" i="8" s="1"/>
  <c r="AH115" i="8"/>
  <c r="AI115" i="8" s="1"/>
  <c r="AD115" i="8"/>
  <c r="AE115" i="8" s="1"/>
  <c r="Y115" i="8"/>
  <c r="X28" i="8"/>
  <c r="AA28" i="8" s="1"/>
  <c r="AD28" i="8"/>
  <c r="AE28" i="8" s="1"/>
  <c r="W28" i="8"/>
  <c r="Z28" i="8" s="1"/>
  <c r="AH28" i="8"/>
  <c r="AI28" i="8" s="1"/>
  <c r="Y28" i="8"/>
  <c r="W107" i="8"/>
  <c r="Z107" i="8" s="1"/>
  <c r="X107" i="8"/>
  <c r="AA107" i="8" s="1"/>
  <c r="AD107" i="8"/>
  <c r="AE107" i="8" s="1"/>
  <c r="AH107" i="8"/>
  <c r="AI107" i="8" s="1"/>
  <c r="Y107" i="8"/>
  <c r="X53" i="8"/>
  <c r="AA53" i="8" s="1"/>
  <c r="AD53" i="8"/>
  <c r="AE53" i="8" s="1"/>
  <c r="W53" i="8"/>
  <c r="Z53" i="8" s="1"/>
  <c r="AH53" i="8"/>
  <c r="AI53" i="8" s="1"/>
  <c r="Y53" i="8"/>
  <c r="AD40" i="8"/>
  <c r="AE40" i="8" s="1"/>
  <c r="AH40" i="8"/>
  <c r="AI40" i="8" s="1"/>
  <c r="X40" i="8"/>
  <c r="AA40" i="8" s="1"/>
  <c r="W40" i="8"/>
  <c r="Z40" i="8" s="1"/>
  <c r="Y40" i="8"/>
  <c r="W102" i="8"/>
  <c r="Z102" i="8" s="1"/>
  <c r="AH102" i="8"/>
  <c r="AI102" i="8" s="1"/>
  <c r="X102" i="8"/>
  <c r="AA102" i="8" s="1"/>
  <c r="AD102" i="8"/>
  <c r="AE102" i="8" s="1"/>
  <c r="Y102" i="8"/>
  <c r="X108" i="8"/>
  <c r="AA108" i="8" s="1"/>
  <c r="AD108" i="8"/>
  <c r="AE108" i="8" s="1"/>
  <c r="AH108" i="8"/>
  <c r="AI108" i="8" s="1"/>
  <c r="W108" i="8"/>
  <c r="Z108" i="8" s="1"/>
  <c r="Y108" i="8"/>
  <c r="W100" i="8"/>
  <c r="Z100" i="8" s="1"/>
  <c r="AD100" i="8"/>
  <c r="AE100" i="8" s="1"/>
  <c r="AH100" i="8"/>
  <c r="AI100" i="8" s="1"/>
  <c r="X100" i="8"/>
  <c r="AA100" i="8" s="1"/>
  <c r="Y100" i="8"/>
  <c r="X116" i="8"/>
  <c r="AA116" i="8" s="1"/>
  <c r="AD116" i="8"/>
  <c r="AE116" i="8" s="1"/>
  <c r="AH116" i="8"/>
  <c r="AI116" i="8" s="1"/>
  <c r="W116" i="8"/>
  <c r="Z116" i="8" s="1"/>
  <c r="Y116" i="8"/>
  <c r="V59" i="14" s="1"/>
  <c r="H110" i="17" s="1"/>
  <c r="X104" i="8"/>
  <c r="AA104" i="8" s="1"/>
  <c r="AD104" i="8"/>
  <c r="AE104" i="8" s="1"/>
  <c r="AH104" i="8"/>
  <c r="AI104" i="8" s="1"/>
  <c r="W104" i="8"/>
  <c r="Z104" i="8" s="1"/>
  <c r="Y104" i="8"/>
  <c r="X27" i="8"/>
  <c r="AA27" i="8" s="1"/>
  <c r="W27" i="8"/>
  <c r="Z27" i="8" s="1"/>
  <c r="AD27" i="8"/>
  <c r="AE27" i="8" s="1"/>
  <c r="AH27" i="8"/>
  <c r="AI27" i="8" s="1"/>
  <c r="Y27" i="8"/>
  <c r="AD58" i="8"/>
  <c r="AE58" i="8" s="1"/>
  <c r="AH58" i="8"/>
  <c r="AI58" i="8" s="1"/>
  <c r="W58" i="8"/>
  <c r="Z58" i="8" s="1"/>
  <c r="X58" i="8"/>
  <c r="AA58" i="8" s="1"/>
  <c r="Y58" i="8"/>
  <c r="AD74" i="8"/>
  <c r="AE74" i="8" s="1"/>
  <c r="AH74" i="8"/>
  <c r="AI74" i="8" s="1"/>
  <c r="X74" i="8"/>
  <c r="AA74" i="8" s="1"/>
  <c r="W74" i="8"/>
  <c r="Z74" i="8" s="1"/>
  <c r="Y74" i="8"/>
  <c r="AD51" i="8"/>
  <c r="AE51" i="8" s="1"/>
  <c r="AH51" i="8"/>
  <c r="AI51" i="8" s="1"/>
  <c r="W51" i="8"/>
  <c r="Z51" i="8" s="1"/>
  <c r="X51" i="8"/>
  <c r="AA51" i="8" s="1"/>
  <c r="Y51" i="8"/>
  <c r="AD15" i="8"/>
  <c r="AE15" i="8" s="1"/>
  <c r="AH15" i="8"/>
  <c r="AI15" i="8" s="1"/>
  <c r="W15" i="8"/>
  <c r="Z15" i="8" s="1"/>
  <c r="X15" i="8"/>
  <c r="AA15" i="8" s="1"/>
  <c r="Y15" i="8"/>
  <c r="X61" i="8"/>
  <c r="AA61" i="8" s="1"/>
  <c r="AH61" i="8"/>
  <c r="AI61" i="8" s="1"/>
  <c r="W61" i="8"/>
  <c r="Z61" i="8" s="1"/>
  <c r="AD61" i="8"/>
  <c r="AE61" i="8" s="1"/>
  <c r="Y61" i="8"/>
  <c r="W64" i="8"/>
  <c r="Z64" i="8" s="1"/>
  <c r="X64" i="8"/>
  <c r="AA64" i="8" s="1"/>
  <c r="AH64" i="8"/>
  <c r="AI64" i="8" s="1"/>
  <c r="AD64" i="8"/>
  <c r="AE64" i="8" s="1"/>
  <c r="Y64" i="8"/>
  <c r="AD71" i="8"/>
  <c r="AE71" i="8" s="1"/>
  <c r="AH71" i="8"/>
  <c r="AI71" i="8" s="1"/>
  <c r="W71" i="8"/>
  <c r="Z71" i="8" s="1"/>
  <c r="X71" i="8"/>
  <c r="AA71" i="8" s="1"/>
  <c r="Y71" i="8"/>
  <c r="AD82" i="8"/>
  <c r="AE82" i="8" s="1"/>
  <c r="AH82" i="8"/>
  <c r="AI82" i="8" s="1"/>
  <c r="W82" i="8"/>
  <c r="Z82" i="8" s="1"/>
  <c r="X82" i="8"/>
  <c r="AA82" i="8" s="1"/>
  <c r="Y82" i="8"/>
  <c r="AD105" i="8"/>
  <c r="AE105" i="8" s="1"/>
  <c r="AH105" i="8"/>
  <c r="AI105" i="8" s="1"/>
  <c r="W105" i="8"/>
  <c r="Z105" i="8" s="1"/>
  <c r="X105" i="8"/>
  <c r="AA105" i="8" s="1"/>
  <c r="Y105" i="8"/>
  <c r="V51" i="14" s="1"/>
  <c r="H102" i="17" s="1"/>
  <c r="W45" i="8"/>
  <c r="Z45" i="8" s="1"/>
  <c r="AD45" i="8"/>
  <c r="AE45" i="8" s="1"/>
  <c r="AH45" i="8"/>
  <c r="AI45" i="8" s="1"/>
  <c r="X45" i="8"/>
  <c r="AA45" i="8" s="1"/>
  <c r="Y45" i="8"/>
  <c r="AD55" i="8"/>
  <c r="AE55" i="8" s="1"/>
  <c r="AH55" i="8"/>
  <c r="AI55" i="8" s="1"/>
  <c r="W55" i="8"/>
  <c r="Z55" i="8" s="1"/>
  <c r="X55" i="8"/>
  <c r="AA55" i="8" s="1"/>
  <c r="Y55" i="8"/>
  <c r="AD25" i="8"/>
  <c r="AE25" i="8" s="1"/>
  <c r="AH25" i="8"/>
  <c r="AI25" i="8" s="1"/>
  <c r="W25" i="8"/>
  <c r="Z25" i="8" s="1"/>
  <c r="X25" i="8"/>
  <c r="AA25" i="8" s="1"/>
  <c r="Y25" i="8"/>
  <c r="X46" i="8"/>
  <c r="AA46" i="8" s="1"/>
  <c r="AD46" i="8"/>
  <c r="AE46" i="8" s="1"/>
  <c r="W46" i="8"/>
  <c r="Z46" i="8" s="1"/>
  <c r="AH46" i="8"/>
  <c r="AI46" i="8" s="1"/>
  <c r="Y46" i="8"/>
  <c r="X18" i="8"/>
  <c r="AA18" i="8" s="1"/>
  <c r="AD18" i="8"/>
  <c r="AE18" i="8" s="1"/>
  <c r="AH18" i="8"/>
  <c r="AI18" i="8" s="1"/>
  <c r="W18" i="8"/>
  <c r="Z18" i="8" s="1"/>
  <c r="Y18" i="8"/>
  <c r="AD59" i="8"/>
  <c r="AE59" i="8" s="1"/>
  <c r="AH59" i="8"/>
  <c r="AI59" i="8" s="1"/>
  <c r="W59" i="8"/>
  <c r="Z59" i="8" s="1"/>
  <c r="X59" i="8"/>
  <c r="AA59" i="8" s="1"/>
  <c r="Y59" i="8"/>
  <c r="AD99" i="8"/>
  <c r="AE99" i="8" s="1"/>
  <c r="AH99" i="8"/>
  <c r="AI99" i="8" s="1"/>
  <c r="W99" i="8"/>
  <c r="Z99" i="8" s="1"/>
  <c r="X99" i="8"/>
  <c r="AA99" i="8" s="1"/>
  <c r="Y99" i="8"/>
  <c r="X65" i="8"/>
  <c r="AA65" i="8" s="1"/>
  <c r="W65" i="8"/>
  <c r="Z65" i="8" s="1"/>
  <c r="AD65" i="8"/>
  <c r="AE65" i="8" s="1"/>
  <c r="AH65" i="8"/>
  <c r="AI65" i="8" s="1"/>
  <c r="Y65" i="8"/>
  <c r="X42" i="8"/>
  <c r="AA42" i="8" s="1"/>
  <c r="W42" i="8"/>
  <c r="Z42" i="8" s="1"/>
  <c r="AH42" i="8"/>
  <c r="AI42" i="8" s="1"/>
  <c r="AD42" i="8"/>
  <c r="AE42" i="8" s="1"/>
  <c r="Y42" i="8"/>
  <c r="W96" i="8"/>
  <c r="Z96" i="8" s="1"/>
  <c r="X96" i="8"/>
  <c r="AA96" i="8" s="1"/>
  <c r="AH96" i="8"/>
  <c r="AI96" i="8" s="1"/>
  <c r="AD96" i="8"/>
  <c r="AE96" i="8" s="1"/>
  <c r="Y96" i="8"/>
  <c r="X97" i="8"/>
  <c r="AA97" i="8" s="1"/>
  <c r="W97" i="8"/>
  <c r="Z97" i="8" s="1"/>
  <c r="AH97" i="8"/>
  <c r="AI97" i="8" s="1"/>
  <c r="AD97" i="8"/>
  <c r="AE97" i="8" s="1"/>
  <c r="Y97" i="8"/>
  <c r="W30" i="8"/>
  <c r="Z30" i="8" s="1"/>
  <c r="X30" i="8"/>
  <c r="AA30" i="8" s="1"/>
  <c r="AH30" i="8"/>
  <c r="AI30" i="8" s="1"/>
  <c r="AD30" i="8"/>
  <c r="AE30" i="8" s="1"/>
  <c r="Y30" i="8"/>
  <c r="X22" i="8"/>
  <c r="AA22" i="8" s="1"/>
  <c r="AD22" i="8"/>
  <c r="AE22" i="8" s="1"/>
  <c r="AH22" i="8"/>
  <c r="AI22" i="8" s="1"/>
  <c r="W22" i="8"/>
  <c r="Z22" i="8" s="1"/>
  <c r="Y22" i="8"/>
  <c r="X39" i="8"/>
  <c r="AA39" i="8" s="1"/>
  <c r="AD39" i="8"/>
  <c r="AE39" i="8" s="1"/>
  <c r="W39" i="8"/>
  <c r="Z39" i="8" s="1"/>
  <c r="AH39" i="8"/>
  <c r="AI39" i="8" s="1"/>
  <c r="Y39" i="8"/>
  <c r="W94" i="8"/>
  <c r="Z94" i="8" s="1"/>
  <c r="AH94" i="8"/>
  <c r="AI94" i="8" s="1"/>
  <c r="X94" i="8"/>
  <c r="AA94" i="8" s="1"/>
  <c r="AD94" i="8"/>
  <c r="AE94" i="8" s="1"/>
  <c r="Y94" i="8"/>
  <c r="S60" i="14"/>
  <c r="G111" i="17" s="1"/>
  <c r="S58" i="14"/>
  <c r="G109" i="17" s="1"/>
  <c r="S55" i="14"/>
  <c r="G106" i="17" s="1"/>
  <c r="S43" i="15"/>
  <c r="G94" i="19" s="1"/>
  <c r="S44" i="14"/>
  <c r="G95" i="17" s="1"/>
  <c r="S22" i="15"/>
  <c r="G73" i="19" s="1"/>
  <c r="S22" i="14"/>
  <c r="G73" i="17" s="1"/>
  <c r="S42" i="14"/>
  <c r="G93" i="17" s="1"/>
  <c r="S15" i="14"/>
  <c r="G66" i="17" s="1"/>
  <c r="S15" i="15"/>
  <c r="G66" i="19" s="1"/>
  <c r="S14" i="15"/>
  <c r="G65" i="19" s="1"/>
  <c r="S13" i="16"/>
  <c r="G64" i="21" s="1"/>
  <c r="S14" i="14"/>
  <c r="G65" i="17" s="1"/>
  <c r="S44" i="15"/>
  <c r="G95" i="19" s="1"/>
  <c r="S57" i="14"/>
  <c r="G108" i="17" s="1"/>
  <c r="S36" i="15"/>
  <c r="G87" i="19" s="1"/>
  <c r="S18" i="16"/>
  <c r="G69" i="21" s="1"/>
  <c r="S38" i="14"/>
  <c r="G89" i="17" s="1"/>
  <c r="S19" i="16"/>
  <c r="G70" i="21" s="1"/>
  <c r="S39" i="14"/>
  <c r="G90" i="17" s="1"/>
  <c r="S37" i="15"/>
  <c r="G88" i="19" s="1"/>
  <c r="S45" i="14"/>
  <c r="G96" i="17" s="1"/>
  <c r="S43" i="14"/>
  <c r="G94" i="17" s="1"/>
  <c r="S20" i="14"/>
  <c r="G71" i="17" s="1"/>
  <c r="S20" i="15"/>
  <c r="G71" i="19" s="1"/>
  <c r="S35" i="14"/>
  <c r="G86" i="17" s="1"/>
  <c r="S15" i="16"/>
  <c r="G66" i="21" s="1"/>
  <c r="S33" i="15"/>
  <c r="G84" i="19" s="1"/>
  <c r="S10" i="15"/>
  <c r="G61" i="19" s="1"/>
  <c r="S10" i="14"/>
  <c r="G61" i="17" s="1"/>
  <c r="S41" i="14"/>
  <c r="G92" i="17" s="1"/>
  <c r="S10" i="16"/>
  <c r="G61" i="21" s="1"/>
  <c r="S11" i="15"/>
  <c r="G62" i="19" s="1"/>
  <c r="S11" i="14"/>
  <c r="G62" i="17" s="1"/>
  <c r="S46" i="14"/>
  <c r="G97" i="17" s="1"/>
  <c r="S52" i="14"/>
  <c r="G103" i="17" s="1"/>
  <c r="S29" i="14"/>
  <c r="G80" i="17" s="1"/>
  <c r="S29" i="15"/>
  <c r="G80" i="19" s="1"/>
  <c r="S34" i="14"/>
  <c r="G85" i="17" s="1"/>
  <c r="S25" i="15"/>
  <c r="G76" i="19" s="1"/>
  <c r="S25" i="14"/>
  <c r="G76" i="17" s="1"/>
  <c r="S12" i="15"/>
  <c r="G63" i="19" s="1"/>
  <c r="S12" i="14"/>
  <c r="G63" i="17" s="1"/>
  <c r="S11" i="16"/>
  <c r="G62" i="21" s="1"/>
  <c r="S62" i="14"/>
  <c r="G113" i="17" s="1"/>
  <c r="S45" i="15"/>
  <c r="G96" i="19" s="1"/>
  <c r="S23" i="16"/>
  <c r="G74" i="21" s="1"/>
  <c r="S22" i="16"/>
  <c r="G73" i="21" s="1"/>
  <c r="S40" i="14"/>
  <c r="G91" i="17" s="1"/>
  <c r="S18" i="15"/>
  <c r="G69" i="19" s="1"/>
  <c r="S18" i="14"/>
  <c r="G69" i="17" s="1"/>
  <c r="S56" i="14"/>
  <c r="G107" i="17" s="1"/>
  <c r="S17" i="15"/>
  <c r="G68" i="19" s="1"/>
  <c r="S17" i="14"/>
  <c r="G68" i="17" s="1"/>
  <c r="S20" i="16"/>
  <c r="G71" i="21" s="1"/>
  <c r="S47" i="14"/>
  <c r="G98" i="17" s="1"/>
  <c r="S38" i="15"/>
  <c r="G89" i="19" s="1"/>
  <c r="S53" i="14"/>
  <c r="G104" i="17" s="1"/>
  <c r="V53" i="14"/>
  <c r="H104" i="17" s="1"/>
  <c r="S24" i="14"/>
  <c r="G75" i="17" s="1"/>
  <c r="S24" i="15"/>
  <c r="G75" i="19" s="1"/>
  <c r="S16" i="14"/>
  <c r="G67" i="17" s="1"/>
  <c r="S16" i="15"/>
  <c r="G67" i="19" s="1"/>
  <c r="S40" i="15"/>
  <c r="G91" i="19" s="1"/>
  <c r="S49" i="14"/>
  <c r="G100" i="17" s="1"/>
  <c r="S42" i="15"/>
  <c r="G93" i="19" s="1"/>
  <c r="S54" i="14"/>
  <c r="G105" i="17" s="1"/>
  <c r="S39" i="15"/>
  <c r="G90" i="19" s="1"/>
  <c r="S21" i="16"/>
  <c r="G72" i="21" s="1"/>
  <c r="S48" i="14"/>
  <c r="G99" i="17" s="1"/>
  <c r="S27" i="14"/>
  <c r="G78" i="17" s="1"/>
  <c r="S27" i="15"/>
  <c r="G78" i="19" s="1"/>
  <c r="S19" i="14"/>
  <c r="G70" i="17" s="1"/>
  <c r="S19" i="15"/>
  <c r="G70" i="19" s="1"/>
  <c r="S34" i="15"/>
  <c r="G85" i="19" s="1"/>
  <c r="S36" i="14"/>
  <c r="G87" i="17" s="1"/>
  <c r="S16" i="16"/>
  <c r="G67" i="21" s="1"/>
  <c r="S61" i="14"/>
  <c r="G112" i="17" s="1"/>
  <c r="V61" i="14"/>
  <c r="H112" i="17" s="1"/>
  <c r="S59" i="14"/>
  <c r="G110" i="17" s="1"/>
  <c r="S50" i="14"/>
  <c r="G101" i="17" s="1"/>
  <c r="S41" i="15"/>
  <c r="G92" i="19" s="1"/>
  <c r="S31" i="15"/>
  <c r="G82" i="19" s="1"/>
  <c r="S31" i="14"/>
  <c r="G82" i="17" s="1"/>
  <c r="S28" i="14"/>
  <c r="G79" i="17" s="1"/>
  <c r="S28" i="15"/>
  <c r="G79" i="19" s="1"/>
  <c r="S33" i="14"/>
  <c r="G84" i="17" s="1"/>
  <c r="V33" i="14"/>
  <c r="H84" i="17" s="1"/>
  <c r="S23" i="15"/>
  <c r="G74" i="19" s="1"/>
  <c r="S23" i="14"/>
  <c r="G74" i="17" s="1"/>
  <c r="S12" i="16"/>
  <c r="G63" i="21" s="1"/>
  <c r="S13" i="14"/>
  <c r="G64" i="17" s="1"/>
  <c r="S13" i="15"/>
  <c r="G64" i="19" s="1"/>
  <c r="S30" i="15"/>
  <c r="G81" i="19" s="1"/>
  <c r="S30" i="14"/>
  <c r="G81" i="17" s="1"/>
  <c r="S14" i="16"/>
  <c r="G65" i="21" s="1"/>
  <c r="S32" i="15"/>
  <c r="G83" i="19" s="1"/>
  <c r="S32" i="14"/>
  <c r="G83" i="17" s="1"/>
  <c r="S17" i="16"/>
  <c r="G68" i="21" s="1"/>
  <c r="S35" i="15"/>
  <c r="G86" i="19" s="1"/>
  <c r="S37" i="14"/>
  <c r="G88" i="17" s="1"/>
  <c r="V10" i="8"/>
  <c r="DJ347" i="7"/>
  <c r="S51" i="14"/>
  <c r="G102" i="17" s="1"/>
  <c r="S21" i="14"/>
  <c r="G72" i="17" s="1"/>
  <c r="S21" i="15"/>
  <c r="G72" i="19" s="1"/>
  <c r="S26" i="15"/>
  <c r="G77" i="19" s="1"/>
  <c r="S26" i="14"/>
  <c r="G77" i="17" s="1"/>
  <c r="V56" i="14" l="1"/>
  <c r="H107" i="17" s="1"/>
  <c r="AE30" i="15"/>
  <c r="AE30" i="14"/>
  <c r="AA13" i="14"/>
  <c r="AA13" i="15"/>
  <c r="AA12" i="16"/>
  <c r="U23" i="14"/>
  <c r="U23" i="15"/>
  <c r="AA28" i="14"/>
  <c r="AA28" i="15"/>
  <c r="V50" i="14"/>
  <c r="H101" i="17" s="1"/>
  <c r="V41" i="15"/>
  <c r="H92" i="19" s="1"/>
  <c r="T50" i="14"/>
  <c r="T41" i="15"/>
  <c r="T59" i="14"/>
  <c r="W59" i="14"/>
  <c r="AE61" i="14"/>
  <c r="AF61" i="14"/>
  <c r="V34" i="15"/>
  <c r="H85" i="19" s="1"/>
  <c r="V36" i="14"/>
  <c r="H87" i="17" s="1"/>
  <c r="V16" i="16"/>
  <c r="H67" i="21" s="1"/>
  <c r="V19" i="15"/>
  <c r="H70" i="19" s="1"/>
  <c r="V19" i="14"/>
  <c r="H70" i="17" s="1"/>
  <c r="T27" i="14"/>
  <c r="T27" i="15"/>
  <c r="T39" i="15"/>
  <c r="T48" i="14"/>
  <c r="T21" i="16"/>
  <c r="AA39" i="15"/>
  <c r="AA21" i="16"/>
  <c r="AA48" i="14"/>
  <c r="U54" i="14"/>
  <c r="U42" i="15"/>
  <c r="T54" i="14"/>
  <c r="T42" i="15"/>
  <c r="U40" i="15"/>
  <c r="U49" i="14"/>
  <c r="AE16" i="15"/>
  <c r="AE16" i="14"/>
  <c r="AE24" i="15"/>
  <c r="AE24" i="14"/>
  <c r="AE53" i="14"/>
  <c r="AF53" i="14"/>
  <c r="T20" i="16"/>
  <c r="T47" i="14"/>
  <c r="T38" i="15"/>
  <c r="AA17" i="14"/>
  <c r="AA17" i="15"/>
  <c r="U56" i="14"/>
  <c r="X56" i="14"/>
  <c r="V18" i="14"/>
  <c r="H69" i="17" s="1"/>
  <c r="V18" i="15"/>
  <c r="H69" i="19" s="1"/>
  <c r="T18" i="15"/>
  <c r="T18" i="14"/>
  <c r="T40" i="14"/>
  <c r="W40" i="14"/>
  <c r="U45" i="15"/>
  <c r="U23" i="16"/>
  <c r="U62" i="14"/>
  <c r="AE11" i="16"/>
  <c r="AE12" i="14"/>
  <c r="AE12" i="15"/>
  <c r="U25" i="15"/>
  <c r="U25" i="14"/>
  <c r="T25" i="15"/>
  <c r="T25" i="14"/>
  <c r="U34" i="14"/>
  <c r="X34" i="14"/>
  <c r="AE29" i="14"/>
  <c r="AE29" i="15"/>
  <c r="T52" i="14"/>
  <c r="W52" i="14"/>
  <c r="AE46" i="14"/>
  <c r="AF46" i="14"/>
  <c r="V11" i="15"/>
  <c r="H62" i="19" s="1"/>
  <c r="V10" i="16"/>
  <c r="H61" i="21" s="1"/>
  <c r="V11" i="14"/>
  <c r="H62" i="17" s="1"/>
  <c r="T11" i="15"/>
  <c r="T11" i="14"/>
  <c r="T10" i="16"/>
  <c r="AE41" i="14"/>
  <c r="AF41" i="14"/>
  <c r="AE10" i="14"/>
  <c r="AE10" i="15"/>
  <c r="V35" i="14"/>
  <c r="H86" i="17" s="1"/>
  <c r="V15" i="16"/>
  <c r="H66" i="21" s="1"/>
  <c r="V33" i="15"/>
  <c r="H84" i="19" s="1"/>
  <c r="U35" i="14"/>
  <c r="U15" i="16"/>
  <c r="U33" i="15"/>
  <c r="V20" i="14"/>
  <c r="H71" i="17" s="1"/>
  <c r="V20" i="15"/>
  <c r="H71" i="19" s="1"/>
  <c r="AE20" i="14"/>
  <c r="AE20" i="15"/>
  <c r="U43" i="14"/>
  <c r="X43" i="14"/>
  <c r="AE43" i="14"/>
  <c r="AF43" i="14"/>
  <c r="AA45" i="14"/>
  <c r="AB45" i="14"/>
  <c r="U39" i="14"/>
  <c r="U19" i="16"/>
  <c r="U37" i="15"/>
  <c r="T36" i="15"/>
  <c r="T18" i="16"/>
  <c r="T38" i="14"/>
  <c r="U18" i="16"/>
  <c r="U38" i="14"/>
  <c r="U36" i="15"/>
  <c r="AE57" i="14"/>
  <c r="AE44" i="15"/>
  <c r="T57" i="14"/>
  <c r="T44" i="15"/>
  <c r="AA14" i="15"/>
  <c r="AA13" i="16"/>
  <c r="AA14" i="14"/>
  <c r="AA15" i="14"/>
  <c r="AA15" i="15"/>
  <c r="T42" i="14"/>
  <c r="W42" i="14"/>
  <c r="V22" i="14"/>
  <c r="H73" i="17" s="1"/>
  <c r="V22" i="15"/>
  <c r="H73" i="19" s="1"/>
  <c r="T22" i="15"/>
  <c r="T22" i="14"/>
  <c r="U44" i="14"/>
  <c r="X44" i="14"/>
  <c r="T44" i="14"/>
  <c r="W44" i="14"/>
  <c r="U58" i="14"/>
  <c r="X58" i="14"/>
  <c r="T60" i="14"/>
  <c r="W60" i="14"/>
  <c r="AE21" i="15"/>
  <c r="AE21" i="14"/>
  <c r="AE51" i="14"/>
  <c r="AF51" i="14"/>
  <c r="AE17" i="16"/>
  <c r="AE35" i="15"/>
  <c r="AE37" i="14"/>
  <c r="U26" i="14"/>
  <c r="U26" i="15"/>
  <c r="AA26" i="14"/>
  <c r="AA26" i="15"/>
  <c r="T21" i="15"/>
  <c r="T21" i="14"/>
  <c r="V14" i="16"/>
  <c r="H65" i="21" s="1"/>
  <c r="V32" i="14"/>
  <c r="H83" i="17" s="1"/>
  <c r="V32" i="15"/>
  <c r="H83" i="19" s="1"/>
  <c r="AE32" i="14"/>
  <c r="AE14" i="16"/>
  <c r="AE32" i="15"/>
  <c r="V30" i="14"/>
  <c r="H81" i="17" s="1"/>
  <c r="V30" i="15"/>
  <c r="H81" i="19" s="1"/>
  <c r="T30" i="15"/>
  <c r="T30" i="14"/>
  <c r="V12" i="16"/>
  <c r="H63" i="21" s="1"/>
  <c r="V13" i="14"/>
  <c r="H64" i="17" s="1"/>
  <c r="V13" i="15"/>
  <c r="H64" i="19" s="1"/>
  <c r="T12" i="16"/>
  <c r="T13" i="15"/>
  <c r="T13" i="14"/>
  <c r="V23" i="14"/>
  <c r="H74" i="17" s="1"/>
  <c r="V23" i="15"/>
  <c r="H74" i="19" s="1"/>
  <c r="AE23" i="15"/>
  <c r="AE23" i="14"/>
  <c r="T33" i="14"/>
  <c r="W33" i="14"/>
  <c r="U33" i="14"/>
  <c r="X33" i="14"/>
  <c r="U28" i="15"/>
  <c r="U28" i="14"/>
  <c r="V31" i="14"/>
  <c r="H82" i="17" s="1"/>
  <c r="V31" i="15"/>
  <c r="H82" i="19" s="1"/>
  <c r="U31" i="15"/>
  <c r="U31" i="14"/>
  <c r="U50" i="14"/>
  <c r="U41" i="15"/>
  <c r="AA59" i="14"/>
  <c r="AB59" i="14"/>
  <c r="AE36" i="14"/>
  <c r="AE16" i="16"/>
  <c r="AE34" i="15"/>
  <c r="T16" i="16"/>
  <c r="T36" i="14"/>
  <c r="T34" i="15"/>
  <c r="AA19" i="14"/>
  <c r="AA19" i="15"/>
  <c r="U19" i="15"/>
  <c r="U19" i="14"/>
  <c r="AE27" i="15"/>
  <c r="AE27" i="14"/>
  <c r="U27" i="14"/>
  <c r="U27" i="15"/>
  <c r="U21" i="16"/>
  <c r="U39" i="15"/>
  <c r="U48" i="14"/>
  <c r="AA42" i="15"/>
  <c r="AA54" i="14"/>
  <c r="U16" i="14"/>
  <c r="U16" i="15"/>
  <c r="V24" i="15"/>
  <c r="H75" i="19" s="1"/>
  <c r="V24" i="14"/>
  <c r="H75" i="17" s="1"/>
  <c r="AA24" i="15"/>
  <c r="AA24" i="14"/>
  <c r="T53" i="14"/>
  <c r="W53" i="14"/>
  <c r="U20" i="16"/>
  <c r="U38" i="15"/>
  <c r="U47" i="14"/>
  <c r="T17" i="15"/>
  <c r="T17" i="14"/>
  <c r="AA18" i="15"/>
  <c r="AA18" i="14"/>
  <c r="U18" i="15"/>
  <c r="U18" i="14"/>
  <c r="AE40" i="14"/>
  <c r="AF40" i="14"/>
  <c r="V22" i="16"/>
  <c r="H73" i="21" s="1"/>
  <c r="T62" i="14"/>
  <c r="T45" i="15"/>
  <c r="T23" i="16"/>
  <c r="U12" i="14"/>
  <c r="U12" i="15"/>
  <c r="U11" i="16"/>
  <c r="V29" i="15"/>
  <c r="H80" i="19" s="1"/>
  <c r="V29" i="14"/>
  <c r="H80" i="17" s="1"/>
  <c r="T29" i="15"/>
  <c r="T29" i="14"/>
  <c r="AA52" i="14"/>
  <c r="AB52" i="14"/>
  <c r="T46" i="14"/>
  <c r="W46" i="14"/>
  <c r="U11" i="14"/>
  <c r="U11" i="15"/>
  <c r="U10" i="16"/>
  <c r="AA41" i="14"/>
  <c r="AB41" i="14"/>
  <c r="U10" i="15"/>
  <c r="U10" i="14"/>
  <c r="T35" i="14"/>
  <c r="T15" i="16"/>
  <c r="T33" i="15"/>
  <c r="AA20" i="14"/>
  <c r="AA20" i="15"/>
  <c r="T43" i="14"/>
  <c r="W43" i="14"/>
  <c r="AE45" i="14"/>
  <c r="AF45" i="14"/>
  <c r="AA37" i="15"/>
  <c r="AA39" i="14"/>
  <c r="AA19" i="16"/>
  <c r="AA36" i="15"/>
  <c r="AA38" i="14"/>
  <c r="AA18" i="16"/>
  <c r="U57" i="14"/>
  <c r="U44" i="15"/>
  <c r="U14" i="14"/>
  <c r="U13" i="16"/>
  <c r="U14" i="15"/>
  <c r="T13" i="16"/>
  <c r="T14" i="14"/>
  <c r="T14" i="15"/>
  <c r="T15" i="15"/>
  <c r="T15" i="14"/>
  <c r="AA42" i="14"/>
  <c r="AB42" i="14"/>
  <c r="AA22" i="15"/>
  <c r="AA22" i="14"/>
  <c r="AA44" i="14"/>
  <c r="AB44" i="14"/>
  <c r="V55" i="14"/>
  <c r="H106" i="17" s="1"/>
  <c r="V43" i="15"/>
  <c r="H94" i="19" s="1"/>
  <c r="U55" i="14"/>
  <c r="U43" i="15"/>
  <c r="T58" i="14"/>
  <c r="W58" i="14"/>
  <c r="AA60" i="14"/>
  <c r="AB60" i="14"/>
  <c r="AE26" i="15"/>
  <c r="AE26" i="14"/>
  <c r="W10" i="8"/>
  <c r="AH10" i="8"/>
  <c r="X10" i="8"/>
  <c r="S9" i="14"/>
  <c r="V120" i="8"/>
  <c r="S9" i="16"/>
  <c r="AD10" i="8"/>
  <c r="S9" i="15"/>
  <c r="Y10" i="8"/>
  <c r="T51" i="14"/>
  <c r="W51" i="14"/>
  <c r="V37" i="14"/>
  <c r="H88" i="17" s="1"/>
  <c r="V35" i="15"/>
  <c r="H86" i="19" s="1"/>
  <c r="V17" i="16"/>
  <c r="H68" i="21" s="1"/>
  <c r="T26" i="15"/>
  <c r="T26" i="14"/>
  <c r="V21" i="14"/>
  <c r="H72" i="17" s="1"/>
  <c r="V21" i="15"/>
  <c r="H72" i="19" s="1"/>
  <c r="U51" i="14"/>
  <c r="X51" i="14"/>
  <c r="AA35" i="15"/>
  <c r="AA17" i="16"/>
  <c r="AA37" i="14"/>
  <c r="T35" i="15"/>
  <c r="T37" i="14"/>
  <c r="T17" i="16"/>
  <c r="T32" i="15"/>
  <c r="T14" i="16"/>
  <c r="T32" i="14"/>
  <c r="U32" i="15"/>
  <c r="U32" i="14"/>
  <c r="U14" i="16"/>
  <c r="AA30" i="14"/>
  <c r="AA30" i="15"/>
  <c r="U30" i="14"/>
  <c r="U30" i="15"/>
  <c r="U13" i="15"/>
  <c r="U13" i="14"/>
  <c r="U12" i="16"/>
  <c r="AA23" i="15"/>
  <c r="AA23" i="14"/>
  <c r="AE33" i="14"/>
  <c r="AF33" i="14"/>
  <c r="V28" i="15"/>
  <c r="H79" i="19" s="1"/>
  <c r="V28" i="14"/>
  <c r="H79" i="17" s="1"/>
  <c r="T28" i="14"/>
  <c r="T28" i="15"/>
  <c r="AA31" i="15"/>
  <c r="AA31" i="14"/>
  <c r="AE50" i="14"/>
  <c r="AE41" i="15"/>
  <c r="U59" i="14"/>
  <c r="X59" i="14"/>
  <c r="T61" i="14"/>
  <c r="W61" i="14"/>
  <c r="U61" i="14"/>
  <c r="X61" i="14"/>
  <c r="U16" i="16"/>
  <c r="U36" i="14"/>
  <c r="U34" i="15"/>
  <c r="AA16" i="16"/>
  <c r="AA36" i="14"/>
  <c r="AA34" i="15"/>
  <c r="AE19" i="15"/>
  <c r="AE19" i="14"/>
  <c r="AE39" i="15"/>
  <c r="AE21" i="16"/>
  <c r="AE48" i="14"/>
  <c r="V40" i="15"/>
  <c r="H91" i="19" s="1"/>
  <c r="V49" i="14"/>
  <c r="H100" i="17" s="1"/>
  <c r="AE40" i="15"/>
  <c r="AE49" i="14"/>
  <c r="V16" i="15"/>
  <c r="H67" i="19" s="1"/>
  <c r="V16" i="14"/>
  <c r="H67" i="17" s="1"/>
  <c r="T24" i="15"/>
  <c r="T24" i="14"/>
  <c r="AA53" i="14"/>
  <c r="AB53" i="14"/>
  <c r="V47" i="14"/>
  <c r="H98" i="17" s="1"/>
  <c r="V38" i="15"/>
  <c r="H89" i="19" s="1"/>
  <c r="V20" i="16"/>
  <c r="H71" i="21" s="1"/>
  <c r="V17" i="15"/>
  <c r="H68" i="19" s="1"/>
  <c r="V17" i="14"/>
  <c r="H68" i="17" s="1"/>
  <c r="T56" i="14"/>
  <c r="W56" i="14"/>
  <c r="AE56" i="14"/>
  <c r="AF56" i="14"/>
  <c r="AE18" i="15"/>
  <c r="AE18" i="14"/>
  <c r="AA40" i="14"/>
  <c r="AB40" i="14"/>
  <c r="U22" i="16"/>
  <c r="AE45" i="15"/>
  <c r="AE23" i="16"/>
  <c r="AE62" i="14"/>
  <c r="AA62" i="14"/>
  <c r="AA45" i="15"/>
  <c r="AA23" i="16"/>
  <c r="T11" i="16"/>
  <c r="T12" i="15"/>
  <c r="T12" i="14"/>
  <c r="AE25" i="15"/>
  <c r="AE25" i="14"/>
  <c r="V34" i="14"/>
  <c r="H85" i="17" s="1"/>
  <c r="T34" i="14"/>
  <c r="W34" i="14"/>
  <c r="AA29" i="14"/>
  <c r="AA29" i="15"/>
  <c r="AE52" i="14"/>
  <c r="AF52" i="14"/>
  <c r="V46" i="14"/>
  <c r="H97" i="17" s="1"/>
  <c r="AA46" i="14"/>
  <c r="AB46" i="14"/>
  <c r="AA11" i="14"/>
  <c r="AA11" i="15"/>
  <c r="AA10" i="16"/>
  <c r="AE11" i="15"/>
  <c r="AE11" i="14"/>
  <c r="AE10" i="16"/>
  <c r="U41" i="14"/>
  <c r="X41" i="14"/>
  <c r="V10" i="14"/>
  <c r="H61" i="17" s="1"/>
  <c r="V10" i="15"/>
  <c r="H61" i="19" s="1"/>
  <c r="T10" i="15"/>
  <c r="T10" i="14"/>
  <c r="T20" i="14"/>
  <c r="T20" i="15"/>
  <c r="AA43" i="14"/>
  <c r="AB43" i="14"/>
  <c r="T45" i="14"/>
  <c r="W45" i="14"/>
  <c r="AE19" i="16"/>
  <c r="AE37" i="15"/>
  <c r="AE39" i="14"/>
  <c r="AE18" i="16"/>
  <c r="AE36" i="15"/>
  <c r="AE38" i="14"/>
  <c r="AE14" i="14"/>
  <c r="AE13" i="16"/>
  <c r="AE14" i="15"/>
  <c r="AE15" i="15"/>
  <c r="AE15" i="14"/>
  <c r="AE22" i="15"/>
  <c r="AE22" i="14"/>
  <c r="U22" i="15"/>
  <c r="U22" i="14"/>
  <c r="AE55" i="14"/>
  <c r="AE43" i="15"/>
  <c r="AA43" i="15"/>
  <c r="AA55" i="14"/>
  <c r="AE58" i="14"/>
  <c r="AF58" i="14"/>
  <c r="V60" i="14"/>
  <c r="H111" i="17" s="1"/>
  <c r="U60" i="14"/>
  <c r="X60" i="14"/>
  <c r="V26" i="14"/>
  <c r="H77" i="17" s="1"/>
  <c r="V26" i="15"/>
  <c r="H77" i="19" s="1"/>
  <c r="AA21" i="15"/>
  <c r="AA21" i="14"/>
  <c r="U21" i="15"/>
  <c r="U21" i="14"/>
  <c r="AA51" i="14"/>
  <c r="AB51" i="14"/>
  <c r="U35" i="15"/>
  <c r="U37" i="14"/>
  <c r="U17" i="16"/>
  <c r="AA32" i="14"/>
  <c r="AA14" i="16"/>
  <c r="AA32" i="15"/>
  <c r="AE12" i="16"/>
  <c r="AE13" i="15"/>
  <c r="AE13" i="14"/>
  <c r="T23" i="15"/>
  <c r="T23" i="14"/>
  <c r="AA33" i="14"/>
  <c r="AB33" i="14"/>
  <c r="AE28" i="15"/>
  <c r="AE28" i="14"/>
  <c r="T31" i="14"/>
  <c r="T31" i="15"/>
  <c r="AE31" i="15"/>
  <c r="AE31" i="14"/>
  <c r="AA50" i="14"/>
  <c r="AA41" i="15"/>
  <c r="AE59" i="14"/>
  <c r="AF59" i="14"/>
  <c r="AA61" i="14"/>
  <c r="AB61" i="14"/>
  <c r="T19" i="15"/>
  <c r="T19" i="14"/>
  <c r="V27" i="14"/>
  <c r="H78" i="17" s="1"/>
  <c r="V27" i="15"/>
  <c r="H78" i="19" s="1"/>
  <c r="AA27" i="15"/>
  <c r="AA27" i="14"/>
  <c r="V39" i="15"/>
  <c r="H90" i="19" s="1"/>
  <c r="V48" i="14"/>
  <c r="H99" i="17" s="1"/>
  <c r="V21" i="16"/>
  <c r="H72" i="21" s="1"/>
  <c r="V42" i="15"/>
  <c r="H93" i="19" s="1"/>
  <c r="V54" i="14"/>
  <c r="H105" i="17" s="1"/>
  <c r="AE54" i="14"/>
  <c r="AE42" i="15"/>
  <c r="AA40" i="15"/>
  <c r="AA49" i="14"/>
  <c r="T40" i="15"/>
  <c r="T49" i="14"/>
  <c r="AA16" i="15"/>
  <c r="AA16" i="14"/>
  <c r="T16" i="15"/>
  <c r="T16" i="14"/>
  <c r="U24" i="15"/>
  <c r="U24" i="14"/>
  <c r="U53" i="14"/>
  <c r="X53" i="14"/>
  <c r="AA47" i="14"/>
  <c r="AA20" i="16"/>
  <c r="AA38" i="15"/>
  <c r="AE47" i="14"/>
  <c r="AE20" i="16"/>
  <c r="AE38" i="15"/>
  <c r="U17" i="15"/>
  <c r="U17" i="14"/>
  <c r="AE17" i="15"/>
  <c r="AE17" i="14"/>
  <c r="AA56" i="14"/>
  <c r="AB56" i="14"/>
  <c r="U40" i="14"/>
  <c r="X40" i="14"/>
  <c r="T22" i="16"/>
  <c r="V62" i="14"/>
  <c r="H113" i="17" s="1"/>
  <c r="V45" i="15"/>
  <c r="H96" i="19" s="1"/>
  <c r="V23" i="16"/>
  <c r="H74" i="21" s="1"/>
  <c r="V12" i="14"/>
  <c r="H63" i="17" s="1"/>
  <c r="V12" i="15"/>
  <c r="H63" i="19" s="1"/>
  <c r="V11" i="16"/>
  <c r="H62" i="21" s="1"/>
  <c r="AA12" i="14"/>
  <c r="AA11" i="16"/>
  <c r="AA12" i="15"/>
  <c r="V25" i="15"/>
  <c r="H76" i="19" s="1"/>
  <c r="V25" i="14"/>
  <c r="H76" i="17" s="1"/>
  <c r="AA25" i="15"/>
  <c r="AA25" i="14"/>
  <c r="AA34" i="14"/>
  <c r="AB34" i="14"/>
  <c r="AE34" i="14"/>
  <c r="AF34" i="14"/>
  <c r="U29" i="15"/>
  <c r="U29" i="14"/>
  <c r="U52" i="14"/>
  <c r="X52" i="14"/>
  <c r="U46" i="14"/>
  <c r="X46" i="14"/>
  <c r="T41" i="14"/>
  <c r="W41" i="14"/>
  <c r="AA10" i="14"/>
  <c r="AA10" i="15"/>
  <c r="AE33" i="15"/>
  <c r="AE15" i="16"/>
  <c r="AE35" i="14"/>
  <c r="AA35" i="14"/>
  <c r="AA33" i="15"/>
  <c r="AA15" i="16"/>
  <c r="U20" i="14"/>
  <c r="U20" i="15"/>
  <c r="U45" i="14"/>
  <c r="X45" i="14"/>
  <c r="V19" i="16"/>
  <c r="H70" i="21" s="1"/>
  <c r="V39" i="14"/>
  <c r="H90" i="17" s="1"/>
  <c r="V37" i="15"/>
  <c r="H88" i="19" s="1"/>
  <c r="T39" i="14"/>
  <c r="T37" i="15"/>
  <c r="T19" i="16"/>
  <c r="V36" i="15"/>
  <c r="H87" i="19" s="1"/>
  <c r="V38" i="14"/>
  <c r="H89" i="17" s="1"/>
  <c r="V18" i="16"/>
  <c r="H69" i="21" s="1"/>
  <c r="V44" i="15"/>
  <c r="H95" i="19" s="1"/>
  <c r="V57" i="14"/>
  <c r="H108" i="17" s="1"/>
  <c r="AA57" i="14"/>
  <c r="AA44" i="15"/>
  <c r="V14" i="15"/>
  <c r="H65" i="19" s="1"/>
  <c r="V14" i="14"/>
  <c r="H65" i="17" s="1"/>
  <c r="V13" i="16"/>
  <c r="H64" i="21" s="1"/>
  <c r="V15" i="14"/>
  <c r="H66" i="17" s="1"/>
  <c r="V15" i="15"/>
  <c r="H66" i="19" s="1"/>
  <c r="U15" i="15"/>
  <c r="U15" i="14"/>
  <c r="U42" i="14"/>
  <c r="X42" i="14"/>
  <c r="AE42" i="14"/>
  <c r="AF42" i="14"/>
  <c r="AE44" i="14"/>
  <c r="AF44" i="14"/>
  <c r="T55" i="14"/>
  <c r="T43" i="15"/>
  <c r="AA58" i="14"/>
  <c r="AB58" i="14"/>
  <c r="AE60" i="14"/>
  <c r="AF60" i="14"/>
  <c r="AB22" i="16" l="1"/>
  <c r="X15" i="15"/>
  <c r="X15" i="14"/>
  <c r="AB44" i="15"/>
  <c r="AB57" i="14"/>
  <c r="W39" i="14"/>
  <c r="W37" i="15"/>
  <c r="W19" i="16"/>
  <c r="W22" i="16"/>
  <c r="W49" i="14"/>
  <c r="W40" i="15"/>
  <c r="AF28" i="14"/>
  <c r="AF28" i="15"/>
  <c r="AF13" i="14"/>
  <c r="AF13" i="15"/>
  <c r="AF12" i="16"/>
  <c r="AB32" i="14"/>
  <c r="AB14" i="16"/>
  <c r="AB32" i="15"/>
  <c r="X17" i="16"/>
  <c r="X37" i="14"/>
  <c r="X35" i="15"/>
  <c r="AF22" i="14"/>
  <c r="AF22" i="15"/>
  <c r="AF15" i="15"/>
  <c r="AF15" i="14"/>
  <c r="AF25" i="15"/>
  <c r="AF25" i="14"/>
  <c r="X22" i="16"/>
  <c r="AF18" i="15"/>
  <c r="AF18" i="14"/>
  <c r="AF48" i="14"/>
  <c r="AF39" i="15"/>
  <c r="AF21" i="16"/>
  <c r="AF19" i="14"/>
  <c r="AF19" i="15"/>
  <c r="AB31" i="14"/>
  <c r="AB31" i="15"/>
  <c r="AB30" i="15"/>
  <c r="AB30" i="14"/>
  <c r="V9" i="14"/>
  <c r="V9" i="15"/>
  <c r="Y120" i="8"/>
  <c r="V9" i="16"/>
  <c r="F23" i="4"/>
  <c r="F24" i="4" s="1"/>
  <c r="F25" i="4" s="1"/>
  <c r="G57" i="5"/>
  <c r="J66" i="5" s="1"/>
  <c r="T9" i="15"/>
  <c r="T46" i="15" s="1"/>
  <c r="W120" i="8"/>
  <c r="T9" i="14"/>
  <c r="T63" i="14" s="1"/>
  <c r="T9" i="16"/>
  <c r="T24" i="16" s="1"/>
  <c r="Z10" i="8"/>
  <c r="X55" i="14"/>
  <c r="X43" i="15"/>
  <c r="W15" i="14"/>
  <c r="W15" i="15"/>
  <c r="X12" i="15"/>
  <c r="X11" i="16"/>
  <c r="X12" i="14"/>
  <c r="W23" i="16"/>
  <c r="W45" i="15"/>
  <c r="W62" i="14"/>
  <c r="X18" i="15"/>
  <c r="X18" i="14"/>
  <c r="AB24" i="15"/>
  <c r="AB24" i="14"/>
  <c r="AB42" i="15"/>
  <c r="AB54" i="14"/>
  <c r="AB19" i="15"/>
  <c r="AB19" i="14"/>
  <c r="AB26" i="15"/>
  <c r="AB26" i="14"/>
  <c r="AF21" i="15"/>
  <c r="AF21" i="14"/>
  <c r="W22" i="14"/>
  <c r="W22" i="15"/>
  <c r="X38" i="14"/>
  <c r="X36" i="15"/>
  <c r="X18" i="16"/>
  <c r="W18" i="16"/>
  <c r="W38" i="14"/>
  <c r="W36" i="15"/>
  <c r="X19" i="16"/>
  <c r="X39" i="14"/>
  <c r="X37" i="15"/>
  <c r="W11" i="14"/>
  <c r="W10" i="16"/>
  <c r="W11" i="15"/>
  <c r="AF29" i="15"/>
  <c r="AF29" i="14"/>
  <c r="X25" i="14"/>
  <c r="X25" i="15"/>
  <c r="AB17" i="14"/>
  <c r="AB17" i="15"/>
  <c r="X40" i="15"/>
  <c r="X49" i="14"/>
  <c r="AF20" i="16"/>
  <c r="AF38" i="15"/>
  <c r="AF47" i="14"/>
  <c r="AB20" i="16"/>
  <c r="AB47" i="14"/>
  <c r="AB38" i="15"/>
  <c r="AB16" i="15"/>
  <c r="AB16" i="14"/>
  <c r="W31" i="15"/>
  <c r="W31" i="14"/>
  <c r="W23" i="15"/>
  <c r="W23" i="14"/>
  <c r="AB21" i="14"/>
  <c r="AB21" i="15"/>
  <c r="X22" i="14"/>
  <c r="X22" i="15"/>
  <c r="AF11" i="14"/>
  <c r="AF11" i="15"/>
  <c r="AF10" i="16"/>
  <c r="AB11" i="15"/>
  <c r="AB10" i="16"/>
  <c r="AB11" i="14"/>
  <c r="AF50" i="14"/>
  <c r="AF41" i="15"/>
  <c r="X13" i="15"/>
  <c r="X13" i="14"/>
  <c r="X12" i="16"/>
  <c r="X30" i="15"/>
  <c r="X30" i="14"/>
  <c r="G60" i="19"/>
  <c r="S46" i="15"/>
  <c r="G97" i="19" s="1"/>
  <c r="G60" i="17"/>
  <c r="S63" i="14"/>
  <c r="G114" i="17" s="1"/>
  <c r="AF26" i="14"/>
  <c r="AF26" i="15"/>
  <c r="X16" i="14"/>
  <c r="X16" i="15"/>
  <c r="X19" i="14"/>
  <c r="X19" i="15"/>
  <c r="X31" i="14"/>
  <c r="X31" i="15"/>
  <c r="AF23" i="15"/>
  <c r="AF23" i="14"/>
  <c r="W30" i="14"/>
  <c r="W30" i="15"/>
  <c r="W21" i="14"/>
  <c r="W21" i="15"/>
  <c r="AF44" i="15"/>
  <c r="AF57" i="14"/>
  <c r="W25" i="14"/>
  <c r="W25" i="15"/>
  <c r="W18" i="14"/>
  <c r="W18" i="15"/>
  <c r="AF16" i="14"/>
  <c r="AF16" i="15"/>
  <c r="AB48" i="14"/>
  <c r="AB21" i="16"/>
  <c r="AB39" i="15"/>
  <c r="W21" i="16"/>
  <c r="W39" i="15"/>
  <c r="W48" i="14"/>
  <c r="W27" i="14"/>
  <c r="W27" i="15"/>
  <c r="W50" i="14"/>
  <c r="W41" i="15"/>
  <c r="AB13" i="15"/>
  <c r="AB13" i="14"/>
  <c r="AB12" i="16"/>
  <c r="AF30" i="15"/>
  <c r="AF30" i="14"/>
  <c r="AB35" i="14"/>
  <c r="AB33" i="15"/>
  <c r="AB15" i="16"/>
  <c r="AF15" i="16"/>
  <c r="AF35" i="14"/>
  <c r="AF33" i="15"/>
  <c r="AB10" i="14"/>
  <c r="AB10" i="15"/>
  <c r="AB11" i="16"/>
  <c r="AB12" i="14"/>
  <c r="AB12" i="15"/>
  <c r="X17" i="15"/>
  <c r="X17" i="14"/>
  <c r="AB27" i="14"/>
  <c r="AB27" i="15"/>
  <c r="AF31" i="14"/>
  <c r="AF31" i="15"/>
  <c r="X21" i="15"/>
  <c r="X21" i="14"/>
  <c r="AF55" i="14"/>
  <c r="AF43" i="15"/>
  <c r="W10" i="15"/>
  <c r="W10" i="14"/>
  <c r="AB29" i="15"/>
  <c r="AB29" i="14"/>
  <c r="W24" i="15"/>
  <c r="W24" i="14"/>
  <c r="AB23" i="15"/>
  <c r="AB23" i="14"/>
  <c r="AA9" i="15"/>
  <c r="AA46" i="15" s="1"/>
  <c r="AD120" i="8"/>
  <c r="AA9" i="14"/>
  <c r="AA63" i="14" s="1"/>
  <c r="AA9" i="16"/>
  <c r="AA24" i="16" s="1"/>
  <c r="AE10" i="8"/>
  <c r="U9" i="15"/>
  <c r="U46" i="15" s="1"/>
  <c r="U9" i="16"/>
  <c r="U24" i="16" s="1"/>
  <c r="U9" i="14"/>
  <c r="U63" i="14" s="1"/>
  <c r="X120" i="8"/>
  <c r="AA10" i="8"/>
  <c r="AB36" i="15"/>
  <c r="AB18" i="16"/>
  <c r="AB38" i="14"/>
  <c r="AB39" i="14"/>
  <c r="AB37" i="15"/>
  <c r="AB19" i="16"/>
  <c r="W35" i="14"/>
  <c r="W15" i="16"/>
  <c r="W33" i="15"/>
  <c r="X10" i="15"/>
  <c r="X10" i="14"/>
  <c r="X38" i="15"/>
  <c r="X20" i="16"/>
  <c r="X47" i="14"/>
  <c r="AF27" i="14"/>
  <c r="AF27" i="15"/>
  <c r="X50" i="14"/>
  <c r="X41" i="15"/>
  <c r="X28" i="15"/>
  <c r="X28" i="14"/>
  <c r="W13" i="15"/>
  <c r="W12" i="16"/>
  <c r="W13" i="14"/>
  <c r="AF32" i="14"/>
  <c r="AF14" i="16"/>
  <c r="AF32" i="15"/>
  <c r="AF17" i="16"/>
  <c r="AF37" i="14"/>
  <c r="AF35" i="15"/>
  <c r="AB14" i="14"/>
  <c r="AB14" i="15"/>
  <c r="AB13" i="16"/>
  <c r="W57" i="14"/>
  <c r="W44" i="15"/>
  <c r="AF20" i="15"/>
  <c r="AF20" i="14"/>
  <c r="AF10" i="15"/>
  <c r="AF10" i="14"/>
  <c r="AF24" i="14"/>
  <c r="AF24" i="15"/>
  <c r="X54" i="14"/>
  <c r="X42" i="15"/>
  <c r="AB28" i="15"/>
  <c r="AB28" i="14"/>
  <c r="X23" i="14"/>
  <c r="X23" i="15"/>
  <c r="AB25" i="15"/>
  <c r="AB25" i="14"/>
  <c r="W55" i="14"/>
  <c r="W43" i="15"/>
  <c r="X20" i="14"/>
  <c r="X20" i="15"/>
  <c r="X29" i="15"/>
  <c r="X29" i="14"/>
  <c r="W16" i="14"/>
  <c r="W16" i="15"/>
  <c r="AF42" i="15"/>
  <c r="AF54" i="14"/>
  <c r="AF17" i="14"/>
  <c r="AF17" i="15"/>
  <c r="X24" i="14"/>
  <c r="X24" i="15"/>
  <c r="AB49" i="14"/>
  <c r="AB40" i="15"/>
  <c r="W19" i="15"/>
  <c r="W19" i="14"/>
  <c r="AB50" i="14"/>
  <c r="AB41" i="15"/>
  <c r="AB55" i="14"/>
  <c r="AB43" i="15"/>
  <c r="AF14" i="15"/>
  <c r="AF14" i="14"/>
  <c r="AF13" i="16"/>
  <c r="AF18" i="16"/>
  <c r="AF38" i="14"/>
  <c r="AF36" i="15"/>
  <c r="AF39" i="14"/>
  <c r="AF19" i="16"/>
  <c r="AF37" i="15"/>
  <c r="W20" i="14"/>
  <c r="W20" i="15"/>
  <c r="W12" i="14"/>
  <c r="W11" i="16"/>
  <c r="W12" i="15"/>
  <c r="AB62" i="14"/>
  <c r="AB45" i="15"/>
  <c r="AB23" i="16"/>
  <c r="AF23" i="16"/>
  <c r="AF45" i="15"/>
  <c r="AF62" i="14"/>
  <c r="AF22" i="16"/>
  <c r="AF40" i="15"/>
  <c r="AF49" i="14"/>
  <c r="AB34" i="15"/>
  <c r="AB16" i="16"/>
  <c r="AB36" i="14"/>
  <c r="X34" i="15"/>
  <c r="X36" i="14"/>
  <c r="X16" i="16"/>
  <c r="W28" i="15"/>
  <c r="W28" i="14"/>
  <c r="X32" i="14"/>
  <c r="X32" i="15"/>
  <c r="X14" i="16"/>
  <c r="W32" i="15"/>
  <c r="W32" i="14"/>
  <c r="W14" i="16"/>
  <c r="W37" i="14"/>
  <c r="W17" i="16"/>
  <c r="W35" i="15"/>
  <c r="AB37" i="14"/>
  <c r="AB17" i="16"/>
  <c r="AB35" i="15"/>
  <c r="W26" i="14"/>
  <c r="W26" i="15"/>
  <c r="G60" i="21"/>
  <c r="S24" i="16"/>
  <c r="AE9" i="15"/>
  <c r="AE46" i="15" s="1"/>
  <c r="AE9" i="14"/>
  <c r="AE63" i="14" s="1"/>
  <c r="AH120" i="8"/>
  <c r="AE9" i="16"/>
  <c r="AE24" i="16" s="1"/>
  <c r="AI10" i="8"/>
  <c r="AB22" i="15"/>
  <c r="AB22" i="14"/>
  <c r="W13" i="16"/>
  <c r="W14" i="15"/>
  <c r="W14" i="14"/>
  <c r="X14" i="15"/>
  <c r="X14" i="14"/>
  <c r="X13" i="16"/>
  <c r="X57" i="14"/>
  <c r="X44" i="15"/>
  <c r="AB20" i="15"/>
  <c r="AB20" i="14"/>
  <c r="X11" i="15"/>
  <c r="X11" i="14"/>
  <c r="X10" i="16"/>
  <c r="W29" i="15"/>
  <c r="W29" i="14"/>
  <c r="AB18" i="14"/>
  <c r="AB18" i="15"/>
  <c r="W17" i="14"/>
  <c r="W17" i="15"/>
  <c r="X21" i="16"/>
  <c r="X39" i="15"/>
  <c r="X48" i="14"/>
  <c r="X27" i="14"/>
  <c r="X27" i="15"/>
  <c r="W36" i="14"/>
  <c r="W34" i="15"/>
  <c r="W16" i="16"/>
  <c r="AF34" i="15"/>
  <c r="AF16" i="16"/>
  <c r="AF36" i="14"/>
  <c r="X26" i="15"/>
  <c r="X26" i="14"/>
  <c r="AB15" i="15"/>
  <c r="AB15" i="14"/>
  <c r="X15" i="16"/>
  <c r="X35" i="14"/>
  <c r="X33" i="15"/>
  <c r="AF12" i="15"/>
  <c r="AF11" i="16"/>
  <c r="AF12" i="14"/>
  <c r="X23" i="16"/>
  <c r="X45" i="15"/>
  <c r="X62" i="14"/>
  <c r="W20" i="16"/>
  <c r="W38" i="15"/>
  <c r="W47" i="14"/>
  <c r="W54" i="14"/>
  <c r="W42" i="15"/>
  <c r="AF9" i="15" l="1"/>
  <c r="AF46" i="15" s="1"/>
  <c r="AI120" i="8"/>
  <c r="AF9" i="14"/>
  <c r="AF63" i="14" s="1"/>
  <c r="AF9" i="16"/>
  <c r="AF24" i="16" s="1"/>
  <c r="W9" i="14"/>
  <c r="W63" i="14" s="1"/>
  <c r="Z120" i="8"/>
  <c r="W9" i="15"/>
  <c r="W46" i="15" s="1"/>
  <c r="W9" i="16"/>
  <c r="W24" i="16" s="1"/>
  <c r="G75" i="21"/>
  <c r="G43" i="21"/>
  <c r="V46" i="15"/>
  <c r="H97" i="19" s="1"/>
  <c r="H60" i="19"/>
  <c r="J23" i="4"/>
  <c r="J24" i="4" s="1"/>
  <c r="AL57" i="5"/>
  <c r="X9" i="15"/>
  <c r="X46" i="15" s="1"/>
  <c r="X9" i="14"/>
  <c r="X63" i="14" s="1"/>
  <c r="AA120" i="8"/>
  <c r="X9" i="16"/>
  <c r="X24" i="16" s="1"/>
  <c r="I23" i="4"/>
  <c r="I24" i="4" s="1"/>
  <c r="AL56" i="5"/>
  <c r="V63" i="14"/>
  <c r="H114" i="17" s="1"/>
  <c r="H60" i="17"/>
  <c r="L63" i="5"/>
  <c r="H23" i="4"/>
  <c r="H24" i="4" s="1"/>
  <c r="AE120" i="8"/>
  <c r="AB9" i="15"/>
  <c r="AB46" i="15" s="1"/>
  <c r="AB9" i="14"/>
  <c r="AB63" i="14" s="1"/>
  <c r="AB9" i="16"/>
  <c r="AB24" i="16" s="1"/>
  <c r="G23" i="4"/>
  <c r="G24" i="4" s="1"/>
  <c r="L62" i="5"/>
  <c r="H60" i="21"/>
  <c r="V24" i="16"/>
  <c r="I60" i="17" l="1"/>
  <c r="I103" i="17"/>
  <c r="I92" i="17"/>
  <c r="I109" i="17"/>
  <c r="I112" i="17"/>
  <c r="I102" i="17"/>
  <c r="I93" i="17"/>
  <c r="I95" i="17"/>
  <c r="I107" i="17"/>
  <c r="I110" i="17"/>
  <c r="I94" i="17"/>
  <c r="I84" i="17"/>
  <c r="I104" i="17"/>
  <c r="I96" i="17"/>
  <c r="I91" i="17"/>
  <c r="I111" i="17"/>
  <c r="I88" i="17"/>
  <c r="I62" i="17"/>
  <c r="I74" i="17"/>
  <c r="I89" i="17"/>
  <c r="I97" i="17"/>
  <c r="I68" i="17"/>
  <c r="I73" i="17"/>
  <c r="I82" i="17"/>
  <c r="I86" i="17"/>
  <c r="I69" i="17"/>
  <c r="I78" i="17"/>
  <c r="I100" i="17"/>
  <c r="I72" i="17"/>
  <c r="I80" i="17"/>
  <c r="I71" i="17"/>
  <c r="I85" i="17"/>
  <c r="I98" i="17"/>
  <c r="I87" i="17"/>
  <c r="I83" i="17"/>
  <c r="I66" i="17"/>
  <c r="I76" i="17"/>
  <c r="I106" i="17"/>
  <c r="I70" i="17"/>
  <c r="I105" i="17"/>
  <c r="I61" i="17"/>
  <c r="I79" i="17"/>
  <c r="I113" i="17"/>
  <c r="I63" i="17"/>
  <c r="I99" i="17"/>
  <c r="I77" i="17"/>
  <c r="I67" i="17"/>
  <c r="I81" i="17"/>
  <c r="I101" i="17"/>
  <c r="I90" i="17"/>
  <c r="I65" i="17"/>
  <c r="I108" i="17"/>
  <c r="I75" i="17"/>
  <c r="I64" i="17"/>
  <c r="H43" i="21"/>
  <c r="H75" i="21"/>
  <c r="I28" i="21"/>
  <c r="I60" i="21"/>
  <c r="I66" i="21"/>
  <c r="I42" i="21"/>
  <c r="I30" i="21"/>
  <c r="I62" i="21"/>
  <c r="I34" i="21"/>
  <c r="I38" i="21"/>
  <c r="I74" i="21"/>
  <c r="I40" i="21"/>
  <c r="I64" i="21"/>
  <c r="I67" i="21"/>
  <c r="I39" i="21"/>
  <c r="I41" i="21"/>
  <c r="I32" i="21"/>
  <c r="I65" i="21"/>
  <c r="I69" i="21"/>
  <c r="I71" i="21"/>
  <c r="I73" i="21"/>
  <c r="I29" i="21"/>
  <c r="I33" i="21"/>
  <c r="I68" i="21"/>
  <c r="I36" i="21"/>
  <c r="I70" i="21"/>
  <c r="I72" i="21"/>
  <c r="I63" i="21"/>
  <c r="I35" i="21"/>
  <c r="I61" i="21"/>
  <c r="I37" i="21"/>
  <c r="I31" i="21"/>
  <c r="I60" i="19"/>
  <c r="I82" i="19"/>
  <c r="I81" i="19"/>
  <c r="I92" i="19"/>
  <c r="I78" i="19"/>
  <c r="I71" i="19"/>
  <c r="I70" i="19"/>
  <c r="I67" i="19"/>
  <c r="I62" i="19"/>
  <c r="I87" i="19"/>
  <c r="I91" i="19"/>
  <c r="I86" i="19"/>
  <c r="I94" i="19"/>
  <c r="I95" i="19"/>
  <c r="I88" i="19"/>
  <c r="I74" i="19"/>
  <c r="I69" i="19"/>
  <c r="I89" i="19"/>
  <c r="I66" i="19"/>
  <c r="I63" i="19"/>
  <c r="I79" i="19"/>
  <c r="I84" i="19"/>
  <c r="I68" i="19"/>
  <c r="I61" i="19"/>
  <c r="I93" i="19"/>
  <c r="I64" i="19"/>
  <c r="I83" i="19"/>
  <c r="I65" i="19"/>
  <c r="I80" i="19"/>
  <c r="I77" i="19"/>
  <c r="I75" i="19"/>
  <c r="I85" i="19"/>
  <c r="I76" i="19"/>
  <c r="I90" i="19"/>
  <c r="I72" i="19"/>
  <c r="I96" i="19"/>
  <c r="I73" i="19"/>
  <c r="C38" i="21" l="1"/>
  <c r="E35" i="21"/>
  <c r="H41" i="21"/>
  <c r="C30" i="21"/>
  <c r="F35" i="21"/>
  <c r="E37" i="21"/>
  <c r="F31" i="21"/>
  <c r="F42" i="21"/>
  <c r="F39" i="21"/>
  <c r="B40" i="21"/>
  <c r="E36" i="21"/>
  <c r="G42" i="21"/>
  <c r="B41" i="21"/>
  <c r="D38" i="21"/>
  <c r="B42" i="21"/>
  <c r="C35" i="21"/>
  <c r="D39" i="21"/>
  <c r="B36" i="21"/>
  <c r="H34" i="21"/>
  <c r="H40" i="21"/>
  <c r="H31" i="21"/>
  <c r="F29" i="21"/>
  <c r="H28" i="21"/>
  <c r="F41" i="21"/>
  <c r="F40" i="21"/>
  <c r="C40" i="21"/>
  <c r="G36" i="21"/>
  <c r="B38" i="21"/>
  <c r="H30" i="21"/>
  <c r="E42" i="21"/>
  <c r="B39" i="21"/>
  <c r="C34" i="21"/>
  <c r="E33" i="21"/>
  <c r="D33" i="21"/>
  <c r="D31" i="21"/>
  <c r="B34" i="21"/>
  <c r="H29" i="21"/>
  <c r="E30" i="21"/>
  <c r="C28" i="21"/>
  <c r="E31" i="21"/>
  <c r="F34" i="21"/>
  <c r="D32" i="21"/>
  <c r="H36" i="21"/>
  <c r="B33" i="21"/>
  <c r="H42" i="21"/>
  <c r="H35" i="21"/>
  <c r="F28" i="21"/>
  <c r="D29" i="21"/>
  <c r="B30" i="21"/>
  <c r="E28" i="21"/>
  <c r="G38" i="21"/>
  <c r="G39" i="21"/>
  <c r="C42" i="21"/>
  <c r="B32" i="21"/>
  <c r="E39" i="21"/>
  <c r="C31" i="21"/>
  <c r="B35" i="21"/>
  <c r="D34" i="21"/>
  <c r="C29" i="21"/>
  <c r="F32" i="21"/>
  <c r="C39" i="21"/>
  <c r="D40" i="21"/>
  <c r="F30" i="21"/>
  <c r="G40" i="21"/>
  <c r="D28" i="21"/>
  <c r="D30" i="21"/>
  <c r="G32" i="21"/>
  <c r="C36" i="21"/>
  <c r="E40" i="21"/>
  <c r="D41" i="21"/>
  <c r="G35" i="21"/>
  <c r="C37" i="21"/>
  <c r="B31" i="21"/>
  <c r="E41" i="21"/>
  <c r="D42" i="21"/>
  <c r="E38" i="21"/>
  <c r="F33" i="21"/>
  <c r="H39" i="21"/>
  <c r="B29" i="21"/>
  <c r="C41" i="21"/>
  <c r="H37" i="21"/>
  <c r="F36" i="21"/>
  <c r="G37" i="21"/>
  <c r="G41" i="21"/>
  <c r="C33" i="21"/>
  <c r="G30" i="21"/>
  <c r="D36" i="21"/>
  <c r="C32" i="21"/>
  <c r="H38" i="21"/>
  <c r="G33" i="21"/>
  <c r="E34" i="21"/>
  <c r="G28" i="21"/>
  <c r="G31" i="21"/>
  <c r="B28" i="21"/>
  <c r="G29" i="21"/>
  <c r="F37" i="21"/>
  <c r="F38" i="21"/>
  <c r="B37" i="21"/>
  <c r="D35" i="21"/>
  <c r="H33" i="21"/>
  <c r="G34" i="21"/>
  <c r="E29" i="21"/>
  <c r="H32" i="21"/>
  <c r="E32" i="21"/>
  <c r="D37" i="21"/>
  <c r="E29" i="17"/>
  <c r="F36" i="17"/>
  <c r="D35" i="17"/>
  <c r="G30" i="17"/>
  <c r="E31" i="17"/>
  <c r="E34" i="17"/>
  <c r="G34" i="17"/>
  <c r="C35" i="17"/>
  <c r="G31" i="17"/>
  <c r="F34" i="17"/>
  <c r="C38" i="17"/>
  <c r="C31" i="17"/>
  <c r="D34" i="17"/>
  <c r="D30" i="17"/>
  <c r="H30" i="17"/>
  <c r="D36" i="17"/>
  <c r="G37" i="17"/>
  <c r="H29" i="17"/>
  <c r="F38" i="17"/>
  <c r="H36" i="17"/>
  <c r="E30" i="17"/>
  <c r="H32" i="17"/>
  <c r="H35" i="17"/>
  <c r="D33" i="17"/>
  <c r="B37" i="17"/>
  <c r="E32" i="17"/>
  <c r="G32" i="17"/>
  <c r="H38" i="17"/>
  <c r="H37" i="17"/>
  <c r="C32" i="17"/>
  <c r="B38" i="17"/>
  <c r="G38" i="17"/>
  <c r="H31" i="17"/>
  <c r="C37" i="17"/>
  <c r="G29" i="17"/>
  <c r="C30" i="17"/>
  <c r="C33" i="17"/>
  <c r="F31" i="17"/>
  <c r="B34" i="17"/>
  <c r="D31" i="17"/>
  <c r="F35" i="17"/>
  <c r="B30" i="17"/>
  <c r="H34" i="17"/>
  <c r="B32" i="17"/>
  <c r="C29" i="17"/>
  <c r="F29" i="17"/>
  <c r="D29" i="17"/>
  <c r="E33" i="17"/>
  <c r="G33" i="17"/>
  <c r="G35" i="17"/>
  <c r="E35" i="17"/>
  <c r="D32" i="17"/>
  <c r="D38" i="17"/>
  <c r="B35" i="17"/>
  <c r="D37" i="17"/>
  <c r="C36" i="17"/>
  <c r="B29" i="17"/>
  <c r="E36" i="17"/>
  <c r="B33" i="17"/>
  <c r="F30" i="17"/>
  <c r="F32" i="17"/>
  <c r="F33" i="17"/>
  <c r="H33" i="17"/>
  <c r="E37" i="17"/>
  <c r="B36" i="17"/>
  <c r="E38" i="17"/>
  <c r="B31" i="17"/>
  <c r="F37" i="17"/>
  <c r="G36" i="17"/>
  <c r="C34" i="17"/>
  <c r="E29" i="19"/>
  <c r="E37" i="19"/>
  <c r="H30" i="19"/>
  <c r="E33" i="19"/>
  <c r="C37" i="19"/>
  <c r="H32" i="19"/>
  <c r="H33" i="19"/>
  <c r="E30" i="19"/>
  <c r="B29" i="19"/>
  <c r="H34" i="19"/>
  <c r="D38" i="19"/>
  <c r="C29" i="19"/>
  <c r="E32" i="19"/>
  <c r="D34" i="19"/>
  <c r="C36" i="19"/>
  <c r="D37" i="19"/>
  <c r="C33" i="19"/>
  <c r="G37" i="19"/>
  <c r="H29" i="19"/>
  <c r="F37" i="19"/>
  <c r="F36" i="19"/>
  <c r="H38" i="19"/>
  <c r="G30" i="19"/>
  <c r="D33" i="19"/>
  <c r="B33" i="19"/>
  <c r="B36" i="19"/>
  <c r="G33" i="19"/>
  <c r="H31" i="19"/>
  <c r="F33" i="19"/>
  <c r="H37" i="19"/>
  <c r="B35" i="19"/>
  <c r="E36" i="19"/>
  <c r="F38" i="19"/>
  <c r="G36" i="19"/>
  <c r="C31" i="19"/>
  <c r="F29" i="19"/>
  <c r="F35" i="19"/>
  <c r="B34" i="19"/>
  <c r="D36" i="19"/>
  <c r="C34" i="19"/>
  <c r="G34" i="19"/>
  <c r="F31" i="19"/>
  <c r="G32" i="19"/>
  <c r="B37" i="19"/>
  <c r="B31" i="19"/>
  <c r="C30" i="19"/>
  <c r="D31" i="19"/>
  <c r="G35" i="19"/>
  <c r="F34" i="19"/>
  <c r="D30" i="19"/>
  <c r="D32" i="19"/>
  <c r="E31" i="19"/>
  <c r="E38" i="19"/>
  <c r="B30" i="19"/>
  <c r="E35" i="19"/>
  <c r="B38" i="19"/>
  <c r="B32" i="19"/>
  <c r="F32" i="19"/>
  <c r="C32" i="19"/>
  <c r="F30" i="19"/>
  <c r="C35" i="19"/>
  <c r="G29" i="19"/>
  <c r="G31" i="19"/>
  <c r="H35" i="19"/>
  <c r="H36" i="19"/>
  <c r="G38" i="19"/>
  <c r="E34" i="19"/>
  <c r="C38" i="19"/>
  <c r="D35" i="19"/>
  <c r="D29" i="19"/>
  <c r="E39" i="19" l="1"/>
  <c r="E40" i="19" s="1"/>
  <c r="D39" i="17"/>
  <c r="D40" i="17" s="1"/>
  <c r="G39" i="17"/>
  <c r="G40" i="17" s="1"/>
  <c r="F39" i="19"/>
  <c r="F40" i="19" s="1"/>
  <c r="F39" i="17"/>
  <c r="F40" i="17" s="1"/>
  <c r="H39" i="17"/>
  <c r="H40" i="17" s="1"/>
  <c r="H39" i="19"/>
  <c r="H40" i="19" s="1"/>
  <c r="E39" i="17"/>
  <c r="E40" i="17" s="1"/>
  <c r="D39" i="19"/>
  <c r="D40" i="19" s="1"/>
  <c r="G39" i="19"/>
  <c r="G40"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930040</author>
  </authors>
  <commentList>
    <comment ref="K9" authorId="0" shapeId="0" xr:uid="{00000000-0006-0000-0100-000001000000}">
      <text>
        <r>
          <rPr>
            <sz val="9"/>
            <color indexed="81"/>
            <rFont val="ＭＳ ゴシック"/>
            <family val="3"/>
            <charset val="128"/>
          </rPr>
          <t>生産者価格　：　生産者が出荷するときの価格
購入者価格　：　店等で販売するときの価格
　　　　　　　＝　生産者価格　＋　商業マージン
　　　　　　　　　　　　　　　＋　輸送マージン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930040</author>
  </authors>
  <commentList>
    <comment ref="K7" authorId="0" shapeId="0" xr:uid="{00000000-0006-0000-0300-000001000000}">
      <text>
        <r>
          <rPr>
            <sz val="9"/>
            <color indexed="81"/>
            <rFont val="ＭＳ ゴシック"/>
            <family val="3"/>
            <charset val="128"/>
          </rPr>
          <t>生産者価格　：　生産者が出荷するときの価格
購入者価格　：　店等で販売するときの価格
　　　　　　　＝　生産者価格　＋　商業マージン
　　　　　　　　　　　　　　　＋　輸送マージン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大迫 龍人</author>
  </authors>
  <commentList>
    <comment ref="F80" authorId="0" shapeId="0" xr:uid="{7EAD77D1-D247-4417-B32A-409F48AE4860}">
      <text>
        <r>
          <rPr>
            <b/>
            <sz val="9"/>
            <color indexed="81"/>
            <rFont val="MS P ゴシック"/>
            <family val="3"/>
            <charset val="128"/>
          </rPr>
          <t>自家輸送を除く運輸・郵便部門（40部門）の自給率を使用。</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<sst xmlns="http://schemas.openxmlformats.org/spreadsheetml/2006/main" count="4457" uniqueCount="1157">
  <si>
    <t>最終需要額</t>
  </si>
  <si>
    <t>林業</t>
  </si>
  <si>
    <t>漁業</t>
  </si>
  <si>
    <t>その他の製造工業製品</t>
  </si>
  <si>
    <t>金融・保険</t>
  </si>
  <si>
    <t>事務用品</t>
  </si>
  <si>
    <t>分類不明</t>
  </si>
  <si>
    <t>住宅建築</t>
  </si>
  <si>
    <t>非住宅建築</t>
  </si>
  <si>
    <t>公共事業</t>
  </si>
  <si>
    <t>卸売</t>
  </si>
  <si>
    <t>小売</t>
  </si>
  <si>
    <t>鉄道輸送</t>
  </si>
  <si>
    <t>道路輸送（除自家輸送）</t>
  </si>
  <si>
    <t>水運</t>
  </si>
  <si>
    <t>航空輸送</t>
  </si>
  <si>
    <t>倉庫</t>
  </si>
  <si>
    <t>公務（中央）</t>
  </si>
  <si>
    <t>公務（地方）</t>
  </si>
  <si>
    <t>医療</t>
  </si>
  <si>
    <t>物品賃貸サービス</t>
  </si>
  <si>
    <t>その他の対事業所サービス</t>
  </si>
  <si>
    <t>娯楽サービス</t>
  </si>
  <si>
    <t>その他の対個人サービス</t>
  </si>
  <si>
    <t>移輸入率</t>
    <rPh sb="1" eb="2">
      <t>ユ</t>
    </rPh>
    <phoneticPr fontId="7"/>
  </si>
  <si>
    <t>自給率</t>
    <phoneticPr fontId="7"/>
  </si>
  <si>
    <t>粗付加</t>
    <phoneticPr fontId="7"/>
  </si>
  <si>
    <t>価値率</t>
    <phoneticPr fontId="7"/>
  </si>
  <si>
    <t>雇用者</t>
    <phoneticPr fontId="7"/>
  </si>
  <si>
    <t>所得率</t>
    <phoneticPr fontId="7"/>
  </si>
  <si>
    <t>各種係数</t>
    <rPh sb="0" eb="2">
      <t>カクシュ</t>
    </rPh>
    <rPh sb="2" eb="4">
      <t>ケイスウ</t>
    </rPh>
    <phoneticPr fontId="7"/>
  </si>
  <si>
    <t>就業係数</t>
    <rPh sb="0" eb="2">
      <t>シュウギョウ</t>
    </rPh>
    <rPh sb="2" eb="4">
      <t>ケイスウ</t>
    </rPh>
    <phoneticPr fontId="7"/>
  </si>
  <si>
    <t>雇用係数</t>
    <rPh sb="0" eb="2">
      <t>コヨウ</t>
    </rPh>
    <rPh sb="2" eb="4">
      <t>ケイスウ</t>
    </rPh>
    <phoneticPr fontId="7"/>
  </si>
  <si>
    <t>部　　　 　門 　　　　名</t>
    <rPh sb="0" eb="7">
      <t>ブモン</t>
    </rPh>
    <rPh sb="12" eb="13">
      <t>メイ</t>
    </rPh>
    <phoneticPr fontId="7"/>
  </si>
  <si>
    <r>
      <t>部　　　 　門　</t>
    </r>
    <r>
      <rPr>
        <sz val="10"/>
        <rFont val="ＭＳ ゴシック"/>
        <family val="3"/>
        <charset val="128"/>
      </rPr>
      <t xml:space="preserve"> </t>
    </r>
    <r>
      <rPr>
        <sz val="10"/>
        <rFont val="ＭＳ ゴシック"/>
        <family val="3"/>
        <charset val="128"/>
      </rPr>
      <t>　　　名</t>
    </r>
    <rPh sb="0" eb="13">
      <t>ブモンメイ</t>
    </rPh>
    <phoneticPr fontId="4"/>
  </si>
  <si>
    <t>合　　　　　　　　　　計</t>
    <rPh sb="0" eb="12">
      <t>ゴウケイ</t>
    </rPh>
    <phoneticPr fontId="4"/>
  </si>
  <si>
    <t>畜産</t>
  </si>
  <si>
    <t>自家輸送</t>
  </si>
  <si>
    <t>部　　　　門　　　　名</t>
  </si>
  <si>
    <t>産業連関分析結果</t>
    <rPh sb="0" eb="2">
      <t>サンギョウ</t>
    </rPh>
    <rPh sb="2" eb="4">
      <t>レンカン</t>
    </rPh>
    <rPh sb="4" eb="6">
      <t>ブンセキ</t>
    </rPh>
    <rPh sb="6" eb="8">
      <t>ケッカ</t>
    </rPh>
    <phoneticPr fontId="4"/>
  </si>
  <si>
    <t>１　分析内容(事項・与件データ等）</t>
    <rPh sb="2" eb="4">
      <t>ブンセキ</t>
    </rPh>
    <rPh sb="4" eb="6">
      <t>ナイヨウ</t>
    </rPh>
    <rPh sb="7" eb="9">
      <t>ジコウ</t>
    </rPh>
    <rPh sb="10" eb="12">
      <t>ヨケン</t>
    </rPh>
    <rPh sb="15" eb="16">
      <t>トウ</t>
    </rPh>
    <phoneticPr fontId="4"/>
  </si>
  <si>
    <t>２　当初設定</t>
    <rPh sb="2" eb="4">
      <t>トウショ</t>
    </rPh>
    <rPh sb="4" eb="6">
      <t>セッテイ</t>
    </rPh>
    <phoneticPr fontId="4"/>
  </si>
  <si>
    <t>消費転換係数</t>
    <rPh sb="0" eb="2">
      <t>ショウヒ</t>
    </rPh>
    <rPh sb="2" eb="4">
      <t>テンカン</t>
    </rPh>
    <rPh sb="4" eb="6">
      <t>ケイスウ</t>
    </rPh>
    <phoneticPr fontId="4"/>
  </si>
  <si>
    <t>３　分析結果</t>
    <rPh sb="2" eb="4">
      <t>ブンセキ</t>
    </rPh>
    <rPh sb="4" eb="6">
      <t>ケッカ</t>
    </rPh>
    <phoneticPr fontId="4"/>
  </si>
  <si>
    <t>生産誘発額</t>
    <rPh sb="0" eb="2">
      <t>セイサン</t>
    </rPh>
    <rPh sb="2" eb="5">
      <t>ユウハツガク</t>
    </rPh>
    <phoneticPr fontId="4"/>
  </si>
  <si>
    <t>区分</t>
    <rPh sb="0" eb="2">
      <t>クブン</t>
    </rPh>
    <phoneticPr fontId="4"/>
  </si>
  <si>
    <t>第１次波及効果</t>
    <rPh sb="0" eb="1">
      <t>ダイ</t>
    </rPh>
    <rPh sb="2" eb="3">
      <t>ジ</t>
    </rPh>
    <rPh sb="3" eb="7">
      <t>ハキュウコウカ</t>
    </rPh>
    <phoneticPr fontId="4"/>
  </si>
  <si>
    <t>直接効果</t>
    <rPh sb="0" eb="2">
      <t>チョクセツ</t>
    </rPh>
    <rPh sb="2" eb="4">
      <t>コウカ</t>
    </rPh>
    <phoneticPr fontId="4"/>
  </si>
  <si>
    <t>第１次間接効果</t>
    <rPh sb="0" eb="1">
      <t>ダイ</t>
    </rPh>
    <rPh sb="2" eb="3">
      <t>ジ</t>
    </rPh>
    <rPh sb="3" eb="5">
      <t>カンセツ</t>
    </rPh>
    <rPh sb="5" eb="7">
      <t>コウカ</t>
    </rPh>
    <phoneticPr fontId="4"/>
  </si>
  <si>
    <t>第２次波及効果</t>
    <rPh sb="0" eb="1">
      <t>ダイ</t>
    </rPh>
    <rPh sb="2" eb="3">
      <t>ジ</t>
    </rPh>
    <rPh sb="3" eb="7">
      <t>ハキュウコウカ</t>
    </rPh>
    <phoneticPr fontId="4"/>
  </si>
  <si>
    <t>総合効果</t>
    <rPh sb="0" eb="2">
      <t>ソウゴウ</t>
    </rPh>
    <rPh sb="2" eb="4">
      <t>コウカ</t>
    </rPh>
    <phoneticPr fontId="4"/>
  </si>
  <si>
    <t>波及効果倍率</t>
    <rPh sb="0" eb="4">
      <t>ハキュウコウカ</t>
    </rPh>
    <rPh sb="4" eb="6">
      <t>バイリツ</t>
    </rPh>
    <phoneticPr fontId="4"/>
  </si>
  <si>
    <t>４　注意事項</t>
    <rPh sb="2" eb="4">
      <t>チュウイ</t>
    </rPh>
    <rPh sb="4" eb="6">
      <t>ジコウ</t>
    </rPh>
    <phoneticPr fontId="4"/>
  </si>
  <si>
    <t>５　その他の注意点</t>
    <rPh sb="4" eb="5">
      <t>ホカ</t>
    </rPh>
    <rPh sb="6" eb="9">
      <t>チュウイテン</t>
    </rPh>
    <phoneticPr fontId="4"/>
  </si>
  <si>
    <t>×雇用者所得率</t>
  </si>
  <si>
    <t>中間投入（原材料等）</t>
  </si>
  <si>
    <t>移輸入額</t>
    <rPh sb="0" eb="1">
      <t>イ</t>
    </rPh>
    <rPh sb="1" eb="4">
      <t>ユニュウガク</t>
    </rPh>
    <phoneticPr fontId="4"/>
  </si>
  <si>
    <t>×粗付加価値率</t>
  </si>
  <si>
    <t>消費支出額</t>
  </si>
  <si>
    <t>×自給率</t>
  </si>
  <si>
    <t>×移輸入率</t>
  </si>
  <si>
    <t>移輸入額</t>
  </si>
  <si>
    <t>経済波及効果フロー</t>
    <rPh sb="0" eb="2">
      <t>ケイザイ</t>
    </rPh>
    <rPh sb="2" eb="6">
      <t>ハキュウコウカ</t>
    </rPh>
    <phoneticPr fontId="7"/>
  </si>
  <si>
    <t>×自給率</t>
    <rPh sb="1" eb="4">
      <t>ジキュウリツ</t>
    </rPh>
    <phoneticPr fontId="7"/>
  </si>
  <si>
    <t>直接効果</t>
    <rPh sb="0" eb="2">
      <t>チョクセツ</t>
    </rPh>
    <rPh sb="2" eb="4">
      <t>コウカ</t>
    </rPh>
    <phoneticPr fontId="7"/>
  </si>
  <si>
    <t>×就業係数</t>
    <rPh sb="1" eb="3">
      <t>シュウギョウ</t>
    </rPh>
    <rPh sb="3" eb="5">
      <t>ケイスウ</t>
    </rPh>
    <phoneticPr fontId="7"/>
  </si>
  <si>
    <t>×雇用係数</t>
    <rPh sb="1" eb="3">
      <t>コヨウ</t>
    </rPh>
    <rPh sb="3" eb="5">
      <t>ケイスウ</t>
    </rPh>
    <phoneticPr fontId="7"/>
  </si>
  <si>
    <t>県内需要額</t>
    <rPh sb="0" eb="2">
      <t>ケンナイ</t>
    </rPh>
    <rPh sb="2" eb="5">
      <t>ジュヨウガク</t>
    </rPh>
    <phoneticPr fontId="7"/>
  </si>
  <si>
    <t>移輸入額</t>
    <rPh sb="0" eb="1">
      <t>イ</t>
    </rPh>
    <rPh sb="1" eb="4">
      <t>ユニュウガク</t>
    </rPh>
    <phoneticPr fontId="7"/>
  </si>
  <si>
    <t>第１次間接効果</t>
    <rPh sb="0" eb="1">
      <t>ダイ</t>
    </rPh>
    <rPh sb="2" eb="3">
      <t>ジ</t>
    </rPh>
    <rPh sb="3" eb="5">
      <t>カンセツ</t>
    </rPh>
    <rPh sb="5" eb="7">
      <t>コウカ</t>
    </rPh>
    <phoneticPr fontId="7"/>
  </si>
  <si>
    <t>雇用者所得額(直接＋第１次)</t>
    <rPh sb="0" eb="3">
      <t>コヨウシャ</t>
    </rPh>
    <rPh sb="3" eb="6">
      <t>ショトクガク</t>
    </rPh>
    <rPh sb="7" eb="9">
      <t>チョクセツ</t>
    </rPh>
    <rPh sb="10" eb="11">
      <t>ダイ</t>
    </rPh>
    <rPh sb="12" eb="13">
      <t>ジ</t>
    </rPh>
    <phoneticPr fontId="7"/>
  </si>
  <si>
    <t>×民間消費支出の構成比</t>
    <rPh sb="1" eb="3">
      <t>ミンカン</t>
    </rPh>
    <rPh sb="3" eb="5">
      <t>ショウヒ</t>
    </rPh>
    <rPh sb="5" eb="7">
      <t>シシュツ</t>
    </rPh>
    <rPh sb="8" eb="11">
      <t>コウセイヒ</t>
    </rPh>
    <phoneticPr fontId="7"/>
  </si>
  <si>
    <t>第２次間接効果</t>
    <rPh sb="0" eb="1">
      <t>ダイ</t>
    </rPh>
    <rPh sb="2" eb="3">
      <t>ジ</t>
    </rPh>
    <rPh sb="3" eb="5">
      <t>カンセツ</t>
    </rPh>
    <rPh sb="5" eb="7">
      <t>コウカ</t>
    </rPh>
    <phoneticPr fontId="7"/>
  </si>
  <si>
    <t>県内需要額</t>
    <rPh sb="1" eb="2">
      <t>ナイ</t>
    </rPh>
    <phoneticPr fontId="14"/>
  </si>
  <si>
    <t>部  門  名</t>
    <rPh sb="0" eb="4">
      <t>ブモン</t>
    </rPh>
    <rPh sb="6" eb="7">
      <t>メイ</t>
    </rPh>
    <phoneticPr fontId="4"/>
  </si>
  <si>
    <t>県  内
需要額</t>
    <rPh sb="0" eb="4">
      <t>ケンナイ</t>
    </rPh>
    <rPh sb="5" eb="8">
      <t>ジュヨウガク</t>
    </rPh>
    <phoneticPr fontId="4"/>
  </si>
  <si>
    <t>粗付加価値誘発額</t>
    <rPh sb="0" eb="5">
      <t>ソフカカチ</t>
    </rPh>
    <rPh sb="5" eb="7">
      <t>ユウハツ</t>
    </rPh>
    <rPh sb="7" eb="8">
      <t>ガク</t>
    </rPh>
    <phoneticPr fontId="4"/>
  </si>
  <si>
    <t>消費支
出総額</t>
    <rPh sb="0" eb="2">
      <t>ショウヒ</t>
    </rPh>
    <rPh sb="2" eb="5">
      <t>シシュツ</t>
    </rPh>
    <rPh sb="5" eb="7">
      <t>ソウガク</t>
    </rPh>
    <phoneticPr fontId="4"/>
  </si>
  <si>
    <t>部門別
消費支出</t>
    <rPh sb="0" eb="3">
      <t>ブモンベツ</t>
    </rPh>
    <rPh sb="4" eb="8">
      <t>ショウヒシシュツ</t>
    </rPh>
    <phoneticPr fontId="4"/>
  </si>
  <si>
    <t>就業誘発者数計</t>
    <rPh sb="6" eb="7">
      <t>ケイ</t>
    </rPh>
    <phoneticPr fontId="4"/>
  </si>
  <si>
    <t>雇用誘発者数計</t>
    <rPh sb="6" eb="7">
      <t>ケイ</t>
    </rPh>
    <phoneticPr fontId="4"/>
  </si>
  <si>
    <t>合計</t>
    <rPh sb="0" eb="2">
      <t>ゴウケイ</t>
    </rPh>
    <phoneticPr fontId="4"/>
  </si>
  <si>
    <t>第１次生産誘発額</t>
    <rPh sb="0" eb="1">
      <t>ダイ</t>
    </rPh>
    <rPh sb="2" eb="3">
      <t>ジ</t>
    </rPh>
    <rPh sb="3" eb="5">
      <t>セイサン</t>
    </rPh>
    <rPh sb="5" eb="7">
      <t>ユウハツ</t>
    </rPh>
    <rPh sb="7" eb="8">
      <t>ガク</t>
    </rPh>
    <phoneticPr fontId="4"/>
  </si>
  <si>
    <t>第１次生産誘発額</t>
    <rPh sb="0" eb="1">
      <t>ダイ</t>
    </rPh>
    <phoneticPr fontId="14"/>
  </si>
  <si>
    <t>投入係数</t>
    <rPh sb="0" eb="2">
      <t>トウニュウ</t>
    </rPh>
    <rPh sb="2" eb="4">
      <t>ケイスウ</t>
    </rPh>
    <phoneticPr fontId="14"/>
  </si>
  <si>
    <t>原材料
投入額</t>
    <rPh sb="0" eb="3">
      <t>ゲンザイリョウ</t>
    </rPh>
    <rPh sb="4" eb="6">
      <t>トウニュウ</t>
    </rPh>
    <rPh sb="6" eb="7">
      <t>ガク</t>
    </rPh>
    <phoneticPr fontId="4"/>
  </si>
  <si>
    <t>県内需要
増加額</t>
    <rPh sb="0" eb="1">
      <t>ケン</t>
    </rPh>
    <rPh sb="1" eb="2">
      <t>ナイ</t>
    </rPh>
    <rPh sb="2" eb="4">
      <t>ジュヨウ</t>
    </rPh>
    <rPh sb="5" eb="7">
      <t>ゾウカ</t>
    </rPh>
    <rPh sb="7" eb="8">
      <t>ガク</t>
    </rPh>
    <phoneticPr fontId="4"/>
  </si>
  <si>
    <t>県内
需要額</t>
    <rPh sb="1" eb="2">
      <t>ナイ</t>
    </rPh>
    <phoneticPr fontId="4"/>
  </si>
  <si>
    <t>粗付加価値額</t>
    <rPh sb="0" eb="5">
      <t>ソフカカチ</t>
    </rPh>
    <rPh sb="5" eb="6">
      <t>ガク</t>
    </rPh>
    <phoneticPr fontId="4"/>
  </si>
  <si>
    <t>雇用者
所得額</t>
    <rPh sb="0" eb="3">
      <t>コヨウシャ</t>
    </rPh>
    <rPh sb="4" eb="6">
      <t>ショトク</t>
    </rPh>
    <rPh sb="6" eb="7">
      <t>ガク</t>
    </rPh>
    <phoneticPr fontId="4"/>
  </si>
  <si>
    <t>移輸入額</t>
    <rPh sb="0" eb="1">
      <t>イ</t>
    </rPh>
    <rPh sb="1" eb="3">
      <t>ユニュウ</t>
    </rPh>
    <phoneticPr fontId="4"/>
  </si>
  <si>
    <t>県内需要増加額</t>
    <rPh sb="1" eb="2">
      <t>ナイ</t>
    </rPh>
    <rPh sb="4" eb="6">
      <t>ゾウカ</t>
    </rPh>
    <phoneticPr fontId="14"/>
  </si>
  <si>
    <t>(直接)</t>
    <rPh sb="1" eb="3">
      <t>チョクセツ</t>
    </rPh>
    <phoneticPr fontId="4"/>
  </si>
  <si>
    <t>直　接　効　果</t>
    <rPh sb="0" eb="1">
      <t>チョク</t>
    </rPh>
    <rPh sb="2" eb="3">
      <t>セツ</t>
    </rPh>
    <rPh sb="4" eb="5">
      <t>コウ</t>
    </rPh>
    <rPh sb="6" eb="7">
      <t>カ</t>
    </rPh>
    <phoneticPr fontId="4"/>
  </si>
  <si>
    <t>C=B×粗付加価値率</t>
    <rPh sb="4" eb="7">
      <t>ソフカ</t>
    </rPh>
    <rPh sb="7" eb="9">
      <t>カチ</t>
    </rPh>
    <rPh sb="9" eb="10">
      <t>リツ</t>
    </rPh>
    <phoneticPr fontId="4"/>
  </si>
  <si>
    <t>D=B×雇用者所得率</t>
    <rPh sb="4" eb="7">
      <t>コヨウシャ</t>
    </rPh>
    <rPh sb="7" eb="10">
      <t>ショトクリツ</t>
    </rPh>
    <phoneticPr fontId="4"/>
  </si>
  <si>
    <t>E=B×投入係数</t>
    <rPh sb="4" eb="6">
      <t>トウニュウ</t>
    </rPh>
    <rPh sb="6" eb="8">
      <t>ケイスウ</t>
    </rPh>
    <phoneticPr fontId="4"/>
  </si>
  <si>
    <t>F=E×自給率</t>
    <rPh sb="4" eb="7">
      <t>ジキュウリツ</t>
    </rPh>
    <phoneticPr fontId="4"/>
  </si>
  <si>
    <t>G=E×移輸入率</t>
    <rPh sb="4" eb="5">
      <t>イ</t>
    </rPh>
    <rPh sb="5" eb="7">
      <t>ユニュウ</t>
    </rPh>
    <phoneticPr fontId="4"/>
  </si>
  <si>
    <t>I=H×粗付加価値率</t>
    <rPh sb="4" eb="7">
      <t>ソフカ</t>
    </rPh>
    <rPh sb="7" eb="9">
      <t>カチ</t>
    </rPh>
    <rPh sb="9" eb="10">
      <t>リツ</t>
    </rPh>
    <phoneticPr fontId="4"/>
  </si>
  <si>
    <t>J=H×雇用者所得率</t>
    <rPh sb="4" eb="7">
      <t>コヨウシャ</t>
    </rPh>
    <rPh sb="7" eb="10">
      <t>ショトクリツ</t>
    </rPh>
    <phoneticPr fontId="4"/>
  </si>
  <si>
    <t>生産誘発額</t>
    <rPh sb="0" eb="2">
      <t>セイサン</t>
    </rPh>
    <rPh sb="2" eb="4">
      <t>ユウハツ</t>
    </rPh>
    <rPh sb="4" eb="5">
      <t>ガク</t>
    </rPh>
    <phoneticPr fontId="4"/>
  </si>
  <si>
    <t>第２次生産誘発額</t>
    <rPh sb="0" eb="1">
      <t>ダイ</t>
    </rPh>
    <phoneticPr fontId="14"/>
  </si>
  <si>
    <t>B×就業係数</t>
    <rPh sb="2" eb="4">
      <t>シュウギョウ</t>
    </rPh>
    <rPh sb="4" eb="6">
      <t>ケイスウ</t>
    </rPh>
    <phoneticPr fontId="4"/>
  </si>
  <si>
    <t>H×就業係数</t>
    <rPh sb="2" eb="4">
      <t>シュウギョウ</t>
    </rPh>
    <rPh sb="4" eb="6">
      <t>ケイスウ</t>
    </rPh>
    <phoneticPr fontId="4"/>
  </si>
  <si>
    <t>B×雇用係数</t>
    <rPh sb="2" eb="4">
      <t>コヨウ</t>
    </rPh>
    <rPh sb="4" eb="6">
      <t>ケイスウ</t>
    </rPh>
    <phoneticPr fontId="4"/>
  </si>
  <si>
    <t>H×雇用係数</t>
    <rPh sb="2" eb="4">
      <t>コヨウ</t>
    </rPh>
    <rPh sb="4" eb="6">
      <t>ケイスウ</t>
    </rPh>
    <phoneticPr fontId="4"/>
  </si>
  <si>
    <t>雇用者所得誘発額</t>
    <rPh sb="0" eb="3">
      <t>コヨウシャ</t>
    </rPh>
    <rPh sb="3" eb="5">
      <t>ショトク</t>
    </rPh>
    <rPh sb="5" eb="7">
      <t>ユウハツ</t>
    </rPh>
    <rPh sb="7" eb="8">
      <t>ガク</t>
    </rPh>
    <phoneticPr fontId="4"/>
  </si>
  <si>
    <t>第２次生産誘発額</t>
    <rPh sb="0" eb="1">
      <t>ダイ</t>
    </rPh>
    <rPh sb="2" eb="3">
      <t>ジ</t>
    </rPh>
    <rPh sb="3" eb="5">
      <t>セイサン</t>
    </rPh>
    <rPh sb="5" eb="7">
      <t>ユウハツ</t>
    </rPh>
    <rPh sb="7" eb="8">
      <t>ガク</t>
    </rPh>
    <phoneticPr fontId="4"/>
  </si>
  <si>
    <t>雇用者所得誘発額</t>
    <rPh sb="0" eb="3">
      <t>コヨウシャ</t>
    </rPh>
    <rPh sb="3" eb="5">
      <t>ショトク</t>
    </rPh>
    <rPh sb="5" eb="8">
      <t>ユウハツガク</t>
    </rPh>
    <phoneticPr fontId="4"/>
  </si>
  <si>
    <t>粗付加価値誘発額</t>
    <rPh sb="0" eb="1">
      <t>ホボ</t>
    </rPh>
    <rPh sb="1" eb="3">
      <t>フカ</t>
    </rPh>
    <rPh sb="3" eb="5">
      <t>カチ</t>
    </rPh>
    <rPh sb="5" eb="7">
      <t>ユウハツ</t>
    </rPh>
    <rPh sb="7" eb="8">
      <t>ガク</t>
    </rPh>
    <phoneticPr fontId="4"/>
  </si>
  <si>
    <t>K</t>
    <phoneticPr fontId="4"/>
  </si>
  <si>
    <t>L=(D+J)×K</t>
    <phoneticPr fontId="4"/>
  </si>
  <si>
    <t>消費支出</t>
    <phoneticPr fontId="14"/>
  </si>
  <si>
    <t>構成比</t>
    <phoneticPr fontId="14"/>
  </si>
  <si>
    <t>M=L×消費支出構成</t>
    <rPh sb="4" eb="6">
      <t>ショウヒ</t>
    </rPh>
    <rPh sb="6" eb="8">
      <t>シシュツ</t>
    </rPh>
    <rPh sb="8" eb="10">
      <t>コウセイ</t>
    </rPh>
    <phoneticPr fontId="4"/>
  </si>
  <si>
    <t>N=M×自給率</t>
    <rPh sb="4" eb="7">
      <t>ジキュウリツ</t>
    </rPh>
    <phoneticPr fontId="4"/>
  </si>
  <si>
    <t>O=M×移輸入率</t>
    <rPh sb="4" eb="5">
      <t>イ</t>
    </rPh>
    <rPh sb="5" eb="7">
      <t>ユニュウ</t>
    </rPh>
    <rPh sb="7" eb="8">
      <t>リツ</t>
    </rPh>
    <phoneticPr fontId="4"/>
  </si>
  <si>
    <t>Q=P×粗付加価値率</t>
    <rPh sb="4" eb="7">
      <t>ソフカ</t>
    </rPh>
    <rPh sb="7" eb="9">
      <t>カチ</t>
    </rPh>
    <rPh sb="9" eb="10">
      <t>リツ</t>
    </rPh>
    <phoneticPr fontId="4"/>
  </si>
  <si>
    <t>R=P×雇用者所得率</t>
    <rPh sb="4" eb="7">
      <t>コヨウシャ</t>
    </rPh>
    <rPh sb="7" eb="10">
      <t>ショトクリツ</t>
    </rPh>
    <phoneticPr fontId="4"/>
  </si>
  <si>
    <t>P×就業係数</t>
    <rPh sb="2" eb="4">
      <t>シュウギョウ</t>
    </rPh>
    <rPh sb="4" eb="6">
      <t>ケイスウ</t>
    </rPh>
    <phoneticPr fontId="4"/>
  </si>
  <si>
    <t>P×雇用係数</t>
    <rPh sb="2" eb="4">
      <t>コヨウ</t>
    </rPh>
    <rPh sb="4" eb="6">
      <t>ケイスウ</t>
    </rPh>
    <phoneticPr fontId="4"/>
  </si>
  <si>
    <t>（単位：人）</t>
    <rPh sb="1" eb="3">
      <t>タンイ</t>
    </rPh>
    <rPh sb="4" eb="5">
      <t>ニン</t>
    </rPh>
    <phoneticPr fontId="4"/>
  </si>
  <si>
    <t>(第1次)</t>
    <rPh sb="1" eb="2">
      <t>ダイ</t>
    </rPh>
    <rPh sb="3" eb="4">
      <t>ジ</t>
    </rPh>
    <phoneticPr fontId="4"/>
  </si>
  <si>
    <t>(第2次)</t>
    <rPh sb="1" eb="2">
      <t>ダイ</t>
    </rPh>
    <rPh sb="3" eb="4">
      <t>ジ</t>
    </rPh>
    <phoneticPr fontId="4"/>
  </si>
  <si>
    <t>消費転換係数</t>
    <phoneticPr fontId="4"/>
  </si>
  <si>
    <t>介護</t>
  </si>
  <si>
    <t>百万円</t>
  </si>
  <si>
    <t>億円</t>
  </si>
  <si>
    <t>×投入係数</t>
  </si>
  <si>
    <t>うち雇用者所得額</t>
    <rPh sb="2" eb="5">
      <t>コヨウシャ</t>
    </rPh>
    <rPh sb="5" eb="7">
      <t>ショトク</t>
    </rPh>
    <rPh sb="7" eb="8">
      <t>ガク</t>
    </rPh>
    <phoneticPr fontId="7"/>
  </si>
  <si>
    <t>粗付加価値額</t>
    <rPh sb="0" eb="3">
      <t>ソフカ</t>
    </rPh>
    <rPh sb="3" eb="5">
      <t>カチ</t>
    </rPh>
    <rPh sb="5" eb="6">
      <t>ガク</t>
    </rPh>
    <phoneticPr fontId="7"/>
  </si>
  <si>
    <t>うち雇用者所得誘発額</t>
  </si>
  <si>
    <t>就業誘発者数</t>
  </si>
  <si>
    <t>就業誘発者数</t>
    <rPh sb="0" eb="2">
      <t>シュウギョウ</t>
    </rPh>
    <rPh sb="2" eb="4">
      <t>ユウハツ</t>
    </rPh>
    <rPh sb="4" eb="5">
      <t>シャ</t>
    </rPh>
    <rPh sb="5" eb="6">
      <t>スウ</t>
    </rPh>
    <phoneticPr fontId="7"/>
  </si>
  <si>
    <t>人</t>
    <rPh sb="0" eb="1">
      <t>ニン</t>
    </rPh>
    <phoneticPr fontId="7"/>
  </si>
  <si>
    <t>雇用誘発者数</t>
  </si>
  <si>
    <t>雇用誘発者数</t>
    <rPh sb="0" eb="2">
      <t>コヨウ</t>
    </rPh>
    <rPh sb="2" eb="4">
      <t>ユウハツ</t>
    </rPh>
    <rPh sb="4" eb="5">
      <t>シャ</t>
    </rPh>
    <rPh sb="5" eb="6">
      <t>スウ</t>
    </rPh>
    <phoneticPr fontId="7"/>
  </si>
  <si>
    <t>万円</t>
  </si>
  <si>
    <t>千円</t>
  </si>
  <si>
    <t>円</t>
  </si>
  <si>
    <t>就業係数、雇用係数</t>
    <rPh sb="0" eb="2">
      <t>シュウギョウ</t>
    </rPh>
    <rPh sb="2" eb="4">
      <t>ケイスウ</t>
    </rPh>
    <rPh sb="5" eb="7">
      <t>コヨウ</t>
    </rPh>
    <rPh sb="7" eb="9">
      <t>ケイスウ</t>
    </rPh>
    <phoneticPr fontId="14"/>
  </si>
  <si>
    <t>（単位：百万円／人）</t>
    <rPh sb="1" eb="3">
      <t>タンイ</t>
    </rPh>
    <rPh sb="4" eb="5">
      <t>ヒャク</t>
    </rPh>
    <rPh sb="5" eb="7">
      <t>マンエン</t>
    </rPh>
    <rPh sb="8" eb="9">
      <t>ニン</t>
    </rPh>
    <phoneticPr fontId="14"/>
  </si>
  <si>
    <t>係数の単位を調整</t>
    <rPh sb="0" eb="2">
      <t>ケイスウ</t>
    </rPh>
    <phoneticPr fontId="14"/>
  </si>
  <si>
    <t>№</t>
    <phoneticPr fontId="4"/>
  </si>
  <si>
    <t>就業誘
発者数</t>
    <phoneticPr fontId="4"/>
  </si>
  <si>
    <t>雇用誘
発者数</t>
    <phoneticPr fontId="4"/>
  </si>
  <si>
    <t>A</t>
    <phoneticPr fontId="4"/>
  </si>
  <si>
    <t>B+H+P</t>
    <phoneticPr fontId="4"/>
  </si>
  <si>
    <t>C+I+Q</t>
    <phoneticPr fontId="4"/>
  </si>
  <si>
    <t>D+J+R</t>
    <phoneticPr fontId="4"/>
  </si>
  <si>
    <t>部　　　 　門　 　　　名</t>
  </si>
  <si>
    <t>合　　　　　　　　　　計</t>
    <rPh sb="0" eb="12">
      <t>ゴウケイ</t>
    </rPh>
    <phoneticPr fontId="4"/>
  </si>
  <si>
    <t>卸売</t>
    <phoneticPr fontId="14"/>
  </si>
  <si>
    <t>小売</t>
    <phoneticPr fontId="14"/>
  </si>
  <si>
    <t>鉄道</t>
  </si>
  <si>
    <t>鉄道</t>
    <phoneticPr fontId="14"/>
  </si>
  <si>
    <t>道路</t>
  </si>
  <si>
    <t>道路</t>
    <phoneticPr fontId="14"/>
  </si>
  <si>
    <t>水運</t>
    <phoneticPr fontId="14"/>
  </si>
  <si>
    <t>航空</t>
  </si>
  <si>
    <t>航空</t>
    <phoneticPr fontId="14"/>
  </si>
  <si>
    <t>運取</t>
  </si>
  <si>
    <t>運取</t>
    <phoneticPr fontId="14"/>
  </si>
  <si>
    <t>倉庫</t>
    <phoneticPr fontId="14"/>
  </si>
  <si>
    <t>マージン額の振り分け</t>
    <rPh sb="4" eb="5">
      <t>ガク</t>
    </rPh>
    <rPh sb="6" eb="7">
      <t>フ</t>
    </rPh>
    <rPh sb="8" eb="9">
      <t>ワ</t>
    </rPh>
    <phoneticPr fontId="14"/>
  </si>
  <si>
    <t>a</t>
    <phoneticPr fontId="14"/>
  </si>
  <si>
    <t>b</t>
    <phoneticPr fontId="14"/>
  </si>
  <si>
    <t>c</t>
    <phoneticPr fontId="14"/>
  </si>
  <si>
    <t>d</t>
    <phoneticPr fontId="14"/>
  </si>
  <si>
    <t>e</t>
    <phoneticPr fontId="14"/>
  </si>
  <si>
    <t>f</t>
    <phoneticPr fontId="14"/>
  </si>
  <si>
    <t>g</t>
    <phoneticPr fontId="14"/>
  </si>
  <si>
    <t>h</t>
    <phoneticPr fontId="14"/>
  </si>
  <si>
    <t>I</t>
    <phoneticPr fontId="14"/>
  </si>
  <si>
    <r>
      <t xml:space="preserve">マージン額 </t>
    </r>
    <r>
      <rPr>
        <sz val="10"/>
        <rFont val="ＭＳ ゴシック"/>
        <family val="3"/>
        <charset val="128"/>
      </rPr>
      <t>j=k+l+m+n+o+p+q+r</t>
    </r>
    <rPh sb="4" eb="5">
      <t>ガク</t>
    </rPh>
    <phoneticPr fontId="14"/>
  </si>
  <si>
    <r>
      <t>k</t>
    </r>
    <r>
      <rPr>
        <sz val="10"/>
        <rFont val="ＭＳ ゴシック"/>
        <family val="3"/>
        <charset val="128"/>
      </rPr>
      <t>=a×b</t>
    </r>
    <phoneticPr fontId="14"/>
  </si>
  <si>
    <r>
      <t>l</t>
    </r>
    <r>
      <rPr>
        <sz val="10"/>
        <rFont val="ＭＳ ゴシック"/>
        <family val="3"/>
        <charset val="128"/>
      </rPr>
      <t>=a</t>
    </r>
    <r>
      <rPr>
        <sz val="10"/>
        <rFont val="ＭＳ ゴシック"/>
        <family val="3"/>
        <charset val="128"/>
      </rPr>
      <t>×</t>
    </r>
    <r>
      <rPr>
        <sz val="10"/>
        <rFont val="ＭＳ ゴシック"/>
        <family val="3"/>
        <charset val="128"/>
      </rPr>
      <t>c</t>
    </r>
    <phoneticPr fontId="14"/>
  </si>
  <si>
    <r>
      <t>m</t>
    </r>
    <r>
      <rPr>
        <sz val="10"/>
        <rFont val="ＭＳ ゴシック"/>
        <family val="3"/>
        <charset val="128"/>
      </rPr>
      <t>=a</t>
    </r>
    <r>
      <rPr>
        <sz val="10"/>
        <rFont val="ＭＳ ゴシック"/>
        <family val="3"/>
        <charset val="128"/>
      </rPr>
      <t>×</t>
    </r>
    <r>
      <rPr>
        <sz val="10"/>
        <rFont val="ＭＳ ゴシック"/>
        <family val="3"/>
        <charset val="128"/>
      </rPr>
      <t>d</t>
    </r>
    <phoneticPr fontId="14"/>
  </si>
  <si>
    <r>
      <t>n</t>
    </r>
    <r>
      <rPr>
        <sz val="10"/>
        <rFont val="ＭＳ ゴシック"/>
        <family val="3"/>
        <charset val="128"/>
      </rPr>
      <t>=a</t>
    </r>
    <r>
      <rPr>
        <sz val="10"/>
        <rFont val="ＭＳ ゴシック"/>
        <family val="3"/>
        <charset val="128"/>
      </rPr>
      <t>×</t>
    </r>
    <r>
      <rPr>
        <sz val="10"/>
        <rFont val="ＭＳ ゴシック"/>
        <family val="3"/>
        <charset val="128"/>
      </rPr>
      <t>e</t>
    </r>
    <phoneticPr fontId="14"/>
  </si>
  <si>
    <r>
      <t>o</t>
    </r>
    <r>
      <rPr>
        <sz val="10"/>
        <rFont val="ＭＳ ゴシック"/>
        <family val="3"/>
        <charset val="128"/>
      </rPr>
      <t>=a</t>
    </r>
    <r>
      <rPr>
        <sz val="10"/>
        <rFont val="ＭＳ ゴシック"/>
        <family val="3"/>
        <charset val="128"/>
      </rPr>
      <t>×</t>
    </r>
    <r>
      <rPr>
        <sz val="10"/>
        <rFont val="ＭＳ ゴシック"/>
        <family val="3"/>
        <charset val="128"/>
      </rPr>
      <t>f</t>
    </r>
    <phoneticPr fontId="14"/>
  </si>
  <si>
    <r>
      <t>p</t>
    </r>
    <r>
      <rPr>
        <sz val="10"/>
        <rFont val="ＭＳ ゴシック"/>
        <family val="3"/>
        <charset val="128"/>
      </rPr>
      <t>=a</t>
    </r>
    <r>
      <rPr>
        <sz val="10"/>
        <rFont val="ＭＳ ゴシック"/>
        <family val="3"/>
        <charset val="128"/>
      </rPr>
      <t>×</t>
    </r>
    <r>
      <rPr>
        <sz val="10"/>
        <rFont val="ＭＳ ゴシック"/>
        <family val="3"/>
        <charset val="128"/>
      </rPr>
      <t>g</t>
    </r>
    <phoneticPr fontId="14"/>
  </si>
  <si>
    <r>
      <t>q</t>
    </r>
    <r>
      <rPr>
        <sz val="10"/>
        <rFont val="ＭＳ ゴシック"/>
        <family val="3"/>
        <charset val="128"/>
      </rPr>
      <t>=a</t>
    </r>
    <r>
      <rPr>
        <sz val="10"/>
        <rFont val="ＭＳ ゴシック"/>
        <family val="3"/>
        <charset val="128"/>
      </rPr>
      <t>×</t>
    </r>
    <r>
      <rPr>
        <sz val="10"/>
        <rFont val="ＭＳ ゴシック"/>
        <family val="3"/>
        <charset val="128"/>
      </rPr>
      <t>h</t>
    </r>
    <phoneticPr fontId="14"/>
  </si>
  <si>
    <r>
      <t>r</t>
    </r>
    <r>
      <rPr>
        <sz val="10"/>
        <rFont val="ＭＳ ゴシック"/>
        <family val="3"/>
        <charset val="128"/>
      </rPr>
      <t>=a</t>
    </r>
    <r>
      <rPr>
        <sz val="10"/>
        <rFont val="ＭＳ ゴシック"/>
        <family val="3"/>
        <charset val="128"/>
      </rPr>
      <t>×</t>
    </r>
    <r>
      <rPr>
        <sz val="10"/>
        <rFont val="ＭＳ ゴシック"/>
        <family val="3"/>
        <charset val="128"/>
      </rPr>
      <t>I</t>
    </r>
    <phoneticPr fontId="14"/>
  </si>
  <si>
    <t>s=k～r</t>
    <phoneticPr fontId="14"/>
  </si>
  <si>
    <r>
      <t>t</t>
    </r>
    <r>
      <rPr>
        <sz val="10"/>
        <rFont val="ＭＳ ゴシック"/>
        <family val="3"/>
        <charset val="128"/>
      </rPr>
      <t>=a-j+s</t>
    </r>
    <phoneticPr fontId="14"/>
  </si>
  <si>
    <t>最終需要額(生産者価格)</t>
    <rPh sb="0" eb="2">
      <t>サイシュウ</t>
    </rPh>
    <rPh sb="2" eb="4">
      <t>ジュヨウ</t>
    </rPh>
    <rPh sb="4" eb="5">
      <t>ガク</t>
    </rPh>
    <rPh sb="6" eb="9">
      <t>セイサンシャ</t>
    </rPh>
    <rPh sb="9" eb="11">
      <t>カカク</t>
    </rPh>
    <phoneticPr fontId="4"/>
  </si>
  <si>
    <t>最終需要額</t>
    <rPh sb="0" eb="2">
      <t>サイシュウ</t>
    </rPh>
    <rPh sb="2" eb="4">
      <t>ジュヨウ</t>
    </rPh>
    <rPh sb="4" eb="5">
      <t>ガク</t>
    </rPh>
    <phoneticPr fontId="7"/>
  </si>
  <si>
    <t>最終需要額</t>
    <rPh sb="0" eb="2">
      <t>サイシュウ</t>
    </rPh>
    <rPh sb="2" eb="4">
      <t>ジュヨウ</t>
    </rPh>
    <rPh sb="4" eb="5">
      <t>ガク</t>
    </rPh>
    <phoneticPr fontId="4"/>
  </si>
  <si>
    <t>うち県内最終需要額</t>
    <rPh sb="2" eb="4">
      <t>ケンナイ</t>
    </rPh>
    <rPh sb="4" eb="6">
      <t>サイシュウ</t>
    </rPh>
    <rPh sb="6" eb="8">
      <t>ジュヨウ</t>
    </rPh>
    <rPh sb="8" eb="9">
      <t>ガク</t>
    </rPh>
    <phoneticPr fontId="4"/>
  </si>
  <si>
    <r>
      <t xml:space="preserve">最終需要額
</t>
    </r>
    <r>
      <rPr>
        <sz val="9"/>
        <rFont val="ＭＳ ゴシック"/>
        <family val="3"/>
        <charset val="128"/>
      </rPr>
      <t>(購入者価格)</t>
    </r>
    <rPh sb="0" eb="2">
      <t>サイシュウ</t>
    </rPh>
    <rPh sb="2" eb="4">
      <t>ジュヨウ</t>
    </rPh>
    <rPh sb="4" eb="5">
      <t>ガク</t>
    </rPh>
    <rPh sb="7" eb="10">
      <t>コウニュウシャ</t>
    </rPh>
    <rPh sb="10" eb="12">
      <t>カカク</t>
    </rPh>
    <phoneticPr fontId="14"/>
  </si>
  <si>
    <r>
      <t xml:space="preserve">最終需要額
</t>
    </r>
    <r>
      <rPr>
        <sz val="9"/>
        <rFont val="ＭＳ ゴシック"/>
        <family val="3"/>
        <charset val="128"/>
      </rPr>
      <t>(生産者価格)</t>
    </r>
    <rPh sb="0" eb="2">
      <t>サイシュウ</t>
    </rPh>
    <rPh sb="2" eb="4">
      <t>ジュヨウ</t>
    </rPh>
    <rPh sb="4" eb="5">
      <t>ガク</t>
    </rPh>
    <rPh sb="7" eb="10">
      <t>セイサンシャ</t>
    </rPh>
    <rPh sb="10" eb="12">
      <t>カカク</t>
    </rPh>
    <phoneticPr fontId="14"/>
  </si>
  <si>
    <t>価格の種類</t>
    <rPh sb="0" eb="2">
      <t>カカク</t>
    </rPh>
    <rPh sb="3" eb="5">
      <t>シュルイ</t>
    </rPh>
    <phoneticPr fontId="4"/>
  </si>
  <si>
    <t>価格の種類</t>
    <rPh sb="0" eb="2">
      <t>カカク</t>
    </rPh>
    <rPh sb="3" eb="5">
      <t>シュルイ</t>
    </rPh>
    <phoneticPr fontId="14"/>
  </si>
  <si>
    <t>価格の単位</t>
    <rPh sb="0" eb="2">
      <t>カカク</t>
    </rPh>
    <rPh sb="3" eb="5">
      <t>タンイ</t>
    </rPh>
    <phoneticPr fontId="4"/>
  </si>
  <si>
    <t>購入者価格　→　生産者価格　への変換シート</t>
    <rPh sb="0" eb="3">
      <t>コウニュウシャ</t>
    </rPh>
    <rPh sb="3" eb="5">
      <t>カカク</t>
    </rPh>
    <rPh sb="8" eb="11">
      <t>セイサンシャ</t>
    </rPh>
    <rPh sb="11" eb="13">
      <t>カカク</t>
    </rPh>
    <rPh sb="16" eb="18">
      <t>ヘンカン</t>
    </rPh>
    <phoneticPr fontId="14"/>
  </si>
  <si>
    <t>分析タイトル</t>
    <rPh sb="0" eb="2">
      <t>ブンセキ</t>
    </rPh>
    <phoneticPr fontId="4"/>
  </si>
  <si>
    <t>分析タイトル：</t>
  </si>
  <si>
    <t>マージン率</t>
    <rPh sb="4" eb="5">
      <t>リツ</t>
    </rPh>
    <phoneticPr fontId="14"/>
  </si>
  <si>
    <t>雇用誘</t>
    <phoneticPr fontId="4"/>
  </si>
  <si>
    <t>発者数</t>
    <rPh sb="1" eb="2">
      <t>シャ</t>
    </rPh>
    <rPh sb="2" eb="3">
      <t>スウ</t>
    </rPh>
    <phoneticPr fontId="4"/>
  </si>
  <si>
    <t>第１次間接効果</t>
  </si>
  <si>
    <t>第２次波及効果</t>
  </si>
  <si>
    <t>最終需要額に入力する数値の単位を選択します。</t>
    <rPh sb="0" eb="2">
      <t>サイシュウ</t>
    </rPh>
    <rPh sb="2" eb="5">
      <t>ジュヨウガク</t>
    </rPh>
    <rPh sb="6" eb="8">
      <t>ニュウリョク</t>
    </rPh>
    <rPh sb="10" eb="12">
      <t>スウチ</t>
    </rPh>
    <rPh sb="13" eb="15">
      <t>タンイ</t>
    </rPh>
    <rPh sb="16" eb="18">
      <t>センタク</t>
    </rPh>
    <phoneticPr fontId="14"/>
  </si>
  <si>
    <t>（参考）</t>
  </si>
  <si>
    <t>　この分析ツールについての問い合わせは、下記までお願いします。</t>
    <rPh sb="20" eb="22">
      <t>カキ</t>
    </rPh>
    <rPh sb="25" eb="26">
      <t>ネガ</t>
    </rPh>
    <phoneticPr fontId="14"/>
  </si>
  <si>
    <t>その他</t>
    <rPh sb="2" eb="3">
      <t>ホカ</t>
    </rPh>
    <phoneticPr fontId="14"/>
  </si>
  <si>
    <t>産業連関表を用いた分析の留意点</t>
    <rPh sb="12" eb="15">
      <t>リュウイテン</t>
    </rPh>
    <phoneticPr fontId="14"/>
  </si>
  <si>
    <t>その他（「価格変換」「各種係数」「投入係数」「逆行列係数」）</t>
    <rPh sb="2" eb="3">
      <t>ホカ</t>
    </rPh>
    <rPh sb="5" eb="7">
      <t>カカク</t>
    </rPh>
    <rPh sb="7" eb="9">
      <t>ヘンカン</t>
    </rPh>
    <rPh sb="11" eb="13">
      <t>カクシュ</t>
    </rPh>
    <rPh sb="13" eb="15">
      <t>ケイスウ</t>
    </rPh>
    <rPh sb="17" eb="19">
      <t>トウニュウ</t>
    </rPh>
    <rPh sb="19" eb="21">
      <t>ケイスウ</t>
    </rPh>
    <rPh sb="23" eb="26">
      <t>ギャクギョウレツ</t>
    </rPh>
    <rPh sb="26" eb="28">
      <t>ケイスウ</t>
    </rPh>
    <phoneticPr fontId="14"/>
  </si>
  <si>
    <t>１　使用方法</t>
    <rPh sb="2" eb="4">
      <t>シヨウ</t>
    </rPh>
    <rPh sb="4" eb="6">
      <t>ホウホウ</t>
    </rPh>
    <phoneticPr fontId="14"/>
  </si>
  <si>
    <t>ファイルの構成</t>
    <rPh sb="5" eb="7">
      <t>コウセイ</t>
    </rPh>
    <phoneticPr fontId="14"/>
  </si>
  <si>
    <t>「データ入力」シートで以下の作業を行います。</t>
    <rPh sb="4" eb="6">
      <t>ニュウリョク</t>
    </rPh>
    <rPh sb="11" eb="13">
      <t>イカ</t>
    </rPh>
    <rPh sb="14" eb="16">
      <t>サギョウ</t>
    </rPh>
    <rPh sb="17" eb="18">
      <t>オコナ</t>
    </rPh>
    <phoneticPr fontId="14"/>
  </si>
  <si>
    <t>分析ツールが利用できない事例</t>
    <rPh sb="6" eb="8">
      <t>リヨウ</t>
    </rPh>
    <rPh sb="12" eb="14">
      <t>ジレイ</t>
    </rPh>
    <phoneticPr fontId="14"/>
  </si>
  <si>
    <t>H=逆行列係数×F</t>
    <rPh sb="2" eb="5">
      <t>ギャクギョウレツ</t>
    </rPh>
    <rPh sb="5" eb="7">
      <t>ケイスウ</t>
    </rPh>
    <phoneticPr fontId="4"/>
  </si>
  <si>
    <t>P=逆行列係数×N</t>
    <rPh sb="2" eb="5">
      <t>ギャクギョウレツ</t>
    </rPh>
    <rPh sb="5" eb="7">
      <t>ケイスウ</t>
    </rPh>
    <phoneticPr fontId="4"/>
  </si>
  <si>
    <r>
      <t>逆行列係数〔Ｉ－（Ｉ－Ｍ）Ａ〕</t>
    </r>
    <r>
      <rPr>
        <vertAlign val="superscript"/>
        <sz val="10"/>
        <rFont val="ＭＳ ゴシック"/>
        <family val="3"/>
        <charset val="128"/>
      </rPr>
      <t>-1</t>
    </r>
    <r>
      <rPr>
        <sz val="10"/>
        <rFont val="ＭＳ ゴシック"/>
        <family val="3"/>
        <charset val="128"/>
      </rPr>
      <t>　（開放経済型）</t>
    </r>
    <rPh sb="11" eb="12">
      <t xml:space="preserve"> ^</t>
    </rPh>
    <phoneticPr fontId="14"/>
  </si>
  <si>
    <t>宿泊業</t>
  </si>
  <si>
    <t>100</t>
  </si>
  <si>
    <t>101</t>
  </si>
  <si>
    <t>102</t>
  </si>
  <si>
    <t>103</t>
  </si>
  <si>
    <t>104</t>
  </si>
  <si>
    <t>105</t>
  </si>
  <si>
    <t>106</t>
  </si>
  <si>
    <t>107</t>
  </si>
  <si>
    <t>108</t>
  </si>
  <si>
    <t>109</t>
  </si>
  <si>
    <t>110</t>
  </si>
  <si>
    <t>111</t>
  </si>
  <si>
    <t>耕種農業</t>
  </si>
  <si>
    <t>農業サービス</t>
  </si>
  <si>
    <t>石炭・原油・天然ガス</t>
  </si>
  <si>
    <t>食料品</t>
  </si>
  <si>
    <t>飲料</t>
  </si>
  <si>
    <t>たばこ</t>
  </si>
  <si>
    <t>繊維工業製品</t>
  </si>
  <si>
    <t>衣服・その他の繊維既製品</t>
  </si>
  <si>
    <t>家具・装備品</t>
  </si>
  <si>
    <t>パルプ・紙・板紙・加工紙</t>
  </si>
  <si>
    <t>紙加工品</t>
  </si>
  <si>
    <t>化学肥料</t>
  </si>
  <si>
    <t>無機化学工業製品</t>
  </si>
  <si>
    <t>石油化学基礎製品</t>
  </si>
  <si>
    <t>合成樹脂</t>
  </si>
  <si>
    <t>化学繊維</t>
  </si>
  <si>
    <t>医薬品</t>
  </si>
  <si>
    <t>石油製品</t>
  </si>
  <si>
    <t>石炭製品</t>
  </si>
  <si>
    <t>プラスチック製品</t>
  </si>
  <si>
    <t>ゴム製品</t>
  </si>
  <si>
    <t>なめし革・毛皮・同製品</t>
  </si>
  <si>
    <t>ガラス・ガラス製品</t>
  </si>
  <si>
    <t>セメント・セメント製品</t>
  </si>
  <si>
    <t>陶磁器</t>
  </si>
  <si>
    <t>その他の窯業・土石製品</t>
  </si>
  <si>
    <t>銑鉄・粗鋼</t>
  </si>
  <si>
    <t>鋼材</t>
  </si>
  <si>
    <t>鋳鍛造品</t>
  </si>
  <si>
    <t>その他の鉄鋼製品</t>
  </si>
  <si>
    <t>非鉄金属製錬・精製</t>
  </si>
  <si>
    <t>非鉄金属加工製品</t>
  </si>
  <si>
    <t>建設・建築用金属製品</t>
  </si>
  <si>
    <t>その他の金属製品</t>
  </si>
  <si>
    <t>産業用電気機器</t>
  </si>
  <si>
    <t>通信機械・同関連機器</t>
  </si>
  <si>
    <t>乗用車</t>
  </si>
  <si>
    <t>その他の自動車</t>
  </si>
  <si>
    <t>船舶・同修理</t>
  </si>
  <si>
    <t>その他の輸送機械・同修理</t>
  </si>
  <si>
    <t>再生資源回収・加工処理</t>
  </si>
  <si>
    <t>建設補修</t>
  </si>
  <si>
    <t>その他の土木建設</t>
  </si>
  <si>
    <t>電力</t>
  </si>
  <si>
    <t>ガス・熱供給</t>
  </si>
  <si>
    <t>水道</t>
  </si>
  <si>
    <t>廃棄物処理</t>
  </si>
  <si>
    <t>不動産仲介及び賃貸</t>
  </si>
  <si>
    <t>住宅賃貸料</t>
  </si>
  <si>
    <t>住宅賃貸料（帰属家賃）</t>
  </si>
  <si>
    <t>貨物利用運送</t>
  </si>
  <si>
    <t>通信</t>
  </si>
  <si>
    <t>放送</t>
  </si>
  <si>
    <t>情報サービス</t>
  </si>
  <si>
    <t>インターネット附随サービス</t>
  </si>
  <si>
    <t>教育</t>
  </si>
  <si>
    <t>研究</t>
  </si>
  <si>
    <t>広告</t>
  </si>
  <si>
    <t>自動車・機械修理</t>
  </si>
  <si>
    <t>洗濯・理容・美容・浴場業</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</si>
  <si>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</si>
  <si>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</si>
  <si>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</si>
  <si>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</si>
  <si>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</si>
  <si>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</si>
  <si>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</si>
  <si>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</si>
  <si>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</si>
  <si>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</si>
  <si>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</si>
  <si>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</si>
  <si>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</si>
  <si>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</si>
  <si>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</si>
  <si>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</si>
  <si>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</si>
  <si>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</si>
  <si>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</si>
  <si>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</si>
  <si>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</si>
  <si>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</si>
  <si>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</si>
  <si>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</si>
  <si>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</si>
  <si>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</si>
  <si>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</si>
  <si>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</si>
  <si>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</si>
  <si>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</si>
  <si>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</si>
  <si>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</si>
  <si>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</si>
  <si>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</si>
  <si>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</si>
  <si>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</si>
  <si>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</si>
  <si>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</si>
  <si>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</si>
  <si>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</si>
  <si>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</si>
  <si>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</si>
  <si>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</si>
  <si>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</si>
  <si>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</si>
  <si>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</si>
  <si>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</si>
  <si>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</si>
  <si>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</si>
  <si>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</si>
  <si>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</si>
  <si>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</si>
  <si>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</si>
  <si>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</si>
  <si>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</si>
  <si>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</si>
  <si>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</si>
  <si>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</si>
  <si>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</si>
  <si>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</si>
  <si>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</si>
  <si>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</si>
  <si>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</si>
  <si>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</si>
  <si>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</si>
  <si>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</si>
  <si>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</si>
  <si>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</si>
  <si>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</si>
  <si>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</si>
  <si>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</si>
  <si>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</si>
  <si>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</si>
  <si>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</si>
  <si>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</si>
  <si>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</si>
  <si>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</si>
  <si>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</si>
  <si>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</si>
  <si>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</si>
  <si>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</si>
  <si>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</si>
  <si>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</si>
  <si>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</si>
  <si>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</si>
  <si>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</si>
  <si>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</si>
  <si>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</si>
  <si>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</si>
  <si>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</si>
  <si>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</si>
  <si>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</si>
  <si>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</si>
  <si>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</si>
  <si>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</si>
  <si>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</si>
  <si>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</si>
  <si>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</si>
  <si>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</si>
  <si>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「計算」　　　　：　経済波及効果計算シート。部門別に結果が表示されます。</t>
    <rPh sb="1" eb="3">
      <t>ケイサン</t>
    </rPh>
    <phoneticPr fontId="14"/>
  </si>
  <si>
    <t>　購入者価格　　＝　生産者価格＋商業マージン＋運輸マージン</t>
    <rPh sb="1" eb="4">
      <t>コウニュウシャ</t>
    </rPh>
    <rPh sb="4" eb="6">
      <t>カカク</t>
    </rPh>
    <rPh sb="10" eb="13">
      <t>セイサンシャ</t>
    </rPh>
    <rPh sb="13" eb="15">
      <t>カカク</t>
    </rPh>
    <rPh sb="16" eb="18">
      <t>ショウギョウ</t>
    </rPh>
    <rPh sb="23" eb="25">
      <t>ウンユ</t>
    </rPh>
    <phoneticPr fontId="14"/>
  </si>
  <si>
    <t>　商業マージン　＝　小売マージン・卸売マージン</t>
    <rPh sb="1" eb="3">
      <t>ショウギョウ</t>
    </rPh>
    <phoneticPr fontId="14"/>
  </si>
  <si>
    <t>　分析の前提条件、設定事項、与件データが、分析者によって様々であるため、同じ産業連関表を使っても分析結果が異なることがあります。</t>
    <rPh sb="4" eb="6">
      <t>ゼンテイ</t>
    </rPh>
    <rPh sb="6" eb="8">
      <t>ジョウケン</t>
    </rPh>
    <phoneticPr fontId="14"/>
  </si>
  <si>
    <t>　自給率は一定としています。需要が増加すれば、県産品で賄う割合も変化することが考えられますが、県内の原材料調達率（自給率・移輸入率）は一定と仮定しています。</t>
    <rPh sb="23" eb="26">
      <t>ケンサンピン</t>
    </rPh>
    <rPh sb="27" eb="28">
      <t>マカナ</t>
    </rPh>
    <rPh sb="29" eb="31">
      <t>ワリアイ</t>
    </rPh>
    <rPh sb="32" eb="34">
      <t>ヘンカ</t>
    </rPh>
    <rPh sb="39" eb="40">
      <t>カンガ</t>
    </rPh>
    <rPh sb="57" eb="60">
      <t>ジキュウリツ</t>
    </rPh>
    <rPh sb="67" eb="69">
      <t>イッテイ</t>
    </rPh>
    <rPh sb="70" eb="72">
      <t>カテイ</t>
    </rPh>
    <phoneticPr fontId="14"/>
  </si>
  <si>
    <t>　生産波及効果が達成される期間は、不明確です。</t>
    <rPh sb="17" eb="20">
      <t>フメイカク</t>
    </rPh>
    <phoneticPr fontId="14"/>
  </si>
  <si>
    <t>　就業(雇用)誘発効果に時間外勤務対応による影響は考慮していません。生産増加に対し、現員の時間外勤務で対応する場合が考えられますが、新規就業（雇用）者が誘発されることを前提としています。</t>
    <rPh sb="1" eb="3">
      <t>シュウギョウ</t>
    </rPh>
    <rPh sb="4" eb="6">
      <t>コヨウ</t>
    </rPh>
    <rPh sb="7" eb="9">
      <t>ユウハツ</t>
    </rPh>
    <rPh sb="9" eb="11">
      <t>コウカ</t>
    </rPh>
    <rPh sb="12" eb="15">
      <t>ジカンガイ</t>
    </rPh>
    <rPh sb="15" eb="17">
      <t>キンム</t>
    </rPh>
    <rPh sb="17" eb="19">
      <t>タイオウ</t>
    </rPh>
    <rPh sb="22" eb="24">
      <t>エイキョウ</t>
    </rPh>
    <rPh sb="25" eb="27">
      <t>コウリョ</t>
    </rPh>
    <rPh sb="34" eb="36">
      <t>セイサン</t>
    </rPh>
    <rPh sb="36" eb="38">
      <t>ゾウカ</t>
    </rPh>
    <rPh sb="39" eb="40">
      <t>タイ</t>
    </rPh>
    <rPh sb="58" eb="59">
      <t>カンガ</t>
    </rPh>
    <rPh sb="66" eb="68">
      <t>シンキ</t>
    </rPh>
    <rPh sb="68" eb="70">
      <t>シュウギョウ</t>
    </rPh>
    <rPh sb="71" eb="73">
      <t>コヨウ</t>
    </rPh>
    <rPh sb="74" eb="75">
      <t>シャ</t>
    </rPh>
    <rPh sb="76" eb="78">
      <t>ユウハツ</t>
    </rPh>
    <rPh sb="84" eb="86">
      <t>ゼンテイ</t>
    </rPh>
    <phoneticPr fontId="14"/>
  </si>
  <si>
    <t>この分析ツールで設定した事項</t>
  </si>
  <si>
    <t>　県内の産業に需要が発生しないことが明らかな場合。（例：県外の企業に全額発注する等）</t>
    <rPh sb="4" eb="6">
      <t>サンギョウ</t>
    </rPh>
    <rPh sb="7" eb="9">
      <t>ジュヨウ</t>
    </rPh>
    <rPh sb="10" eb="12">
      <t>ハッセイ</t>
    </rPh>
    <rPh sb="18" eb="19">
      <t>アキ</t>
    </rPh>
    <rPh sb="22" eb="24">
      <t>バアイ</t>
    </rPh>
    <phoneticPr fontId="14"/>
  </si>
  <si>
    <t>　分析方法の見直し等により、当該分析ツールの内容を予告なしに変更する場合があります。</t>
    <rPh sb="34" eb="36">
      <t>バアイ</t>
    </rPh>
    <phoneticPr fontId="14"/>
  </si>
  <si>
    <t>「データ入力」　：　分析に必要なデータを入力します（(3) を参照）。</t>
    <rPh sb="4" eb="6">
      <t>ニュウリョク</t>
    </rPh>
    <phoneticPr fontId="14"/>
  </si>
  <si>
    <t>「結果」　　　　：　分析結果を集約しています（(4) を参照）。</t>
    <rPh sb="1" eb="3">
      <t>ケッカ</t>
    </rPh>
    <phoneticPr fontId="14"/>
  </si>
  <si>
    <t>01</t>
  </si>
  <si>
    <t>02</t>
  </si>
  <si>
    <t>03</t>
  </si>
  <si>
    <t>04</t>
  </si>
  <si>
    <t>05</t>
  </si>
  <si>
    <t>06</t>
  </si>
  <si>
    <t>07</t>
  </si>
  <si>
    <t>08</t>
  </si>
  <si>
    <t>パルプ・紙・木製品</t>
  </si>
  <si>
    <t>09</t>
  </si>
  <si>
    <t>10</t>
  </si>
  <si>
    <t>11</t>
  </si>
  <si>
    <t>12</t>
  </si>
  <si>
    <t>13</t>
  </si>
  <si>
    <t>14</t>
  </si>
  <si>
    <t>15</t>
  </si>
  <si>
    <t>16</t>
  </si>
  <si>
    <t>17</t>
  </si>
  <si>
    <t>情報・通信機器</t>
  </si>
  <si>
    <t>18</t>
  </si>
  <si>
    <t>電子部品</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</si>
  <si>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</si>
  <si>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</si>
  <si>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</si>
  <si>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</si>
  <si>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</si>
  <si>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</si>
  <si>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</si>
  <si>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</si>
  <si>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</si>
  <si>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</si>
  <si>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</si>
  <si>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</si>
  <si>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</si>
  <si>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</si>
  <si>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</si>
  <si>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</si>
  <si>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</si>
  <si>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</si>
  <si>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</si>
  <si>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</si>
  <si>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</si>
  <si>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</si>
  <si>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</si>
  <si>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</si>
  <si>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</si>
  <si>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</si>
  <si>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</si>
  <si>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</si>
  <si>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</si>
  <si>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</si>
  <si>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</si>
  <si>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</si>
  <si>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</si>
  <si>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</si>
  <si>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</si>
  <si>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</si>
  <si>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農業</t>
  </si>
  <si>
    <t>飲食料品</t>
  </si>
  <si>
    <t>繊維製品</t>
  </si>
  <si>
    <t>化学製品</t>
  </si>
  <si>
    <t>石油・石炭製品</t>
  </si>
  <si>
    <t>窯業・土石製品</t>
  </si>
  <si>
    <t>鉄鋼</t>
  </si>
  <si>
    <t>非鉄金属</t>
  </si>
  <si>
    <t>金属製品</t>
  </si>
  <si>
    <t>電気機械</t>
  </si>
  <si>
    <t>輸送機械</t>
  </si>
  <si>
    <t>不動産</t>
  </si>
  <si>
    <t>情報通信</t>
  </si>
  <si>
    <t>教育・研究</t>
  </si>
  <si>
    <t>CT</t>
  </si>
  <si>
    <t>製造業</t>
  </si>
  <si>
    <t>建設</t>
  </si>
  <si>
    <t>電力・ガス・水道</t>
  </si>
  <si>
    <t>商業</t>
  </si>
  <si>
    <t>対事業所サービス</t>
  </si>
  <si>
    <t>鉱業</t>
  </si>
  <si>
    <r>
      <t>n</t>
    </r>
    <r>
      <rPr>
        <sz val="10"/>
        <rFont val="ＭＳ ゴシック"/>
        <family val="3"/>
        <charset val="128"/>
      </rPr>
      <t>37</t>
    </r>
    <phoneticPr fontId="4"/>
  </si>
  <si>
    <t>№</t>
  </si>
  <si>
    <t>37部門集計結果</t>
    <rPh sb="2" eb="4">
      <t>ブモン</t>
    </rPh>
    <rPh sb="4" eb="6">
      <t>シュウケイ</t>
    </rPh>
    <rPh sb="6" eb="8">
      <t>ケッカ</t>
    </rPh>
    <phoneticPr fontId="14"/>
  </si>
  <si>
    <t>総合効果の大きい部門トップ10（37部門集計結果）</t>
    <rPh sb="0" eb="2">
      <t>ソウゴウ</t>
    </rPh>
    <rPh sb="2" eb="4">
      <t>コウカ</t>
    </rPh>
    <rPh sb="5" eb="6">
      <t>オオ</t>
    </rPh>
    <rPh sb="8" eb="10">
      <t>ブモン</t>
    </rPh>
    <rPh sb="18" eb="20">
      <t>ブモン</t>
    </rPh>
    <rPh sb="20" eb="22">
      <t>シュウケイ</t>
    </rPh>
    <rPh sb="22" eb="24">
      <t>ケッカ</t>
    </rPh>
    <phoneticPr fontId="14"/>
  </si>
  <si>
    <t>第 ２ 次
波及効果</t>
    <rPh sb="0" eb="1">
      <t>ダイ</t>
    </rPh>
    <rPh sb="4" eb="5">
      <t>ジ</t>
    </rPh>
    <rPh sb="6" eb="10">
      <t>ハキュウコウカ</t>
    </rPh>
    <phoneticPr fontId="4"/>
  </si>
  <si>
    <t>第 １ 次
波及効果</t>
    <rPh sb="0" eb="1">
      <t>ダイ</t>
    </rPh>
    <rPh sb="4" eb="5">
      <t>ジ</t>
    </rPh>
    <rPh sb="6" eb="10">
      <t>ハキュウコウカ</t>
    </rPh>
    <phoneticPr fontId="4"/>
  </si>
  <si>
    <t>うち粗付加</t>
    <rPh sb="2" eb="5">
      <t>ソフカ</t>
    </rPh>
    <phoneticPr fontId="4"/>
  </si>
  <si>
    <t>価値誘発額</t>
    <phoneticPr fontId="4"/>
  </si>
  <si>
    <t>うち雇用者</t>
    <phoneticPr fontId="4"/>
  </si>
  <si>
    <t>所得誘発額</t>
    <rPh sb="2" eb="5">
      <t>ユウハツガク</t>
    </rPh>
    <phoneticPr fontId="4"/>
  </si>
  <si>
    <t>う　ち</t>
    <phoneticPr fontId="4"/>
  </si>
  <si>
    <t>　　産業連関表は一つの経済モデルであるため、次のような事項に注意が必要。</t>
    <phoneticPr fontId="4"/>
  </si>
  <si>
    <t>　(1) 生産能力の限界を無視している。</t>
    <phoneticPr fontId="4"/>
  </si>
  <si>
    <t>　(2) 在庫による調整を無視している。</t>
    <phoneticPr fontId="4"/>
  </si>
  <si>
    <t>　(3) 投入係数の短期的安定を前提としている。</t>
    <phoneticPr fontId="4"/>
  </si>
  <si>
    <t>　(4) 自給率は一定としている。</t>
    <phoneticPr fontId="4"/>
  </si>
  <si>
    <t>　(5) 時間的問題が不明確である。</t>
    <phoneticPr fontId="4"/>
  </si>
  <si>
    <t>　(6) 就業(雇用)誘発効果に時間外勤務対応による影響を考慮していない。</t>
    <rPh sb="5" eb="7">
      <t>シュウギョウ</t>
    </rPh>
    <rPh sb="8" eb="10">
      <t>コヨウ</t>
    </rPh>
    <rPh sb="11" eb="13">
      <t>ユウハツ</t>
    </rPh>
    <rPh sb="13" eb="15">
      <t>コウカ</t>
    </rPh>
    <rPh sb="18" eb="19">
      <t>ガイ</t>
    </rPh>
    <rPh sb="19" eb="21">
      <t>キンム</t>
    </rPh>
    <rPh sb="21" eb="23">
      <t>タイオウ</t>
    </rPh>
    <rPh sb="26" eb="28">
      <t>エイキョウ</t>
    </rPh>
    <rPh sb="29" eb="31">
      <t>コウリョ</t>
    </rPh>
    <phoneticPr fontId="4"/>
  </si>
  <si>
    <t>　※　四捨五入による端数処理のため、内訳と合計は必ずしも一致しない。</t>
    <phoneticPr fontId="4"/>
  </si>
  <si>
    <t>　※　波及効果倍率＝生産誘発額（総合効果）／最終需要額</t>
    <rPh sb="3" eb="7">
      <t>ハキュウコウカ</t>
    </rPh>
    <rPh sb="7" eb="9">
      <t>バイリツ</t>
    </rPh>
    <rPh sb="10" eb="12">
      <t>セイサン</t>
    </rPh>
    <rPh sb="12" eb="14">
      <t>ユウハツ</t>
    </rPh>
    <rPh sb="14" eb="15">
      <t>ガク</t>
    </rPh>
    <rPh sb="16" eb="18">
      <t>ソウゴウ</t>
    </rPh>
    <rPh sb="18" eb="20">
      <t>コウカ</t>
    </rPh>
    <rPh sb="22" eb="24">
      <t>サイシュウ</t>
    </rPh>
    <rPh sb="24" eb="26">
      <t>ジュヨウ</t>
    </rPh>
    <rPh sb="26" eb="27">
      <t>ガク</t>
    </rPh>
    <phoneticPr fontId="4"/>
  </si>
  <si>
    <t>リストから選択してください↓</t>
    <phoneticPr fontId="4"/>
  </si>
  <si>
    <t>リストから選択してください↓</t>
    <phoneticPr fontId="4"/>
  </si>
  <si>
    <t>＝</t>
    <phoneticPr fontId="4"/>
  </si>
  <si>
    <t>部門</t>
    <rPh sb="0" eb="2">
      <t>ブモン</t>
    </rPh>
    <phoneticPr fontId="4"/>
  </si>
  <si>
    <t>分析内容
(事項・与件データ等）</t>
    <phoneticPr fontId="4"/>
  </si>
  <si>
    <t>現在入力済み合計＝</t>
    <rPh sb="0" eb="2">
      <t>ゲンザイ</t>
    </rPh>
    <rPh sb="2" eb="4">
      <t>ニュウリョク</t>
    </rPh>
    <rPh sb="4" eb="5">
      <t>ズ</t>
    </rPh>
    <rPh sb="6" eb="8">
      <t>ゴウケイ</t>
    </rPh>
    <phoneticPr fontId="4"/>
  </si>
  <si>
    <t>　分析タイトル：</t>
    <phoneticPr fontId="4"/>
  </si>
  <si>
    <t>１　分析結果</t>
    <rPh sb="2" eb="4">
      <t>ブンセキ</t>
    </rPh>
    <rPh sb="4" eb="6">
      <t>ケッカ</t>
    </rPh>
    <phoneticPr fontId="14"/>
  </si>
  <si>
    <t>合計</t>
    <rPh sb="0" eb="2">
      <t>ゴウケイ</t>
    </rPh>
    <phoneticPr fontId="14"/>
  </si>
  <si>
    <t>→費目別に額を入力</t>
    <rPh sb="1" eb="3">
      <t>ヒモク</t>
    </rPh>
    <rPh sb="3" eb="4">
      <t>ベツ</t>
    </rPh>
    <rPh sb="5" eb="6">
      <t>ガク</t>
    </rPh>
    <rPh sb="7" eb="9">
      <t>ニュウリョク</t>
    </rPh>
    <phoneticPr fontId="7"/>
  </si>
  <si>
    <t>消費支出額</t>
    <rPh sb="0" eb="2">
      <t>ショウヒ</t>
    </rPh>
    <rPh sb="2" eb="4">
      <t>シシュツ</t>
    </rPh>
    <rPh sb="4" eb="5">
      <t>ガク</t>
    </rPh>
    <phoneticPr fontId="7"/>
  </si>
  <si>
    <t>（単位：人）</t>
  </si>
  <si>
    <t>購入者価格</t>
  </si>
  <si>
    <t>観光動向調査年</t>
    <rPh sb="0" eb="2">
      <t>カンコウ</t>
    </rPh>
    <rPh sb="2" eb="4">
      <t>ドウコウ</t>
    </rPh>
    <rPh sb="4" eb="6">
      <t>チョウサ</t>
    </rPh>
    <rPh sb="6" eb="7">
      <t>ネン</t>
    </rPh>
    <phoneticPr fontId="4"/>
  </si>
  <si>
    <t>自給率
(調整)</t>
    <rPh sb="5" eb="7">
      <t>チョウセイ</t>
    </rPh>
    <phoneticPr fontId="7"/>
  </si>
  <si>
    <t>鉱業</t>
    <phoneticPr fontId="4"/>
  </si>
  <si>
    <t>(1)</t>
    <phoneticPr fontId="14"/>
  </si>
  <si>
    <t>→　生産額の増減による県内経済への波及効果を求める際には、「生産分析」ファイルを使用してく</t>
    <phoneticPr fontId="14"/>
  </si>
  <si>
    <t>ださい。</t>
  </si>
  <si>
    <t>(2)</t>
    <phoneticPr fontId="14"/>
  </si>
  <si>
    <t>「フロー」　　　：　分析結果をフロー図で表示しています。</t>
    <phoneticPr fontId="14"/>
  </si>
  <si>
    <t>「37結果」　　　：　分析結果を37部門に集計したものです。</t>
    <rPh sb="3" eb="5">
      <t>ケッカ</t>
    </rPh>
    <rPh sb="11" eb="13">
      <t>ブンセキ</t>
    </rPh>
    <rPh sb="13" eb="15">
      <t>ケッカ</t>
    </rPh>
    <rPh sb="18" eb="20">
      <t>ブモン</t>
    </rPh>
    <rPh sb="21" eb="23">
      <t>シュウケイ</t>
    </rPh>
    <phoneticPr fontId="14"/>
  </si>
  <si>
    <t>　　　　　　　　：　経済波及効果計算を行うための作業用シートです。</t>
    <phoneticPr fontId="14"/>
  </si>
  <si>
    <t>(3)</t>
    <phoneticPr fontId="14"/>
  </si>
  <si>
    <t xml:space="preserve">
</t>
    <phoneticPr fontId="14"/>
  </si>
  <si>
    <t>②　「消費転換係数」の入力</t>
    <phoneticPr fontId="14"/>
  </si>
  <si>
    <t xml:space="preserve">
</t>
    <phoneticPr fontId="14"/>
  </si>
  <si>
    <t xml:space="preserve">
</t>
    <phoneticPr fontId="14"/>
  </si>
  <si>
    <t>　使用する年次の宮崎市平均消費性向（家計調査）の数値（より精度の高いデータがある場合、０以上１以下の任意の数値）を入力します。</t>
    <rPh sb="8" eb="11">
      <t>ミヤザキシ</t>
    </rPh>
    <rPh sb="11" eb="13">
      <t>ヘイキン</t>
    </rPh>
    <rPh sb="13" eb="15">
      <t>ショウヒ</t>
    </rPh>
    <rPh sb="15" eb="17">
      <t>セイコウ</t>
    </rPh>
    <rPh sb="18" eb="20">
      <t>カケイ</t>
    </rPh>
    <rPh sb="20" eb="22">
      <t>チョウサ</t>
    </rPh>
    <rPh sb="24" eb="26">
      <t>スウチ</t>
    </rPh>
    <phoneticPr fontId="14"/>
  </si>
  <si>
    <t>※</t>
    <phoneticPr fontId="14"/>
  </si>
  <si>
    <t>　産業連関表は生産者価格をもとに作成されているため、最終需要額が購入者価格の場合、各マ
ージン額とそれ以外の部分に分割する作業（＝購入者価格から生産者価格への変換）が必要となります。</t>
    <rPh sb="1" eb="3">
      <t>サンギョウ</t>
    </rPh>
    <rPh sb="3" eb="6">
      <t>レンカンヒョウ</t>
    </rPh>
    <rPh sb="7" eb="10">
      <t>セイサンシャ</t>
    </rPh>
    <rPh sb="10" eb="12">
      <t>カカク</t>
    </rPh>
    <rPh sb="16" eb="18">
      <t>サクセイ</t>
    </rPh>
    <rPh sb="57" eb="59">
      <t>ブンカツ</t>
    </rPh>
    <phoneticPr fontId="14"/>
  </si>
  <si>
    <t>　運輸マージン　＝　貨物運賃（道路輸送・鉄道輸送・水運・航空輸送・貨物運送取扱・</t>
    <rPh sb="1" eb="3">
      <t>ウンユ</t>
    </rPh>
    <phoneticPr fontId="14"/>
  </si>
  <si>
    <t>　　　　　　　　　倉庫）</t>
    <phoneticPr fontId="14"/>
  </si>
  <si>
    <t>※　必要に応じて「分析タイトル」、「分析内容」を入力してください。</t>
    <rPh sb="18" eb="20">
      <t>ブンセキ</t>
    </rPh>
    <rPh sb="20" eb="22">
      <t>ナイヨウ</t>
    </rPh>
    <phoneticPr fontId="14"/>
  </si>
  <si>
    <t>(4)</t>
    <phoneticPr fontId="14"/>
  </si>
  <si>
    <t>入力された数値により計算された経済波及効果が、「結果」シートで参照できます。</t>
    <rPh sb="0" eb="2">
      <t>ニュウリョク</t>
    </rPh>
    <rPh sb="5" eb="7">
      <t>スウチ</t>
    </rPh>
    <rPh sb="10" eb="12">
      <t>ケイサン</t>
    </rPh>
    <rPh sb="15" eb="17">
      <t>ケイザイ</t>
    </rPh>
    <rPh sb="17" eb="21">
      <t>ハキュウコウカ</t>
    </rPh>
    <rPh sb="31" eb="33">
      <t>サンショウ</t>
    </rPh>
    <phoneticPr fontId="14"/>
  </si>
  <si>
    <t xml:space="preserve">
</t>
    <phoneticPr fontId="14"/>
  </si>
  <si>
    <t xml:space="preserve">
</t>
    <phoneticPr fontId="14"/>
  </si>
  <si>
    <t>※</t>
    <phoneticPr fontId="14"/>
  </si>
  <si>
    <t>２　利用上の注意事項</t>
    <phoneticPr fontId="14"/>
  </si>
  <si>
    <t>(1)</t>
    <phoneticPr fontId="14"/>
  </si>
  <si>
    <t>分析ツールの目的等</t>
    <phoneticPr fontId="14"/>
  </si>
  <si>
    <t xml:space="preserve">
</t>
    <phoneticPr fontId="14"/>
  </si>
  <si>
    <t xml:space="preserve">
</t>
    <phoneticPr fontId="14"/>
  </si>
  <si>
    <t>①</t>
    <phoneticPr fontId="14"/>
  </si>
  <si>
    <t xml:space="preserve">
</t>
    <phoneticPr fontId="14"/>
  </si>
  <si>
    <t>②</t>
    <phoneticPr fontId="14"/>
  </si>
  <si>
    <t>　生産能力の限界は無視されます。現実には、需要が増加すれば県内での原材料調達が間に合わなくなり、県外から原材料を調達することも考えられますが、あらゆる需要に応えられると想定しています。</t>
    <rPh sb="9" eb="11">
      <t>ムシ</t>
    </rPh>
    <rPh sb="16" eb="18">
      <t>ゲンジツ</t>
    </rPh>
    <rPh sb="75" eb="77">
      <t>ジュヨウ</t>
    </rPh>
    <rPh sb="78" eb="79">
      <t>コタ</t>
    </rPh>
    <rPh sb="84" eb="86">
      <t>ソウテイ</t>
    </rPh>
    <phoneticPr fontId="14"/>
  </si>
  <si>
    <t>③</t>
    <phoneticPr fontId="14"/>
  </si>
  <si>
    <t>　在庫による調整を無視しています。需要の増加には全て生産増で対応し、在庫の取り崩しや移輸入品の増加等による波及の中断は想定していません。</t>
    <phoneticPr fontId="14"/>
  </si>
  <si>
    <t xml:space="preserve">
</t>
    <phoneticPr fontId="14"/>
  </si>
  <si>
    <t>④</t>
    <phoneticPr fontId="14"/>
  </si>
  <si>
    <t xml:space="preserve">
</t>
    <phoneticPr fontId="14"/>
  </si>
  <si>
    <t>⑤</t>
    <phoneticPr fontId="14"/>
  </si>
  <si>
    <t>⑥</t>
    <phoneticPr fontId="14"/>
  </si>
  <si>
    <t>⑦</t>
    <phoneticPr fontId="14"/>
  </si>
  <si>
    <t>⑧</t>
    <phoneticPr fontId="14"/>
  </si>
  <si>
    <t>　各部門が生産活動を個別に行った効果の和は、それらの部門が同時に行ったときの総効果に等しいものとなります。</t>
    <phoneticPr fontId="14"/>
  </si>
  <si>
    <t>(3)</t>
    <phoneticPr fontId="14"/>
  </si>
  <si>
    <t>①</t>
    <phoneticPr fontId="14"/>
  </si>
  <si>
    <t>　生産誘発額、粗付加価値誘発額、雇用者所得誘発額、就業誘発者数及び雇用誘発者数を第２次波及効果まで測定します。</t>
    <phoneticPr fontId="14"/>
  </si>
  <si>
    <t xml:space="preserve">
</t>
    <phoneticPr fontId="14"/>
  </si>
  <si>
    <t>②</t>
    <phoneticPr fontId="14"/>
  </si>
  <si>
    <t>　第２次波及効果における、雇用者所得の増加によってもたらされる消費需要額の算出に当たっては、雇用者所得の一定割合が消費（最終需要）にまわるものとします。これを所得の消費への転換と呼び、その転換比率（消費転換係数）は一般的に使われる「平均消費性向」（資料：総務省「家計調査」）を利用しています。</t>
    <rPh sb="49" eb="51">
      <t>ショトク</t>
    </rPh>
    <rPh sb="57" eb="59">
      <t>ショウヒ</t>
    </rPh>
    <rPh sb="79" eb="81">
      <t>ショトク</t>
    </rPh>
    <rPh sb="82" eb="84">
      <t>ショウヒ</t>
    </rPh>
    <rPh sb="86" eb="88">
      <t>テンカン</t>
    </rPh>
    <rPh sb="89" eb="90">
      <t>ヨ</t>
    </rPh>
    <rPh sb="94" eb="96">
      <t>テンカン</t>
    </rPh>
    <rPh sb="96" eb="98">
      <t>ヒリツ</t>
    </rPh>
    <rPh sb="99" eb="101">
      <t>ショウヒ</t>
    </rPh>
    <rPh sb="101" eb="103">
      <t>テンカン</t>
    </rPh>
    <rPh sb="103" eb="105">
      <t>ケイスウ</t>
    </rPh>
    <rPh sb="107" eb="110">
      <t>イッパンテキ</t>
    </rPh>
    <rPh sb="111" eb="112">
      <t>ツカ</t>
    </rPh>
    <rPh sb="116" eb="118">
      <t>ヘイキン</t>
    </rPh>
    <rPh sb="118" eb="120">
      <t>ショウヒ</t>
    </rPh>
    <rPh sb="120" eb="122">
      <t>セイコウ</t>
    </rPh>
    <phoneticPr fontId="14"/>
  </si>
  <si>
    <t>(4)</t>
    <phoneticPr fontId="14"/>
  </si>
  <si>
    <t>①</t>
    <phoneticPr fontId="14"/>
  </si>
  <si>
    <t>　どの産業部門にどれだけ需要が増加したか推計（把握）できない場合。（例：使途の特定できない補助金）</t>
    <phoneticPr fontId="14"/>
  </si>
  <si>
    <t>②</t>
    <phoneticPr fontId="14"/>
  </si>
  <si>
    <t>(5)</t>
    <phoneticPr fontId="14"/>
  </si>
  <si>
    <t>③</t>
    <phoneticPr fontId="14"/>
  </si>
  <si>
    <t>３　問い合せ先・連絡先</t>
    <phoneticPr fontId="14"/>
  </si>
  <si>
    <t>　　　「観光分析」ファイルについて</t>
    <rPh sb="4" eb="6">
      <t>カンコウ</t>
    </rPh>
    <rPh sb="6" eb="8">
      <t>ブンセキ</t>
    </rPh>
    <phoneticPr fontId="14"/>
  </si>
  <si>
    <t>この「観光分析」ファイルは、観光客の消費（観光消費額＝最終需要額）による県内経済への波及</t>
    <rPh sb="3" eb="5">
      <t>カンコウ</t>
    </rPh>
    <rPh sb="14" eb="17">
      <t>カンコウキャク</t>
    </rPh>
    <rPh sb="18" eb="20">
      <t>ショウヒ</t>
    </rPh>
    <rPh sb="21" eb="23">
      <t>カンコウ</t>
    </rPh>
    <rPh sb="23" eb="26">
      <t>ショウヒガク</t>
    </rPh>
    <phoneticPr fontId="14"/>
  </si>
  <si>
    <t>効果を求める際に使用します。</t>
    <phoneticPr fontId="14"/>
  </si>
  <si>
    <t>（例：イベント来場者の観光消費支出がある場合）</t>
    <rPh sb="1" eb="2">
      <t>レイ</t>
    </rPh>
    <rPh sb="7" eb="10">
      <t>ライジョウシャ</t>
    </rPh>
    <rPh sb="11" eb="13">
      <t>カンコウ</t>
    </rPh>
    <rPh sb="13" eb="15">
      <t>ショウヒ</t>
    </rPh>
    <rPh sb="15" eb="17">
      <t>シシュツ</t>
    </rPh>
    <rPh sb="20" eb="22">
      <t>バアイ</t>
    </rPh>
    <phoneticPr fontId="14"/>
  </si>
  <si>
    <t>→　観光消費額以外の最終需要額の増減による県内経済への波及効果を求める際には、「需要分析」</t>
    <rPh sb="2" eb="4">
      <t>カンコウ</t>
    </rPh>
    <rPh sb="4" eb="7">
      <t>ショウヒガク</t>
    </rPh>
    <rPh sb="7" eb="9">
      <t>イガイ</t>
    </rPh>
    <rPh sb="10" eb="12">
      <t>サイシュウ</t>
    </rPh>
    <rPh sb="12" eb="15">
      <t>ジュヨウガク</t>
    </rPh>
    <rPh sb="16" eb="18">
      <t>ゾウゲン</t>
    </rPh>
    <rPh sb="21" eb="23">
      <t>ケンナイ</t>
    </rPh>
    <rPh sb="23" eb="25">
      <t>ケイザイ</t>
    </rPh>
    <rPh sb="27" eb="31">
      <t>ハキュウコウカ</t>
    </rPh>
    <rPh sb="32" eb="33">
      <t>モト</t>
    </rPh>
    <rPh sb="35" eb="36">
      <t>サイ</t>
    </rPh>
    <rPh sb="40" eb="42">
      <t>ジュヨウ</t>
    </rPh>
    <rPh sb="42" eb="44">
      <t>ブンセキ</t>
    </rPh>
    <phoneticPr fontId="14"/>
  </si>
  <si>
    <t>ファイルを使用してください。</t>
    <rPh sb="5" eb="7">
      <t>シヨウ</t>
    </rPh>
    <phoneticPr fontId="14"/>
  </si>
  <si>
    <t>「観光消費分割」：　「データ入力」に入力したデータを最終需要額に換算した結果を表示します。</t>
    <rPh sb="1" eb="3">
      <t>カンコウ</t>
    </rPh>
    <rPh sb="3" eb="5">
      <t>ショウヒ</t>
    </rPh>
    <rPh sb="5" eb="7">
      <t>ブンカツ</t>
    </rPh>
    <rPh sb="14" eb="16">
      <t>ニュウリョク</t>
    </rPh>
    <rPh sb="18" eb="20">
      <t>ニュウリョク</t>
    </rPh>
    <rPh sb="26" eb="28">
      <t>サイシュウ</t>
    </rPh>
    <rPh sb="28" eb="30">
      <t>ジュヨウ</t>
    </rPh>
    <rPh sb="30" eb="31">
      <t>ガク</t>
    </rPh>
    <rPh sb="32" eb="34">
      <t>カンサン</t>
    </rPh>
    <rPh sb="36" eb="38">
      <t>ケッカ</t>
    </rPh>
    <rPh sb="39" eb="41">
      <t>ヒョウジ</t>
    </rPh>
    <phoneticPr fontId="14"/>
  </si>
  <si>
    <t>「直接入力」　　：　精度の高い観光消費額の部門別データがある場合に入力するシートです。</t>
    <rPh sb="1" eb="3">
      <t>チョクセツ</t>
    </rPh>
    <rPh sb="3" eb="5">
      <t>ニュウリョク</t>
    </rPh>
    <rPh sb="10" eb="12">
      <t>セイド</t>
    </rPh>
    <rPh sb="13" eb="14">
      <t>タカ</t>
    </rPh>
    <rPh sb="15" eb="17">
      <t>カンコウ</t>
    </rPh>
    <rPh sb="17" eb="20">
      <t>ショウヒガク</t>
    </rPh>
    <rPh sb="21" eb="24">
      <t>ブモンベツ</t>
    </rPh>
    <rPh sb="30" eb="32">
      <t>バアイ</t>
    </rPh>
    <rPh sb="33" eb="35">
      <t>ニュウリョク</t>
    </rPh>
    <phoneticPr fontId="14"/>
  </si>
  <si>
    <t>①　「観光消費額又は観光客数」の入力</t>
    <rPh sb="3" eb="5">
      <t>カンコウ</t>
    </rPh>
    <rPh sb="5" eb="8">
      <t>ショウヒガク</t>
    </rPh>
    <rPh sb="8" eb="9">
      <t>マタ</t>
    </rPh>
    <rPh sb="10" eb="13">
      <t>カンコウキャク</t>
    </rPh>
    <rPh sb="13" eb="14">
      <t>スウ</t>
    </rPh>
    <phoneticPr fontId="14"/>
  </si>
  <si>
    <t>③　「価格の単位」の選択</t>
    <phoneticPr fontId="14"/>
  </si>
  <si>
    <t>④　「価格の種類」の選択</t>
    <phoneticPr fontId="14"/>
  </si>
  <si>
    <t>※　ユーザーが操作するのは、「データ入力」、「直接入力」シートです。</t>
    <rPh sb="23" eb="25">
      <t>チョクセツ</t>
    </rPh>
    <rPh sb="25" eb="27">
      <t>ニュウリョク</t>
    </rPh>
    <phoneticPr fontId="14"/>
  </si>
  <si>
    <r>
      <t>×逆行列係数〔Ｉ－（Ｉ－Ｍ）Ａ〕</t>
    </r>
    <r>
      <rPr>
        <vertAlign val="superscript"/>
        <sz val="10"/>
        <rFont val="ＭＳ ゴシック"/>
        <family val="3"/>
        <charset val="128"/>
      </rPr>
      <t>-1</t>
    </r>
    <rPh sb="12" eb="13">
      <t xml:space="preserve">  ^</t>
    </rPh>
    <phoneticPr fontId="7"/>
  </si>
  <si>
    <t>うち粗付加価値誘発額</t>
    <phoneticPr fontId="7"/>
  </si>
  <si>
    <t>×粗付加価値率</t>
    <phoneticPr fontId="7"/>
  </si>
  <si>
    <t>うち雇用者所得誘発額</t>
    <phoneticPr fontId="7"/>
  </si>
  <si>
    <t>×自給率（調整）</t>
    <rPh sb="1" eb="4">
      <t>ジキュウリツ</t>
    </rPh>
    <rPh sb="5" eb="7">
      <t>チョウセイ</t>
    </rPh>
    <phoneticPr fontId="7"/>
  </si>
  <si>
    <t>就業誘発者数</t>
    <rPh sb="0" eb="2">
      <t>シュウギョウ</t>
    </rPh>
    <rPh sb="2" eb="4">
      <t>ユウハツ</t>
    </rPh>
    <rPh sb="4" eb="5">
      <t>シャ</t>
    </rPh>
    <rPh sb="5" eb="6">
      <t>スウ</t>
    </rPh>
    <phoneticPr fontId="4"/>
  </si>
  <si>
    <t>　投入係数の短期的安定を前提としています。技術革新により生産技術が変化すれば原材料等の構成も変化し、それに伴い「投入係数」も変化すると考えられますが、大幅な生産技術の変化は想定しておらず、「投入係数」は一定です。</t>
    <rPh sb="6" eb="9">
      <t>タンキテキ</t>
    </rPh>
    <rPh sb="9" eb="11">
      <t>アンテイ</t>
    </rPh>
    <rPh sb="12" eb="14">
      <t>ゼンテイ</t>
    </rPh>
    <rPh sb="21" eb="23">
      <t>ギジュツ</t>
    </rPh>
    <rPh sb="23" eb="25">
      <t>カクシン</t>
    </rPh>
    <rPh sb="28" eb="30">
      <t>セイサン</t>
    </rPh>
    <rPh sb="30" eb="32">
      <t>ギジュツ</t>
    </rPh>
    <rPh sb="33" eb="35">
      <t>ヘンカ</t>
    </rPh>
    <rPh sb="38" eb="41">
      <t>ゲンザイリョウ</t>
    </rPh>
    <rPh sb="41" eb="42">
      <t>トウ</t>
    </rPh>
    <rPh sb="43" eb="45">
      <t>コウセイ</t>
    </rPh>
    <rPh sb="46" eb="48">
      <t>ヘンカ</t>
    </rPh>
    <rPh sb="75" eb="77">
      <t>オオハバ</t>
    </rPh>
    <rPh sb="78" eb="80">
      <t>セイサン</t>
    </rPh>
    <rPh sb="80" eb="82">
      <t>ギジュツ</t>
    </rPh>
    <rPh sb="83" eb="85">
      <t>ヘンカ</t>
    </rPh>
    <rPh sb="86" eb="88">
      <t>ソウテイ</t>
    </rPh>
    <rPh sb="95" eb="97">
      <t>トウニュウ</t>
    </rPh>
    <rPh sb="97" eb="99">
      <t>ケイスウ</t>
    </rPh>
    <rPh sb="101" eb="103">
      <t>イッテイ</t>
    </rPh>
    <phoneticPr fontId="14"/>
  </si>
  <si>
    <t>　「直接入力」シートに入力する場合に、最終需要額に入力する数値の種類を選択します。購入者価格を選択した場合、入力した最終需要額（購入者価格）を生産者価格に変換して計算します。</t>
    <rPh sb="2" eb="4">
      <t>チョクセツ</t>
    </rPh>
    <rPh sb="4" eb="6">
      <t>ニュウリョク</t>
    </rPh>
    <rPh sb="11" eb="13">
      <t>ニュウリョク</t>
    </rPh>
    <rPh sb="15" eb="17">
      <t>バアイ</t>
    </rPh>
    <rPh sb="19" eb="21">
      <t>サイシュウ</t>
    </rPh>
    <rPh sb="21" eb="24">
      <t>ジュヨウガク</t>
    </rPh>
    <rPh sb="25" eb="27">
      <t>ニュウリョク</t>
    </rPh>
    <rPh sb="29" eb="31">
      <t>スウチ</t>
    </rPh>
    <rPh sb="32" eb="34">
      <t>シュルイ</t>
    </rPh>
    <rPh sb="35" eb="37">
      <t>センタク</t>
    </rPh>
    <rPh sb="41" eb="44">
      <t>コウニュウシャ</t>
    </rPh>
    <rPh sb="44" eb="46">
      <t>カカク</t>
    </rPh>
    <rPh sb="47" eb="49">
      <t>センタク</t>
    </rPh>
    <rPh sb="51" eb="53">
      <t>バアイ</t>
    </rPh>
    <rPh sb="54" eb="56">
      <t>ニュウリョク</t>
    </rPh>
    <rPh sb="58" eb="60">
      <t>サイシュウ</t>
    </rPh>
    <rPh sb="60" eb="63">
      <t>ジュヨウガク</t>
    </rPh>
    <rPh sb="64" eb="67">
      <t>コウニュウシャ</t>
    </rPh>
    <rPh sb="67" eb="69">
      <t>カカク</t>
    </rPh>
    <rPh sb="71" eb="74">
      <t>セイサンシャ</t>
    </rPh>
    <rPh sb="74" eb="76">
      <t>カカク</t>
    </rPh>
    <rPh sb="77" eb="79">
      <t>ヘンカン</t>
    </rPh>
    <rPh sb="81" eb="83">
      <t>ケイサン</t>
    </rPh>
    <phoneticPr fontId="14"/>
  </si>
  <si>
    <t>　生産者価格とは生産者が出荷するときの価格であり、購入者価格とは店頭で販売するときの価格、すなわち生産者価格に商業マージンと運輸マージンが加わった価格です。</t>
    <rPh sb="1" eb="4">
      <t>セイサンシャ</t>
    </rPh>
    <rPh sb="4" eb="6">
      <t>カカク</t>
    </rPh>
    <rPh sb="32" eb="34">
      <t>テントウ</t>
    </rPh>
    <rPh sb="35" eb="37">
      <t>ハンバイ</t>
    </rPh>
    <rPh sb="49" eb="52">
      <t>セイサンシャ</t>
    </rPh>
    <rPh sb="52" eb="54">
      <t>カカク</t>
    </rPh>
    <rPh sb="55" eb="57">
      <t>ショウギョウ</t>
    </rPh>
    <rPh sb="62" eb="64">
      <t>ウンユ</t>
    </rPh>
    <rPh sb="69" eb="70">
      <t>クワ</t>
    </rPh>
    <rPh sb="73" eb="75">
      <t>カカク</t>
    </rPh>
    <phoneticPr fontId="14"/>
  </si>
  <si>
    <t>　入力等の作業を行わない部分については、全て「シート保護」（パスワードなし）機能を用いて変更できないようにしています。シートの内容を修正する場合には、「シート保護の解除」機能を用いて、保護を解除してから修正を行ってください（解除の方法については、エクセルの各バージョンのヘルプ等を参照してください。）。</t>
    <rPh sb="3" eb="4">
      <t>トウ</t>
    </rPh>
    <rPh sb="5" eb="7">
      <t>サギョウ</t>
    </rPh>
    <rPh sb="8" eb="9">
      <t>オコナ</t>
    </rPh>
    <rPh sb="12" eb="14">
      <t>ブブン</t>
    </rPh>
    <rPh sb="112" eb="114">
      <t>カイジョ</t>
    </rPh>
    <rPh sb="115" eb="117">
      <t>ホウホウ</t>
    </rPh>
    <rPh sb="128" eb="129">
      <t>カク</t>
    </rPh>
    <rPh sb="138" eb="139">
      <t>トウ</t>
    </rPh>
    <rPh sb="140" eb="142">
      <t>サンショウ</t>
    </rPh>
    <phoneticPr fontId="14"/>
  </si>
  <si>
    <t>　「観光分析」ファイルでは、観光客の消費という特殊性から、県内最終需要額を求めるための自給率に調整を行っています。</t>
    <rPh sb="2" eb="4">
      <t>カンコウ</t>
    </rPh>
    <rPh sb="4" eb="6">
      <t>ブンセキ</t>
    </rPh>
    <rPh sb="14" eb="17">
      <t>カンコウキャク</t>
    </rPh>
    <rPh sb="18" eb="20">
      <t>ショウヒ</t>
    </rPh>
    <rPh sb="23" eb="26">
      <t>トクシュセイ</t>
    </rPh>
    <rPh sb="29" eb="31">
      <t>ケンナイ</t>
    </rPh>
    <rPh sb="31" eb="33">
      <t>サイシュウ</t>
    </rPh>
    <rPh sb="33" eb="36">
      <t>ジュヨウガク</t>
    </rPh>
    <rPh sb="37" eb="38">
      <t>モト</t>
    </rPh>
    <rPh sb="43" eb="46">
      <t>ジキュウリツ</t>
    </rPh>
    <rPh sb="47" eb="49">
      <t>チョウセイ</t>
    </rPh>
    <rPh sb="50" eb="51">
      <t>オコナ</t>
    </rPh>
    <phoneticPr fontId="14"/>
  </si>
  <si>
    <t>　この分析ツールの整備にあたり、設定した事項は次のとおりです。</t>
    <phoneticPr fontId="1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</si>
  <si>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</si>
  <si>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</si>
  <si>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</si>
  <si>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</si>
  <si>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交通費</t>
    <rPh sb="0" eb="3">
      <t>コウツウヒ</t>
    </rPh>
    <phoneticPr fontId="4"/>
  </si>
  <si>
    <t>宿泊費</t>
    <rPh sb="0" eb="3">
      <t>シュクハクヒ</t>
    </rPh>
    <phoneticPr fontId="4"/>
  </si>
  <si>
    <t>飲食費</t>
    <rPh sb="0" eb="3">
      <t>インショクヒ</t>
    </rPh>
    <phoneticPr fontId="4"/>
  </si>
  <si>
    <t>土産代・買物代</t>
    <rPh sb="0" eb="3">
      <t>ミヤゲダイ</t>
    </rPh>
    <rPh sb="4" eb="5">
      <t>カ</t>
    </rPh>
    <rPh sb="5" eb="6">
      <t>モノ</t>
    </rPh>
    <rPh sb="6" eb="7">
      <t>ダイ</t>
    </rPh>
    <phoneticPr fontId="4"/>
  </si>
  <si>
    <t>雑費</t>
    <rPh sb="0" eb="2">
      <t>ザッピ</t>
    </rPh>
    <phoneticPr fontId="4"/>
  </si>
  <si>
    <t>宿泊客</t>
    <rPh sb="0" eb="2">
      <t>シュクハク</t>
    </rPh>
    <rPh sb="2" eb="3">
      <t>キャク</t>
    </rPh>
    <phoneticPr fontId="4"/>
  </si>
  <si>
    <t>日帰り客</t>
    <rPh sb="0" eb="2">
      <t>ヒガエ</t>
    </rPh>
    <rPh sb="3" eb="4">
      <t>キャク</t>
    </rPh>
    <phoneticPr fontId="4"/>
  </si>
  <si>
    <t>宿泊客</t>
    <rPh sb="0" eb="3">
      <t>シュクハクキャク</t>
    </rPh>
    <phoneticPr fontId="4"/>
  </si>
  <si>
    <t>宿泊</t>
    <rPh sb="0" eb="2">
      <t>シュクハク</t>
    </rPh>
    <phoneticPr fontId="29"/>
  </si>
  <si>
    <t>日帰り</t>
    <rPh sb="0" eb="2">
      <t>ヒガエ</t>
    </rPh>
    <phoneticPr fontId="29"/>
  </si>
  <si>
    <t>宿泊費</t>
    <rPh sb="0" eb="3">
      <t>シュクハクヒ</t>
    </rPh>
    <phoneticPr fontId="29"/>
  </si>
  <si>
    <t>飲食費</t>
    <rPh sb="0" eb="3">
      <t>インショクヒ</t>
    </rPh>
    <phoneticPr fontId="29"/>
  </si>
  <si>
    <t>土産代・買物代</t>
    <rPh sb="0" eb="3">
      <t>ミヤゲダイ</t>
    </rPh>
    <rPh sb="4" eb="5">
      <t>カ</t>
    </rPh>
    <rPh sb="5" eb="6">
      <t>モノ</t>
    </rPh>
    <rPh sb="6" eb="7">
      <t>ダイ</t>
    </rPh>
    <phoneticPr fontId="29"/>
  </si>
  <si>
    <t>雑費</t>
    <rPh sb="0" eb="2">
      <t>ザッピ</t>
    </rPh>
    <phoneticPr fontId="29"/>
  </si>
  <si>
    <t>購入
時期</t>
    <rPh sb="0" eb="2">
      <t>コウニュウ</t>
    </rPh>
    <rPh sb="3" eb="5">
      <t>ジキ</t>
    </rPh>
    <phoneticPr fontId="7"/>
  </si>
  <si>
    <t>費　目</t>
    <rPh sb="0" eb="1">
      <t>ヒ</t>
    </rPh>
    <rPh sb="2" eb="3">
      <t>メ</t>
    </rPh>
    <phoneticPr fontId="7"/>
  </si>
  <si>
    <t>観光消費
項目</t>
    <rPh sb="0" eb="2">
      <t>カンコウ</t>
    </rPh>
    <rPh sb="2" eb="4">
      <t>ショウヒ</t>
    </rPh>
    <rPh sb="5" eb="7">
      <t>コウモク</t>
    </rPh>
    <phoneticPr fontId="7"/>
  </si>
  <si>
    <t>部門名</t>
    <rPh sb="0" eb="2">
      <t>ブモン</t>
    </rPh>
    <rPh sb="2" eb="3">
      <t>メイ</t>
    </rPh>
    <phoneticPr fontId="7"/>
  </si>
  <si>
    <t>宿泊</t>
    <rPh sb="0" eb="2">
      <t>シュクハク</t>
    </rPh>
    <phoneticPr fontId="7"/>
  </si>
  <si>
    <t>日帰り</t>
    <rPh sb="0" eb="2">
      <t>ヒガエ</t>
    </rPh>
    <phoneticPr fontId="7"/>
  </si>
  <si>
    <t>合計</t>
    <rPh sb="0" eb="2">
      <t>ゴウケイ</t>
    </rPh>
    <phoneticPr fontId="29"/>
  </si>
  <si>
    <t>中</t>
    <rPh sb="0" eb="1">
      <t>チュウ</t>
    </rPh>
    <phoneticPr fontId="7"/>
  </si>
  <si>
    <t>旅行会社収入</t>
  </si>
  <si>
    <t>交通費</t>
    <rPh sb="0" eb="3">
      <t>コウツウヒ</t>
    </rPh>
    <phoneticPr fontId="7"/>
  </si>
  <si>
    <t>中</t>
  </si>
  <si>
    <t>飛行機（国内線）</t>
    <rPh sb="4" eb="6">
      <t>コクナイ</t>
    </rPh>
    <rPh sb="6" eb="7">
      <t>セン</t>
    </rPh>
    <phoneticPr fontId="11"/>
  </si>
  <si>
    <t>新幹線　</t>
  </si>
  <si>
    <t>鉄道（新幹線を除く）</t>
    <rPh sb="0" eb="2">
      <t>テツドウ</t>
    </rPh>
    <rPh sb="3" eb="6">
      <t>シンカンセン</t>
    </rPh>
    <rPh sb="7" eb="8">
      <t>ノゾ</t>
    </rPh>
    <phoneticPr fontId="7"/>
  </si>
  <si>
    <t>バス　</t>
  </si>
  <si>
    <t>タクシー・ハイヤー</t>
  </si>
  <si>
    <t>レンタカー代</t>
    <rPh sb="5" eb="6">
      <t>ダイ</t>
    </rPh>
    <phoneticPr fontId="7"/>
  </si>
  <si>
    <t>その他の対事業所サービス</t>
    <rPh sb="2" eb="3">
      <t>タ</t>
    </rPh>
    <rPh sb="4" eb="5">
      <t>タイ</t>
    </rPh>
    <rPh sb="5" eb="8">
      <t>ジギョウショ</t>
    </rPh>
    <phoneticPr fontId="7"/>
  </si>
  <si>
    <t>ガソリン代　</t>
  </si>
  <si>
    <t>駐車場・有料道路料金（高速道路料金を除く）</t>
    <rPh sb="0" eb="3">
      <t>チュウシャジョウ</t>
    </rPh>
    <rPh sb="4" eb="6">
      <t>ユウリョウ</t>
    </rPh>
    <rPh sb="6" eb="8">
      <t>ドウロ</t>
    </rPh>
    <rPh sb="8" eb="10">
      <t>リョウキン</t>
    </rPh>
    <rPh sb="11" eb="13">
      <t>コウソク</t>
    </rPh>
    <rPh sb="13" eb="15">
      <t>ドウロ</t>
    </rPh>
    <rPh sb="15" eb="17">
      <t>リョウキン</t>
    </rPh>
    <rPh sb="18" eb="19">
      <t>ノゾ</t>
    </rPh>
    <phoneticPr fontId="7"/>
  </si>
  <si>
    <t>高速道路料金</t>
    <rPh sb="0" eb="2">
      <t>コウソク</t>
    </rPh>
    <rPh sb="2" eb="4">
      <t>ドウロ</t>
    </rPh>
    <rPh sb="4" eb="6">
      <t>リョウキン</t>
    </rPh>
    <phoneticPr fontId="11"/>
  </si>
  <si>
    <t>宿泊費（キャンプ場利用料金を含む）</t>
    <rPh sb="8" eb="9">
      <t>ジョウ</t>
    </rPh>
    <rPh sb="9" eb="11">
      <t>リヨウ</t>
    </rPh>
    <rPh sb="11" eb="13">
      <t>リョウキン</t>
    </rPh>
    <rPh sb="14" eb="15">
      <t>フク</t>
    </rPh>
    <phoneticPr fontId="29"/>
  </si>
  <si>
    <t>宿泊料</t>
    <rPh sb="0" eb="3">
      <t>シュクハクリョウ</t>
    </rPh>
    <phoneticPr fontId="7"/>
  </si>
  <si>
    <t>宿泊業</t>
    <rPh sb="0" eb="2">
      <t>シュクハク</t>
    </rPh>
    <rPh sb="2" eb="3">
      <t>ギョウ</t>
    </rPh>
    <phoneticPr fontId="7"/>
  </si>
  <si>
    <t>飲食費</t>
    <rPh sb="0" eb="3">
      <t>インショクヒ</t>
    </rPh>
    <phoneticPr fontId="7"/>
  </si>
  <si>
    <t>飲食サービス</t>
    <rPh sb="0" eb="2">
      <t>インショク</t>
    </rPh>
    <phoneticPr fontId="29"/>
  </si>
  <si>
    <t>農産物（野菜・果物・花など）</t>
    <rPh sb="4" eb="6">
      <t>ヤサイ</t>
    </rPh>
    <rPh sb="7" eb="9">
      <t>クダモノ</t>
    </rPh>
    <rPh sb="10" eb="11">
      <t>ハナ</t>
    </rPh>
    <phoneticPr fontId="29"/>
  </si>
  <si>
    <t>土産品代</t>
    <rPh sb="0" eb="3">
      <t>ミヤゲヒン</t>
    </rPh>
    <rPh sb="3" eb="4">
      <t>ダイ</t>
    </rPh>
    <phoneticPr fontId="7"/>
  </si>
  <si>
    <t>耕種農業</t>
    <rPh sb="0" eb="2">
      <t>コウシュ</t>
    </rPh>
    <rPh sb="2" eb="4">
      <t>ノウギョウ</t>
    </rPh>
    <phoneticPr fontId="29"/>
  </si>
  <si>
    <t>農産加工品（ジャム・ソーセージ・乳製品など）</t>
    <rPh sb="16" eb="19">
      <t>ニュウセイヒン</t>
    </rPh>
    <phoneticPr fontId="29"/>
  </si>
  <si>
    <t>食料品</t>
    <rPh sb="0" eb="3">
      <t>ショクリョウヒン</t>
    </rPh>
    <phoneticPr fontId="29"/>
  </si>
  <si>
    <t>水産物（鮮魚・魚介類など）</t>
    <rPh sb="4" eb="6">
      <t>センギョ</t>
    </rPh>
    <rPh sb="7" eb="10">
      <t>ギョカイルイ</t>
    </rPh>
    <phoneticPr fontId="29"/>
  </si>
  <si>
    <t>漁業</t>
    <rPh sb="0" eb="2">
      <t>ギョギョウ</t>
    </rPh>
    <phoneticPr fontId="29"/>
  </si>
  <si>
    <t>水産加工品（干物・練製品など）</t>
    <rPh sb="6" eb="8">
      <t>ヒモノ</t>
    </rPh>
    <rPh sb="9" eb="10">
      <t>ネ</t>
    </rPh>
    <rPh sb="10" eb="12">
      <t>セイヒン</t>
    </rPh>
    <phoneticPr fontId="29"/>
  </si>
  <si>
    <t>飲料</t>
    <rPh sb="0" eb="2">
      <t>インリョウ</t>
    </rPh>
    <phoneticPr fontId="29"/>
  </si>
  <si>
    <t>繊維製品（衣料品・帽子・ハンカチなど）</t>
    <rPh sb="5" eb="8">
      <t>イリョウヒン</t>
    </rPh>
    <rPh sb="9" eb="11">
      <t>ボウシ</t>
    </rPh>
    <phoneticPr fontId="29"/>
  </si>
  <si>
    <t>靴・カバン類</t>
    <rPh sb="0" eb="1">
      <t>クツ</t>
    </rPh>
    <rPh sb="5" eb="6">
      <t>ルイ</t>
    </rPh>
    <phoneticPr fontId="7"/>
  </si>
  <si>
    <t>ガラス、ガラス製品</t>
    <rPh sb="7" eb="9">
      <t>セイヒン</t>
    </rPh>
    <phoneticPr fontId="29"/>
  </si>
  <si>
    <t>陶磁器</t>
    <rPh sb="0" eb="3">
      <t>トウジキ</t>
    </rPh>
    <phoneticPr fontId="29"/>
  </si>
  <si>
    <t>出版物（本・雑誌・ガイドブックなど）</t>
    <rPh sb="0" eb="3">
      <t>シュッパンブツ</t>
    </rPh>
    <rPh sb="4" eb="5">
      <t>ホン</t>
    </rPh>
    <rPh sb="6" eb="8">
      <t>ザッシ</t>
    </rPh>
    <phoneticPr fontId="7"/>
  </si>
  <si>
    <t>木製品・紙製品（木製の小物・家具・和紙・絵はがきなど）</t>
    <rPh sb="8" eb="10">
      <t>モクセイ</t>
    </rPh>
    <rPh sb="11" eb="13">
      <t>コモノ</t>
    </rPh>
    <rPh sb="14" eb="16">
      <t>カグ</t>
    </rPh>
    <rPh sb="17" eb="19">
      <t>ワシ</t>
    </rPh>
    <rPh sb="20" eb="21">
      <t>エ</t>
    </rPh>
    <phoneticPr fontId="29"/>
  </si>
  <si>
    <t>雑費</t>
    <rPh sb="0" eb="2">
      <t>ザッピ</t>
    </rPh>
    <phoneticPr fontId="7"/>
  </si>
  <si>
    <t>フィルム　</t>
  </si>
  <si>
    <t>カメラ・眼鏡・時計</t>
    <rPh sb="4" eb="6">
      <t>メガネ</t>
    </rPh>
    <rPh sb="7" eb="9">
      <t>トケイ</t>
    </rPh>
    <phoneticPr fontId="7"/>
  </si>
  <si>
    <t>その他の製造品（文具・がん具など）</t>
    <rPh sb="8" eb="10">
      <t>ブング</t>
    </rPh>
    <rPh sb="13" eb="14">
      <t>グ</t>
    </rPh>
    <phoneticPr fontId="29"/>
  </si>
  <si>
    <t>立寄温泉・温浴施設・エステ</t>
    <rPh sb="5" eb="7">
      <t>オンヨク</t>
    </rPh>
    <rPh sb="7" eb="9">
      <t>シセツ</t>
    </rPh>
    <phoneticPr fontId="7"/>
  </si>
  <si>
    <t>洗濯・理容・美容・浴場業</t>
    <rPh sb="0" eb="1">
      <t>センタク</t>
    </rPh>
    <rPh sb="2" eb="4">
      <t>リヨウ</t>
    </rPh>
    <rPh sb="5" eb="7">
      <t>ビヨウ</t>
    </rPh>
    <rPh sb="8" eb="10">
      <t>ヨクジョウ</t>
    </rPh>
    <rPh sb="10" eb="11">
      <t>ギョウ</t>
    </rPh>
    <phoneticPr fontId="29"/>
  </si>
  <si>
    <t>遊園地・博覧会</t>
    <rPh sb="0" eb="3">
      <t>ユウエンチ</t>
    </rPh>
    <rPh sb="4" eb="7">
      <t>ハクランカイ</t>
    </rPh>
    <phoneticPr fontId="7"/>
  </si>
  <si>
    <t>美術館・博物館・動植物園・水族館　</t>
    <rPh sb="8" eb="11">
      <t>ドウショクブツ</t>
    </rPh>
    <rPh sb="11" eb="12">
      <t>エン</t>
    </rPh>
    <rPh sb="13" eb="16">
      <t>スイゾクカン</t>
    </rPh>
    <phoneticPr fontId="7"/>
  </si>
  <si>
    <t>教育</t>
    <rPh sb="0" eb="2">
      <t>キョウイク</t>
    </rPh>
    <phoneticPr fontId="29"/>
  </si>
  <si>
    <t>スポーツ施設（ゴルフ場・テニスコートなど）</t>
    <rPh sb="10" eb="11">
      <t>ジョウ</t>
    </rPh>
    <phoneticPr fontId="29"/>
  </si>
  <si>
    <t>娯楽サービス</t>
    <rPh sb="0" eb="2">
      <t>ゴラク</t>
    </rPh>
    <phoneticPr fontId="29"/>
  </si>
  <si>
    <t>スキー場リフト代</t>
    <rPh sb="3" eb="4">
      <t>ジョウ</t>
    </rPh>
    <rPh sb="7" eb="8">
      <t>ダイ</t>
    </rPh>
    <phoneticPr fontId="7"/>
  </si>
  <si>
    <t>鉄道輸送</t>
    <rPh sb="0" eb="2">
      <t>テツドウ</t>
    </rPh>
    <rPh sb="2" eb="4">
      <t>ユソウ</t>
    </rPh>
    <phoneticPr fontId="29"/>
  </si>
  <si>
    <t>キャンプ場（日帰り旅行のみ）</t>
    <rPh sb="4" eb="5">
      <t>ジョウ</t>
    </rPh>
    <rPh sb="6" eb="8">
      <t>ヒガエ</t>
    </rPh>
    <rPh sb="9" eb="11">
      <t>リョコウ</t>
    </rPh>
    <phoneticPr fontId="7"/>
  </si>
  <si>
    <t>スポーツ観戦・芸術鑑賞（舞台・映画など）</t>
    <rPh sb="7" eb="9">
      <t>ゲイジュツ</t>
    </rPh>
    <rPh sb="9" eb="11">
      <t>カンショウ</t>
    </rPh>
    <rPh sb="12" eb="14">
      <t>ブタイ</t>
    </rPh>
    <rPh sb="15" eb="17">
      <t>エイガ</t>
    </rPh>
    <phoneticPr fontId="7"/>
  </si>
  <si>
    <t>展示会・コンベンション参加費　</t>
  </si>
  <si>
    <t>その他の非営利団体サービス</t>
    <rPh sb="2" eb="3">
      <t>ホカ</t>
    </rPh>
    <rPh sb="4" eb="7">
      <t>ヒエイリ</t>
    </rPh>
    <rPh sb="7" eb="9">
      <t>ダンタイ</t>
    </rPh>
    <phoneticPr fontId="29"/>
  </si>
  <si>
    <t>観光農園　</t>
  </si>
  <si>
    <t>耕種農業</t>
    <rPh sb="0" eb="2">
      <t>コウシュ</t>
    </rPh>
    <phoneticPr fontId="7"/>
  </si>
  <si>
    <t>遊漁船（釣り、ホエールウオッチングなど）</t>
    <rPh sb="4" eb="5">
      <t>ツリ</t>
    </rPh>
    <phoneticPr fontId="29"/>
  </si>
  <si>
    <t>ガイド料（自然体験・スキー教室・現地ツアーなど）</t>
    <rPh sb="5" eb="7">
      <t>シゼン</t>
    </rPh>
    <rPh sb="7" eb="9">
      <t>タイケン</t>
    </rPh>
    <rPh sb="13" eb="15">
      <t>キョウシツ</t>
    </rPh>
    <rPh sb="16" eb="18">
      <t>ゲンチ</t>
    </rPh>
    <phoneticPr fontId="29"/>
  </si>
  <si>
    <t>レンタル料（スキー・自転車・キャンプ用品など）</t>
    <rPh sb="10" eb="13">
      <t>ジテンシャ</t>
    </rPh>
    <rPh sb="18" eb="20">
      <t>ヨウヒン</t>
    </rPh>
    <phoneticPr fontId="29"/>
  </si>
  <si>
    <t>マッサージ　</t>
  </si>
  <si>
    <t>写真撮影代</t>
    <rPh sb="4" eb="5">
      <t>ダイ</t>
    </rPh>
    <phoneticPr fontId="7"/>
  </si>
  <si>
    <t>郵便・通信料　</t>
  </si>
  <si>
    <t>通信</t>
    <rPh sb="0" eb="2">
      <t>ツウシン</t>
    </rPh>
    <phoneticPr fontId="7"/>
  </si>
  <si>
    <t>宅配便　</t>
  </si>
  <si>
    <t>中</t>
    <rPh sb="0" eb="1">
      <t>ナカ</t>
    </rPh>
    <phoneticPr fontId="29"/>
  </si>
  <si>
    <t>その他　</t>
  </si>
  <si>
    <t>船舶（フェリー・クルーズなど）</t>
    <phoneticPr fontId="11"/>
  </si>
  <si>
    <t>石油製品</t>
    <phoneticPr fontId="7"/>
  </si>
  <si>
    <t>たばこ</t>
    <phoneticPr fontId="29"/>
  </si>
  <si>
    <t>飼料・有機質肥料（別掲を除く。）</t>
  </si>
  <si>
    <t>自動車部品・同附属品</t>
  </si>
  <si>
    <t>自動車整備・機械修理</t>
  </si>
  <si>
    <t>千円</t>
    <rPh sb="0" eb="2">
      <t>センエン</t>
    </rPh>
    <phoneticPr fontId="14"/>
  </si>
  <si>
    <t>億円</t>
    <rPh sb="0" eb="2">
      <t>オクエン</t>
    </rPh>
    <phoneticPr fontId="14"/>
  </si>
  <si>
    <t>百万円</t>
    <rPh sb="0" eb="2">
      <t>ヒャクマン</t>
    </rPh>
    <rPh sb="2" eb="3">
      <t>エン</t>
    </rPh>
    <phoneticPr fontId="14"/>
  </si>
  <si>
    <t>万円</t>
    <rPh sb="0" eb="2">
      <t>マンエン</t>
    </rPh>
    <phoneticPr fontId="14"/>
  </si>
  <si>
    <t>１ 費目別の観光消費額を把握している場合</t>
    <rPh sb="4" eb="5">
      <t>ベツ</t>
    </rPh>
    <rPh sb="6" eb="8">
      <t>カンコウ</t>
    </rPh>
    <rPh sb="12" eb="14">
      <t>ハアク</t>
    </rPh>
    <phoneticPr fontId="7"/>
  </si>
  <si>
    <t>消費支出の単位を調整</t>
    <rPh sb="0" eb="2">
      <t>ショウヒ</t>
    </rPh>
    <rPh sb="2" eb="4">
      <t>シシュツ</t>
    </rPh>
    <rPh sb="5" eb="7">
      <t>タンイ</t>
    </rPh>
    <rPh sb="8" eb="10">
      <t>チョウセイ</t>
    </rPh>
    <phoneticPr fontId="14"/>
  </si>
  <si>
    <t>観光客の県内消費支出と内訳</t>
    <rPh sb="0" eb="3">
      <t>カンコウキャク</t>
    </rPh>
    <rPh sb="4" eb="6">
      <t>ケンナイ</t>
    </rPh>
    <rPh sb="6" eb="8">
      <t>ショウヒ</t>
    </rPh>
    <rPh sb="8" eb="10">
      <t>シシュツ</t>
    </rPh>
    <rPh sb="11" eb="13">
      <t>ウチワケ</t>
    </rPh>
    <phoneticPr fontId="29"/>
  </si>
  <si>
    <t>11</t>
    <phoneticPr fontId="4"/>
  </si>
  <si>
    <t>プラスチック・ゴム</t>
    <phoneticPr fontId="4"/>
  </si>
  <si>
    <t>12</t>
    <phoneticPr fontId="4"/>
  </si>
  <si>
    <t>13</t>
    <phoneticPr fontId="14"/>
  </si>
  <si>
    <t>14</t>
    <phoneticPr fontId="14"/>
  </si>
  <si>
    <t>15</t>
    <phoneticPr fontId="14"/>
  </si>
  <si>
    <t>16</t>
    <phoneticPr fontId="4"/>
  </si>
  <si>
    <t>はん用機械</t>
    <rPh sb="2" eb="5">
      <t>ヨウキカイ</t>
    </rPh>
    <phoneticPr fontId="4"/>
  </si>
  <si>
    <t>17</t>
    <phoneticPr fontId="4"/>
  </si>
  <si>
    <t>生産用機械</t>
    <rPh sb="0" eb="2">
      <t>セイサン</t>
    </rPh>
    <rPh sb="2" eb="5">
      <t>ヨウキカイ</t>
    </rPh>
    <phoneticPr fontId="4"/>
  </si>
  <si>
    <t>18</t>
    <phoneticPr fontId="4"/>
  </si>
  <si>
    <t>業務用機械</t>
    <rPh sb="0" eb="2">
      <t>ギョウム</t>
    </rPh>
    <rPh sb="2" eb="5">
      <t>ヨウキカイ</t>
    </rPh>
    <phoneticPr fontId="4"/>
  </si>
  <si>
    <t>19</t>
    <phoneticPr fontId="4"/>
  </si>
  <si>
    <t>20</t>
    <phoneticPr fontId="14"/>
  </si>
  <si>
    <t>21</t>
    <phoneticPr fontId="14"/>
  </si>
  <si>
    <t>22</t>
    <phoneticPr fontId="14"/>
  </si>
  <si>
    <t>23</t>
    <phoneticPr fontId="4"/>
  </si>
  <si>
    <t>24</t>
    <phoneticPr fontId="4"/>
  </si>
  <si>
    <t>建築</t>
    <rPh sb="0" eb="2">
      <t>ケンチク</t>
    </rPh>
    <phoneticPr fontId="4"/>
  </si>
  <si>
    <t>25</t>
    <phoneticPr fontId="14"/>
  </si>
  <si>
    <t>26</t>
    <phoneticPr fontId="14"/>
  </si>
  <si>
    <t>27</t>
    <phoneticPr fontId="4"/>
  </si>
  <si>
    <t>電力・ガス・水道・廃棄物</t>
    <phoneticPr fontId="4"/>
  </si>
  <si>
    <t>28</t>
    <phoneticPr fontId="4"/>
  </si>
  <si>
    <t>商業</t>
    <rPh sb="0" eb="2">
      <t>ショウギョウ</t>
    </rPh>
    <phoneticPr fontId="4"/>
  </si>
  <si>
    <t>29</t>
    <phoneticPr fontId="14"/>
  </si>
  <si>
    <t>30</t>
    <phoneticPr fontId="14"/>
  </si>
  <si>
    <t>31</t>
    <phoneticPr fontId="14"/>
  </si>
  <si>
    <t>32</t>
    <phoneticPr fontId="14"/>
  </si>
  <si>
    <t>33</t>
    <phoneticPr fontId="14"/>
  </si>
  <si>
    <t>34</t>
    <phoneticPr fontId="14"/>
  </si>
  <si>
    <t>35</t>
    <phoneticPr fontId="14"/>
  </si>
  <si>
    <t>36</t>
    <phoneticPr fontId="14"/>
  </si>
  <si>
    <t>37</t>
    <phoneticPr fontId="14"/>
  </si>
  <si>
    <t>38</t>
    <phoneticPr fontId="4"/>
  </si>
  <si>
    <t>39</t>
    <phoneticPr fontId="14"/>
  </si>
  <si>
    <t>40</t>
    <phoneticPr fontId="4"/>
  </si>
  <si>
    <t>公務</t>
    <rPh sb="0" eb="2">
      <t>コウム</t>
    </rPh>
    <phoneticPr fontId="4"/>
  </si>
  <si>
    <t>41</t>
    <phoneticPr fontId="14"/>
  </si>
  <si>
    <t>42</t>
    <phoneticPr fontId="14"/>
  </si>
  <si>
    <t>43</t>
    <phoneticPr fontId="14"/>
  </si>
  <si>
    <t>保健衛生</t>
    <rPh sb="0" eb="2">
      <t>ホケン</t>
    </rPh>
    <rPh sb="2" eb="4">
      <t>エイセイ</t>
    </rPh>
    <phoneticPr fontId="14"/>
  </si>
  <si>
    <t>44</t>
    <phoneticPr fontId="14"/>
  </si>
  <si>
    <t>社会保険・社会福祉</t>
    <rPh sb="0" eb="2">
      <t>シャカイ</t>
    </rPh>
    <rPh sb="2" eb="4">
      <t>ホケン</t>
    </rPh>
    <rPh sb="5" eb="7">
      <t>シャカイ</t>
    </rPh>
    <rPh sb="7" eb="9">
      <t>フクシ</t>
    </rPh>
    <phoneticPr fontId="14"/>
  </si>
  <si>
    <t>45</t>
    <phoneticPr fontId="14"/>
  </si>
  <si>
    <t>46</t>
    <phoneticPr fontId="14"/>
  </si>
  <si>
    <t>その他の非営利団体サービス</t>
    <rPh sb="2" eb="3">
      <t>ホカ</t>
    </rPh>
    <rPh sb="4" eb="5">
      <t>ヒ</t>
    </rPh>
    <rPh sb="5" eb="7">
      <t>エイリ</t>
    </rPh>
    <rPh sb="7" eb="9">
      <t>ダンタイ</t>
    </rPh>
    <phoneticPr fontId="14"/>
  </si>
  <si>
    <t>47</t>
    <phoneticPr fontId="14"/>
  </si>
  <si>
    <t>48</t>
    <phoneticPr fontId="14"/>
  </si>
  <si>
    <t>49</t>
    <phoneticPr fontId="14"/>
  </si>
  <si>
    <t>50</t>
    <phoneticPr fontId="14"/>
  </si>
  <si>
    <t>飲食サービス</t>
    <rPh sb="0" eb="2">
      <t>インショク</t>
    </rPh>
    <phoneticPr fontId="14"/>
  </si>
  <si>
    <t>51</t>
    <phoneticPr fontId="14"/>
  </si>
  <si>
    <t>娯楽サービス</t>
    <rPh sb="0" eb="2">
      <t>ゴラク</t>
    </rPh>
    <phoneticPr fontId="14"/>
  </si>
  <si>
    <t>52</t>
    <phoneticPr fontId="14"/>
  </si>
  <si>
    <t>53</t>
    <phoneticPr fontId="14"/>
  </si>
  <si>
    <t>54</t>
    <phoneticPr fontId="14"/>
  </si>
  <si>
    <t>54部門入力</t>
    <rPh sb="2" eb="4">
      <t>ブモン</t>
    </rPh>
    <rPh sb="4" eb="6">
      <t>ニュウリョク</t>
    </rPh>
    <phoneticPr fontId="4"/>
  </si>
  <si>
    <t>その他の土木建設</t>
    <rPh sb="6" eb="8">
      <t>ケンセツ</t>
    </rPh>
    <phoneticPr fontId="14"/>
  </si>
  <si>
    <t>貨物利用運送</t>
    <rPh sb="0" eb="2">
      <t>カモツ</t>
    </rPh>
    <rPh sb="2" eb="4">
      <t>リヨウ</t>
    </rPh>
    <rPh sb="4" eb="6">
      <t>ウンソウ</t>
    </rPh>
    <phoneticPr fontId="14"/>
  </si>
  <si>
    <t>運輸附帯サービス</t>
    <rPh sb="0" eb="2">
      <t>ウンユ</t>
    </rPh>
    <rPh sb="2" eb="4">
      <t>フタイ</t>
    </rPh>
    <phoneticPr fontId="4"/>
  </si>
  <si>
    <t>農業</t>
    <rPh sb="0" eb="2">
      <t>ノウギョウ</t>
    </rPh>
    <phoneticPr fontId="8"/>
  </si>
  <si>
    <t>畜産</t>
    <rPh sb="0" eb="2">
      <t>チクサン</t>
    </rPh>
    <phoneticPr fontId="8"/>
  </si>
  <si>
    <t>林業</t>
    <rPh sb="0" eb="2">
      <t>リンギョウ</t>
    </rPh>
    <phoneticPr fontId="8"/>
  </si>
  <si>
    <t>漁業</t>
    <rPh sb="0" eb="2">
      <t>ギョギョウ</t>
    </rPh>
    <phoneticPr fontId="8"/>
  </si>
  <si>
    <t>鉱業</t>
    <rPh sb="0" eb="2">
      <t>コウギョウ</t>
    </rPh>
    <phoneticPr fontId="8"/>
  </si>
  <si>
    <t>飲食料品　　　　　　　</t>
    <rPh sb="0" eb="2">
      <t>インショク</t>
    </rPh>
    <phoneticPr fontId="8"/>
  </si>
  <si>
    <t>繊維製品　</t>
  </si>
  <si>
    <t>化学製品  　　　  　</t>
  </si>
  <si>
    <t>石油・石炭製品　　　</t>
  </si>
  <si>
    <t>プラスチック・ゴム</t>
  </si>
  <si>
    <t>窯業・土石製品　　</t>
  </si>
  <si>
    <t>鉄鋼　　　　　　　　</t>
  </si>
  <si>
    <t>非鉄金属　　　　　　</t>
  </si>
  <si>
    <t>金属製品　　　　　　</t>
  </si>
  <si>
    <t>はん用機械</t>
    <rPh sb="2" eb="3">
      <t>ヨウ</t>
    </rPh>
    <rPh sb="3" eb="5">
      <t>キカイ</t>
    </rPh>
    <phoneticPr fontId="8"/>
  </si>
  <si>
    <t>生産用機械</t>
    <rPh sb="0" eb="2">
      <t>セイサン</t>
    </rPh>
    <rPh sb="2" eb="3">
      <t>ヨウ</t>
    </rPh>
    <rPh sb="3" eb="5">
      <t>キカイ</t>
    </rPh>
    <phoneticPr fontId="8"/>
  </si>
  <si>
    <t>業務用機械</t>
    <rPh sb="0" eb="2">
      <t>ギョウム</t>
    </rPh>
    <rPh sb="2" eb="3">
      <t>ヨウ</t>
    </rPh>
    <rPh sb="3" eb="5">
      <t>キカイ</t>
    </rPh>
    <phoneticPr fontId="8"/>
  </si>
  <si>
    <t>電子部品</t>
    <rPh sb="0" eb="2">
      <t>デンシ</t>
    </rPh>
    <rPh sb="2" eb="4">
      <t>ブヒン</t>
    </rPh>
    <phoneticPr fontId="8"/>
  </si>
  <si>
    <t>電気機械　　　　　　</t>
  </si>
  <si>
    <t>情報・通信機器</t>
    <rPh sb="0" eb="2">
      <t>ジョウホウ</t>
    </rPh>
    <rPh sb="3" eb="5">
      <t>ツウシン</t>
    </rPh>
    <rPh sb="5" eb="7">
      <t>キキ</t>
    </rPh>
    <phoneticPr fontId="8"/>
  </si>
  <si>
    <t>輸送機械  　　　　　</t>
  </si>
  <si>
    <t>建築</t>
  </si>
  <si>
    <t>公共事業</t>
    <rPh sb="0" eb="2">
      <t>コウキョウ</t>
    </rPh>
    <rPh sb="2" eb="4">
      <t>ジギョウ</t>
    </rPh>
    <phoneticPr fontId="8"/>
  </si>
  <si>
    <t>その他の土木建設</t>
    <rPh sb="2" eb="3">
      <t>タ</t>
    </rPh>
    <rPh sb="4" eb="6">
      <t>ドボク</t>
    </rPh>
    <rPh sb="6" eb="8">
      <t>ケンセツ</t>
    </rPh>
    <phoneticPr fontId="8"/>
  </si>
  <si>
    <t>電力・ガス・水道・廃棄物</t>
    <rPh sb="0" eb="1">
      <t>デン</t>
    </rPh>
    <rPh sb="1" eb="2">
      <t>チカラ</t>
    </rPh>
    <rPh sb="6" eb="8">
      <t>スイドウ</t>
    </rPh>
    <rPh sb="9" eb="12">
      <t>ハイキブツ</t>
    </rPh>
    <phoneticPr fontId="8"/>
  </si>
  <si>
    <t>商業　　　　　　　　</t>
  </si>
  <si>
    <t>金融・保険　　　　　</t>
  </si>
  <si>
    <t>不動産　　　　　　　</t>
  </si>
  <si>
    <t>道路輸送（自家輸送を除く。）</t>
    <rPh sb="7" eb="9">
      <t>ユソウ</t>
    </rPh>
    <phoneticPr fontId="8"/>
  </si>
  <si>
    <t>貨物利用運送</t>
    <rPh sb="2" eb="4">
      <t>リヨウ</t>
    </rPh>
    <rPh sb="4" eb="6">
      <t>ウンソウ</t>
    </rPh>
    <phoneticPr fontId="8"/>
  </si>
  <si>
    <t>運輸附帯サービス</t>
    <rPh sb="2" eb="4">
      <t>フタイ</t>
    </rPh>
    <phoneticPr fontId="0"/>
  </si>
  <si>
    <t>情報通信</t>
    <rPh sb="0" eb="2">
      <t>ジョウホウ</t>
    </rPh>
    <rPh sb="2" eb="4">
      <t>ツウシン</t>
    </rPh>
    <phoneticPr fontId="8"/>
  </si>
  <si>
    <t>公務　　　　　　　　</t>
  </si>
  <si>
    <t>教育・研究　　　　　</t>
  </si>
  <si>
    <t>医療</t>
    <rPh sb="0" eb="2">
      <t>イリョウ</t>
    </rPh>
    <phoneticPr fontId="8"/>
  </si>
  <si>
    <t>保健衛生</t>
    <rPh sb="0" eb="2">
      <t>ホケン</t>
    </rPh>
    <rPh sb="2" eb="4">
      <t>エイセイ</t>
    </rPh>
    <phoneticPr fontId="8"/>
  </si>
  <si>
    <t>社会保険・社会福祉</t>
    <rPh sb="0" eb="2">
      <t>シャカイ</t>
    </rPh>
    <rPh sb="2" eb="4">
      <t>ホケン</t>
    </rPh>
    <rPh sb="5" eb="7">
      <t>シャカイ</t>
    </rPh>
    <rPh sb="7" eb="9">
      <t>フクシ</t>
    </rPh>
    <phoneticPr fontId="8"/>
  </si>
  <si>
    <t>介護</t>
    <rPh sb="0" eb="2">
      <t>カイゴ</t>
    </rPh>
    <phoneticPr fontId="8"/>
  </si>
  <si>
    <t>その他の非営利団体サービス</t>
    <rPh sb="4" eb="7">
      <t>ヒエイリ</t>
    </rPh>
    <rPh sb="7" eb="9">
      <t>ダンタイ</t>
    </rPh>
    <phoneticPr fontId="8"/>
  </si>
  <si>
    <t>その他の対事業所サービス</t>
    <rPh sb="2" eb="3">
      <t>ホカ</t>
    </rPh>
    <rPh sb="4" eb="5">
      <t>タイ</t>
    </rPh>
    <rPh sb="5" eb="8">
      <t>ジギョウショ</t>
    </rPh>
    <phoneticPr fontId="8"/>
  </si>
  <si>
    <t>宿泊業</t>
    <rPh sb="0" eb="2">
      <t>シュクハク</t>
    </rPh>
    <rPh sb="2" eb="3">
      <t>ギョウ</t>
    </rPh>
    <phoneticPr fontId="8"/>
  </si>
  <si>
    <t>飲食サービス</t>
    <rPh sb="0" eb="2">
      <t>インショク</t>
    </rPh>
    <phoneticPr fontId="8"/>
  </si>
  <si>
    <t>娯楽サービス</t>
    <rPh sb="0" eb="2">
      <t>ゴラク</t>
    </rPh>
    <phoneticPr fontId="8"/>
  </si>
  <si>
    <t>事務用品</t>
    <rPh sb="0" eb="2">
      <t>ジム</t>
    </rPh>
    <rPh sb="2" eb="4">
      <t>ヨウヒン</t>
    </rPh>
    <phoneticPr fontId="8"/>
  </si>
  <si>
    <t>分類不明</t>
    <rPh sb="0" eb="2">
      <t>ブンルイ</t>
    </rPh>
    <rPh sb="2" eb="4">
      <t>フメイ</t>
    </rPh>
    <phoneticPr fontId="8"/>
  </si>
  <si>
    <t>n54</t>
    <phoneticPr fontId="4"/>
  </si>
  <si>
    <t>n15</t>
    <phoneticPr fontId="4"/>
  </si>
  <si>
    <t>合計</t>
    <rPh sb="0" eb="2">
      <t>ゴウケイ</t>
    </rPh>
    <phoneticPr fontId="4"/>
  </si>
  <si>
    <t>建設</t>
    <rPh sb="0" eb="2">
      <t>ケンセツ</t>
    </rPh>
    <phoneticPr fontId="15"/>
  </si>
  <si>
    <t>運輸・郵便　　　</t>
    <rPh sb="3" eb="5">
      <t>ユウビン</t>
    </rPh>
    <phoneticPr fontId="0"/>
  </si>
  <si>
    <t>医療・福祉</t>
    <rPh sb="0" eb="2">
      <t>イリョウ</t>
    </rPh>
    <rPh sb="3" eb="5">
      <t>フクシ</t>
    </rPh>
    <phoneticPr fontId="8"/>
  </si>
  <si>
    <t>対個人サービス</t>
    <rPh sb="0" eb="1">
      <t>タイ</t>
    </rPh>
    <rPh sb="1" eb="3">
      <t>コジン</t>
    </rPh>
    <phoneticPr fontId="0"/>
  </si>
  <si>
    <t>２　総合効果の大きい部門トップ10（54部門集計結果）</t>
    <rPh sb="2" eb="4">
      <t>ソウゴウ</t>
    </rPh>
    <rPh sb="4" eb="6">
      <t>コウカ</t>
    </rPh>
    <rPh sb="7" eb="8">
      <t>オオ</t>
    </rPh>
    <rPh sb="10" eb="12">
      <t>ブモン</t>
    </rPh>
    <rPh sb="20" eb="22">
      <t>ブモン</t>
    </rPh>
    <rPh sb="22" eb="24">
      <t>シュウケイ</t>
    </rPh>
    <rPh sb="24" eb="26">
      <t>ケッカ</t>
    </rPh>
    <phoneticPr fontId="14"/>
  </si>
  <si>
    <t>プラスチック・ゴム</t>
    <phoneticPr fontId="14"/>
  </si>
  <si>
    <t>窯業・土石製品</t>
    <rPh sb="0" eb="2">
      <t>ヨウギョウ</t>
    </rPh>
    <rPh sb="3" eb="5">
      <t>ドセキ</t>
    </rPh>
    <rPh sb="5" eb="7">
      <t>セイヒン</t>
    </rPh>
    <phoneticPr fontId="14"/>
  </si>
  <si>
    <t>鉄鋼</t>
    <rPh sb="0" eb="2">
      <t>テッコウ</t>
    </rPh>
    <phoneticPr fontId="14"/>
  </si>
  <si>
    <t>非鉄金属</t>
    <rPh sb="0" eb="2">
      <t>ヒテツ</t>
    </rPh>
    <rPh sb="2" eb="4">
      <t>キンゾク</t>
    </rPh>
    <phoneticPr fontId="14"/>
  </si>
  <si>
    <t>金属製品</t>
    <rPh sb="0" eb="2">
      <t>キンゾク</t>
    </rPh>
    <rPh sb="2" eb="4">
      <t>セイヒン</t>
    </rPh>
    <phoneticPr fontId="14"/>
  </si>
  <si>
    <t>はん用機械</t>
    <rPh sb="2" eb="3">
      <t>ヨウ</t>
    </rPh>
    <rPh sb="3" eb="5">
      <t>キカイ</t>
    </rPh>
    <phoneticPr fontId="14"/>
  </si>
  <si>
    <t>生産用機械</t>
    <rPh sb="0" eb="3">
      <t>セイサンヨウ</t>
    </rPh>
    <rPh sb="3" eb="5">
      <t>キカイ</t>
    </rPh>
    <phoneticPr fontId="14"/>
  </si>
  <si>
    <t>業務用機械</t>
    <rPh sb="0" eb="3">
      <t>ギョウムヨウ</t>
    </rPh>
    <rPh sb="3" eb="5">
      <t>キカイ</t>
    </rPh>
    <phoneticPr fontId="14"/>
  </si>
  <si>
    <t>電子部品</t>
    <rPh sb="0" eb="2">
      <t>デンシ</t>
    </rPh>
    <rPh sb="2" eb="4">
      <t>ブヒン</t>
    </rPh>
    <phoneticPr fontId="14"/>
  </si>
  <si>
    <t>電気機械</t>
    <rPh sb="0" eb="2">
      <t>デンキ</t>
    </rPh>
    <rPh sb="2" eb="4">
      <t>キカイ</t>
    </rPh>
    <phoneticPr fontId="14"/>
  </si>
  <si>
    <t>情報・通信機器</t>
    <rPh sb="0" eb="2">
      <t>ジョウホウ</t>
    </rPh>
    <rPh sb="3" eb="5">
      <t>ツウシン</t>
    </rPh>
    <rPh sb="5" eb="7">
      <t>キキ</t>
    </rPh>
    <phoneticPr fontId="14"/>
  </si>
  <si>
    <t>輸送機械</t>
    <rPh sb="0" eb="2">
      <t>ユソウ</t>
    </rPh>
    <rPh sb="2" eb="4">
      <t>キカイ</t>
    </rPh>
    <phoneticPr fontId="14"/>
  </si>
  <si>
    <t>その他の製造工業製品</t>
    <rPh sb="2" eb="3">
      <t>ホカ</t>
    </rPh>
    <rPh sb="4" eb="6">
      <t>セイゾウ</t>
    </rPh>
    <rPh sb="6" eb="8">
      <t>コウギョウ</t>
    </rPh>
    <rPh sb="8" eb="10">
      <t>セイヒン</t>
    </rPh>
    <phoneticPr fontId="14"/>
  </si>
  <si>
    <t>建築</t>
    <rPh sb="0" eb="2">
      <t>ケンチク</t>
    </rPh>
    <phoneticPr fontId="14"/>
  </si>
  <si>
    <t>公共事業</t>
    <rPh sb="0" eb="2">
      <t>コウキョウ</t>
    </rPh>
    <rPh sb="2" eb="4">
      <t>ジギョウ</t>
    </rPh>
    <phoneticPr fontId="14"/>
  </si>
  <si>
    <t>その他の土木建設</t>
    <rPh sb="2" eb="3">
      <t>ホカ</t>
    </rPh>
    <rPh sb="4" eb="6">
      <t>ドボク</t>
    </rPh>
    <rPh sb="6" eb="8">
      <t>ケンセツ</t>
    </rPh>
    <phoneticPr fontId="14"/>
  </si>
  <si>
    <t>電力・ガス・水道・廃棄物</t>
    <rPh sb="0" eb="2">
      <t>デンリョク</t>
    </rPh>
    <rPh sb="6" eb="8">
      <t>スイドウ</t>
    </rPh>
    <rPh sb="9" eb="12">
      <t>ハイキブツ</t>
    </rPh>
    <phoneticPr fontId="14"/>
  </si>
  <si>
    <t>商業</t>
    <rPh sb="0" eb="2">
      <t>ショウギョウ</t>
    </rPh>
    <phoneticPr fontId="14"/>
  </si>
  <si>
    <t>金融・保険</t>
    <phoneticPr fontId="14"/>
  </si>
  <si>
    <t>不動産</t>
    <rPh sb="0" eb="3">
      <t>フドウサン</t>
    </rPh>
    <phoneticPr fontId="14"/>
  </si>
  <si>
    <t>鉄道輸送</t>
    <rPh sb="0" eb="2">
      <t>テツドウ</t>
    </rPh>
    <rPh sb="2" eb="4">
      <t>ユソウ</t>
    </rPh>
    <phoneticPr fontId="14"/>
  </si>
  <si>
    <t>道路輸送（除自家輸送）</t>
    <phoneticPr fontId="14"/>
  </si>
  <si>
    <t>自家輸送</t>
    <rPh sb="0" eb="2">
      <t>ジカ</t>
    </rPh>
    <rPh sb="2" eb="4">
      <t>ユソウ</t>
    </rPh>
    <phoneticPr fontId="14"/>
  </si>
  <si>
    <t>水運</t>
    <rPh sb="0" eb="2">
      <t>スイウン</t>
    </rPh>
    <phoneticPr fontId="14"/>
  </si>
  <si>
    <t>航空輸送</t>
    <rPh sb="0" eb="2">
      <t>コウクウ</t>
    </rPh>
    <rPh sb="2" eb="4">
      <t>ユソウ</t>
    </rPh>
    <phoneticPr fontId="14"/>
  </si>
  <si>
    <t>貨物利用運送</t>
    <rPh sb="0" eb="2">
      <t>カモツ</t>
    </rPh>
    <rPh sb="2" eb="4">
      <t>リヨウ</t>
    </rPh>
    <rPh sb="4" eb="6">
      <t>ウンソウ</t>
    </rPh>
    <phoneticPr fontId="14"/>
  </si>
  <si>
    <t>倉庫</t>
    <rPh sb="0" eb="2">
      <t>ソウコ</t>
    </rPh>
    <phoneticPr fontId="14"/>
  </si>
  <si>
    <t>運輸附帯サービス</t>
    <rPh sb="0" eb="2">
      <t>ウンユ</t>
    </rPh>
    <rPh sb="2" eb="4">
      <t>フタイ</t>
    </rPh>
    <phoneticPr fontId="14"/>
  </si>
  <si>
    <t>情報通信</t>
    <rPh sb="0" eb="2">
      <t>ジョウホウ</t>
    </rPh>
    <rPh sb="2" eb="4">
      <t>ツウシン</t>
    </rPh>
    <phoneticPr fontId="14"/>
  </si>
  <si>
    <t>公務</t>
    <rPh sb="0" eb="2">
      <t>コウム</t>
    </rPh>
    <phoneticPr fontId="14"/>
  </si>
  <si>
    <t>教育・研究</t>
    <phoneticPr fontId="14"/>
  </si>
  <si>
    <t>医療</t>
    <rPh sb="0" eb="2">
      <t>イリョウ</t>
    </rPh>
    <phoneticPr fontId="14"/>
  </si>
  <si>
    <t>保健衛生</t>
    <rPh sb="0" eb="2">
      <t>ホケン</t>
    </rPh>
    <rPh sb="2" eb="4">
      <t>エイセイ</t>
    </rPh>
    <phoneticPr fontId="14"/>
  </si>
  <si>
    <t>社会保険・社会福祉</t>
    <rPh sb="0" eb="2">
      <t>シャカイ</t>
    </rPh>
    <rPh sb="2" eb="4">
      <t>ホケン</t>
    </rPh>
    <rPh sb="5" eb="7">
      <t>シャカイ</t>
    </rPh>
    <rPh sb="7" eb="9">
      <t>フクシ</t>
    </rPh>
    <phoneticPr fontId="14"/>
  </si>
  <si>
    <t>介護</t>
    <rPh sb="0" eb="2">
      <t>カイゴ</t>
    </rPh>
    <phoneticPr fontId="14"/>
  </si>
  <si>
    <t>その他の非営利団体サービス</t>
    <rPh sb="2" eb="3">
      <t>ホカ</t>
    </rPh>
    <rPh sb="4" eb="7">
      <t>ヒエイリ</t>
    </rPh>
    <rPh sb="7" eb="9">
      <t>ダンタイ</t>
    </rPh>
    <phoneticPr fontId="14"/>
  </si>
  <si>
    <t>物品賃貸サービス</t>
    <phoneticPr fontId="14"/>
  </si>
  <si>
    <t>その他の対事業所サービス</t>
    <rPh sb="2" eb="3">
      <t>ホカ</t>
    </rPh>
    <rPh sb="4" eb="5">
      <t>タイ</t>
    </rPh>
    <rPh sb="5" eb="8">
      <t>ジギョウショ</t>
    </rPh>
    <phoneticPr fontId="14"/>
  </si>
  <si>
    <t>宿泊業</t>
    <rPh sb="0" eb="2">
      <t>シュクハク</t>
    </rPh>
    <rPh sb="2" eb="3">
      <t>ギョウ</t>
    </rPh>
    <phoneticPr fontId="14"/>
  </si>
  <si>
    <t>飲食サービス</t>
    <rPh sb="0" eb="2">
      <t>インショク</t>
    </rPh>
    <phoneticPr fontId="14"/>
  </si>
  <si>
    <t>娯楽サービス</t>
    <rPh sb="0" eb="2">
      <t>ゴラク</t>
    </rPh>
    <phoneticPr fontId="14"/>
  </si>
  <si>
    <t>その他の対個人サービス</t>
    <rPh sb="2" eb="3">
      <t>ホカ</t>
    </rPh>
    <rPh sb="4" eb="5">
      <t>タイ</t>
    </rPh>
    <rPh sb="5" eb="7">
      <t>コジン</t>
    </rPh>
    <phoneticPr fontId="14"/>
  </si>
  <si>
    <t>事務用品</t>
    <rPh sb="0" eb="2">
      <t>ジム</t>
    </rPh>
    <rPh sb="2" eb="4">
      <t>ヨウヒン</t>
    </rPh>
    <phoneticPr fontId="14"/>
  </si>
  <si>
    <t>分類不明</t>
    <rPh sb="0" eb="2">
      <t>ブンルイ</t>
    </rPh>
    <rPh sb="2" eb="4">
      <t>フメイ</t>
    </rPh>
    <phoneticPr fontId="14"/>
  </si>
  <si>
    <t>54部門集計結果</t>
    <rPh sb="2" eb="4">
      <t>ブモン</t>
    </rPh>
    <rPh sb="4" eb="6">
      <t>シュウケイ</t>
    </rPh>
    <rPh sb="6" eb="8">
      <t>ケッカ</t>
    </rPh>
    <phoneticPr fontId="14"/>
  </si>
  <si>
    <t>14</t>
    <phoneticPr fontId="14"/>
  </si>
  <si>
    <t>15</t>
    <phoneticPr fontId="14"/>
  </si>
  <si>
    <t>情報通信</t>
    <rPh sb="0" eb="2">
      <t>ジョウホウ</t>
    </rPh>
    <rPh sb="2" eb="4">
      <t>ツウシン</t>
    </rPh>
    <phoneticPr fontId="14"/>
  </si>
  <si>
    <t>公務</t>
    <rPh sb="0" eb="2">
      <t>コウム</t>
    </rPh>
    <phoneticPr fontId="14"/>
  </si>
  <si>
    <t>サービス</t>
    <phoneticPr fontId="14"/>
  </si>
  <si>
    <t>15部門集計結果</t>
    <rPh sb="2" eb="4">
      <t>ブモン</t>
    </rPh>
    <rPh sb="4" eb="6">
      <t>シュウケイ</t>
    </rPh>
    <rPh sb="6" eb="8">
      <t>ケッカ</t>
    </rPh>
    <phoneticPr fontId="14"/>
  </si>
  <si>
    <t>プラスチック・ゴム</t>
    <phoneticPr fontId="14"/>
  </si>
  <si>
    <t>窯業・土石製品</t>
    <rPh sb="0" eb="2">
      <t>ヨウギョウ</t>
    </rPh>
    <rPh sb="3" eb="5">
      <t>ドセキ</t>
    </rPh>
    <rPh sb="5" eb="7">
      <t>セイヒン</t>
    </rPh>
    <phoneticPr fontId="14"/>
  </si>
  <si>
    <t>鉄鋼</t>
    <rPh sb="0" eb="2">
      <t>テッコウ</t>
    </rPh>
    <phoneticPr fontId="14"/>
  </si>
  <si>
    <t>非鉄金属</t>
    <rPh sb="0" eb="2">
      <t>ヒテツ</t>
    </rPh>
    <rPh sb="2" eb="4">
      <t>キンゾク</t>
    </rPh>
    <phoneticPr fontId="14"/>
  </si>
  <si>
    <t>金属製品</t>
    <rPh sb="0" eb="2">
      <t>キンゾク</t>
    </rPh>
    <rPh sb="2" eb="4">
      <t>セイヒン</t>
    </rPh>
    <phoneticPr fontId="14"/>
  </si>
  <si>
    <t>はん用機械</t>
    <rPh sb="2" eb="3">
      <t>ヨウ</t>
    </rPh>
    <rPh sb="3" eb="5">
      <t>キカイ</t>
    </rPh>
    <phoneticPr fontId="14"/>
  </si>
  <si>
    <t>生産用機械</t>
    <rPh sb="0" eb="3">
      <t>セイサンヨウ</t>
    </rPh>
    <rPh sb="3" eb="5">
      <t>キカイ</t>
    </rPh>
    <phoneticPr fontId="14"/>
  </si>
  <si>
    <t>業務用機械</t>
    <rPh sb="0" eb="3">
      <t>ギョウムヨウ</t>
    </rPh>
    <rPh sb="3" eb="5">
      <t>キカイ</t>
    </rPh>
    <phoneticPr fontId="14"/>
  </si>
  <si>
    <t>電子部品</t>
    <rPh sb="0" eb="2">
      <t>デンシ</t>
    </rPh>
    <rPh sb="2" eb="4">
      <t>ブヒン</t>
    </rPh>
    <phoneticPr fontId="14"/>
  </si>
  <si>
    <t>電気機械</t>
    <rPh sb="0" eb="2">
      <t>デンキ</t>
    </rPh>
    <rPh sb="2" eb="4">
      <t>キカイ</t>
    </rPh>
    <phoneticPr fontId="14"/>
  </si>
  <si>
    <t>情報・通信機器</t>
    <rPh sb="0" eb="2">
      <t>ジョウホウ</t>
    </rPh>
    <rPh sb="3" eb="5">
      <t>ツウシン</t>
    </rPh>
    <rPh sb="5" eb="7">
      <t>キキ</t>
    </rPh>
    <phoneticPr fontId="14"/>
  </si>
  <si>
    <t>輸送機械</t>
    <rPh sb="0" eb="2">
      <t>ユソウ</t>
    </rPh>
    <rPh sb="2" eb="4">
      <t>キカイ</t>
    </rPh>
    <phoneticPr fontId="14"/>
  </si>
  <si>
    <t>その他の製造工業製品</t>
    <rPh sb="4" eb="6">
      <t>セイゾウ</t>
    </rPh>
    <rPh sb="6" eb="8">
      <t>コウギョウ</t>
    </rPh>
    <rPh sb="8" eb="10">
      <t>セイヒン</t>
    </rPh>
    <phoneticPr fontId="14"/>
  </si>
  <si>
    <t>建設</t>
    <rPh sb="0" eb="2">
      <t>ケンセツ</t>
    </rPh>
    <phoneticPr fontId="14"/>
  </si>
  <si>
    <t>電力・ガス・水道・廃棄物</t>
    <rPh sb="0" eb="2">
      <t>デンリョク</t>
    </rPh>
    <rPh sb="6" eb="8">
      <t>スイドウ</t>
    </rPh>
    <rPh sb="9" eb="12">
      <t>ハイキブツ</t>
    </rPh>
    <phoneticPr fontId="14"/>
  </si>
  <si>
    <t>商業</t>
    <rPh sb="0" eb="2">
      <t>ショウギョウ</t>
    </rPh>
    <phoneticPr fontId="14"/>
  </si>
  <si>
    <t>金融・保険</t>
    <rPh sb="0" eb="2">
      <t>キンユウ</t>
    </rPh>
    <rPh sb="3" eb="5">
      <t>ホケン</t>
    </rPh>
    <phoneticPr fontId="14"/>
  </si>
  <si>
    <t>不動産</t>
    <rPh sb="0" eb="3">
      <t>フドウサン</t>
    </rPh>
    <phoneticPr fontId="14"/>
  </si>
  <si>
    <t>運輸・郵便</t>
    <rPh sb="0" eb="2">
      <t>ウンユ</t>
    </rPh>
    <rPh sb="3" eb="5">
      <t>ユウビン</t>
    </rPh>
    <phoneticPr fontId="14"/>
  </si>
  <si>
    <t>情報通信</t>
    <rPh sb="0" eb="2">
      <t>ジョウホウ</t>
    </rPh>
    <rPh sb="2" eb="4">
      <t>ツウシン</t>
    </rPh>
    <phoneticPr fontId="14"/>
  </si>
  <si>
    <t>公務</t>
    <rPh sb="0" eb="2">
      <t>コウム</t>
    </rPh>
    <phoneticPr fontId="14"/>
  </si>
  <si>
    <t>教育・研究</t>
    <rPh sb="0" eb="2">
      <t>キョウイク</t>
    </rPh>
    <rPh sb="3" eb="5">
      <t>ケンキュウ</t>
    </rPh>
    <phoneticPr fontId="14"/>
  </si>
  <si>
    <t>医療・福祉</t>
    <rPh sb="0" eb="2">
      <t>イリョウ</t>
    </rPh>
    <rPh sb="3" eb="5">
      <t>フクシ</t>
    </rPh>
    <phoneticPr fontId="14"/>
  </si>
  <si>
    <t>その他の非営利団体サービス</t>
    <rPh sb="4" eb="5">
      <t>ヒ</t>
    </rPh>
    <rPh sb="5" eb="7">
      <t>エイリ</t>
    </rPh>
    <rPh sb="7" eb="9">
      <t>ダンタイ</t>
    </rPh>
    <phoneticPr fontId="14"/>
  </si>
  <si>
    <t>対事業所サービス</t>
    <rPh sb="0" eb="1">
      <t>タイ</t>
    </rPh>
    <rPh sb="1" eb="4">
      <t>ジギョウショ</t>
    </rPh>
    <phoneticPr fontId="14"/>
  </si>
  <si>
    <t>対個人サービス</t>
    <rPh sb="0" eb="1">
      <t>タイ</t>
    </rPh>
    <rPh sb="1" eb="3">
      <t>コジン</t>
    </rPh>
    <phoneticPr fontId="14"/>
  </si>
  <si>
    <t>その他の部門</t>
    <rPh sb="4" eb="6">
      <t>ブモン</t>
    </rPh>
    <phoneticPr fontId="14"/>
  </si>
  <si>
    <t>その他の部門</t>
    <rPh sb="2" eb="3">
      <t>ホカ</t>
    </rPh>
    <rPh sb="4" eb="6">
      <t>ブモン</t>
    </rPh>
    <phoneticPr fontId="14"/>
  </si>
  <si>
    <t>全国消費額（百万円）</t>
    <rPh sb="0" eb="2">
      <t>ゼンコク</t>
    </rPh>
    <rPh sb="2" eb="5">
      <t>ショウヒガク</t>
    </rPh>
    <rPh sb="6" eb="8">
      <t>ヒャクマン</t>
    </rPh>
    <rPh sb="8" eb="9">
      <t>エン</t>
    </rPh>
    <phoneticPr fontId="7"/>
  </si>
  <si>
    <t>１　費目別の消費支出額　交通費</t>
    <rPh sb="2" eb="5">
      <t>ヒモクベツ</t>
    </rPh>
    <rPh sb="6" eb="8">
      <t>ショウヒ</t>
    </rPh>
    <rPh sb="8" eb="11">
      <t>シシュツガク</t>
    </rPh>
    <rPh sb="12" eb="15">
      <t>コウツウヒ</t>
    </rPh>
    <phoneticPr fontId="29"/>
  </si>
  <si>
    <t>２　観光消費の総額</t>
    <rPh sb="2" eb="4">
      <t>カンコウ</t>
    </rPh>
    <rPh sb="4" eb="6">
      <t>ショウヒ</t>
    </rPh>
    <rPh sb="7" eb="9">
      <t>ソウガク</t>
    </rPh>
    <phoneticPr fontId="14"/>
  </si>
  <si>
    <t>３　観光客数</t>
    <rPh sb="2" eb="5">
      <t>カンコウキャク</t>
    </rPh>
    <rPh sb="5" eb="6">
      <t>スウ</t>
    </rPh>
    <phoneticPr fontId="14"/>
  </si>
  <si>
    <t>※　観光消費額は、旅行中の費用を対象とし、旅行前後の費用等を含まないものとします。</t>
    <rPh sb="2" eb="4">
      <t>カンコウ</t>
    </rPh>
    <rPh sb="4" eb="7">
      <t>ショウヒガク</t>
    </rPh>
    <rPh sb="9" eb="12">
      <t>リョコウチュウ</t>
    </rPh>
    <rPh sb="13" eb="15">
      <t>ヒヨウ</t>
    </rPh>
    <rPh sb="16" eb="18">
      <t>タイショウ</t>
    </rPh>
    <rPh sb="21" eb="23">
      <t>リョコウ</t>
    </rPh>
    <rPh sb="23" eb="25">
      <t>ゼンゴ</t>
    </rPh>
    <rPh sb="26" eb="29">
      <t>ヒヨウナド</t>
    </rPh>
    <rPh sb="30" eb="31">
      <t>フク</t>
    </rPh>
    <phoneticPr fontId="29"/>
  </si>
  <si>
    <t>宿泊</t>
    <rPh sb="0" eb="2">
      <t>シュクハク</t>
    </rPh>
    <phoneticPr fontId="14"/>
  </si>
  <si>
    <t>日帰り</t>
    <rPh sb="0" eb="2">
      <t>ヒガエ</t>
    </rPh>
    <phoneticPr fontId="14"/>
  </si>
  <si>
    <t>部門名</t>
    <phoneticPr fontId="14"/>
  </si>
  <si>
    <t>「54結果」　　　：　分析結果を54部門に集計したものです。</t>
    <rPh sb="3" eb="5">
      <t>ケッカ</t>
    </rPh>
    <rPh sb="11" eb="13">
      <t>ブンセキ</t>
    </rPh>
    <rPh sb="13" eb="15">
      <t>ケッカ</t>
    </rPh>
    <rPh sb="18" eb="20">
      <t>ブモン</t>
    </rPh>
    <rPh sb="21" eb="23">
      <t>シュウケイ</t>
    </rPh>
    <phoneticPr fontId="14"/>
  </si>
  <si>
    <t>「15結果」　　　：　分析結果を15部門に集計したものです。</t>
    <rPh sb="3" eb="5">
      <t>ケッカ</t>
    </rPh>
    <rPh sb="11" eb="13">
      <t>ブンセキ</t>
    </rPh>
    <rPh sb="13" eb="15">
      <t>ケッカ</t>
    </rPh>
    <rPh sb="18" eb="20">
      <t>ブモン</t>
    </rPh>
    <rPh sb="21" eb="23">
      <t>シュウケイ</t>
    </rPh>
    <phoneticPr fontId="14"/>
  </si>
  <si>
    <t>⑤</t>
    <phoneticPr fontId="14"/>
  </si>
  <si>
    <t>　分析ツールを利用した分析結果を公表・発表した場合には、宮崎県総合政策部統計調査課まで御連絡ください。</t>
    <rPh sb="1" eb="3">
      <t>ブンセキ</t>
    </rPh>
    <rPh sb="7" eb="9">
      <t>リヨウ</t>
    </rPh>
    <rPh sb="23" eb="25">
      <t>バアイ</t>
    </rPh>
    <rPh sb="28" eb="31">
      <t>ミヤザキケン</t>
    </rPh>
    <rPh sb="31" eb="33">
      <t>ソウゴウ</t>
    </rPh>
    <rPh sb="33" eb="36">
      <t>セイサクブ</t>
    </rPh>
    <rPh sb="36" eb="38">
      <t>トウケイ</t>
    </rPh>
    <rPh sb="38" eb="41">
      <t>チョウサカ</t>
    </rPh>
    <phoneticPr fontId="14"/>
  </si>
  <si>
    <t>第２次生産誘発額 c</t>
    <phoneticPr fontId="7"/>
  </si>
  <si>
    <t>第１次生産誘発額 ｂ</t>
    <rPh sb="0" eb="1">
      <t>ダイ</t>
    </rPh>
    <rPh sb="2" eb="3">
      <t>ジ</t>
    </rPh>
    <rPh sb="3" eb="5">
      <t>セイサン</t>
    </rPh>
    <rPh sb="5" eb="8">
      <t>ユウハツガク</t>
    </rPh>
    <phoneticPr fontId="7"/>
  </si>
  <si>
    <t>県内最終需要額 a</t>
    <rPh sb="0" eb="2">
      <t>ケンナイ</t>
    </rPh>
    <rPh sb="2" eb="4">
      <t>サイシュウ</t>
    </rPh>
    <rPh sb="4" eb="6">
      <t>ジュヨウ</t>
    </rPh>
    <rPh sb="6" eb="7">
      <t>ガク</t>
    </rPh>
    <phoneticPr fontId="7"/>
  </si>
  <si>
    <t>総合効果（a＋b＋c）</t>
    <rPh sb="0" eb="2">
      <t>ソウゴウ</t>
    </rPh>
    <rPh sb="2" eb="4">
      <t>コウカ</t>
    </rPh>
    <phoneticPr fontId="7"/>
  </si>
  <si>
    <t>菓子類</t>
    <phoneticPr fontId="14"/>
  </si>
  <si>
    <t>飲食費（食堂、レストランなど）</t>
    <rPh sb="4" eb="6">
      <t>ショクドウ</t>
    </rPh>
    <phoneticPr fontId="14"/>
  </si>
  <si>
    <t>陶磁器・ガラス製品</t>
    <rPh sb="0" eb="3">
      <t>トウジキ</t>
    </rPh>
    <rPh sb="7" eb="9">
      <t>セイヒン</t>
    </rPh>
    <phoneticPr fontId="14"/>
  </si>
  <si>
    <t>医薬品・化粧品・ハサミ・シャンプーなど</t>
    <rPh sb="0" eb="3">
      <t>イヤクヒン</t>
    </rPh>
    <rPh sb="4" eb="7">
      <t>ケショウヒン</t>
    </rPh>
    <phoneticPr fontId="14"/>
  </si>
  <si>
    <t>県外客</t>
    <rPh sb="0" eb="3">
      <t>ケンガイキャク</t>
    </rPh>
    <phoneticPr fontId="29"/>
  </si>
  <si>
    <t>県内客</t>
    <rPh sb="0" eb="2">
      <t>ケンナイ</t>
    </rPh>
    <rPh sb="2" eb="3">
      <t>キャク</t>
    </rPh>
    <phoneticPr fontId="14"/>
  </si>
  <si>
    <t>訪日外国人</t>
    <rPh sb="0" eb="2">
      <t>ホウニチ</t>
    </rPh>
    <rPh sb="2" eb="5">
      <t>ガイコクジン</t>
    </rPh>
    <phoneticPr fontId="14"/>
  </si>
  <si>
    <t>県外客</t>
    <rPh sb="0" eb="2">
      <t>ケンガイ</t>
    </rPh>
    <rPh sb="2" eb="3">
      <t>キャク</t>
    </rPh>
    <phoneticPr fontId="14"/>
  </si>
  <si>
    <t>県内客</t>
    <rPh sb="0" eb="2">
      <t>ケンナイ</t>
    </rPh>
    <rPh sb="2" eb="3">
      <t>キャク</t>
    </rPh>
    <phoneticPr fontId="14"/>
  </si>
  <si>
    <t>訪日外国人</t>
    <rPh sb="0" eb="2">
      <t>ホウニチ</t>
    </rPh>
    <rPh sb="2" eb="5">
      <t>ガイコクジン</t>
    </rPh>
    <phoneticPr fontId="14"/>
  </si>
  <si>
    <t>県外客</t>
    <rPh sb="0" eb="3">
      <t>ケンガイキャク</t>
    </rPh>
    <phoneticPr fontId="14"/>
  </si>
  <si>
    <t>県外客</t>
    <rPh sb="0" eb="2">
      <t>ケンガイ</t>
    </rPh>
    <rPh sb="2" eb="3">
      <t>キャク</t>
    </rPh>
    <phoneticPr fontId="4"/>
  </si>
  <si>
    <t>県内客</t>
    <rPh sb="0" eb="2">
      <t>ケンナイ</t>
    </rPh>
    <rPh sb="2" eb="3">
      <t>キャク</t>
    </rPh>
    <phoneticPr fontId="4"/>
  </si>
  <si>
    <t>県外客</t>
    <rPh sb="0" eb="3">
      <t>ケンガイキャク</t>
    </rPh>
    <phoneticPr fontId="4"/>
  </si>
  <si>
    <t>日帰り客</t>
    <rPh sb="0" eb="2">
      <t>ヒガエ</t>
    </rPh>
    <rPh sb="3" eb="4">
      <t>キャク</t>
    </rPh>
    <phoneticPr fontId="4"/>
  </si>
  <si>
    <t>訪日外国人</t>
    <rPh sb="0" eb="2">
      <t>ホウニチ</t>
    </rPh>
    <rPh sb="2" eb="5">
      <t>ガイコクジン</t>
    </rPh>
    <phoneticPr fontId="4"/>
  </si>
  <si>
    <t>県内客</t>
    <rPh sb="0" eb="2">
      <t>ケンナイ</t>
    </rPh>
    <rPh sb="2" eb="3">
      <t>キャク</t>
    </rPh>
    <phoneticPr fontId="14"/>
  </si>
  <si>
    <t>宿泊</t>
    <rPh sb="0" eb="2">
      <t>シュクハク</t>
    </rPh>
    <phoneticPr fontId="14"/>
  </si>
  <si>
    <t>日帰り</t>
    <rPh sb="0" eb="2">
      <t>ヒガエ</t>
    </rPh>
    <phoneticPr fontId="14"/>
  </si>
  <si>
    <t>交通費</t>
    <rPh sb="0" eb="3">
      <t>コウツウヒ</t>
    </rPh>
    <phoneticPr fontId="14"/>
  </si>
  <si>
    <t>宿泊料</t>
    <rPh sb="0" eb="3">
      <t>シュクハクリョウ</t>
    </rPh>
    <phoneticPr fontId="14"/>
  </si>
  <si>
    <t>飲食費</t>
    <rPh sb="0" eb="3">
      <t>インショクヒ</t>
    </rPh>
    <phoneticPr fontId="14"/>
  </si>
  <si>
    <t>訪日外国人</t>
    <rPh sb="0" eb="2">
      <t>ホウニチ</t>
    </rPh>
    <rPh sb="2" eb="5">
      <t>ガイコクジン</t>
    </rPh>
    <phoneticPr fontId="14"/>
  </si>
  <si>
    <t>印刷・製版・製本</t>
    <rPh sb="0" eb="2">
      <t>インサツ</t>
    </rPh>
    <rPh sb="3" eb="5">
      <t>セイハン</t>
    </rPh>
    <rPh sb="6" eb="8">
      <t>セイホン</t>
    </rPh>
    <phoneticPr fontId="29"/>
  </si>
  <si>
    <t>業務用機械（ｶﾒﾗ）</t>
    <rPh sb="0" eb="3">
      <t>ギョウムヨウ</t>
    </rPh>
    <rPh sb="3" eb="5">
      <t>キカイ</t>
    </rPh>
    <phoneticPr fontId="3"/>
  </si>
  <si>
    <t>その他の製造工業製品（めがね・時計）</t>
    <rPh sb="2" eb="3">
      <t>ホカ</t>
    </rPh>
    <rPh sb="4" eb="6">
      <t>セイゾウ</t>
    </rPh>
    <rPh sb="6" eb="8">
      <t>コウギョウ</t>
    </rPh>
    <rPh sb="8" eb="10">
      <t>セイヒン</t>
    </rPh>
    <rPh sb="15" eb="17">
      <t>トケイ</t>
    </rPh>
    <phoneticPr fontId="3"/>
  </si>
  <si>
    <t>その他の製造工業製品（がん具）</t>
    <rPh sb="2" eb="3">
      <t>ホカ</t>
    </rPh>
    <rPh sb="4" eb="6">
      <t>セイゾウ</t>
    </rPh>
    <rPh sb="6" eb="8">
      <t>コウギョウ</t>
    </rPh>
    <rPh sb="8" eb="10">
      <t>セイヒン</t>
    </rPh>
    <rPh sb="13" eb="14">
      <t>グ</t>
    </rPh>
    <phoneticPr fontId="3"/>
  </si>
  <si>
    <t>民生用電気機器（炊飯器等）</t>
    <rPh sb="0" eb="3">
      <t>ミンセイヨウ</t>
    </rPh>
    <rPh sb="3" eb="5">
      <t>デンキ</t>
    </rPh>
    <rPh sb="5" eb="7">
      <t>キキ</t>
    </rPh>
    <rPh sb="8" eb="11">
      <t>スイハンキ</t>
    </rPh>
    <rPh sb="11" eb="12">
      <t>トウ</t>
    </rPh>
    <phoneticPr fontId="3"/>
  </si>
  <si>
    <t>電子計算機・同附属装置（ﾊﾟｿｺﾝなど）</t>
    <rPh sb="0" eb="2">
      <t>デンシ</t>
    </rPh>
    <rPh sb="2" eb="5">
      <t>ケイサンキ</t>
    </rPh>
    <rPh sb="6" eb="7">
      <t>ドウ</t>
    </rPh>
    <rPh sb="7" eb="9">
      <t>フゾク</t>
    </rPh>
    <rPh sb="9" eb="11">
      <t>ソウチ</t>
    </rPh>
    <phoneticPr fontId="3"/>
  </si>
  <si>
    <t>その他の電気機械（電池など）</t>
    <rPh sb="2" eb="3">
      <t>ホカ</t>
    </rPh>
    <rPh sb="4" eb="6">
      <t>デンキ</t>
    </rPh>
    <rPh sb="6" eb="8">
      <t>キカイ</t>
    </rPh>
    <rPh sb="9" eb="11">
      <t>デンチ</t>
    </rPh>
    <phoneticPr fontId="3"/>
  </si>
  <si>
    <t>県外客</t>
    <rPh sb="0" eb="2">
      <t>ケンガイ</t>
    </rPh>
    <rPh sb="2" eb="3">
      <t>キャク</t>
    </rPh>
    <phoneticPr fontId="14"/>
  </si>
  <si>
    <t>県内客</t>
    <rPh sb="0" eb="2">
      <t>ケンナイ</t>
    </rPh>
    <rPh sb="2" eb="3">
      <t>キャク</t>
    </rPh>
    <phoneticPr fontId="14"/>
  </si>
  <si>
    <t>県内客</t>
    <rPh sb="0" eb="1">
      <t>ケン</t>
    </rPh>
    <rPh sb="1" eb="2">
      <t>ナイ</t>
    </rPh>
    <rPh sb="2" eb="3">
      <t>キャク</t>
    </rPh>
    <phoneticPr fontId="14"/>
  </si>
  <si>
    <t>日帰り客</t>
    <rPh sb="0" eb="2">
      <t>ヒガエ</t>
    </rPh>
    <rPh sb="3" eb="4">
      <t>キャク</t>
    </rPh>
    <phoneticPr fontId="4"/>
  </si>
  <si>
    <t>県外客</t>
    <rPh sb="0" eb="3">
      <t>ケンガイキャク</t>
    </rPh>
    <phoneticPr fontId="4"/>
  </si>
  <si>
    <t>県内客</t>
    <rPh sb="0" eb="2">
      <t>ケンナイ</t>
    </rPh>
    <rPh sb="2" eb="3">
      <t>キャク</t>
    </rPh>
    <phoneticPr fontId="4"/>
  </si>
  <si>
    <t>県外客</t>
    <rPh sb="0" eb="2">
      <t>ケンガイ</t>
    </rPh>
    <rPh sb="2" eb="3">
      <t>キャク</t>
    </rPh>
    <phoneticPr fontId="4"/>
  </si>
  <si>
    <t>県内客</t>
    <rPh sb="0" eb="3">
      <t>ケンナイキャク</t>
    </rPh>
    <phoneticPr fontId="4"/>
  </si>
  <si>
    <t>訪日外国人</t>
    <rPh sb="0" eb="2">
      <t>ホウニチ</t>
    </rPh>
    <rPh sb="2" eb="5">
      <t>ガイコクジン</t>
    </rPh>
    <phoneticPr fontId="4"/>
  </si>
  <si>
    <t>　消費支出額</t>
    <rPh sb="1" eb="3">
      <t>ショウヒ</t>
    </rPh>
    <rPh sb="3" eb="5">
      <t>シシュツ</t>
    </rPh>
    <rPh sb="5" eb="6">
      <t>ガク</t>
    </rPh>
    <phoneticPr fontId="7"/>
  </si>
  <si>
    <t>　観光客数</t>
    <phoneticPr fontId="4"/>
  </si>
  <si>
    <t>訪日外国人②</t>
    <rPh sb="0" eb="2">
      <t>ホウニチ</t>
    </rPh>
    <rPh sb="2" eb="5">
      <t>ガイコクジン</t>
    </rPh>
    <phoneticPr fontId="14"/>
  </si>
  <si>
    <t>観光消費分割シート</t>
  </si>
  <si>
    <t>円</t>
    <rPh sb="0" eb="1">
      <t>エン</t>
    </rPh>
    <phoneticPr fontId="14"/>
  </si>
  <si>
    <t>運輸附帯サービス</t>
    <rPh sb="2" eb="4">
      <t>フタイ</t>
    </rPh>
    <phoneticPr fontId="14"/>
  </si>
  <si>
    <t>運輸附帯サービス</t>
    <rPh sb="2" eb="4">
      <t>フタイ</t>
    </rPh>
    <phoneticPr fontId="29"/>
  </si>
  <si>
    <t>パルプ・紙・板紙・加工紙</t>
    <rPh sb="6" eb="7">
      <t>イタ</t>
    </rPh>
    <rPh sb="7" eb="8">
      <t>カミ</t>
    </rPh>
    <rPh sb="9" eb="11">
      <t>カコウ</t>
    </rPh>
    <rPh sb="11" eb="12">
      <t>カミ</t>
    </rPh>
    <phoneticPr fontId="14"/>
  </si>
  <si>
    <t>医薬品</t>
    <rPh sb="0" eb="3">
      <t>イヤクヒン</t>
    </rPh>
    <phoneticPr fontId="29"/>
  </si>
  <si>
    <t>化学最終製品（除医薬品）</t>
    <rPh sb="0" eb="2">
      <t>カガク</t>
    </rPh>
    <rPh sb="2" eb="4">
      <t>サイシュウ</t>
    </rPh>
    <rPh sb="4" eb="6">
      <t>セイヒン</t>
    </rPh>
    <rPh sb="7" eb="8">
      <t>ノゾ</t>
    </rPh>
    <rPh sb="8" eb="11">
      <t>イヤクヒン</t>
    </rPh>
    <phoneticPr fontId="29"/>
  </si>
  <si>
    <t>その他の電子部品（ﾒﾓﾘｰｶｰﾄﾞなど）</t>
    <rPh sb="2" eb="3">
      <t>ホカ</t>
    </rPh>
    <rPh sb="4" eb="6">
      <t>デンシ</t>
    </rPh>
    <rPh sb="6" eb="8">
      <t>ブヒン</t>
    </rPh>
    <phoneticPr fontId="3"/>
  </si>
  <si>
    <t>紙加工品（文具）</t>
    <rPh sb="0" eb="4">
      <t>カミカコウヒン</t>
    </rPh>
    <rPh sb="5" eb="7">
      <t>ブング</t>
    </rPh>
    <phoneticPr fontId="3"/>
  </si>
  <si>
    <t>宮崎県消費額単価（円／1人１回あたり）</t>
    <rPh sb="0" eb="3">
      <t>ミヤザキケン</t>
    </rPh>
    <rPh sb="3" eb="6">
      <t>ショウヒガク</t>
    </rPh>
    <rPh sb="6" eb="8">
      <t>タンカ</t>
    </rPh>
    <rPh sb="9" eb="10">
      <t>エン</t>
    </rPh>
    <rPh sb="12" eb="13">
      <t>ニン</t>
    </rPh>
    <rPh sb="14" eb="15">
      <t>カイ</t>
    </rPh>
    <phoneticPr fontId="29"/>
  </si>
  <si>
    <t>電気機器・関連商品</t>
    <phoneticPr fontId="29"/>
  </si>
  <si>
    <t>　　（ﾋﾞﾃﾞｵｶﾒﾗ・ﾃﾞｼﾞｶﾒ・電池・ﾒﾓﾘｰｶｰﾄﾞなど）</t>
    <rPh sb="19" eb="21">
      <t>デンチ</t>
    </rPh>
    <phoneticPr fontId="29"/>
  </si>
  <si>
    <t>※　県外客・訪日外国人の旅行会社収入は県外・海外旅行会社での購入と考えられるため、除いています。また、県内客の飛行機・新幹線・船舶は除いています。</t>
    <rPh sb="2" eb="5">
      <t>ケンガイキャク</t>
    </rPh>
    <rPh sb="6" eb="8">
      <t>ホウニチ</t>
    </rPh>
    <rPh sb="8" eb="11">
      <t>ガイコクジン</t>
    </rPh>
    <rPh sb="12" eb="14">
      <t>リョコウ</t>
    </rPh>
    <rPh sb="14" eb="16">
      <t>カイシャ</t>
    </rPh>
    <rPh sb="16" eb="18">
      <t>シュウニュウ</t>
    </rPh>
    <rPh sb="19" eb="21">
      <t>ケンガイ</t>
    </rPh>
    <rPh sb="22" eb="24">
      <t>カイガイ</t>
    </rPh>
    <rPh sb="24" eb="26">
      <t>リョコウ</t>
    </rPh>
    <rPh sb="26" eb="28">
      <t>ガイシャ</t>
    </rPh>
    <rPh sb="30" eb="32">
      <t>コウニュウ</t>
    </rPh>
    <rPh sb="33" eb="34">
      <t>カンガ</t>
    </rPh>
    <rPh sb="41" eb="42">
      <t>ノゾ</t>
    </rPh>
    <rPh sb="51" eb="53">
      <t>ケンナイ</t>
    </rPh>
    <rPh sb="53" eb="54">
      <t>キャク</t>
    </rPh>
    <rPh sb="55" eb="58">
      <t>ヒコウキ</t>
    </rPh>
    <rPh sb="59" eb="62">
      <t>シンカンセン</t>
    </rPh>
    <rPh sb="63" eb="65">
      <t>センパク</t>
    </rPh>
    <rPh sb="66" eb="67">
      <t>ノゾ</t>
    </rPh>
    <phoneticPr fontId="29"/>
  </si>
  <si>
    <t>２ 観光消費の総額を把握している場合　→ 総額をそれぞれ入力</t>
    <phoneticPr fontId="4"/>
  </si>
  <si>
    <t>３ 観光客数のみ把握している場合　→　観光客数をそれぞれ入力</t>
    <rPh sb="2" eb="5">
      <t>カンコウキャク</t>
    </rPh>
    <rPh sb="5" eb="6">
      <t>スウ</t>
    </rPh>
    <rPh sb="8" eb="10">
      <t>ハアク</t>
    </rPh>
    <rPh sb="14" eb="16">
      <t>バアイ</t>
    </rPh>
    <phoneticPr fontId="7"/>
  </si>
  <si>
    <t>合計</t>
    <rPh sb="0" eb="2">
      <t>ゴウケイ</t>
    </rPh>
    <phoneticPr fontId="14"/>
  </si>
  <si>
    <t>観光消費費目別構成比</t>
    <rPh sb="0" eb="2">
      <t>カンコウ</t>
    </rPh>
    <rPh sb="2" eb="4">
      <t>ショウヒ</t>
    </rPh>
    <rPh sb="4" eb="7">
      <t>ヒモクベツ</t>
    </rPh>
    <rPh sb="7" eb="10">
      <t>コウセイヒ</t>
    </rPh>
    <phoneticPr fontId="14"/>
  </si>
  <si>
    <t>　以下のいずれかを把握している場合、それぞれ所要の入力項目にデータを入力します。
1)　観光消費にかかる費目ごとの観光消費額を把握している場合
2)　観光消費の総額を把握している場合
3)　観光客数のみを把握している場合</t>
    <rPh sb="1" eb="3">
      <t>イカ</t>
    </rPh>
    <rPh sb="9" eb="11">
      <t>ハアク</t>
    </rPh>
    <rPh sb="15" eb="17">
      <t>バアイ</t>
    </rPh>
    <rPh sb="22" eb="24">
      <t>ショヨウ</t>
    </rPh>
    <rPh sb="25" eb="27">
      <t>ニュウリョク</t>
    </rPh>
    <rPh sb="27" eb="29">
      <t>コウモク</t>
    </rPh>
    <rPh sb="34" eb="36">
      <t>ニュウリョク</t>
    </rPh>
    <rPh sb="44" eb="46">
      <t>カンコウ</t>
    </rPh>
    <rPh sb="46" eb="48">
      <t>ショウヒ</t>
    </rPh>
    <rPh sb="52" eb="54">
      <t>ヒモク</t>
    </rPh>
    <rPh sb="57" eb="59">
      <t>カンコウ</t>
    </rPh>
    <rPh sb="59" eb="62">
      <t>ショウヒガク</t>
    </rPh>
    <rPh sb="63" eb="65">
      <t>ハアク</t>
    </rPh>
    <rPh sb="69" eb="71">
      <t>バアイ</t>
    </rPh>
    <rPh sb="75" eb="77">
      <t>カンコウ</t>
    </rPh>
    <rPh sb="77" eb="79">
      <t>ショウヒ</t>
    </rPh>
    <rPh sb="80" eb="82">
      <t>ソウガク</t>
    </rPh>
    <rPh sb="83" eb="85">
      <t>ハアク</t>
    </rPh>
    <rPh sb="89" eb="91">
      <t>バアイ</t>
    </rPh>
    <rPh sb="95" eb="98">
      <t>カンコウキャク</t>
    </rPh>
    <rPh sb="98" eb="99">
      <t>スウ</t>
    </rPh>
    <rPh sb="102" eb="104">
      <t>ハアク</t>
    </rPh>
    <rPh sb="108" eb="110">
      <t>バアイ</t>
    </rPh>
    <phoneticPr fontId="14"/>
  </si>
  <si>
    <t>部門内県内需要比</t>
    <rPh sb="3" eb="5">
      <t>ケンナイ</t>
    </rPh>
    <rPh sb="5" eb="7">
      <t>ジュヨウ</t>
    </rPh>
    <phoneticPr fontId="7"/>
  </si>
  <si>
    <t>B=A×自給率（調整）</t>
    <rPh sb="4" eb="7">
      <t>ジキュウリツ</t>
    </rPh>
    <rPh sb="8" eb="10">
      <t>チョウセイ</t>
    </rPh>
    <phoneticPr fontId="4"/>
  </si>
  <si>
    <t>B=A×自給率（調整）</t>
    <rPh sb="4" eb="7">
      <t>ジキュウリツ</t>
    </rPh>
    <rPh sb="8" eb="10">
      <t>チョウセイ</t>
    </rPh>
    <phoneticPr fontId="14"/>
  </si>
  <si>
    <t>運輸・郵便</t>
    <rPh sb="3" eb="5">
      <t>ユウビン</t>
    </rPh>
    <phoneticPr fontId="14"/>
  </si>
  <si>
    <t>　来場者アンケート等により、より詳細な54部門又は 110部門産業分類における観光消費額を把握している場合、「直接入力」シートに、各産業部門ごとの最終需要額を入力します。</t>
    <rPh sb="1" eb="4">
      <t>ライジョウシャ</t>
    </rPh>
    <rPh sb="9" eb="10">
      <t>トウ</t>
    </rPh>
    <rPh sb="16" eb="18">
      <t>ショウサイ</t>
    </rPh>
    <rPh sb="21" eb="23">
      <t>ブモン</t>
    </rPh>
    <rPh sb="23" eb="24">
      <t>マタ</t>
    </rPh>
    <rPh sb="29" eb="31">
      <t>ブモン</t>
    </rPh>
    <rPh sb="31" eb="33">
      <t>サンギョウ</t>
    </rPh>
    <rPh sb="33" eb="35">
      <t>ブンルイ</t>
    </rPh>
    <rPh sb="39" eb="41">
      <t>カンコウ</t>
    </rPh>
    <rPh sb="41" eb="44">
      <t>ショウヒガク</t>
    </rPh>
    <rPh sb="45" eb="47">
      <t>ハアク</t>
    </rPh>
    <rPh sb="51" eb="53">
      <t>バアイ</t>
    </rPh>
    <rPh sb="55" eb="57">
      <t>チョクセツ</t>
    </rPh>
    <rPh sb="57" eb="59">
      <t>ニュウリョク</t>
    </rPh>
    <rPh sb="65" eb="68">
      <t>カクサンギョウ</t>
    </rPh>
    <rPh sb="68" eb="70">
      <t>ブモン</t>
    </rPh>
    <rPh sb="73" eb="75">
      <t>サイシュウ</t>
    </rPh>
    <rPh sb="75" eb="78">
      <t>ジュヨウガク</t>
    </rPh>
    <rPh sb="79" eb="81">
      <t>ニュウリョク</t>
    </rPh>
    <phoneticPr fontId="14"/>
  </si>
  <si>
    <t>　この場合、基本的には 110部門の欄に入力しますが、細かい内訳が不明な場合には、54部門の欄に入力します。この場合、入力された数値を、既定の県内需要比により 110部門に分割して計算を行うこととなります。</t>
    <rPh sb="3" eb="5">
      <t>バアイ</t>
    </rPh>
    <rPh sb="71" eb="73">
      <t>ケンナイ</t>
    </rPh>
    <phoneticPr fontId="14"/>
  </si>
  <si>
    <t>　産業連関表は、一定地域において一定期間（通常１年間）に行われた財・サービスの取引状況を一覧表にまとめたもので、国や都道府県などの、経済の構造分析や経済活動の波及効果測定などに幅広く利用されています。
　この分析ツールは、「平成27年宮崎県産業連関表」を使って、観光客の消費が県内産業にもたらす経済波及効果を試算するためのものであり、本県産業連関表の普及に資することを目的として作成しています。</t>
    <rPh sb="41" eb="43">
      <t>ジョウキョウ</t>
    </rPh>
    <rPh sb="56" eb="57">
      <t>クニ</t>
    </rPh>
    <rPh sb="58" eb="62">
      <t>トドウフケン</t>
    </rPh>
    <rPh sb="88" eb="90">
      <t>ハバヒロ</t>
    </rPh>
    <rPh sb="91" eb="93">
      <t>リヨウ</t>
    </rPh>
    <phoneticPr fontId="14"/>
  </si>
  <si>
    <t>　購入者価格を生産者価格に変換するマージン率は、総務省ほか10府省庁作成の「平成27年産業連関表」民間消費支出部門のマージン率を利用しています。</t>
    <rPh sb="49" eb="51">
      <t>ミンカン</t>
    </rPh>
    <rPh sb="51" eb="53">
      <t>ショウヒ</t>
    </rPh>
    <rPh sb="53" eb="55">
      <t>シシュツ</t>
    </rPh>
    <rPh sb="55" eb="57">
      <t>ブモン</t>
    </rPh>
    <phoneticPr fontId="14"/>
  </si>
  <si>
    <t>　この分析ツールは、平成27年宮崎県産業連関表をもとに、簡易な分析方法により経済波及効果を測定する分析ツールであり、産業連関表を使った分析方法の一例として御活用ください。</t>
    <rPh sb="3" eb="5">
      <t>ブンセキ</t>
    </rPh>
    <rPh sb="10" eb="12">
      <t>ヘイセイ</t>
    </rPh>
    <rPh sb="14" eb="15">
      <t>ネン</t>
    </rPh>
    <rPh sb="15" eb="18">
      <t>ミヤザキケン</t>
    </rPh>
    <rPh sb="18" eb="20">
      <t>サンギョウ</t>
    </rPh>
    <rPh sb="20" eb="23">
      <t>レンカンヒョウ</t>
    </rPh>
    <rPh sb="28" eb="30">
      <t>カンイ</t>
    </rPh>
    <rPh sb="31" eb="33">
      <t>ブンセキ</t>
    </rPh>
    <rPh sb="33" eb="35">
      <t>ホウホウ</t>
    </rPh>
    <rPh sb="38" eb="40">
      <t>ケイザイ</t>
    </rPh>
    <rPh sb="40" eb="44">
      <t>ハキュウコウカ</t>
    </rPh>
    <rPh sb="45" eb="47">
      <t>ソクテイ</t>
    </rPh>
    <rPh sb="49" eb="51">
      <t>ブンセキ</t>
    </rPh>
    <rPh sb="58" eb="60">
      <t>サンギョウ</t>
    </rPh>
    <rPh sb="60" eb="63">
      <t>レンカンヒョウ</t>
    </rPh>
    <rPh sb="64" eb="65">
      <t>ツカ</t>
    </rPh>
    <rPh sb="67" eb="69">
      <t>ブンセキ</t>
    </rPh>
    <rPh sb="69" eb="71">
      <t>ホウホウ</t>
    </rPh>
    <rPh sb="72" eb="74">
      <t>イチレイ</t>
    </rPh>
    <rPh sb="77" eb="78">
      <t>ゴ</t>
    </rPh>
    <rPh sb="78" eb="80">
      <t>カツヨウ</t>
    </rPh>
    <phoneticPr fontId="1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</si>
  <si>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</si>
  <si>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</si>
  <si>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</si>
  <si>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3">
      <t>モト</t>
    </rPh>
    <rPh sb="3" eb="4">
      <t>ネン</t>
    </rPh>
    <phoneticPr fontId="4"/>
  </si>
  <si>
    <t>※　参考 近年の宮崎市の平均消費性向（家計調査）</t>
    <rPh sb="8" eb="11">
      <t>ミヤザキシ</t>
    </rPh>
    <rPh sb="19" eb="21">
      <t>カケイ</t>
    </rPh>
    <rPh sb="21" eb="23">
      <t>チョウサ</t>
    </rPh>
    <phoneticPr fontId="7"/>
  </si>
  <si>
    <t>宮崎市の二人以上の世帯のうち勤労者世帯の家計収支</t>
    <rPh sb="0" eb="3">
      <t>ミヤザキシ</t>
    </rPh>
    <rPh sb="4" eb="5">
      <t>2</t>
    </rPh>
    <rPh sb="5" eb="6">
      <t>ニン</t>
    </rPh>
    <rPh sb="6" eb="8">
      <t>イジョウ</t>
    </rPh>
    <rPh sb="9" eb="11">
      <t>セタイ</t>
    </rPh>
    <rPh sb="14" eb="16">
      <t>キンロウ</t>
    </rPh>
    <rPh sb="16" eb="17">
      <t>シャ</t>
    </rPh>
    <rPh sb="17" eb="19">
      <t>セタイ</t>
    </rPh>
    <rPh sb="20" eb="22">
      <t>カケイ</t>
    </rPh>
    <rPh sb="22" eb="24">
      <t>シュウシ</t>
    </rPh>
    <phoneticPr fontId="7"/>
  </si>
  <si>
    <t>平成27年宮崎県産業連関表分析用ファイル　「観光分析_110部門」　データ入力</t>
    <rPh sb="22" eb="24">
      <t>カンコウ</t>
    </rPh>
    <phoneticPr fontId="4"/>
  </si>
  <si>
    <t>産業連関表部門分類
（110部門）</t>
    <rPh sb="0" eb="2">
      <t>サンギョウ</t>
    </rPh>
    <rPh sb="2" eb="5">
      <t>レンカンヒョウ</t>
    </rPh>
    <rPh sb="5" eb="7">
      <t>ブモン</t>
    </rPh>
    <rPh sb="7" eb="9">
      <t>ブンルイ</t>
    </rPh>
    <rPh sb="14" eb="16">
      <t>ブモン</t>
    </rPh>
    <phoneticPr fontId="7"/>
  </si>
  <si>
    <t>※　宮崎県の1人あたり消費額単価（合計）は、「宮崎県観光入込客統計調査結果」（宮崎県観光推進課）により作成しています。また、費目別構成比は、「旅行・観光消費動向調査」「訪日外国人消費動向調査」（国土交通省観光庁）、「平成27年宮崎県産業連関表」から推計し、作成しています。</t>
    <rPh sb="2" eb="5">
      <t>ミヤザキケン</t>
    </rPh>
    <rPh sb="6" eb="8">
      <t>ヒトリ</t>
    </rPh>
    <rPh sb="11" eb="13">
      <t>ショウヒ</t>
    </rPh>
    <rPh sb="13" eb="14">
      <t>ガク</t>
    </rPh>
    <rPh sb="14" eb="16">
      <t>タンカ</t>
    </rPh>
    <rPh sb="17" eb="19">
      <t>ゴウケイ</t>
    </rPh>
    <rPh sb="23" eb="26">
      <t>ミヤザキケン</t>
    </rPh>
    <rPh sb="26" eb="28">
      <t>カンコウ</t>
    </rPh>
    <rPh sb="28" eb="29">
      <t>イ</t>
    </rPh>
    <rPh sb="29" eb="30">
      <t>コ</t>
    </rPh>
    <rPh sb="30" eb="31">
      <t>キャク</t>
    </rPh>
    <rPh sb="31" eb="33">
      <t>トウケイ</t>
    </rPh>
    <rPh sb="33" eb="35">
      <t>チョウサ</t>
    </rPh>
    <rPh sb="35" eb="37">
      <t>ケッカ</t>
    </rPh>
    <rPh sb="39" eb="42">
      <t>ミヤザキケン</t>
    </rPh>
    <rPh sb="42" eb="44">
      <t>カンコウ</t>
    </rPh>
    <rPh sb="44" eb="47">
      <t>スイシンカ</t>
    </rPh>
    <rPh sb="51" eb="53">
      <t>サクセイ</t>
    </rPh>
    <rPh sb="62" eb="64">
      <t>ヒモク</t>
    </rPh>
    <rPh sb="64" eb="65">
      <t>ベツ</t>
    </rPh>
    <rPh sb="65" eb="68">
      <t>コウセイヒ</t>
    </rPh>
    <rPh sb="71" eb="73">
      <t>リョコウ</t>
    </rPh>
    <rPh sb="74" eb="76">
      <t>カンコウ</t>
    </rPh>
    <rPh sb="76" eb="78">
      <t>ショウヒ</t>
    </rPh>
    <rPh sb="78" eb="80">
      <t>ドウコウ</t>
    </rPh>
    <rPh sb="80" eb="82">
      <t>チョウサ</t>
    </rPh>
    <rPh sb="84" eb="86">
      <t>ホウニチ</t>
    </rPh>
    <rPh sb="86" eb="89">
      <t>ガイコクジン</t>
    </rPh>
    <rPh sb="89" eb="91">
      <t>ショウヒ</t>
    </rPh>
    <rPh sb="91" eb="93">
      <t>ドウコウ</t>
    </rPh>
    <rPh sb="93" eb="95">
      <t>チョウサ</t>
    </rPh>
    <rPh sb="97" eb="99">
      <t>コクド</t>
    </rPh>
    <rPh sb="99" eb="102">
      <t>コウツウショウ</t>
    </rPh>
    <rPh sb="102" eb="105">
      <t>カンコウチョウ</t>
    </rPh>
    <rPh sb="108" eb="110">
      <t>ヘイセイ</t>
    </rPh>
    <rPh sb="112" eb="113">
      <t>ネン</t>
    </rPh>
    <rPh sb="113" eb="116">
      <t>ミヤザキケン</t>
    </rPh>
    <rPh sb="116" eb="118">
      <t>サンギョウ</t>
    </rPh>
    <rPh sb="118" eb="120">
      <t>レンカン</t>
    </rPh>
    <rPh sb="120" eb="121">
      <t>ヒョウ</t>
    </rPh>
    <rPh sb="124" eb="126">
      <t>スイケイ</t>
    </rPh>
    <rPh sb="128" eb="130">
      <t>サクセイ</t>
    </rPh>
    <phoneticPr fontId="14"/>
  </si>
  <si>
    <t>その他の鉱業</t>
    <rPh sb="0" eb="3">
      <t>ソノタ</t>
    </rPh>
    <rPh sb="4" eb="6">
      <t>コウギョウ</t>
    </rPh>
    <phoneticPr fontId="1" alignment="distributed"/>
  </si>
  <si>
    <t>木材・木製品</t>
  </si>
  <si>
    <t>印刷・製版・製本</t>
  </si>
  <si>
    <t>有機化学工業製品（石油化学基礎製品を除く。）</t>
  </si>
  <si>
    <t>化学最終製品（医薬品を除く。）</t>
  </si>
  <si>
    <t>はん用機械</t>
  </si>
  <si>
    <t>生産用機械</t>
  </si>
  <si>
    <t>業務用機械</t>
  </si>
  <si>
    <t>電子デバイス</t>
  </si>
  <si>
    <t>その他の電子部品</t>
  </si>
  <si>
    <t>民生用電気機器</t>
  </si>
  <si>
    <t>電子応用装置・電気計測器</t>
  </si>
  <si>
    <t>その他の電気機械</t>
  </si>
  <si>
    <t>電子計算機・同附属装置</t>
  </si>
  <si>
    <t>道路輸送（自家輸送を除く。）</t>
  </si>
  <si>
    <t>運輸附帯サービス</t>
  </si>
  <si>
    <t>郵便・信書便</t>
  </si>
  <si>
    <t>映像・音声・文字情報制作</t>
  </si>
  <si>
    <t>保健衛生</t>
  </si>
  <si>
    <t>社会保険・社会福祉</t>
  </si>
  <si>
    <t>その他の非営利団体サービス</t>
  </si>
  <si>
    <t>飲食サービス</t>
  </si>
  <si>
    <t>110部門入力</t>
    <rPh sb="3" eb="5">
      <t>ブモン</t>
    </rPh>
    <rPh sb="5" eb="7">
      <t>ニュウリョク</t>
    </rPh>
    <phoneticPr fontId="4"/>
  </si>
  <si>
    <t>その他の鉱業</t>
  </si>
  <si>
    <t>行和</t>
    <rPh sb="0" eb="2">
      <t>ギョウワ</t>
    </rPh>
    <phoneticPr fontId="6"/>
  </si>
  <si>
    <t>…</t>
  </si>
  <si>
    <t>その他の食料品（食料品・飲料）</t>
    <rPh sb="2" eb="3">
      <t>ホカ</t>
    </rPh>
    <rPh sb="4" eb="7">
      <t>ショクリョウヒン</t>
    </rPh>
    <rPh sb="8" eb="11">
      <t>ショクリョウヒン</t>
    </rPh>
    <phoneticPr fontId="7"/>
  </si>
  <si>
    <t>通信・映像・音響機器（ﾋﾞﾃﾞｵｶﾒﾗ、ﾃﾞｼﾞｶﾒなど）</t>
  </si>
  <si>
    <t>航空輸送</t>
    <phoneticPr fontId="14"/>
  </si>
  <si>
    <t>耕種農業</t>
    <rPh sb="0" eb="1">
      <t>コウ</t>
    </rPh>
    <rPh sb="1" eb="2">
      <t>シュ</t>
    </rPh>
    <rPh sb="2" eb="4">
      <t>ノウギョウ</t>
    </rPh>
    <phoneticPr fontId="1" alignment="distributed"/>
  </si>
  <si>
    <t>畜産</t>
    <rPh sb="0" eb="2">
      <t>チクサン</t>
    </rPh>
    <phoneticPr fontId="1" alignment="distributed"/>
  </si>
  <si>
    <t>農業サービス</t>
    <rPh sb="0" eb="2">
      <t>ノウギョウ</t>
    </rPh>
    <rPh sb="2" eb="6">
      <t>サービス</t>
    </rPh>
    <phoneticPr fontId="1" alignment="distributed"/>
  </si>
  <si>
    <t>林業</t>
    <rPh sb="0" eb="2">
      <t>リンギョウ</t>
    </rPh>
    <phoneticPr fontId="1" alignment="distributed"/>
  </si>
  <si>
    <t>漁業</t>
    <rPh sb="0" eb="2">
      <t>ギョギョウ</t>
    </rPh>
    <phoneticPr fontId="1" alignment="distributed"/>
  </si>
  <si>
    <t>石炭・原油・天然ガス</t>
    <rPh sb="0" eb="2">
      <t>セキタン</t>
    </rPh>
    <rPh sb="3" eb="5">
      <t>ゲンユ</t>
    </rPh>
    <rPh sb="6" eb="8">
      <t>テンネン</t>
    </rPh>
    <rPh sb="8" eb="10">
      <t>ガス</t>
    </rPh>
    <phoneticPr fontId="1" alignment="distributed"/>
  </si>
  <si>
    <t>食料品</t>
    <rPh sb="0" eb="3">
      <t>ショクリョウヒン</t>
    </rPh>
    <phoneticPr fontId="1" alignment="distributed"/>
  </si>
  <si>
    <t>飲料</t>
    <rPh sb="0" eb="2">
      <t>インリョウ</t>
    </rPh>
    <phoneticPr fontId="1" alignment="distributed"/>
  </si>
  <si>
    <t>飼料・有機質肥料（別掲を除く。）</t>
    <rPh sb="0" eb="2">
      <t>シリョウ</t>
    </rPh>
    <rPh sb="3" eb="6">
      <t>ユウキシツ</t>
    </rPh>
    <rPh sb="6" eb="8">
      <t>ヒリョウ</t>
    </rPh>
    <rPh sb="9" eb="11">
      <t>ベッケイ</t>
    </rPh>
    <rPh sb="12" eb="14">
      <t>ノゾク</t>
    </rPh>
    <phoneticPr fontId="1" alignment="distributed"/>
  </si>
  <si>
    <t>繊維工業製品</t>
    <rPh sb="0" eb="2">
      <t>センイ</t>
    </rPh>
    <rPh sb="2" eb="4">
      <t>コウギョウ</t>
    </rPh>
    <rPh sb="4" eb="6">
      <t>セイヒン</t>
    </rPh>
    <phoneticPr fontId="1" alignment="distributed"/>
  </si>
  <si>
    <t>衣服・その他の繊維既製品</t>
    <rPh sb="0" eb="2">
      <t>イフク</t>
    </rPh>
    <rPh sb="3" eb="6">
      <t>ソノタ</t>
    </rPh>
    <rPh sb="7" eb="9">
      <t>センイ</t>
    </rPh>
    <rPh sb="9" eb="12">
      <t>キセイヒン</t>
    </rPh>
    <phoneticPr fontId="1" alignment="distributed"/>
  </si>
  <si>
    <t>木材・木製品</t>
    <rPh sb="0" eb="2">
      <t>モクザイ</t>
    </rPh>
    <rPh sb="3" eb="4">
      <t>モク</t>
    </rPh>
    <rPh sb="4" eb="6">
      <t>セイヒン</t>
    </rPh>
    <phoneticPr fontId="1" alignment="distributed"/>
  </si>
  <si>
    <t>家具・装備品</t>
    <rPh sb="0" eb="2">
      <t>カグ</t>
    </rPh>
    <rPh sb="3" eb="4">
      <t>ソウ</t>
    </rPh>
    <rPh sb="4" eb="6">
      <t>ビヒン</t>
    </rPh>
    <phoneticPr fontId="1" alignment="distributed"/>
  </si>
  <si>
    <t>パルプ・紙・板紙・加工紙</t>
    <rPh sb="0" eb="3">
      <t>パルプ</t>
    </rPh>
    <rPh sb="4" eb="5">
      <t>カミ</t>
    </rPh>
    <rPh sb="6" eb="8">
      <t>イタガミ</t>
    </rPh>
    <rPh sb="9" eb="12">
      <t>カコウシ</t>
    </rPh>
    <phoneticPr fontId="1" alignment="distributed"/>
  </si>
  <si>
    <t>紙加工品</t>
    <rPh sb="0" eb="1">
      <t>カミ</t>
    </rPh>
    <rPh sb="1" eb="4">
      <t>カコウヒン</t>
    </rPh>
    <phoneticPr fontId="1" alignment="distributed"/>
  </si>
  <si>
    <t>印刷・製版・製本</t>
    <rPh sb="0" eb="2">
      <t>インサツ</t>
    </rPh>
    <rPh sb="3" eb="5">
      <t>セイハン</t>
    </rPh>
    <rPh sb="6" eb="8">
      <t>セイホン</t>
    </rPh>
    <phoneticPr fontId="1" alignment="distributed"/>
  </si>
  <si>
    <t>化学肥料</t>
    <rPh sb="0" eb="2">
      <t>カガク</t>
    </rPh>
    <rPh sb="2" eb="4">
      <t>ヒリョウ</t>
    </rPh>
    <phoneticPr fontId="1" alignment="distributed"/>
  </si>
  <si>
    <t>無機化学工業製品</t>
    <rPh sb="0" eb="2">
      <t>ムキ</t>
    </rPh>
    <rPh sb="2" eb="4">
      <t>カガク</t>
    </rPh>
    <rPh sb="4" eb="6">
      <t>コウギョウ</t>
    </rPh>
    <rPh sb="6" eb="8">
      <t>セイヒン</t>
    </rPh>
    <phoneticPr fontId="1" alignment="distributed"/>
  </si>
  <si>
    <t>石油化学系基礎製品</t>
    <rPh sb="0" eb="9">
      <t>セキユカガクケイキソセイヒン</t>
    </rPh>
    <phoneticPr fontId="1"/>
  </si>
  <si>
    <t>有機化学工業製品（石油化学系基礎製品・合成樹脂を除く。）</t>
    <rPh sb="0" eb="2">
      <t>ユウキ</t>
    </rPh>
    <rPh sb="2" eb="4">
      <t>カガク</t>
    </rPh>
    <rPh sb="4" eb="6">
      <t>コウギョウ</t>
    </rPh>
    <rPh sb="6" eb="8">
      <t>セイヒン</t>
    </rPh>
    <rPh sb="9" eb="11">
      <t>セキユ</t>
    </rPh>
    <rPh sb="11" eb="14">
      <t>カガクケイ</t>
    </rPh>
    <rPh sb="14" eb="16">
      <t>キソ</t>
    </rPh>
    <rPh sb="16" eb="18">
      <t>セイヒン</t>
    </rPh>
    <rPh sb="19" eb="21">
      <t>ゴウセイ</t>
    </rPh>
    <rPh sb="21" eb="23">
      <t>ジュシ</t>
    </rPh>
    <rPh sb="24" eb="25">
      <t>ノゾ</t>
    </rPh>
    <phoneticPr fontId="1"/>
  </si>
  <si>
    <t>合成樹脂</t>
    <rPh sb="0" eb="2">
      <t>ゴウセイ</t>
    </rPh>
    <rPh sb="2" eb="4">
      <t>ジュシ</t>
    </rPh>
    <phoneticPr fontId="1" alignment="distributed"/>
  </si>
  <si>
    <t>化学繊維</t>
    <rPh sb="0" eb="2">
      <t>カガク</t>
    </rPh>
    <rPh sb="2" eb="4">
      <t>センイ</t>
    </rPh>
    <phoneticPr fontId="1" alignment="distributed"/>
  </si>
  <si>
    <t>医薬品</t>
    <rPh sb="0" eb="1">
      <t>イ</t>
    </rPh>
    <rPh sb="1" eb="3">
      <t>ヤクヒン</t>
    </rPh>
    <phoneticPr fontId="1" alignment="distributed"/>
  </si>
  <si>
    <t>化学最終製品（医薬品を除く。）</t>
    <rPh sb="0" eb="2">
      <t>カガク</t>
    </rPh>
    <rPh sb="2" eb="4">
      <t>サイシュウ</t>
    </rPh>
    <rPh sb="4" eb="6">
      <t>セイヒン</t>
    </rPh>
    <rPh sb="7" eb="8">
      <t>イ</t>
    </rPh>
    <rPh sb="8" eb="10">
      <t>ヤクヒン</t>
    </rPh>
    <rPh sb="11" eb="13">
      <t>ノゾク</t>
    </rPh>
    <phoneticPr fontId="1" alignment="distributed"/>
  </si>
  <si>
    <t>石油製品</t>
    <rPh sb="0" eb="2">
      <t>セキユ</t>
    </rPh>
    <rPh sb="2" eb="4">
      <t>セイヒン</t>
    </rPh>
    <phoneticPr fontId="1" alignment="distributed"/>
  </si>
  <si>
    <t>石炭製品</t>
    <rPh sb="0" eb="2">
      <t>セキタン</t>
    </rPh>
    <rPh sb="2" eb="4">
      <t>セイヒン</t>
    </rPh>
    <phoneticPr fontId="1" alignment="distributed"/>
  </si>
  <si>
    <t>プラスチック製品</t>
    <rPh sb="0" eb="6">
      <t>プラスチック</t>
    </rPh>
    <rPh sb="6" eb="8">
      <t>セイヒン</t>
    </rPh>
    <phoneticPr fontId="1" alignment="distributed"/>
  </si>
  <si>
    <t>ゴム製品</t>
    <rPh sb="0" eb="2">
      <t>ゴム</t>
    </rPh>
    <rPh sb="2" eb="4">
      <t>セイヒン</t>
    </rPh>
    <phoneticPr fontId="1" alignment="distributed"/>
  </si>
  <si>
    <t>なめし革・革製品・毛皮</t>
    <rPh sb="0" eb="11">
      <t>ナメシガワ・カワセイヒン・ケガワ</t>
    </rPh>
    <phoneticPr fontId="1"/>
  </si>
  <si>
    <t>ガラス・ガラス製品</t>
    <rPh sb="0" eb="3">
      <t>ガラス</t>
    </rPh>
    <rPh sb="4" eb="7">
      <t>ガラス</t>
    </rPh>
    <rPh sb="7" eb="9">
      <t>セイヒン</t>
    </rPh>
    <phoneticPr fontId="1" alignment="distributed"/>
  </si>
  <si>
    <t>セメント・セメント製品</t>
    <rPh sb="0" eb="4">
      <t>セメント</t>
    </rPh>
    <rPh sb="5" eb="9">
      <t>セメント</t>
    </rPh>
    <rPh sb="9" eb="11">
      <t>セイヒン</t>
    </rPh>
    <phoneticPr fontId="1" alignment="distributed"/>
  </si>
  <si>
    <t>陶磁器</t>
    <rPh sb="0" eb="3">
      <t>トウジキ</t>
    </rPh>
    <phoneticPr fontId="1" alignment="distributed"/>
  </si>
  <si>
    <t>その他の窯業・土石製品</t>
    <rPh sb="0" eb="3">
      <t>ソノタ</t>
    </rPh>
    <rPh sb="4" eb="6">
      <t>ヨウギョウ</t>
    </rPh>
    <rPh sb="7" eb="9">
      <t>ドセキ</t>
    </rPh>
    <rPh sb="9" eb="11">
      <t>セイヒン</t>
    </rPh>
    <phoneticPr fontId="1" alignment="distributed"/>
  </si>
  <si>
    <t>銑鉄・粗鋼</t>
    <rPh sb="0" eb="2">
      <t>センテツ</t>
    </rPh>
    <rPh sb="3" eb="5">
      <t>ソコウ</t>
    </rPh>
    <phoneticPr fontId="1" alignment="distributed"/>
  </si>
  <si>
    <t>鋼材</t>
    <rPh sb="0" eb="2">
      <t>コウザイ</t>
    </rPh>
    <phoneticPr fontId="1" alignment="distributed"/>
  </si>
  <si>
    <t>鋳鍛造品（鉄）</t>
    <rPh sb="0" eb="7">
      <t>イタンゾウシナ（テツ）</t>
    </rPh>
    <phoneticPr fontId="1"/>
  </si>
  <si>
    <t>その他の鉄鋼製品</t>
    <rPh sb="0" eb="3">
      <t>ソノタ</t>
    </rPh>
    <rPh sb="4" eb="6">
      <t>テッコウ</t>
    </rPh>
    <rPh sb="6" eb="8">
      <t>セイヒン</t>
    </rPh>
    <phoneticPr fontId="1" alignment="distributed"/>
  </si>
  <si>
    <t>非鉄金属製錬・精製</t>
    <rPh sb="0" eb="2">
      <t>ヒテツ</t>
    </rPh>
    <rPh sb="2" eb="4">
      <t>キンゾク</t>
    </rPh>
    <rPh sb="4" eb="6">
      <t>セイレン</t>
    </rPh>
    <rPh sb="7" eb="9">
      <t>セイセイ</t>
    </rPh>
    <phoneticPr fontId="1" alignment="distributed"/>
  </si>
  <si>
    <t>非鉄金属加工製品</t>
    <rPh sb="0" eb="2">
      <t>ヒテツ</t>
    </rPh>
    <rPh sb="2" eb="4">
      <t>キンゾク</t>
    </rPh>
    <rPh sb="4" eb="6">
      <t>カコウ</t>
    </rPh>
    <rPh sb="6" eb="8">
      <t>セイヒン</t>
    </rPh>
    <phoneticPr fontId="1" alignment="distributed"/>
  </si>
  <si>
    <t>建設用・建築用金属製品</t>
    <rPh sb="0" eb="11">
      <t>ケンセツヨウ・ケンチクヨウキンゾクセイヒン</t>
    </rPh>
    <phoneticPr fontId="1"/>
  </si>
  <si>
    <t>その他の金属製品</t>
    <rPh sb="0" eb="3">
      <t>ソノタ</t>
    </rPh>
    <rPh sb="4" eb="6">
      <t>キンゾク</t>
    </rPh>
    <rPh sb="6" eb="8">
      <t>セイヒン</t>
    </rPh>
    <phoneticPr fontId="1" alignment="distributed"/>
  </si>
  <si>
    <t>はん用機械</t>
    <rPh sb="0" eb="3">
      <t>ハンヨウ</t>
    </rPh>
    <rPh sb="3" eb="5">
      <t>キカイ</t>
    </rPh>
    <phoneticPr fontId="1" alignment="distributed"/>
  </si>
  <si>
    <t>生産用機械</t>
    <rPh sb="0" eb="3">
      <t>セイサンヨウ</t>
    </rPh>
    <rPh sb="3" eb="5">
      <t>キカイ</t>
    </rPh>
    <phoneticPr fontId="1" alignment="distributed"/>
  </si>
  <si>
    <t>業務用機械</t>
    <rPh sb="0" eb="3">
      <t>ギョウムヨウ</t>
    </rPh>
    <rPh sb="3" eb="5">
      <t>キカイ</t>
    </rPh>
    <phoneticPr fontId="1" alignment="distributed"/>
  </si>
  <si>
    <t>電子デバイス</t>
    <rPh sb="0" eb="2">
      <t>デンシ</t>
    </rPh>
    <rPh sb="2" eb="6">
      <t>デバイス</t>
    </rPh>
    <phoneticPr fontId="1" alignment="distributed"/>
  </si>
  <si>
    <t>その他の電子部品</t>
    <rPh sb="0" eb="3">
      <t>ソノタ</t>
    </rPh>
    <rPh sb="4" eb="6">
      <t>デンシ</t>
    </rPh>
    <rPh sb="6" eb="8">
      <t>ブヒン</t>
    </rPh>
    <phoneticPr fontId="1" alignment="distributed"/>
  </si>
  <si>
    <t>産業用電気機器</t>
    <rPh sb="0" eb="3">
      <t>サンギョウヨウ</t>
    </rPh>
    <rPh sb="3" eb="5">
      <t>デンキ</t>
    </rPh>
    <rPh sb="5" eb="7">
      <t>キキ</t>
    </rPh>
    <phoneticPr fontId="1" alignment="distributed"/>
  </si>
  <si>
    <t>民生用電気機器</t>
    <rPh sb="0" eb="3">
      <t>ミンセイヨウ</t>
    </rPh>
    <rPh sb="3" eb="5">
      <t>デンキ</t>
    </rPh>
    <rPh sb="5" eb="7">
      <t>キキ</t>
    </rPh>
    <phoneticPr fontId="1" alignment="distributed"/>
  </si>
  <si>
    <t>電子応用装置・電気計測器</t>
    <rPh sb="0" eb="2">
      <t>デンシ</t>
    </rPh>
    <rPh sb="2" eb="4">
      <t>オウヨウ</t>
    </rPh>
    <rPh sb="4" eb="6">
      <t>ソウチ</t>
    </rPh>
    <rPh sb="7" eb="10">
      <t>デンキケイ</t>
    </rPh>
    <rPh sb="10" eb="12">
      <t>ソクキ</t>
    </rPh>
    <phoneticPr fontId="1" alignment="distributed"/>
  </si>
  <si>
    <t>その他の電気機械</t>
    <rPh sb="0" eb="3">
      <t>ソノタ</t>
    </rPh>
    <rPh sb="4" eb="6">
      <t>デンキ</t>
    </rPh>
    <rPh sb="6" eb="8">
      <t>キカイ</t>
    </rPh>
    <phoneticPr fontId="1" alignment="distributed"/>
  </si>
  <si>
    <t>通信・映像・音響機器</t>
    <rPh sb="0" eb="2">
      <t>ツウシン</t>
    </rPh>
    <rPh sb="3" eb="5">
      <t>エイゾウ</t>
    </rPh>
    <rPh sb="6" eb="8">
      <t>オンキョウ</t>
    </rPh>
    <rPh sb="8" eb="10">
      <t>キキ</t>
    </rPh>
    <phoneticPr fontId="1" alignment="distributed"/>
  </si>
  <si>
    <t>電子計算機・同附属装置</t>
    <rPh sb="0" eb="2">
      <t>デンシ</t>
    </rPh>
    <rPh sb="2" eb="5">
      <t>ケイサンキ</t>
    </rPh>
    <rPh sb="6" eb="9">
      <t>ドウフゾク</t>
    </rPh>
    <rPh sb="9" eb="11">
      <t>ソウチ</t>
    </rPh>
    <phoneticPr fontId="1" alignment="distributed"/>
  </si>
  <si>
    <t>乗用車</t>
    <rPh sb="0" eb="3">
      <t>ジョウヨウシャ</t>
    </rPh>
    <phoneticPr fontId="1" alignment="distributed"/>
  </si>
  <si>
    <t>その他の自動車</t>
    <rPh sb="0" eb="3">
      <t>ソノタ</t>
    </rPh>
    <rPh sb="4" eb="7">
      <t>ジドウシャ</t>
    </rPh>
    <phoneticPr fontId="1" alignment="distributed"/>
  </si>
  <si>
    <t>自動車部品・同附属品</t>
    <rPh sb="0" eb="3">
      <t>ジドウシャ</t>
    </rPh>
    <rPh sb="3" eb="5">
      <t>ブヒン</t>
    </rPh>
    <rPh sb="6" eb="10">
      <t>ドウフゾクヒン</t>
    </rPh>
    <phoneticPr fontId="1" alignment="distributed"/>
  </si>
  <si>
    <t>船舶・同修理</t>
    <rPh sb="0" eb="2">
      <t>センパク</t>
    </rPh>
    <rPh sb="3" eb="6">
      <t>ドウシュウリ</t>
    </rPh>
    <phoneticPr fontId="1" alignment="distributed"/>
  </si>
  <si>
    <t>その他の輸送機械・同修理</t>
    <rPh sb="0" eb="3">
      <t>ソノタ</t>
    </rPh>
    <rPh sb="4" eb="6">
      <t>ユソウ</t>
    </rPh>
    <rPh sb="6" eb="8">
      <t>キカイ</t>
    </rPh>
    <rPh sb="9" eb="12">
      <t>ドウシュウリ</t>
    </rPh>
    <phoneticPr fontId="1" alignment="distributed"/>
  </si>
  <si>
    <t>その他の製造工業製品</t>
    <rPh sb="0" eb="3">
      <t>ソノタ</t>
    </rPh>
    <rPh sb="4" eb="6">
      <t>セイゾウ</t>
    </rPh>
    <rPh sb="6" eb="8">
      <t>コウギョウ</t>
    </rPh>
    <rPh sb="8" eb="10">
      <t>セイヒン</t>
    </rPh>
    <phoneticPr fontId="1" alignment="distributed"/>
  </si>
  <si>
    <t>再生資源回収・加工処理</t>
    <rPh sb="0" eb="2">
      <t>サイセイ</t>
    </rPh>
    <rPh sb="2" eb="4">
      <t>シゲン</t>
    </rPh>
    <rPh sb="4" eb="6">
      <t>カイシュウ</t>
    </rPh>
    <rPh sb="7" eb="9">
      <t>カコウ</t>
    </rPh>
    <rPh sb="9" eb="11">
      <t>ショリ</t>
    </rPh>
    <phoneticPr fontId="1" alignment="distributed"/>
  </si>
  <si>
    <t>住宅建築</t>
    <rPh sb="0" eb="2">
      <t>ジュウタク</t>
    </rPh>
    <rPh sb="2" eb="4">
      <t>ケンチク</t>
    </rPh>
    <phoneticPr fontId="4" alignment="distributed"/>
  </si>
  <si>
    <t>非住宅建築</t>
    <rPh sb="0" eb="3">
      <t>ヒジュウタク</t>
    </rPh>
    <rPh sb="3" eb="5">
      <t>ケンチク</t>
    </rPh>
    <phoneticPr fontId="4" alignment="distributed"/>
  </si>
  <si>
    <t>建設補修</t>
    <rPh sb="0" eb="2">
      <t>ケンセツ</t>
    </rPh>
    <rPh sb="2" eb="4">
      <t>ホシュウ</t>
    </rPh>
    <phoneticPr fontId="1" alignment="distributed"/>
  </si>
  <si>
    <t>公共事業</t>
    <rPh sb="0" eb="2">
      <t>コウキョウ</t>
    </rPh>
    <rPh sb="2" eb="4">
      <t>ジギョウ</t>
    </rPh>
    <phoneticPr fontId="1" alignment="distributed"/>
  </si>
  <si>
    <t>その他の土木建設</t>
    <rPh sb="0" eb="3">
      <t>ソノタ</t>
    </rPh>
    <rPh sb="4" eb="6">
      <t>ドボク</t>
    </rPh>
    <rPh sb="6" eb="8">
      <t>ケンセツ</t>
    </rPh>
    <phoneticPr fontId="1" alignment="distributed"/>
  </si>
  <si>
    <t>電力</t>
    <rPh sb="0" eb="2">
      <t>デンリョク</t>
    </rPh>
    <phoneticPr fontId="1" alignment="distributed"/>
  </si>
  <si>
    <t>ガス・熱供給</t>
    <rPh sb="0" eb="2">
      <t>ガス</t>
    </rPh>
    <rPh sb="3" eb="4">
      <t>ネツ</t>
    </rPh>
    <rPh sb="4" eb="6">
      <t>キョウキュウ</t>
    </rPh>
    <phoneticPr fontId="1" alignment="distributed"/>
  </si>
  <si>
    <t>水道</t>
    <rPh sb="0" eb="2">
      <t>スイドウ</t>
    </rPh>
    <phoneticPr fontId="1" alignment="distributed"/>
  </si>
  <si>
    <t>廃棄物処理</t>
    <rPh sb="0" eb="3">
      <t>ハイキブツ</t>
    </rPh>
    <rPh sb="3" eb="5">
      <t>ショリ</t>
    </rPh>
    <phoneticPr fontId="1" alignment="distributed"/>
  </si>
  <si>
    <t>卸売</t>
    <rPh sb="0" eb="2">
      <t>オロシウリ</t>
    </rPh>
    <phoneticPr fontId="4" alignment="distributed"/>
  </si>
  <si>
    <t>小売</t>
    <rPh sb="0" eb="2">
      <t>コウリ</t>
    </rPh>
    <phoneticPr fontId="4" alignment="distributed"/>
  </si>
  <si>
    <t>金融・保険</t>
    <rPh sb="0" eb="2">
      <t>キンユウ</t>
    </rPh>
    <rPh sb="3" eb="5">
      <t>ホケン</t>
    </rPh>
    <phoneticPr fontId="1" alignment="distributed"/>
  </si>
  <si>
    <t>不動産仲介及び賃貸</t>
    <rPh sb="0" eb="3">
      <t>フドウサン</t>
    </rPh>
    <rPh sb="3" eb="5">
      <t>チュウカイ</t>
    </rPh>
    <rPh sb="5" eb="7">
      <t>オヨビ</t>
    </rPh>
    <rPh sb="7" eb="9">
      <t>チンタイ</t>
    </rPh>
    <phoneticPr fontId="1" alignment="distributed"/>
  </si>
  <si>
    <t>住宅賃貸料</t>
    <rPh sb="0" eb="2">
      <t>ジュウタク</t>
    </rPh>
    <rPh sb="2" eb="5">
      <t>チンタイリョウ</t>
    </rPh>
    <phoneticPr fontId="1" alignment="distributed"/>
  </si>
  <si>
    <t>住宅賃貸料（帰属家賃）</t>
    <rPh sb="0" eb="2">
      <t>ジュウタク</t>
    </rPh>
    <rPh sb="2" eb="5">
      <t>チンタイリョウ</t>
    </rPh>
    <rPh sb="6" eb="8">
      <t>キゾク</t>
    </rPh>
    <rPh sb="8" eb="10">
      <t>ヤチン</t>
    </rPh>
    <phoneticPr fontId="1" alignment="distributed"/>
  </si>
  <si>
    <t>鉄道輸送</t>
    <rPh sb="0" eb="2">
      <t>テツドウ</t>
    </rPh>
    <rPh sb="2" eb="4">
      <t>ユソウ</t>
    </rPh>
    <phoneticPr fontId="1" alignment="distributed"/>
  </si>
  <si>
    <t>道路輸送（自家輸送を除く。）</t>
    <rPh sb="0" eb="2">
      <t>ドウロ</t>
    </rPh>
    <rPh sb="2" eb="4">
      <t>ユソウ</t>
    </rPh>
    <rPh sb="5" eb="7">
      <t>ジカ</t>
    </rPh>
    <rPh sb="7" eb="9">
      <t>ユソウ</t>
    </rPh>
    <rPh sb="10" eb="12">
      <t>ノゾク</t>
    </rPh>
    <phoneticPr fontId="1" alignment="distributed"/>
  </si>
  <si>
    <t>自家輸送</t>
    <rPh sb="0" eb="2">
      <t>ジカ</t>
    </rPh>
    <rPh sb="2" eb="4">
      <t>ユソウ</t>
    </rPh>
    <phoneticPr fontId="1" alignment="distributed"/>
  </si>
  <si>
    <t>水運</t>
    <rPh sb="0" eb="2">
      <t>スイウン</t>
    </rPh>
    <phoneticPr fontId="1" alignment="distributed"/>
  </si>
  <si>
    <t>航空輸送</t>
    <rPh sb="0" eb="2">
      <t>コウクウ</t>
    </rPh>
    <rPh sb="2" eb="4">
      <t>ユソウ</t>
    </rPh>
    <phoneticPr fontId="1" alignment="distributed"/>
  </si>
  <si>
    <t>貨物利用運送</t>
    <rPh sb="0" eb="2">
      <t>カモツ</t>
    </rPh>
    <rPh sb="2" eb="4">
      <t>リヨウ</t>
    </rPh>
    <rPh sb="4" eb="6">
      <t>ウンソウ</t>
    </rPh>
    <phoneticPr fontId="1" alignment="distributed"/>
  </si>
  <si>
    <t>倉庫</t>
    <rPh sb="0" eb="2">
      <t>ソウコ</t>
    </rPh>
    <phoneticPr fontId="1" alignment="distributed"/>
  </si>
  <si>
    <t>運輸附帯サービス</t>
    <rPh sb="0" eb="2">
      <t>ウンユ</t>
    </rPh>
    <rPh sb="2" eb="4">
      <t>フタイ</t>
    </rPh>
    <rPh sb="4" eb="8">
      <t>サービス</t>
    </rPh>
    <phoneticPr fontId="1" alignment="distributed"/>
  </si>
  <si>
    <t>郵便・信書便</t>
    <rPh sb="0" eb="2">
      <t>ユウビン</t>
    </rPh>
    <rPh sb="3" eb="6">
      <t>シンショビン</t>
    </rPh>
    <phoneticPr fontId="1" alignment="distributed"/>
  </si>
  <si>
    <t>通信</t>
    <rPh sb="0" eb="2">
      <t>ツウシン</t>
    </rPh>
    <phoneticPr fontId="1" alignment="distributed"/>
  </si>
  <si>
    <t>放送</t>
    <rPh sb="0" eb="2">
      <t>ホウソウ</t>
    </rPh>
    <phoneticPr fontId="1" alignment="distributed"/>
  </si>
  <si>
    <t>情報サービス</t>
    <rPh sb="0" eb="2">
      <t>ジョウホウ</t>
    </rPh>
    <rPh sb="2" eb="6">
      <t>サービス</t>
    </rPh>
    <phoneticPr fontId="1" alignment="distributed"/>
  </si>
  <si>
    <t>インターネット附随サービス</t>
    <rPh sb="0" eb="7">
      <t>インターネット</t>
    </rPh>
    <rPh sb="7" eb="9">
      <t>フズイ</t>
    </rPh>
    <rPh sb="9" eb="13">
      <t>サービス</t>
    </rPh>
    <phoneticPr fontId="1" alignment="distributed"/>
  </si>
  <si>
    <t>映像・音声・文字情報制作</t>
    <rPh sb="0" eb="2">
      <t>エイゾウ</t>
    </rPh>
    <rPh sb="3" eb="5">
      <t>オンセイ</t>
    </rPh>
    <rPh sb="6" eb="8">
      <t>モジ</t>
    </rPh>
    <rPh sb="8" eb="10">
      <t>ジョウホウ</t>
    </rPh>
    <rPh sb="10" eb="12">
      <t>セイサク</t>
    </rPh>
    <phoneticPr fontId="1" alignment="distributed"/>
  </si>
  <si>
    <t>公務（中央）</t>
    <rPh sb="0" eb="2">
      <t>コウム</t>
    </rPh>
    <rPh sb="3" eb="5">
      <t>チュウオウ</t>
    </rPh>
    <phoneticPr fontId="4" alignment="distributed"/>
  </si>
  <si>
    <t>公務（地方）</t>
    <rPh sb="0" eb="2">
      <t>コウム</t>
    </rPh>
    <rPh sb="3" eb="5">
      <t>チホウ</t>
    </rPh>
    <phoneticPr fontId="4" alignment="distributed"/>
  </si>
  <si>
    <t>教育</t>
    <rPh sb="0" eb="2">
      <t>キョウイク</t>
    </rPh>
    <phoneticPr fontId="1" alignment="distributed"/>
  </si>
  <si>
    <t>研究</t>
    <rPh sb="0" eb="2">
      <t>ケンキュウ</t>
    </rPh>
    <phoneticPr fontId="1"/>
  </si>
  <si>
    <t>医療</t>
    <rPh sb="0" eb="2">
      <t>イリョウ</t>
    </rPh>
    <phoneticPr fontId="1" alignment="distributed"/>
  </si>
  <si>
    <t>保健衛生</t>
    <rPh sb="0" eb="2">
      <t>ホケン</t>
    </rPh>
    <rPh sb="2" eb="4">
      <t>エイセイ</t>
    </rPh>
    <phoneticPr fontId="1" alignment="distributed"/>
  </si>
  <si>
    <t>社会保険・社会福祉</t>
    <rPh sb="0" eb="2">
      <t>シャカイ</t>
    </rPh>
    <rPh sb="2" eb="4">
      <t>ホケン</t>
    </rPh>
    <rPh sb="5" eb="7">
      <t>シャカイ</t>
    </rPh>
    <rPh sb="7" eb="9">
      <t>フクシ</t>
    </rPh>
    <phoneticPr fontId="1" alignment="distributed"/>
  </si>
  <si>
    <t>介護</t>
    <rPh sb="0" eb="2">
      <t>カイゴ</t>
    </rPh>
    <phoneticPr fontId="1" alignment="distributed"/>
  </si>
  <si>
    <t>他に分類されない会員制団体</t>
  </si>
  <si>
    <t>物品賃貸サービス</t>
    <rPh sb="0" eb="2">
      <t>ブッピン</t>
    </rPh>
    <rPh sb="2" eb="4">
      <t>チンタイ</t>
    </rPh>
    <rPh sb="4" eb="8">
      <t>サービス</t>
    </rPh>
    <phoneticPr fontId="1" alignment="distributed"/>
  </si>
  <si>
    <t>広告</t>
    <rPh sb="0" eb="2">
      <t>コウコク</t>
    </rPh>
    <phoneticPr fontId="1" alignment="distributed"/>
  </si>
  <si>
    <t>自動車整備・機械修理</t>
    <rPh sb="0" eb="3">
      <t>ジドウシャ</t>
    </rPh>
    <rPh sb="3" eb="5">
      <t>セイビ</t>
    </rPh>
    <rPh sb="6" eb="8">
      <t>キカイ</t>
    </rPh>
    <rPh sb="8" eb="10">
      <t>シュウリ</t>
    </rPh>
    <phoneticPr fontId="1" alignment="distributed"/>
  </si>
  <si>
    <t>その他の対事業所サービス</t>
    <rPh sb="0" eb="3">
      <t>ソノタ</t>
    </rPh>
    <rPh sb="4" eb="8">
      <t>タイジギョウショ</t>
    </rPh>
    <rPh sb="8" eb="12">
      <t>サービス</t>
    </rPh>
    <phoneticPr fontId="1" alignment="distributed"/>
  </si>
  <si>
    <t>宿泊業</t>
    <rPh sb="0" eb="3">
      <t>シュクハクギョウ</t>
    </rPh>
    <phoneticPr fontId="1" alignment="distributed"/>
  </si>
  <si>
    <t>飲食サービス</t>
    <rPh sb="0" eb="2">
      <t>インショク</t>
    </rPh>
    <rPh sb="2" eb="6">
      <t>サービス</t>
    </rPh>
    <phoneticPr fontId="1" alignment="distributed"/>
  </si>
  <si>
    <t>洗濯・理容・美容・浴場業</t>
    <rPh sb="0" eb="2">
      <t>センタク</t>
    </rPh>
    <rPh sb="3" eb="5">
      <t>リヨウ</t>
    </rPh>
    <rPh sb="6" eb="8">
      <t>ビヨウ</t>
    </rPh>
    <rPh sb="9" eb="12">
      <t>ヨクジョウギョウ</t>
    </rPh>
    <phoneticPr fontId="1" alignment="distributed"/>
  </si>
  <si>
    <t>娯楽サービス</t>
    <rPh sb="0" eb="2">
      <t>ゴラク</t>
    </rPh>
    <rPh sb="2" eb="6">
      <t>サービス</t>
    </rPh>
    <phoneticPr fontId="1" alignment="distributed"/>
  </si>
  <si>
    <t>その他の対個人サービス</t>
    <rPh sb="0" eb="3">
      <t>ソノタ</t>
    </rPh>
    <rPh sb="4" eb="5">
      <t>タイ</t>
    </rPh>
    <rPh sb="5" eb="7">
      <t>コジン</t>
    </rPh>
    <rPh sb="7" eb="11">
      <t>サービス</t>
    </rPh>
    <phoneticPr fontId="1" alignment="distributed"/>
  </si>
  <si>
    <t>事務用品</t>
    <rPh sb="0" eb="2">
      <t>ジム</t>
    </rPh>
    <rPh sb="2" eb="4">
      <t>ヨウヒン</t>
    </rPh>
    <phoneticPr fontId="1" alignment="distributed"/>
  </si>
  <si>
    <t>分類不明</t>
    <rPh sb="0" eb="2">
      <t>ブンルイ</t>
    </rPh>
    <rPh sb="2" eb="4">
      <t>フメイ</t>
    </rPh>
    <phoneticPr fontId="1" alignment="distributed"/>
  </si>
  <si>
    <t>石油化学系基礎製品</t>
  </si>
  <si>
    <t>有機化学工業製品（石油化学系基礎製品・合成樹脂を除く。）</t>
  </si>
  <si>
    <t>なめし革・革製品・毛皮</t>
  </si>
  <si>
    <t>鋳鍛造品（鉄）</t>
  </si>
  <si>
    <t>建設用・建築用金属製品</t>
  </si>
  <si>
    <t>通信・映像・音響機器</t>
  </si>
  <si>
    <t>小計</t>
    <rPh sb="0" eb="2">
      <t>ショウケイ</t>
    </rPh>
    <phoneticPr fontId="4"/>
  </si>
  <si>
    <t>石炭・原油・天然ガス</t>
    <rPh sb="0" eb="2">
      <t>セキタン</t>
    </rPh>
    <phoneticPr fontId="4"/>
  </si>
  <si>
    <t>飼料・有機質肥料（除別掲）</t>
  </si>
  <si>
    <t>木材・木製品</t>
    <rPh sb="0" eb="2">
      <t>モクザイ</t>
    </rPh>
    <rPh sb="3" eb="6">
      <t>モクセイヒン</t>
    </rPh>
    <phoneticPr fontId="4"/>
  </si>
  <si>
    <t>有機化学工業製品（除石油化学系基礎製品）</t>
    <rPh sb="14" eb="15">
      <t>ケイ</t>
    </rPh>
    <phoneticPr fontId="4"/>
  </si>
  <si>
    <t>化学最終製品（除医薬品）</t>
  </si>
  <si>
    <t>電子デバイス</t>
    <rPh sb="0" eb="2">
      <t>デンシ</t>
    </rPh>
    <phoneticPr fontId="7"/>
  </si>
  <si>
    <t>その他の電子部品</t>
    <rPh sb="2" eb="3">
      <t>タ</t>
    </rPh>
    <rPh sb="4" eb="6">
      <t>デンシ</t>
    </rPh>
    <rPh sb="6" eb="8">
      <t>ブヒン</t>
    </rPh>
    <phoneticPr fontId="7"/>
  </si>
  <si>
    <t>電子応用装置・電気計測器</t>
    <rPh sb="0" eb="2">
      <t>デンシ</t>
    </rPh>
    <rPh sb="2" eb="4">
      <t>オウヨウ</t>
    </rPh>
    <rPh sb="4" eb="6">
      <t>ソウチ</t>
    </rPh>
    <rPh sb="7" eb="9">
      <t>デンキ</t>
    </rPh>
    <rPh sb="9" eb="12">
      <t>ケイソクキ</t>
    </rPh>
    <phoneticPr fontId="4"/>
  </si>
  <si>
    <t>その他の電気機械</t>
    <rPh sb="2" eb="3">
      <t>ホカ</t>
    </rPh>
    <rPh sb="4" eb="6">
      <t>デンキ</t>
    </rPh>
    <rPh sb="6" eb="8">
      <t>キカイ</t>
    </rPh>
    <phoneticPr fontId="4"/>
  </si>
  <si>
    <t>電子計算機・同付属装置</t>
  </si>
  <si>
    <t>自動車部品・同付属品</t>
  </si>
  <si>
    <t>印刷・製版・製本</t>
    <rPh sb="0" eb="2">
      <t>インサツ</t>
    </rPh>
    <phoneticPr fontId="4"/>
  </si>
  <si>
    <t>その他の製造工業製品</t>
    <rPh sb="2" eb="3">
      <t>ホカ</t>
    </rPh>
    <rPh sb="4" eb="6">
      <t>セイゾウ</t>
    </rPh>
    <rPh sb="6" eb="8">
      <t>コウギョウ</t>
    </rPh>
    <rPh sb="8" eb="10">
      <t>セイヒン</t>
    </rPh>
    <phoneticPr fontId="4"/>
  </si>
  <si>
    <t>郵便・信書便</t>
    <rPh sb="3" eb="5">
      <t>シンショ</t>
    </rPh>
    <rPh sb="5" eb="6">
      <t>ビン</t>
    </rPh>
    <phoneticPr fontId="7"/>
  </si>
  <si>
    <t>映像・音声・文字情報制作</t>
    <rPh sb="3" eb="5">
      <t>オンセイ</t>
    </rPh>
    <phoneticPr fontId="4"/>
  </si>
  <si>
    <t>保健衛生</t>
    <rPh sb="0" eb="2">
      <t>ホケン</t>
    </rPh>
    <rPh sb="2" eb="4">
      <t>エイセイ</t>
    </rPh>
    <phoneticPr fontId="4"/>
  </si>
  <si>
    <t>社会保険・社会福祉</t>
    <rPh sb="0" eb="2">
      <t>シャカイ</t>
    </rPh>
    <rPh sb="2" eb="4">
      <t>ホケン</t>
    </rPh>
    <rPh sb="5" eb="7">
      <t>シャカイ</t>
    </rPh>
    <rPh sb="7" eb="9">
      <t>フクシ</t>
    </rPh>
    <phoneticPr fontId="4"/>
  </si>
  <si>
    <t>宿泊業</t>
    <rPh sb="0" eb="2">
      <t>シュクハク</t>
    </rPh>
    <rPh sb="2" eb="3">
      <t>ギョウ</t>
    </rPh>
    <phoneticPr fontId="4"/>
  </si>
  <si>
    <t>飲食サービス</t>
    <rPh sb="0" eb="2">
      <t>インショク</t>
    </rPh>
    <phoneticPr fontId="4"/>
  </si>
  <si>
    <t>娯楽サービス</t>
    <rPh sb="0" eb="2">
      <t>ゴラク</t>
    </rPh>
    <phoneticPr fontId="4"/>
  </si>
  <si>
    <t>　「観光消費分割」シートの宮崎県の1人あたり消費額（合計）は、「宮崎県観光入込客統計調査結果」（宮崎県観光推進課）により作成しています。また、費目別構成比は「旅行・観光消費動向調査」（国土交通省観光庁）、「訪日外国人消費動向調査」（国土交通省観光庁）及び「平成27年宮崎県産業連関表」から推計し、作成しています。</t>
    <rPh sb="2" eb="4">
      <t>カンコウ</t>
    </rPh>
    <rPh sb="4" eb="6">
      <t>ショウヒ</t>
    </rPh>
    <rPh sb="6" eb="8">
      <t>ブンカツ</t>
    </rPh>
    <rPh sb="13" eb="16">
      <t>ミヤザキケン</t>
    </rPh>
    <rPh sb="17" eb="19">
      <t>ヒトリ</t>
    </rPh>
    <rPh sb="22" eb="25">
      <t>ショウヒガク</t>
    </rPh>
    <rPh sb="26" eb="28">
      <t>ゴウケイ</t>
    </rPh>
    <rPh sb="32" eb="35">
      <t>ミヤザキケン</t>
    </rPh>
    <rPh sb="35" eb="37">
      <t>カンコウ</t>
    </rPh>
    <rPh sb="37" eb="38">
      <t>イ</t>
    </rPh>
    <rPh sb="38" eb="39">
      <t>コ</t>
    </rPh>
    <rPh sb="39" eb="40">
      <t>キャク</t>
    </rPh>
    <rPh sb="40" eb="42">
      <t>トウケイ</t>
    </rPh>
    <rPh sb="42" eb="44">
      <t>チョウサ</t>
    </rPh>
    <rPh sb="44" eb="46">
      <t>ケッカ</t>
    </rPh>
    <rPh sb="48" eb="51">
      <t>ミヤザキケン</t>
    </rPh>
    <rPh sb="51" eb="53">
      <t>カンコウ</t>
    </rPh>
    <rPh sb="53" eb="56">
      <t>スイシンカ</t>
    </rPh>
    <rPh sb="60" eb="62">
      <t>サクセイ</t>
    </rPh>
    <rPh sb="71" eb="74">
      <t>ヒモクベツ</t>
    </rPh>
    <rPh sb="74" eb="77">
      <t>コウセイヒ</t>
    </rPh>
    <rPh sb="79" eb="81">
      <t>リョコウ</t>
    </rPh>
    <rPh sb="82" eb="84">
      <t>カンコウ</t>
    </rPh>
    <rPh sb="84" eb="86">
      <t>ショウヒ</t>
    </rPh>
    <rPh sb="86" eb="88">
      <t>ドウコウ</t>
    </rPh>
    <rPh sb="88" eb="90">
      <t>チョウサ</t>
    </rPh>
    <rPh sb="92" eb="94">
      <t>コクド</t>
    </rPh>
    <rPh sb="94" eb="97">
      <t>コウツウショウ</t>
    </rPh>
    <rPh sb="97" eb="100">
      <t>カンコウチョウ</t>
    </rPh>
    <rPh sb="103" eb="105">
      <t>ホウニチ</t>
    </rPh>
    <rPh sb="105" eb="108">
      <t>ガイコクジン</t>
    </rPh>
    <rPh sb="108" eb="110">
      <t>ショウヒ</t>
    </rPh>
    <rPh sb="110" eb="112">
      <t>ドウコウ</t>
    </rPh>
    <rPh sb="112" eb="114">
      <t>チョウサ</t>
    </rPh>
    <rPh sb="116" eb="118">
      <t>コクド</t>
    </rPh>
    <rPh sb="118" eb="121">
      <t>コウツウショウ</t>
    </rPh>
    <rPh sb="121" eb="124">
      <t>カンコウチョウ</t>
    </rPh>
    <rPh sb="125" eb="126">
      <t>オヨ</t>
    </rPh>
    <rPh sb="128" eb="130">
      <t>ヘイセイ</t>
    </rPh>
    <rPh sb="132" eb="133">
      <t>ネン</t>
    </rPh>
    <rPh sb="133" eb="136">
      <t>ミヤザキケン</t>
    </rPh>
    <rPh sb="136" eb="138">
      <t>サンギョウ</t>
    </rPh>
    <rPh sb="138" eb="141">
      <t>レンカンヒョウ</t>
    </rPh>
    <rPh sb="144" eb="146">
      <t>スイケイ</t>
    </rPh>
    <rPh sb="148" eb="150">
      <t>サクセイ</t>
    </rPh>
    <phoneticPr fontId="14"/>
  </si>
  <si>
    <t>訪日外国人</t>
  </si>
  <si>
    <t>　　使用した産業連関表は「平成27年宮崎県産業連関表（ 110部門分類表）」である。</t>
    <phoneticPr fontId="4"/>
  </si>
  <si>
    <t>(例)○○イベント実施に伴う経済波及効果</t>
    <rPh sb="1" eb="2">
      <t>レイ</t>
    </rPh>
    <rPh sb="9" eb="11">
      <t>ジッシ</t>
    </rPh>
    <rPh sb="12" eb="13">
      <t>トモナ</t>
    </rPh>
    <rPh sb="14" eb="20">
      <t>ケイザイハキュウコウカ</t>
    </rPh>
    <phoneticPr fontId="4"/>
  </si>
  <si>
    <t xml:space="preserve">(例)観光客5,000人
　・宿泊客：県外客 800人、県内客 200人
　・日帰り客：県外客 1,500人、県内客 2,500人
</t>
    <rPh sb="1" eb="2">
      <t>レイ</t>
    </rPh>
    <rPh sb="3" eb="6">
      <t>カンコウキャク</t>
    </rPh>
    <rPh sb="11" eb="12">
      <t>ニン</t>
    </rPh>
    <rPh sb="15" eb="18">
      <t>シュクハクキャク</t>
    </rPh>
    <rPh sb="19" eb="22">
      <t>ケンガイキャク</t>
    </rPh>
    <rPh sb="26" eb="27">
      <t>ニン</t>
    </rPh>
    <rPh sb="28" eb="30">
      <t>ケンナイ</t>
    </rPh>
    <rPh sb="30" eb="31">
      <t>キャク</t>
    </rPh>
    <rPh sb="35" eb="36">
      <t>ニン</t>
    </rPh>
    <rPh sb="39" eb="41">
      <t>ヒガエ</t>
    </rPh>
    <rPh sb="42" eb="43">
      <t>キャク</t>
    </rPh>
    <rPh sb="44" eb="47">
      <t>ケンガイキャク</t>
    </rPh>
    <rPh sb="53" eb="54">
      <t>ニン</t>
    </rPh>
    <rPh sb="55" eb="58">
      <t>ケンナイキャク</t>
    </rPh>
    <rPh sb="64" eb="65">
      <t>ニン</t>
    </rPh>
    <phoneticPr fontId="4"/>
  </si>
  <si>
    <t xml:space="preserve">観光消費額を産業部門別に特定できる場合には 　 　　  　   </t>
    <rPh sb="0" eb="2">
      <t>カンコウ</t>
    </rPh>
    <rPh sb="2" eb="5">
      <t>ショウヒガク</t>
    </rPh>
    <rPh sb="6" eb="8">
      <t>サンギョウ</t>
    </rPh>
    <rPh sb="8" eb="11">
      <t>ブモンベツ</t>
    </rPh>
    <rPh sb="12" eb="14">
      <t>トクテイ</t>
    </rPh>
    <rPh sb="17" eb="19">
      <t>バアイ</t>
    </rPh>
    <phoneticPr fontId="4"/>
  </si>
  <si>
    <t>令和２年</t>
    <rPh sb="0" eb="2">
      <t>レイワ</t>
    </rPh>
    <rPh sb="3" eb="4">
      <t>ネン</t>
    </rPh>
    <phoneticPr fontId="4"/>
  </si>
  <si>
    <t>令和３年</t>
    <rPh sb="0" eb="2">
      <t>レイワ</t>
    </rPh>
    <rPh sb="3" eb="4">
      <t>ネン</t>
    </rPh>
    <phoneticPr fontId="4"/>
  </si>
  <si>
    <t>令和４年</t>
    <rPh sb="0" eb="2">
      <t>レイワ</t>
    </rPh>
    <rPh sb="3" eb="4">
      <t>ネン</t>
    </rPh>
    <phoneticPr fontId="4"/>
  </si>
  <si>
    <t>令和５年</t>
    <rPh sb="0" eb="2">
      <t>レイワ</t>
    </rPh>
    <rPh sb="3" eb="4">
      <t>ネン</t>
    </rPh>
    <phoneticPr fontId="4"/>
  </si>
  <si>
    <t>令和６年</t>
    <rPh sb="0" eb="2">
      <t>レイワ</t>
    </rPh>
    <rPh sb="3" eb="4">
      <t>ネン</t>
    </rPh>
    <phoneticPr fontId="4"/>
  </si>
  <si>
    <t>令和７年</t>
    <rPh sb="0" eb="2">
      <t>レイワ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</si>
</sst>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176" formatCode="0.000"/>
    <numFmt numFmtId="177" formatCode="0.000000"/>
    <numFmt numFmtId="178" formatCode="#,##0.0;[Red]\-#,##0.0"/>
    <numFmt numFmtId="179" formatCode="#,##0.00&quot; 倍&quot;\ "/>
    <numFmt numFmtId="180" formatCode="#,##0.000;\-#,##0.000"/>
    <numFmt numFmtId="181" formatCode="#,##0.000000;\-#,##0.000000"/>
    <numFmt numFmtId="182" formatCode="_ * #,##0_ ;_ * \-#,##0_ ;_ * &quot;-&quot;?_ ;_ @_ "/>
    <numFmt numFmtId="183" formatCode="#,##0.000000_ "/>
    <numFmt numFmtId="184" formatCode="#,##0_ ;[Red]\-#,##0\ "/>
    <numFmt numFmtId="185" formatCode="#,##0_ "/>
    <numFmt numFmtId="186" formatCode="#,##0.0_ "/>
    <numFmt numFmtId="187" formatCode="0.000_ "/>
    <numFmt numFmtId="188" formatCode="#,##0.000000_);[Red]\(#,##0.000000\)"/>
    <numFmt numFmtId="189" formatCode="#,##0_);[Red]\(#,##0\)"/>
    <numFmt numFmtId="190" formatCode="00"/>
    <numFmt numFmtId="191" formatCode="0_);[Red]\(0\)"/>
    <numFmt numFmtId="192" formatCode="#,##0.00_ "/>
    <numFmt numFmtId="193" formatCode="#,##0.00_);[Red]\(#,##0.00\)"/>
    <numFmt numFmtId="194" formatCode="0.00_ "/>
    <numFmt numFmtId="195" formatCode="0_ "/>
    <numFmt numFmtId="196" formatCode="0.0%"/>
    <numFmt numFmtId="197" formatCode="#,##0.000_);[Red]\(#,##0.000\)"/>
    <numFmt numFmtId="198" formatCode="#,##0.00000_ "/>
    <numFmt numFmtId="199" formatCode="#,##0.000000;[Red]\-#,##0.000000"/>
    <numFmt numFmtId="200" formatCode="0.000000_ "/>
  </numFmts>
  <fonts count="35">
    <font>
      <sz val="10"/>
      <name val="ＭＳ ゴシック"/>
      <family val="3"/>
      <charset val="128"/>
    </font>
    <font>
      <sz val="11"/>
      <name val="ＭＳ ゴシック"/>
      <family val="3"/>
      <charset val="128"/>
    </font>
    <font>
      <sz val="11"/>
      <name val="ＭＳ ゴシック"/>
      <family val="3"/>
      <charset val="128"/>
    </font>
    <font>
      <sz val="14"/>
      <name val="ＭＳ 明朝"/>
      <family val="1"/>
      <charset val="128"/>
    </font>
    <font>
      <sz val="6"/>
      <name val="ＭＳ Ｐ明朝"/>
      <family val="1"/>
      <charset val="128"/>
    </font>
    <font>
      <sz val="10"/>
      <name val="ＭＳ ゴシック"/>
      <family val="3"/>
      <charset val="128"/>
    </font>
    <font>
      <b/>
      <sz val="14"/>
      <name val="ＭＳ ゴシック"/>
      <family val="3"/>
      <charset val="128"/>
    </font>
    <font>
      <sz val="6"/>
      <name val="ＭＳ Ｐゴシック"/>
      <family val="3"/>
      <charset val="128"/>
    </font>
    <font>
      <sz val="8"/>
      <name val="ＭＳ ゴシック"/>
      <family val="3"/>
      <charset val="128"/>
    </font>
    <font>
      <sz val="10"/>
      <name val="ＭＳ 明朝"/>
      <family val="1"/>
      <charset val="128"/>
    </font>
    <font>
      <sz val="12"/>
      <name val="ＭＳ ゴシック"/>
      <family val="3"/>
      <charset val="128"/>
    </font>
    <font>
      <sz val="11"/>
      <name val="ＭＳ Ｐゴシック"/>
      <family val="3"/>
      <charset val="128"/>
    </font>
    <font>
      <sz val="11"/>
      <name val="ＭＳ Ｐ明朝"/>
      <family val="1"/>
      <charset val="128"/>
    </font>
    <font>
      <sz val="9"/>
      <name val="ＭＳ ゴシック"/>
      <family val="3"/>
      <charset val="128"/>
    </font>
    <font>
      <sz val="6"/>
      <name val="ＭＳ ゴシック"/>
      <family val="3"/>
      <charset val="128"/>
    </font>
    <font>
      <sz val="10"/>
      <name val="ＭＳ ゴシック"/>
      <family val="3"/>
      <charset val="128"/>
    </font>
    <font>
      <sz val="10"/>
      <name val="ＭＳ ゴシック"/>
      <family val="3"/>
      <charset val="128"/>
    </font>
    <font>
      <vertAlign val="superscript"/>
      <sz val="10"/>
      <name val="ＭＳ ゴシック"/>
      <family val="3"/>
      <charset val="128"/>
    </font>
    <font>
      <b/>
      <sz val="12"/>
      <name val="ＭＳ ゴシック"/>
      <family val="3"/>
      <charset val="128"/>
    </font>
    <font>
      <sz val="10"/>
      <color theme="0"/>
      <name val="ＭＳ ゴシック"/>
      <family val="3"/>
      <charset val="128"/>
    </font>
    <font>
      <sz val="10"/>
      <color theme="1"/>
      <name val="ＭＳ ゴシック"/>
      <family val="3"/>
      <charset val="128"/>
    </font>
    <font>
      <b/>
      <sz val="10"/>
      <name val="ＭＳ ゴシック"/>
      <family val="3"/>
      <charset val="128"/>
    </font>
    <font>
      <sz val="9"/>
      <color indexed="81"/>
      <name val="ＭＳ ゴシック"/>
      <family val="3"/>
      <charset val="128"/>
    </font>
    <font>
      <b/>
      <sz val="11"/>
      <name val="ＭＳ ゴシック"/>
      <family val="3"/>
      <charset val="128"/>
    </font>
    <font>
      <b/>
      <sz val="10"/>
      <color theme="1"/>
      <name val="ＭＳ ゴシック"/>
      <family val="3"/>
      <charset val="128"/>
    </font>
    <font>
      <sz val="10"/>
      <color rgb="FFFF0000"/>
      <name val="ＭＳ ゴシック"/>
      <family val="3"/>
      <charset val="128"/>
    </font>
    <font>
      <b/>
      <sz val="10"/>
      <color rgb="FFFF0000"/>
      <name val="ＭＳ ゴシック"/>
      <family val="3"/>
      <charset val="128"/>
    </font>
    <font>
      <sz val="10"/>
      <name val="ＭＳ Ｐゴシック"/>
      <family val="3"/>
      <charset val="128"/>
    </font>
    <font>
      <sz val="10"/>
      <name val="ＭＳ Ｐ明朝"/>
      <family val="1"/>
      <charset val="128"/>
    </font>
    <font>
      <sz val="9"/>
      <color indexed="12"/>
      <name val="ＭＳ Ｐ明朝"/>
      <family val="1"/>
      <charset val="128"/>
    </font>
    <font>
      <sz val="10"/>
      <color rgb="FF002060"/>
      <name val="ＭＳ Ｐゴシック"/>
      <family val="3"/>
      <charset val="128"/>
    </font>
    <font>
      <sz val="9"/>
      <name val="ＭＳ Ｐゴシック"/>
      <family val="3"/>
      <charset val="128"/>
    </font>
    <font>
      <sz val="10"/>
      <color theme="0"/>
      <name val="ＭＳ Ｐゴシック"/>
      <family val="3"/>
      <charset val="128"/>
    </font>
    <font>
      <sz val="7"/>
      <name val="ＭＳ ゴシック"/>
      <family val="3"/>
      <charset val="128"/>
    </font>
    <font>
      <b/>
      <sz val="9"/>
      <color indexed="81"/>
      <name val="MS P ゴシック"/>
      <family val="3"/>
      <charset val="128"/>
    </font>
  </fonts>
  <fills count="17">
    <fill>
      <patternFill patternType="none"/>
    </fill>
    <fill>
      <patternFill patternType="gray125"/>
    </fill>
    <fill>
      <patternFill patternType="solid">
        <fgColor indexed="9"/>
        <bgColor indexed="9"/>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1" tint="0.149998474074526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CCFF"/>
        <bgColor indexed="64"/>
      </patternFill>
    </fill>
  </fills>
  <borders count="162">
    <border>
      <left/>
      <right/>
      <top/>
      <bottom/>
      <diagonal/>
    </border>
    <border>
      <left/>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8"/>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8"/>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8"/>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8"/>
      </left>
      <right style="thin">
        <color indexed="64"/>
      </right>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style="medium">
        <color indexed="8"/>
      </right>
      <top/>
      <bottom/>
      <diagonal/>
    </border>
    <border>
      <left/>
      <right style="thin">
        <color indexed="8"/>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hair">
        <color indexed="64"/>
      </top>
      <bottom/>
      <diagonal/>
    </border>
    <border>
      <left/>
      <right style="medium">
        <color indexed="64"/>
      </right>
      <top style="thin">
        <color auto="1"/>
      </top>
      <bottom/>
      <diagonal/>
    </border>
    <border>
      <left/>
      <right/>
      <top style="hair">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auto="1"/>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auto="1"/>
      </diagonal>
    </border>
    <border>
      <left style="thin">
        <color indexed="64"/>
      </left>
      <right/>
      <top style="thin">
        <color indexed="64"/>
      </top>
      <bottom style="medium">
        <color indexed="64"/>
      </bottom>
      <diagonal/>
    </border>
    <border diagonalUp="1">
      <left/>
      <right style="medium">
        <color indexed="64"/>
      </right>
      <top style="thin">
        <color indexed="64"/>
      </top>
      <bottom style="thin">
        <color indexed="64"/>
      </bottom>
      <diagonal style="thin">
        <color auto="1"/>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auto="1"/>
      </top>
      <bottom/>
      <diagonal style="thin">
        <color indexed="64"/>
      </diagonal>
    </border>
    <border diagonalUp="1">
      <left style="thin">
        <color indexed="64"/>
      </left>
      <right style="thin">
        <color indexed="64"/>
      </right>
      <top/>
      <bottom style="medium">
        <color indexed="64"/>
      </bottom>
      <diagonal style="thin">
        <color indexed="64"/>
      </diagonal>
    </border>
  </borders>
  <cellStyleXfs count="11">
    <xf numFmtId="0" fontId="0" fillId="0" borderId="0"/>
    <xf numFmtId="38" fontId="2" fillId="0" borderId="0" applyFont="0" applyFill="0" applyBorder="0" applyAlignment="0" applyProtection="0"/>
    <xf numFmtId="0" fontId="11" fillId="0" borderId="0"/>
    <xf numFmtId="0" fontId="9" fillId="0" borderId="0"/>
    <xf numFmtId="0" fontId="12" fillId="0" borderId="0"/>
    <xf numFmtId="0" fontId="3" fillId="0" borderId="0"/>
    <xf numFmtId="0" fontId="10" fillId="0" borderId="0"/>
    <xf numFmtId="0" fontId="11" fillId="0" borderId="0"/>
    <xf numFmtId="38" fontId="1" fillId="0" borderId="0" applyFont="0" applyFill="0" applyBorder="0" applyAlignment="0" applyProtection="0"/>
    <xf numFmtId="9" fontId="1" fillId="0" borderId="0" applyFont="0" applyFill="0" applyBorder="0" applyAlignment="0" applyProtection="0"/>
    <xf numFmtId="0" fontId="11" fillId="0" borderId="0"/>
  </cellStyleXfs>
  <cellXfs count="934">
    <xf numFmtId="0" fontId="0" fillId="0" borderId="0" xfId="0"/>
    <xf numFmtId="176" fontId="0" fillId="7" borderId="19" xfId="0" applyNumberFormat="1" applyFill="1" applyBorder="1" applyAlignment="1" applyProtection="1">
      <alignment horizontal="center" vertical="center"/>
      <protection locked="0"/>
    </xf>
    <xf numFmtId="0" fontId="0" fillId="8" borderId="19" xfId="0" applyFill="1" applyBorder="1" applyAlignment="1" applyProtection="1">
      <alignment horizontal="center" vertical="center"/>
      <protection locked="0"/>
    </xf>
    <xf numFmtId="176" fontId="0" fillId="8" borderId="19" xfId="0" applyNumberFormat="1" applyFill="1" applyBorder="1" applyAlignment="1" applyProtection="1">
      <alignment horizontal="center" vertical="center"/>
      <protection locked="0"/>
    </xf>
    <xf numFmtId="0" fontId="0" fillId="0" borderId="0" xfId="0" applyAlignment="1">
      <alignment vertical="center"/>
    </xf>
    <xf numFmtId="0" fontId="0" fillId="0" borderId="1"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horizontal="centerContinuous" vertical="center"/>
    </xf>
    <xf numFmtId="0" fontId="0" fillId="0" borderId="12" xfId="0" applyBorder="1" applyAlignment="1">
      <alignment horizontal="centerContinuous" vertical="center"/>
    </xf>
    <xf numFmtId="49" fontId="0" fillId="0" borderId="9" xfId="0" applyNumberFormat="1" applyBorder="1" applyAlignment="1">
      <alignment horizontal="center" vertical="center"/>
    </xf>
    <xf numFmtId="177" fontId="0" fillId="0" borderId="9" xfId="0" applyNumberFormat="1" applyBorder="1" applyAlignment="1">
      <alignment vertical="center"/>
    </xf>
    <xf numFmtId="49" fontId="0" fillId="0" borderId="13" xfId="0" applyNumberFormat="1" applyBorder="1" applyAlignment="1">
      <alignment horizontal="center" vertical="center"/>
    </xf>
    <xf numFmtId="177" fontId="0" fillId="0" borderId="13" xfId="0" applyNumberFormat="1" applyBorder="1" applyAlignment="1">
      <alignment vertical="center"/>
    </xf>
    <xf numFmtId="0" fontId="0" fillId="0" borderId="7" xfId="0" applyBorder="1" applyAlignment="1">
      <alignment vertical="center"/>
    </xf>
    <xf numFmtId="0" fontId="0" fillId="0" borderId="20" xfId="0" applyBorder="1" applyAlignment="1">
      <alignment horizontal="centerContinuous" vertical="center"/>
    </xf>
    <xf numFmtId="0" fontId="0" fillId="0" borderId="11" xfId="0" applyBorder="1" applyAlignment="1">
      <alignment horizontal="centerContinuous" vertical="center"/>
    </xf>
    <xf numFmtId="0" fontId="0" fillId="0" borderId="14" xfId="0" applyBorder="1" applyAlignment="1">
      <alignment horizontal="centerContinuous" vertical="center"/>
    </xf>
    <xf numFmtId="0" fontId="0" fillId="0" borderId="15" xfId="0" applyBorder="1" applyAlignment="1">
      <alignment horizontal="centerContinuous" vertical="center"/>
    </xf>
    <xf numFmtId="0" fontId="0" fillId="0" borderId="2" xfId="0" applyBorder="1" applyAlignment="1">
      <alignment horizontal="center" vertical="center"/>
    </xf>
    <xf numFmtId="37" fontId="0" fillId="0" borderId="0" xfId="0" applyNumberFormat="1" applyAlignment="1">
      <alignment vertical="center"/>
    </xf>
    <xf numFmtId="177" fontId="0" fillId="0" borderId="0" xfId="0" applyNumberFormat="1" applyAlignment="1">
      <alignment vertical="center"/>
    </xf>
    <xf numFmtId="183" fontId="0" fillId="0" borderId="0" xfId="0" applyNumberFormat="1" applyAlignment="1">
      <alignment vertical="center"/>
    </xf>
    <xf numFmtId="177" fontId="0" fillId="0" borderId="3" xfId="0" applyNumberFormat="1" applyBorder="1" applyAlignment="1">
      <alignment vertical="center"/>
    </xf>
    <xf numFmtId="0" fontId="0" fillId="0" borderId="21" xfId="0" applyBorder="1" applyAlignment="1">
      <alignment vertical="center"/>
    </xf>
    <xf numFmtId="37" fontId="0" fillId="0" borderId="21" xfId="0" applyNumberFormat="1" applyBorder="1" applyAlignment="1">
      <alignment vertical="center"/>
    </xf>
    <xf numFmtId="39" fontId="0" fillId="0" borderId="21" xfId="0" applyNumberFormat="1" applyBorder="1" applyAlignment="1">
      <alignment vertical="center"/>
    </xf>
    <xf numFmtId="180" fontId="0" fillId="0" borderId="21" xfId="0" applyNumberFormat="1" applyBorder="1" applyAlignment="1">
      <alignment vertical="center"/>
    </xf>
    <xf numFmtId="181" fontId="0" fillId="0" borderId="21" xfId="0" applyNumberFormat="1" applyBorder="1" applyAlignment="1">
      <alignment vertical="center"/>
    </xf>
    <xf numFmtId="0" fontId="5" fillId="0" borderId="0" xfId="0" applyFont="1" applyAlignment="1">
      <alignment vertical="center"/>
    </xf>
    <xf numFmtId="0" fontId="0" fillId="0" borderId="37" xfId="0" applyBorder="1" applyAlignment="1">
      <alignment vertical="center"/>
    </xf>
    <xf numFmtId="0" fontId="0" fillId="0" borderId="65" xfId="0" applyBorder="1" applyAlignment="1">
      <alignment horizontal="center" vertical="center"/>
    </xf>
    <xf numFmtId="49" fontId="0" fillId="0" borderId="0" xfId="0" applyNumberFormat="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18" fillId="0" borderId="0" xfId="0" applyFont="1" applyAlignment="1">
      <alignment vertical="top"/>
    </xf>
    <xf numFmtId="0" fontId="0" fillId="0" borderId="0" xfId="0" applyAlignment="1">
      <alignment vertical="top"/>
    </xf>
    <xf numFmtId="0" fontId="14" fillId="0" borderId="0" xfId="0" applyFont="1" applyAlignment="1">
      <alignment vertical="top"/>
    </xf>
    <xf numFmtId="49" fontId="0" fillId="0" borderId="0" xfId="0" applyNumberFormat="1" applyAlignment="1">
      <alignment vertical="top"/>
    </xf>
    <xf numFmtId="0" fontId="0" fillId="0" borderId="0" xfId="0" applyAlignment="1">
      <alignment vertical="top" wrapText="1"/>
    </xf>
    <xf numFmtId="0" fontId="0" fillId="0" borderId="0" xfId="0" applyAlignment="1">
      <alignment horizontal="right" vertical="top"/>
    </xf>
    <xf numFmtId="0" fontId="0" fillId="0" borderId="0" xfId="0" applyAlignment="1">
      <alignment horizontal="center" vertical="top"/>
    </xf>
    <xf numFmtId="0" fontId="0" fillId="0" borderId="0" xfId="0" quotePrefix="1" applyAlignment="1">
      <alignment vertical="top"/>
    </xf>
    <xf numFmtId="0" fontId="5" fillId="0" borderId="0" xfId="3" applyFont="1" applyAlignment="1">
      <alignment vertical="center"/>
    </xf>
    <xf numFmtId="0" fontId="5" fillId="0" borderId="27" xfId="3" applyFont="1" applyBorder="1" applyAlignment="1">
      <alignment vertical="center"/>
    </xf>
    <xf numFmtId="0" fontId="5" fillId="0" borderId="36" xfId="3" applyFont="1" applyBorder="1" applyAlignment="1">
      <alignment vertical="center"/>
    </xf>
    <xf numFmtId="0" fontId="5" fillId="0" borderId="62" xfId="3" applyFont="1" applyBorder="1" applyAlignment="1">
      <alignment vertical="center"/>
    </xf>
    <xf numFmtId="0" fontId="0" fillId="0" borderId="36" xfId="0" applyBorder="1" applyAlignment="1">
      <alignment vertical="center"/>
    </xf>
    <xf numFmtId="0" fontId="5" fillId="0" borderId="37" xfId="3" applyFont="1" applyBorder="1" applyAlignment="1">
      <alignment vertical="center"/>
    </xf>
    <xf numFmtId="0" fontId="5" fillId="0" borderId="28" xfId="3" applyFont="1" applyBorder="1" applyAlignment="1">
      <alignment vertical="center"/>
    </xf>
    <xf numFmtId="0" fontId="5" fillId="0" borderId="29" xfId="3" applyFont="1" applyBorder="1" applyAlignment="1">
      <alignment vertical="center"/>
    </xf>
    <xf numFmtId="0" fontId="13" fillId="0" borderId="0" xfId="3" applyFont="1" applyAlignment="1">
      <alignment horizontal="right" vertical="center"/>
    </xf>
    <xf numFmtId="0" fontId="15" fillId="0" borderId="0" xfId="3" applyFont="1" applyAlignment="1">
      <alignment vertical="center"/>
    </xf>
    <xf numFmtId="0" fontId="15" fillId="0" borderId="0" xfId="3" applyFont="1" applyAlignment="1">
      <alignment horizontal="right" vertical="center"/>
    </xf>
    <xf numFmtId="0" fontId="15" fillId="0" borderId="13" xfId="3" applyFont="1" applyBorder="1" applyAlignment="1">
      <alignment vertical="center"/>
    </xf>
    <xf numFmtId="0" fontId="15" fillId="0" borderId="8" xfId="3" applyFont="1" applyBorder="1" applyAlignment="1">
      <alignment horizontal="centerContinuous" vertical="center"/>
    </xf>
    <xf numFmtId="0" fontId="15" fillId="0" borderId="13" xfId="3" applyFont="1" applyBorder="1" applyAlignment="1">
      <alignment horizontal="center" vertical="center"/>
    </xf>
    <xf numFmtId="0" fontId="15" fillId="0" borderId="14" xfId="3" applyFont="1" applyBorder="1" applyAlignment="1">
      <alignment horizontal="centerContinuous" vertical="center"/>
    </xf>
    <xf numFmtId="0" fontId="15" fillId="0" borderId="15" xfId="3" applyFont="1" applyBorder="1" applyAlignment="1">
      <alignment horizontal="centerContinuous" vertical="center"/>
    </xf>
    <xf numFmtId="0" fontId="15" fillId="0" borderId="35" xfId="3" applyFont="1" applyBorder="1" applyAlignment="1">
      <alignment horizontal="centerContinuous" vertical="center"/>
    </xf>
    <xf numFmtId="0" fontId="15" fillId="0" borderId="9" xfId="3" applyFont="1" applyBorder="1" applyAlignment="1">
      <alignment vertical="center" wrapText="1"/>
    </xf>
    <xf numFmtId="0" fontId="15" fillId="0" borderId="9" xfId="3" applyFont="1" applyBorder="1" applyAlignment="1">
      <alignment horizontal="center" vertical="center" wrapText="1"/>
    </xf>
    <xf numFmtId="0" fontId="15" fillId="0" borderId="13" xfId="3" applyFont="1" applyBorder="1" applyAlignment="1">
      <alignment horizontal="center" vertical="center" wrapText="1"/>
    </xf>
    <xf numFmtId="0" fontId="15" fillId="0" borderId="6" xfId="3" applyFont="1" applyBorder="1" applyAlignment="1">
      <alignment vertical="center"/>
    </xf>
    <xf numFmtId="0" fontId="15" fillId="0" borderId="6" xfId="3" applyFont="1" applyBorder="1" applyAlignment="1">
      <alignment horizontal="center" vertical="center"/>
    </xf>
    <xf numFmtId="0" fontId="8" fillId="0" borderId="6" xfId="3" applyFont="1" applyBorder="1" applyAlignment="1">
      <alignment horizontal="center" vertical="center" wrapText="1"/>
    </xf>
    <xf numFmtId="0" fontId="8" fillId="0" borderId="12" xfId="3" applyFont="1" applyBorder="1" applyAlignment="1">
      <alignment horizontal="center" vertical="center" wrapText="1"/>
    </xf>
    <xf numFmtId="0" fontId="14" fillId="0" borderId="6" xfId="3" applyFont="1" applyBorder="1" applyAlignment="1">
      <alignment horizontal="center" vertical="center" wrapText="1"/>
    </xf>
    <xf numFmtId="49" fontId="0" fillId="0" borderId="9" xfId="3" applyNumberFormat="1" applyFont="1" applyBorder="1" applyAlignment="1">
      <alignment horizontal="center" vertical="center"/>
    </xf>
    <xf numFmtId="0" fontId="15" fillId="0" borderId="9" xfId="3" applyFont="1" applyBorder="1" applyAlignment="1">
      <alignment vertical="center"/>
    </xf>
    <xf numFmtId="178" fontId="15" fillId="0" borderId="13" xfId="1" applyNumberFormat="1" applyFont="1" applyFill="1" applyBorder="1" applyAlignment="1" applyProtection="1">
      <alignment vertical="center"/>
    </xf>
    <xf numFmtId="178" fontId="15" fillId="0" borderId="9" xfId="1" applyNumberFormat="1" applyFont="1" applyFill="1" applyBorder="1" applyAlignment="1" applyProtection="1">
      <alignment vertical="center"/>
    </xf>
    <xf numFmtId="49" fontId="0" fillId="0" borderId="6" xfId="3" applyNumberFormat="1" applyFont="1" applyBorder="1" applyAlignment="1">
      <alignment horizontal="center" vertical="center"/>
    </xf>
    <xf numFmtId="178" fontId="15" fillId="0" borderId="6" xfId="1" applyNumberFormat="1" applyFont="1" applyFill="1" applyBorder="1" applyAlignment="1" applyProtection="1">
      <alignment vertical="center"/>
    </xf>
    <xf numFmtId="0" fontId="15" fillId="0" borderId="14" xfId="3" applyFont="1" applyBorder="1" applyAlignment="1">
      <alignment vertical="center"/>
    </xf>
    <xf numFmtId="0" fontId="15" fillId="0" borderId="35" xfId="3" applyFont="1" applyBorder="1" applyAlignment="1">
      <alignment vertical="center"/>
    </xf>
    <xf numFmtId="178" fontId="15" fillId="0" borderId="21" xfId="1" applyNumberFormat="1" applyFont="1" applyFill="1" applyBorder="1" applyAlignment="1" applyProtection="1">
      <alignment vertical="center"/>
    </xf>
    <xf numFmtId="0" fontId="0" fillId="0" borderId="4" xfId="0" applyBorder="1" applyAlignment="1">
      <alignment vertical="center"/>
    </xf>
    <xf numFmtId="0" fontId="0" fillId="0" borderId="6" xfId="0" applyBorder="1" applyAlignment="1">
      <alignment vertical="center"/>
    </xf>
    <xf numFmtId="49" fontId="0" fillId="0" borderId="21" xfId="0" applyNumberForma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49" fontId="5" fillId="2" borderId="13" xfId="0" applyNumberFormat="1" applyFont="1" applyFill="1" applyBorder="1" applyAlignment="1">
      <alignment horizontal="center" vertical="center"/>
    </xf>
    <xf numFmtId="0" fontId="5" fillId="0" borderId="13" xfId="0" applyFont="1" applyBorder="1" applyAlignment="1">
      <alignment vertical="center"/>
    </xf>
    <xf numFmtId="0" fontId="0" fillId="0" borderId="23" xfId="0" applyBorder="1" applyAlignment="1">
      <alignment vertical="center"/>
    </xf>
    <xf numFmtId="0" fontId="0" fillId="0" borderId="24" xfId="0" applyBorder="1" applyAlignment="1">
      <alignment vertical="center"/>
    </xf>
    <xf numFmtId="49" fontId="5" fillId="2" borderId="9" xfId="0" applyNumberFormat="1" applyFont="1" applyFill="1" applyBorder="1" applyAlignment="1">
      <alignment horizontal="center" vertical="center"/>
    </xf>
    <xf numFmtId="0" fontId="5" fillId="0" borderId="9" xfId="0" applyFont="1" applyBorder="1" applyAlignment="1">
      <alignment vertical="center"/>
    </xf>
    <xf numFmtId="0" fontId="0" fillId="0" borderId="25" xfId="0" applyBorder="1" applyAlignment="1">
      <alignment vertical="center"/>
    </xf>
    <xf numFmtId="0" fontId="5" fillId="0" borderId="26" xfId="0" applyFont="1" applyBorder="1" applyAlignment="1">
      <alignment vertical="center"/>
    </xf>
    <xf numFmtId="0" fontId="5" fillId="2" borderId="9" xfId="0" applyFont="1" applyFill="1" applyBorder="1" applyAlignment="1">
      <alignment vertical="center"/>
    </xf>
    <xf numFmtId="0" fontId="0" fillId="0" borderId="9" xfId="0" applyBorder="1" applyAlignment="1">
      <alignment vertical="center"/>
    </xf>
    <xf numFmtId="0" fontId="10" fillId="0" borderId="0" xfId="0" applyFont="1" applyAlignment="1">
      <alignment vertical="center"/>
    </xf>
    <xf numFmtId="0" fontId="5" fillId="0" borderId="19" xfId="0" applyFont="1" applyBorder="1" applyAlignment="1">
      <alignment vertical="center"/>
    </xf>
    <xf numFmtId="0" fontId="5" fillId="0" borderId="27" xfId="0" applyFont="1" applyBorder="1" applyAlignment="1">
      <alignment horizontal="centerContinuous" vertical="center"/>
    </xf>
    <xf numFmtId="0" fontId="5" fillId="0" borderId="37" xfId="0" applyFont="1" applyBorder="1" applyAlignment="1">
      <alignment horizontal="centerContinuous"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41" xfId="0" applyFont="1" applyBorder="1" applyAlignment="1">
      <alignment vertical="center"/>
    </xf>
    <xf numFmtId="0" fontId="5" fillId="0" borderId="42" xfId="0" applyFont="1" applyBorder="1" applyAlignment="1">
      <alignment horizontal="center" vertical="center" wrapText="1"/>
    </xf>
    <xf numFmtId="0" fontId="5" fillId="0" borderId="42" xfId="0" applyFont="1" applyBorder="1" applyAlignment="1">
      <alignment vertical="center"/>
    </xf>
    <xf numFmtId="0" fontId="5" fillId="0" borderId="43" xfId="0" applyFont="1" applyBorder="1" applyAlignment="1">
      <alignment horizontal="center" vertical="center" wrapText="1"/>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4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0" fillId="0" borderId="12" xfId="0" applyBorder="1" applyAlignment="1">
      <alignment horizontal="center" vertical="center" wrapText="1"/>
    </xf>
    <xf numFmtId="49" fontId="0" fillId="2" borderId="4" xfId="0" applyNumberFormat="1" applyFill="1" applyBorder="1" applyAlignment="1">
      <alignment horizontal="center" vertical="center"/>
    </xf>
    <xf numFmtId="0" fontId="5" fillId="0" borderId="10" xfId="0" applyFont="1" applyBorder="1" applyAlignment="1">
      <alignment vertical="center"/>
    </xf>
    <xf numFmtId="178" fontId="5" fillId="0" borderId="0" xfId="1" applyNumberFormat="1" applyFont="1" applyFill="1" applyBorder="1" applyAlignment="1" applyProtection="1">
      <alignment vertical="center"/>
    </xf>
    <xf numFmtId="178" fontId="5" fillId="0" borderId="47" xfId="1" applyNumberFormat="1" applyFont="1" applyBorder="1" applyAlignment="1" applyProtection="1">
      <alignment vertical="center"/>
    </xf>
    <xf numFmtId="178" fontId="5" fillId="0" borderId="39" xfId="1" applyNumberFormat="1" applyFont="1" applyBorder="1" applyAlignment="1" applyProtection="1">
      <alignment vertical="center"/>
    </xf>
    <xf numFmtId="178" fontId="5" fillId="0" borderId="40" xfId="1" applyNumberFormat="1" applyFont="1" applyBorder="1" applyAlignment="1" applyProtection="1">
      <alignment vertical="center"/>
    </xf>
    <xf numFmtId="178" fontId="5" fillId="0" borderId="11" xfId="1" applyNumberFormat="1" applyFont="1" applyBorder="1" applyAlignment="1" applyProtection="1">
      <alignment vertical="center"/>
    </xf>
    <xf numFmtId="178" fontId="5" fillId="0" borderId="11" xfId="1" applyNumberFormat="1" applyFont="1" applyFill="1" applyBorder="1" applyAlignment="1" applyProtection="1">
      <alignment vertical="center"/>
    </xf>
    <xf numFmtId="178" fontId="5" fillId="0" borderId="48" xfId="1" applyNumberFormat="1" applyFont="1" applyBorder="1" applyAlignment="1" applyProtection="1">
      <alignment vertical="center"/>
    </xf>
    <xf numFmtId="178" fontId="5" fillId="0" borderId="49" xfId="1" applyNumberFormat="1" applyFont="1" applyBorder="1" applyAlignment="1" applyProtection="1">
      <alignment vertical="center"/>
    </xf>
    <xf numFmtId="178" fontId="5" fillId="0" borderId="50" xfId="1" applyNumberFormat="1" applyFont="1" applyBorder="1" applyAlignment="1" applyProtection="1">
      <alignment vertical="center"/>
    </xf>
    <xf numFmtId="178" fontId="5" fillId="0" borderId="44" xfId="1" applyNumberFormat="1" applyFont="1" applyBorder="1" applyAlignment="1" applyProtection="1">
      <alignment vertical="center"/>
    </xf>
    <xf numFmtId="178" fontId="5" fillId="0" borderId="45" xfId="1" applyNumberFormat="1" applyFont="1" applyBorder="1" applyAlignment="1" applyProtection="1">
      <alignment vertical="center"/>
    </xf>
    <xf numFmtId="178" fontId="5" fillId="0" borderId="46" xfId="1" applyNumberFormat="1" applyFont="1" applyBorder="1" applyAlignment="1" applyProtection="1">
      <alignment vertical="center"/>
    </xf>
    <xf numFmtId="178" fontId="5" fillId="0" borderId="12" xfId="1" applyNumberFormat="1" applyFont="1" applyBorder="1" applyAlignment="1" applyProtection="1">
      <alignment vertical="center"/>
    </xf>
    <xf numFmtId="178" fontId="5" fillId="0" borderId="12" xfId="1" applyNumberFormat="1" applyFont="1" applyFill="1" applyBorder="1" applyAlignment="1" applyProtection="1">
      <alignment vertical="center"/>
    </xf>
    <xf numFmtId="0" fontId="16" fillId="0" borderId="0" xfId="0" applyFont="1" applyAlignment="1">
      <alignment vertical="center"/>
    </xf>
    <xf numFmtId="0" fontId="16" fillId="0" borderId="10" xfId="0" applyFont="1" applyBorder="1" applyAlignment="1">
      <alignment vertical="center"/>
    </xf>
    <xf numFmtId="178" fontId="16" fillId="0" borderId="11" xfId="1" applyNumberFormat="1" applyFont="1" applyFill="1" applyBorder="1" applyAlignment="1" applyProtection="1">
      <alignment vertical="center"/>
    </xf>
    <xf numFmtId="178" fontId="16" fillId="0" borderId="12" xfId="1" applyNumberFormat="1" applyFont="1" applyFill="1" applyBorder="1" applyAlignment="1" applyProtection="1">
      <alignment vertical="center"/>
    </xf>
    <xf numFmtId="49" fontId="0" fillId="2" borderId="9" xfId="0" applyNumberFormat="1" applyFill="1" applyBorder="1" applyAlignment="1">
      <alignment horizontal="center" vertical="center"/>
    </xf>
    <xf numFmtId="0" fontId="16" fillId="0" borderId="11" xfId="0" applyFont="1" applyBorder="1" applyAlignment="1">
      <alignment vertical="center"/>
    </xf>
    <xf numFmtId="178" fontId="16" fillId="0" borderId="47" xfId="1" applyNumberFormat="1" applyFont="1" applyBorder="1" applyAlignment="1" applyProtection="1">
      <alignment vertical="center"/>
    </xf>
    <xf numFmtId="178" fontId="16" fillId="0" borderId="39" xfId="1" applyNumberFormat="1" applyFont="1" applyBorder="1" applyAlignment="1" applyProtection="1">
      <alignment vertical="center"/>
    </xf>
    <xf numFmtId="178" fontId="16" fillId="0" borderId="40" xfId="1" applyNumberFormat="1" applyFont="1" applyBorder="1" applyAlignment="1" applyProtection="1">
      <alignment vertical="center"/>
    </xf>
    <xf numFmtId="178" fontId="16" fillId="0" borderId="11" xfId="1" applyNumberFormat="1" applyFont="1" applyBorder="1" applyAlignment="1" applyProtection="1">
      <alignment vertical="center"/>
    </xf>
    <xf numFmtId="0" fontId="16" fillId="0" borderId="12" xfId="0" applyFont="1" applyBorder="1" applyAlignment="1">
      <alignment vertical="center"/>
    </xf>
    <xf numFmtId="178" fontId="16" fillId="0" borderId="44" xfId="1" applyNumberFormat="1" applyFont="1" applyBorder="1" applyAlignment="1" applyProtection="1">
      <alignment vertical="center"/>
    </xf>
    <xf numFmtId="178" fontId="16" fillId="0" borderId="45" xfId="1" applyNumberFormat="1" applyFont="1" applyBorder="1" applyAlignment="1" applyProtection="1">
      <alignment vertical="center"/>
    </xf>
    <xf numFmtId="178" fontId="16" fillId="0" borderId="46" xfId="1" applyNumberFormat="1" applyFont="1" applyBorder="1" applyAlignment="1" applyProtection="1">
      <alignment vertical="center"/>
    </xf>
    <xf numFmtId="178" fontId="16" fillId="0" borderId="12" xfId="1" applyNumberFormat="1" applyFont="1" applyBorder="1" applyAlignment="1" applyProtection="1">
      <alignment vertical="center"/>
    </xf>
    <xf numFmtId="0" fontId="16" fillId="0" borderId="14" xfId="0" applyFont="1" applyBorder="1" applyAlignment="1">
      <alignment horizontal="centerContinuous" vertical="center"/>
    </xf>
    <xf numFmtId="0" fontId="16" fillId="0" borderId="35" xfId="0" applyFont="1" applyBorder="1" applyAlignment="1">
      <alignment horizontal="centerContinuous" vertical="center"/>
    </xf>
    <xf numFmtId="178" fontId="16" fillId="0" borderId="15" xfId="1" applyNumberFormat="1" applyFont="1" applyFill="1" applyBorder="1" applyAlignment="1" applyProtection="1">
      <alignment vertical="center"/>
    </xf>
    <xf numFmtId="178" fontId="16" fillId="0" borderId="51" xfId="1" applyNumberFormat="1" applyFont="1" applyFill="1" applyBorder="1" applyAlignment="1" applyProtection="1">
      <alignment vertical="center"/>
    </xf>
    <xf numFmtId="178" fontId="16" fillId="0" borderId="52" xfId="1" applyNumberFormat="1" applyFont="1" applyFill="1" applyBorder="1" applyAlignment="1" applyProtection="1">
      <alignment vertical="center"/>
    </xf>
    <xf numFmtId="178" fontId="16" fillId="0" borderId="53" xfId="1" applyNumberFormat="1" applyFont="1" applyFill="1" applyBorder="1" applyAlignment="1" applyProtection="1">
      <alignment vertical="center"/>
    </xf>
    <xf numFmtId="178" fontId="16" fillId="0" borderId="35" xfId="1" applyNumberFormat="1" applyFont="1" applyFill="1" applyBorder="1" applyAlignment="1" applyProtection="1">
      <alignment vertical="center"/>
    </xf>
    <xf numFmtId="178" fontId="16" fillId="0" borderId="0" xfId="0" applyNumberFormat="1" applyFont="1" applyAlignment="1">
      <alignment vertical="center"/>
    </xf>
    <xf numFmtId="0" fontId="5" fillId="0" borderId="32" xfId="3" applyFont="1" applyBorder="1" applyAlignment="1">
      <alignment vertical="center"/>
    </xf>
    <xf numFmtId="0" fontId="5" fillId="0" borderId="104" xfId="3" applyFont="1" applyBorder="1" applyAlignment="1">
      <alignment vertical="center"/>
    </xf>
    <xf numFmtId="0" fontId="15" fillId="3" borderId="8" xfId="3" applyFont="1" applyFill="1" applyBorder="1" applyAlignment="1">
      <alignment horizontal="centerContinuous" vertical="center"/>
    </xf>
    <xf numFmtId="0" fontId="15" fillId="4" borderId="14" xfId="3" applyFont="1" applyFill="1" applyBorder="1" applyAlignment="1">
      <alignment horizontal="centerContinuous" vertical="center"/>
    </xf>
    <xf numFmtId="0" fontId="15" fillId="4" borderId="15" xfId="3" applyFont="1" applyFill="1" applyBorder="1" applyAlignment="1">
      <alignment horizontal="centerContinuous" vertical="center"/>
    </xf>
    <xf numFmtId="0" fontId="15" fillId="4" borderId="35" xfId="3" applyFont="1" applyFill="1" applyBorder="1" applyAlignment="1">
      <alignment horizontal="centerContinuous" vertical="center"/>
    </xf>
    <xf numFmtId="0" fontId="15" fillId="5" borderId="14" xfId="3" applyFont="1" applyFill="1" applyBorder="1" applyAlignment="1">
      <alignment horizontal="centerContinuous" vertical="center"/>
    </xf>
    <xf numFmtId="0" fontId="15" fillId="5" borderId="15" xfId="3" applyFont="1" applyFill="1" applyBorder="1" applyAlignment="1">
      <alignment horizontal="centerContinuous" vertical="center"/>
    </xf>
    <xf numFmtId="0" fontId="15" fillId="5" borderId="35" xfId="3" applyFont="1" applyFill="1" applyBorder="1" applyAlignment="1">
      <alignment horizontal="centerContinuous" vertical="center"/>
    </xf>
    <xf numFmtId="0" fontId="15" fillId="6" borderId="14" xfId="3" applyFont="1" applyFill="1" applyBorder="1" applyAlignment="1">
      <alignment horizontal="centerContinuous" vertical="center"/>
    </xf>
    <xf numFmtId="0" fontId="15" fillId="6" borderId="15" xfId="3" applyFont="1" applyFill="1" applyBorder="1" applyAlignment="1">
      <alignment horizontal="centerContinuous" vertical="center"/>
    </xf>
    <xf numFmtId="0" fontId="15" fillId="6" borderId="35" xfId="3" applyFont="1" applyFill="1" applyBorder="1" applyAlignment="1">
      <alignment horizontal="centerContinuous" vertical="center"/>
    </xf>
    <xf numFmtId="0" fontId="0" fillId="0" borderId="9" xfId="3" applyFont="1" applyBorder="1" applyAlignment="1">
      <alignment vertical="center" wrapText="1"/>
    </xf>
    <xf numFmtId="38" fontId="15" fillId="0" borderId="13" xfId="3" applyNumberFormat="1" applyFont="1" applyBorder="1" applyAlignment="1">
      <alignment vertical="center"/>
    </xf>
    <xf numFmtId="38" fontId="15" fillId="0" borderId="9" xfId="3" applyNumberFormat="1" applyFont="1" applyBorder="1" applyAlignment="1">
      <alignment vertical="center"/>
    </xf>
    <xf numFmtId="0" fontId="18" fillId="0" borderId="0" xfId="0" applyFont="1" applyAlignment="1">
      <alignment vertical="center"/>
    </xf>
    <xf numFmtId="0" fontId="0" fillId="0" borderId="0" xfId="0" applyAlignment="1">
      <alignment horizontal="right" vertical="center"/>
    </xf>
    <xf numFmtId="0" fontId="19" fillId="0" borderId="0" xfId="0" applyFont="1" applyAlignment="1">
      <alignment vertical="center"/>
    </xf>
    <xf numFmtId="0" fontId="0" fillId="0" borderId="15" xfId="0" applyBorder="1" applyAlignment="1">
      <alignment horizontal="center" vertical="center"/>
    </xf>
    <xf numFmtId="0" fontId="0" fillId="0" borderId="35"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shrinkToFit="1"/>
    </xf>
    <xf numFmtId="0" fontId="0" fillId="0" borderId="21" xfId="0" applyBorder="1" applyAlignment="1">
      <alignment horizontal="right" vertical="center"/>
    </xf>
    <xf numFmtId="186" fontId="0" fillId="0" borderId="21" xfId="0" applyNumberFormat="1" applyBorder="1" applyAlignment="1">
      <alignment vertical="center"/>
    </xf>
    <xf numFmtId="186" fontId="0" fillId="0" borderId="14" xfId="0" applyNumberFormat="1" applyBorder="1" applyAlignment="1">
      <alignment vertical="center"/>
    </xf>
    <xf numFmtId="186" fontId="0" fillId="0" borderId="69" xfId="0" applyNumberFormat="1" applyBorder="1" applyAlignment="1">
      <alignment vertical="center"/>
    </xf>
    <xf numFmtId="185" fontId="19" fillId="0" borderId="0" xfId="0" applyNumberFormat="1" applyFont="1" applyAlignment="1">
      <alignment vertical="center"/>
    </xf>
    <xf numFmtId="186" fontId="0" fillId="0" borderId="102" xfId="0" applyNumberFormat="1" applyBorder="1" applyAlignment="1">
      <alignment vertical="center"/>
    </xf>
    <xf numFmtId="186" fontId="0" fillId="0" borderId="103" xfId="0" applyNumberFormat="1" applyBorder="1" applyAlignment="1">
      <alignment vertical="center"/>
    </xf>
    <xf numFmtId="186" fontId="0" fillId="0" borderId="70" xfId="0" applyNumberFormat="1" applyBorder="1" applyAlignment="1">
      <alignment vertical="center"/>
    </xf>
    <xf numFmtId="0" fontId="20" fillId="0" borderId="0" xfId="0" applyFont="1" applyAlignment="1">
      <alignment vertical="center"/>
    </xf>
    <xf numFmtId="0" fontId="18" fillId="0" borderId="0" xfId="2" applyFont="1" applyAlignment="1">
      <alignment vertical="center"/>
    </xf>
    <xf numFmtId="0" fontId="0" fillId="0" borderId="0" xfId="2" applyFont="1" applyAlignment="1">
      <alignment vertical="center"/>
    </xf>
    <xf numFmtId="0" fontId="10" fillId="0" borderId="0" xfId="2" applyFont="1" applyAlignment="1">
      <alignment vertical="center"/>
    </xf>
    <xf numFmtId="0" fontId="5" fillId="0" borderId="0" xfId="2" applyFont="1" applyAlignment="1">
      <alignment horizontal="right" vertical="center"/>
    </xf>
    <xf numFmtId="0" fontId="21" fillId="0" borderId="29" xfId="2" applyFont="1" applyBorder="1" applyAlignment="1">
      <alignment horizontal="centerContinuous" vertical="center"/>
    </xf>
    <xf numFmtId="0" fontId="0" fillId="0" borderId="30" xfId="2" applyFont="1" applyBorder="1" applyAlignment="1">
      <alignment horizontal="centerContinuous" vertical="center"/>
    </xf>
    <xf numFmtId="0" fontId="0" fillId="0" borderId="31" xfId="2" applyFont="1" applyBorder="1" applyAlignment="1">
      <alignment horizontal="centerContinuous" vertical="center"/>
    </xf>
    <xf numFmtId="0" fontId="0" fillId="0" borderId="32" xfId="2" applyFont="1" applyBorder="1" applyAlignment="1">
      <alignment vertical="center"/>
    </xf>
    <xf numFmtId="0" fontId="0" fillId="0" borderId="33" xfId="2" applyFont="1" applyBorder="1" applyAlignment="1">
      <alignment vertical="center"/>
    </xf>
    <xf numFmtId="0" fontId="0" fillId="0" borderId="34" xfId="2" applyFont="1" applyBorder="1" applyAlignment="1">
      <alignment vertical="center"/>
    </xf>
    <xf numFmtId="0" fontId="0" fillId="0" borderId="0" xfId="2" applyFont="1" applyAlignment="1">
      <alignment horizontal="centerContinuous" vertical="center"/>
    </xf>
    <xf numFmtId="0" fontId="0" fillId="0" borderId="0" xfId="2" applyFont="1" applyAlignment="1">
      <alignment vertical="top"/>
    </xf>
    <xf numFmtId="0" fontId="23" fillId="3" borderId="0" xfId="2" applyFont="1" applyFill="1" applyAlignment="1">
      <alignment vertical="center"/>
    </xf>
    <xf numFmtId="0" fontId="0" fillId="3" borderId="0" xfId="2" applyFont="1" applyFill="1" applyAlignment="1">
      <alignment vertical="center"/>
    </xf>
    <xf numFmtId="0" fontId="21" fillId="0" borderId="14" xfId="2" applyFont="1" applyBorder="1" applyAlignment="1">
      <alignment vertical="center"/>
    </xf>
    <xf numFmtId="0" fontId="0" fillId="0" borderId="15" xfId="2" applyFont="1" applyBorder="1" applyAlignment="1">
      <alignment vertical="center"/>
    </xf>
    <xf numFmtId="0" fontId="0" fillId="0" borderId="35" xfId="2" applyFont="1" applyBorder="1" applyAlignment="1">
      <alignment vertical="center"/>
    </xf>
    <xf numFmtId="0" fontId="21" fillId="0" borderId="8" xfId="2" applyFont="1" applyBorder="1" applyAlignment="1">
      <alignment vertical="center"/>
    </xf>
    <xf numFmtId="0" fontId="0" fillId="0" borderId="8" xfId="2" applyFont="1" applyBorder="1" applyAlignment="1">
      <alignment vertical="center"/>
    </xf>
    <xf numFmtId="0" fontId="0" fillId="0" borderId="17" xfId="2" applyFont="1" applyBorder="1" applyAlignment="1">
      <alignment vertical="center"/>
    </xf>
    <xf numFmtId="0" fontId="0" fillId="0" borderId="7" xfId="2" applyFont="1" applyBorder="1" applyAlignment="1">
      <alignment vertical="center"/>
    </xf>
    <xf numFmtId="0" fontId="0" fillId="0" borderId="36" xfId="2" applyFont="1" applyBorder="1" applyAlignment="1">
      <alignment vertical="center"/>
    </xf>
    <xf numFmtId="0" fontId="0" fillId="0" borderId="37" xfId="2" applyFont="1" applyBorder="1" applyAlignment="1">
      <alignment vertical="center"/>
    </xf>
    <xf numFmtId="0" fontId="0" fillId="3" borderId="0" xfId="2" applyFont="1" applyFill="1" applyAlignment="1">
      <alignment horizontal="centerContinuous" vertical="center"/>
    </xf>
    <xf numFmtId="0" fontId="0" fillId="0" borderId="0" xfId="2" applyFont="1" applyAlignment="1">
      <alignment horizontal="center" vertical="center"/>
    </xf>
    <xf numFmtId="0" fontId="21" fillId="0" borderId="8" xfId="2" applyFont="1" applyBorder="1" applyAlignment="1">
      <alignment horizontal="centerContinuous" vertical="center"/>
    </xf>
    <xf numFmtId="0" fontId="0" fillId="0" borderId="8" xfId="2" applyFont="1" applyBorder="1" applyAlignment="1">
      <alignment horizontal="centerContinuous" vertical="center"/>
    </xf>
    <xf numFmtId="0" fontId="0" fillId="0" borderId="17" xfId="2" applyFont="1" applyBorder="1" applyAlignment="1">
      <alignment horizontal="centerContinuous" vertical="center"/>
    </xf>
    <xf numFmtId="0" fontId="0" fillId="0" borderId="12" xfId="2" applyFont="1" applyBorder="1" applyAlignment="1">
      <alignment vertical="center"/>
    </xf>
    <xf numFmtId="0" fontId="0" fillId="0" borderId="0" xfId="2" applyFont="1"/>
    <xf numFmtId="0" fontId="23" fillId="4" borderId="0" xfId="2" applyFont="1" applyFill="1" applyAlignment="1">
      <alignment vertical="center"/>
    </xf>
    <xf numFmtId="0" fontId="0" fillId="4" borderId="0" xfId="2" applyFont="1" applyFill="1" applyAlignment="1">
      <alignment vertical="center"/>
    </xf>
    <xf numFmtId="0" fontId="0" fillId="0" borderId="0" xfId="4" applyFont="1"/>
    <xf numFmtId="0" fontId="0" fillId="4" borderId="0" xfId="2" applyFont="1" applyFill="1" applyAlignment="1">
      <alignment horizontal="centerContinuous" vertical="center"/>
    </xf>
    <xf numFmtId="0" fontId="21" fillId="0" borderId="16" xfId="2" applyFont="1" applyBorder="1" applyAlignment="1">
      <alignment vertical="center"/>
    </xf>
    <xf numFmtId="0" fontId="0" fillId="0" borderId="5" xfId="2" applyFont="1" applyBorder="1" applyAlignment="1">
      <alignment vertical="center"/>
    </xf>
    <xf numFmtId="0" fontId="0" fillId="0" borderId="31" xfId="2" applyFont="1" applyBorder="1" applyAlignment="1">
      <alignment vertical="center"/>
    </xf>
    <xf numFmtId="0" fontId="21" fillId="0" borderId="38" xfId="2" applyFont="1" applyBorder="1" applyAlignment="1">
      <alignment horizontal="centerContinuous" vertical="center"/>
    </xf>
    <xf numFmtId="0" fontId="23" fillId="5" borderId="0" xfId="2" applyFont="1" applyFill="1" applyAlignment="1">
      <alignment vertical="center"/>
    </xf>
    <xf numFmtId="0" fontId="0" fillId="5" borderId="0" xfId="2" applyFont="1" applyFill="1" applyAlignment="1">
      <alignment vertical="center"/>
    </xf>
    <xf numFmtId="0" fontId="0" fillId="5" borderId="0" xfId="2" applyFont="1" applyFill="1" applyAlignment="1">
      <alignment horizontal="centerContinuous" vertical="center"/>
    </xf>
    <xf numFmtId="38" fontId="0" fillId="0" borderId="81" xfId="8" applyFont="1" applyBorder="1" applyAlignment="1" applyProtection="1">
      <alignment horizontal="right" vertical="center"/>
    </xf>
    <xf numFmtId="0" fontId="0" fillId="0" borderId="27" xfId="0" applyBorder="1" applyAlignment="1">
      <alignment horizontal="distributed" vertical="center"/>
    </xf>
    <xf numFmtId="0" fontId="0" fillId="0" borderId="13" xfId="0" applyBorder="1" applyAlignment="1">
      <alignment horizontal="center" vertical="center"/>
    </xf>
    <xf numFmtId="0" fontId="0" fillId="0" borderId="6" xfId="0" applyBorder="1" applyAlignment="1">
      <alignment horizontal="center" vertical="center"/>
    </xf>
    <xf numFmtId="49" fontId="0" fillId="0" borderId="21" xfId="0" applyNumberFormat="1" applyBorder="1" applyAlignment="1">
      <alignment vertical="center"/>
    </xf>
    <xf numFmtId="185" fontId="0" fillId="0" borderId="21" xfId="0" applyNumberFormat="1" applyBorder="1" applyAlignment="1">
      <alignment horizontal="right" vertical="center"/>
    </xf>
    <xf numFmtId="38" fontId="5" fillId="0" borderId="55" xfId="1" applyFont="1" applyFill="1" applyBorder="1" applyAlignment="1" applyProtection="1">
      <alignment vertical="center"/>
    </xf>
    <xf numFmtId="49" fontId="5" fillId="2" borderId="4" xfId="0" applyNumberFormat="1" applyFont="1" applyFill="1" applyBorder="1" applyAlignment="1">
      <alignment horizontal="center"/>
    </xf>
    <xf numFmtId="38" fontId="5" fillId="0" borderId="56" xfId="1" applyFont="1" applyFill="1" applyBorder="1" applyAlignment="1" applyProtection="1">
      <alignment vertical="center"/>
    </xf>
    <xf numFmtId="49" fontId="19" fillId="9" borderId="21" xfId="0" applyNumberFormat="1" applyFont="1" applyFill="1" applyBorder="1" applyAlignment="1">
      <alignment vertical="center"/>
    </xf>
    <xf numFmtId="0" fontId="19" fillId="9" borderId="21" xfId="0" applyFont="1" applyFill="1" applyBorder="1" applyAlignment="1">
      <alignment vertical="center"/>
    </xf>
    <xf numFmtId="185" fontId="19" fillId="9" borderId="21" xfId="0" applyNumberFormat="1" applyFont="1" applyFill="1" applyBorder="1" applyAlignment="1">
      <alignment vertical="center"/>
    </xf>
    <xf numFmtId="185" fontId="19" fillId="9" borderId="21" xfId="0" applyNumberFormat="1" applyFont="1" applyFill="1" applyBorder="1" applyAlignment="1">
      <alignment horizontal="right" vertical="center"/>
    </xf>
    <xf numFmtId="38" fontId="5" fillId="0" borderId="58" xfId="1" applyFont="1" applyFill="1" applyBorder="1" applyAlignment="1" applyProtection="1">
      <alignment vertical="center"/>
    </xf>
    <xf numFmtId="49" fontId="5" fillId="2" borderId="2" xfId="0" applyNumberFormat="1" applyFont="1" applyFill="1" applyBorder="1" applyAlignment="1">
      <alignment horizontal="center"/>
    </xf>
    <xf numFmtId="0" fontId="0" fillId="0" borderId="21" xfId="0" applyBorder="1" applyAlignment="1">
      <alignment vertical="center" shrinkToFit="1"/>
    </xf>
    <xf numFmtId="49" fontId="0" fillId="0" borderId="9" xfId="0" applyNumberFormat="1" applyBorder="1" applyAlignment="1">
      <alignment horizontal="center"/>
    </xf>
    <xf numFmtId="38" fontId="0" fillId="0" borderId="56" xfId="1" applyFont="1" applyFill="1" applyBorder="1" applyAlignment="1" applyProtection="1">
      <alignment vertical="center"/>
    </xf>
    <xf numFmtId="0" fontId="5" fillId="0" borderId="0" xfId="6" applyFont="1" applyAlignment="1">
      <alignment vertical="center"/>
    </xf>
    <xf numFmtId="0" fontId="5" fillId="0" borderId="0" xfId="7" applyFont="1" applyAlignment="1">
      <alignment vertical="center"/>
    </xf>
    <xf numFmtId="0" fontId="0" fillId="0" borderId="0" xfId="7" applyFont="1" applyAlignment="1">
      <alignment vertical="center"/>
    </xf>
    <xf numFmtId="49" fontId="5" fillId="0" borderId="16" xfId="0" applyNumberFormat="1" applyFont="1" applyBorder="1" applyAlignment="1">
      <alignment horizontal="center"/>
    </xf>
    <xf numFmtId="49" fontId="5" fillId="0" borderId="4" xfId="0" applyNumberFormat="1" applyFont="1" applyBorder="1" applyAlignment="1">
      <alignment horizontal="center"/>
    </xf>
    <xf numFmtId="49" fontId="5" fillId="0" borderId="2" xfId="0" applyNumberFormat="1" applyFont="1" applyBorder="1" applyAlignment="1">
      <alignment horizontal="center"/>
    </xf>
    <xf numFmtId="0" fontId="0" fillId="0" borderId="22" xfId="0" applyBorder="1" applyAlignment="1">
      <alignment horizontal="distributed" vertical="center"/>
    </xf>
    <xf numFmtId="176" fontId="0" fillId="0" borderId="19" xfId="0" applyNumberFormat="1" applyBorder="1" applyAlignment="1">
      <alignment horizontal="center" vertical="center"/>
    </xf>
    <xf numFmtId="184" fontId="20" fillId="0" borderId="0" xfId="0" applyNumberFormat="1" applyFont="1" applyAlignment="1">
      <alignment vertical="center"/>
    </xf>
    <xf numFmtId="184" fontId="20" fillId="0" borderId="0" xfId="0" applyNumberFormat="1" applyFont="1" applyAlignment="1">
      <alignment horizontal="right" vertical="center"/>
    </xf>
    <xf numFmtId="184" fontId="24" fillId="0" borderId="0" xfId="0" applyNumberFormat="1" applyFont="1" applyAlignment="1">
      <alignment vertical="center"/>
    </xf>
    <xf numFmtId="184" fontId="20" fillId="0" borderId="14" xfId="0" applyNumberFormat="1" applyFont="1" applyBorder="1" applyAlignment="1">
      <alignment vertical="center"/>
    </xf>
    <xf numFmtId="49" fontId="20" fillId="0" borderId="0" xfId="0" applyNumberFormat="1" applyFont="1" applyAlignment="1">
      <alignment vertical="center"/>
    </xf>
    <xf numFmtId="184" fontId="0" fillId="7" borderId="21" xfId="0" applyNumberFormat="1" applyFill="1" applyBorder="1" applyAlignment="1" applyProtection="1">
      <alignment vertical="center"/>
      <protection locked="0"/>
    </xf>
    <xf numFmtId="185" fontId="0" fillId="7" borderId="21" xfId="0" applyNumberFormat="1" applyFill="1" applyBorder="1" applyAlignment="1" applyProtection="1">
      <alignment vertical="center"/>
      <protection locked="0"/>
    </xf>
    <xf numFmtId="0" fontId="25" fillId="0" borderId="0" xfId="0" applyFont="1" applyAlignment="1">
      <alignment vertical="center"/>
    </xf>
    <xf numFmtId="0" fontId="27" fillId="0" borderId="0" xfId="0" applyFont="1" applyAlignment="1">
      <alignment vertical="center"/>
    </xf>
    <xf numFmtId="188" fontId="27" fillId="0" borderId="0" xfId="0" applyNumberFormat="1" applyFont="1" applyAlignment="1">
      <alignment vertical="center"/>
    </xf>
    <xf numFmtId="0" fontId="28" fillId="0" borderId="0" xfId="0" applyFont="1" applyAlignment="1">
      <alignment vertical="center"/>
    </xf>
    <xf numFmtId="189" fontId="28" fillId="0" borderId="0" xfId="0" applyNumberFormat="1" applyFont="1" applyAlignment="1">
      <alignment vertical="center"/>
    </xf>
    <xf numFmtId="0" fontId="27" fillId="0" borderId="0" xfId="0" applyFont="1" applyAlignment="1">
      <alignment horizontal="right" vertical="center"/>
    </xf>
    <xf numFmtId="0" fontId="27" fillId="0" borderId="21" xfId="0" applyFont="1" applyBorder="1" applyAlignment="1">
      <alignment horizontal="center" vertical="center"/>
    </xf>
    <xf numFmtId="188" fontId="27" fillId="0" borderId="0" xfId="0" applyNumberFormat="1" applyFont="1" applyAlignment="1">
      <alignment horizontal="center" vertical="center"/>
    </xf>
    <xf numFmtId="189" fontId="27" fillId="0" borderId="0" xfId="0" applyNumberFormat="1" applyFont="1" applyAlignment="1">
      <alignment vertical="center"/>
    </xf>
    <xf numFmtId="0" fontId="27" fillId="0" borderId="110" xfId="0" applyFont="1" applyBorder="1" applyAlignment="1">
      <alignment horizontal="center" vertical="center"/>
    </xf>
    <xf numFmtId="3" fontId="27" fillId="0" borderId="0" xfId="10" applyNumberFormat="1" applyFont="1" applyAlignment="1">
      <alignment horizontal="left" vertical="center"/>
    </xf>
    <xf numFmtId="3" fontId="27" fillId="0" borderId="0" xfId="10" applyNumberFormat="1" applyFont="1" applyAlignment="1">
      <alignment horizontal="center" vertical="center"/>
    </xf>
    <xf numFmtId="0" fontId="0" fillId="0" borderId="0" xfId="0" applyAlignment="1">
      <alignment horizontal="center" vertical="center"/>
    </xf>
    <xf numFmtId="0" fontId="27" fillId="0" borderId="0" xfId="0" applyFont="1" applyAlignment="1">
      <alignment horizontal="center" vertical="center"/>
    </xf>
    <xf numFmtId="189" fontId="27" fillId="0" borderId="21" xfId="10" applyNumberFormat="1" applyFont="1" applyBorder="1" applyAlignment="1">
      <alignment horizontal="center" vertical="center"/>
    </xf>
    <xf numFmtId="0" fontId="27" fillId="0" borderId="13" xfId="0" applyFont="1" applyBorder="1" applyAlignment="1">
      <alignment horizontal="center" vertical="center"/>
    </xf>
    <xf numFmtId="41" fontId="27" fillId="0" borderId="4" xfId="1" applyNumberFormat="1" applyFont="1" applyFill="1" applyBorder="1" applyAlignment="1">
      <alignment horizontal="right" vertical="center"/>
    </xf>
    <xf numFmtId="190" fontId="27" fillId="0" borderId="106" xfId="0" quotePrefix="1" applyNumberFormat="1" applyFont="1" applyBorder="1" applyAlignment="1">
      <alignment vertical="center"/>
    </xf>
    <xf numFmtId="0" fontId="27" fillId="0" borderId="106" xfId="0" applyFont="1" applyBorder="1" applyAlignment="1">
      <alignment vertical="center" shrinkToFit="1"/>
    </xf>
    <xf numFmtId="0" fontId="27" fillId="0" borderId="9" xfId="0" applyFont="1" applyBorder="1" applyAlignment="1">
      <alignment horizontal="center" vertical="center"/>
    </xf>
    <xf numFmtId="0" fontId="27" fillId="0" borderId="9" xfId="0" applyFont="1" applyBorder="1" applyAlignment="1">
      <alignment vertical="center"/>
    </xf>
    <xf numFmtId="190" fontId="27" fillId="0" borderId="107" xfId="0" quotePrefix="1" applyNumberFormat="1" applyFont="1" applyBorder="1" applyAlignment="1">
      <alignment vertical="center"/>
    </xf>
    <xf numFmtId="0" fontId="27" fillId="0" borderId="107" xfId="0" applyFont="1" applyBorder="1" applyAlignment="1">
      <alignment vertical="center" shrinkToFit="1"/>
    </xf>
    <xf numFmtId="41" fontId="27" fillId="0" borderId="9" xfId="1" applyNumberFormat="1" applyFont="1" applyBorder="1" applyAlignment="1">
      <alignment horizontal="right" vertical="center"/>
    </xf>
    <xf numFmtId="0" fontId="27" fillId="0" borderId="108" xfId="0" applyFont="1" applyBorder="1" applyAlignment="1">
      <alignment horizontal="center" vertical="center"/>
    </xf>
    <xf numFmtId="0" fontId="27" fillId="0" borderId="14" xfId="0" quotePrefix="1" applyFont="1" applyBorder="1" applyAlignment="1">
      <alignment vertical="center"/>
    </xf>
    <xf numFmtId="0" fontId="27" fillId="0" borderId="35" xfId="0" applyFont="1" applyBorder="1" applyAlignment="1">
      <alignment vertical="center"/>
    </xf>
    <xf numFmtId="188" fontId="27" fillId="0" borderId="21" xfId="1" applyNumberFormat="1" applyFont="1" applyFill="1" applyBorder="1" applyAlignment="1">
      <alignment horizontal="right" vertical="center"/>
    </xf>
    <xf numFmtId="185" fontId="27" fillId="0" borderId="21" xfId="1" applyNumberFormat="1" applyFont="1" applyFill="1" applyBorder="1" applyAlignment="1">
      <alignment horizontal="right" vertical="center"/>
    </xf>
    <xf numFmtId="185" fontId="27" fillId="12" borderId="21" xfId="1" applyNumberFormat="1" applyFont="1" applyFill="1" applyBorder="1" applyAlignment="1">
      <alignment horizontal="right" vertical="center"/>
    </xf>
    <xf numFmtId="0" fontId="27" fillId="0" borderId="21" xfId="0" applyFont="1" applyBorder="1" applyAlignment="1">
      <alignment vertical="center"/>
    </xf>
    <xf numFmtId="41" fontId="27" fillId="0" borderId="21" xfId="1" applyNumberFormat="1" applyFont="1" applyFill="1" applyBorder="1" applyAlignment="1">
      <alignment horizontal="right" vertical="center"/>
    </xf>
    <xf numFmtId="185" fontId="27" fillId="0" borderId="0" xfId="0" applyNumberFormat="1" applyFont="1" applyAlignment="1">
      <alignment vertical="center"/>
    </xf>
    <xf numFmtId="41" fontId="27" fillId="0" borderId="0" xfId="0" applyNumberFormat="1" applyFont="1" applyAlignment="1">
      <alignment vertical="center"/>
    </xf>
    <xf numFmtId="185" fontId="27" fillId="0" borderId="21" xfId="0" applyNumberFormat="1" applyFont="1" applyBorder="1" applyAlignment="1">
      <alignment vertical="center"/>
    </xf>
    <xf numFmtId="188" fontId="27" fillId="0" borderId="21" xfId="0" applyNumberFormat="1" applyFont="1" applyBorder="1" applyAlignment="1">
      <alignment vertical="center"/>
    </xf>
    <xf numFmtId="0" fontId="27" fillId="0" borderId="107" xfId="0" applyFont="1" applyBorder="1" applyAlignment="1">
      <alignment vertical="center"/>
    </xf>
    <xf numFmtId="38" fontId="0" fillId="0" borderId="111" xfId="1" applyFont="1" applyFill="1" applyBorder="1" applyAlignment="1" applyProtection="1">
      <alignment vertical="center"/>
    </xf>
    <xf numFmtId="185" fontId="27" fillId="0" borderId="21" xfId="0" applyNumberFormat="1" applyFont="1" applyBorder="1" applyAlignment="1">
      <alignment horizontal="right" vertical="center"/>
    </xf>
    <xf numFmtId="0" fontId="27" fillId="0" borderId="109" xfId="0" applyFont="1" applyBorder="1" applyAlignment="1">
      <alignment vertical="center"/>
    </xf>
    <xf numFmtId="0" fontId="27" fillId="0" borderId="12" xfId="0" applyFont="1" applyBorder="1" applyAlignment="1">
      <alignment vertical="center"/>
    </xf>
    <xf numFmtId="0" fontId="27" fillId="0" borderId="113" xfId="0" applyFont="1" applyBorder="1" applyAlignment="1">
      <alignment vertical="center"/>
    </xf>
    <xf numFmtId="178" fontId="16" fillId="0" borderId="47" xfId="1" applyNumberFormat="1" applyFont="1" applyFill="1" applyBorder="1" applyAlignment="1" applyProtection="1">
      <alignment vertical="center"/>
    </xf>
    <xf numFmtId="178" fontId="16" fillId="0" borderId="39" xfId="1" applyNumberFormat="1" applyFont="1" applyFill="1" applyBorder="1" applyAlignment="1" applyProtection="1">
      <alignment vertical="center"/>
    </xf>
    <xf numFmtId="178" fontId="16" fillId="0" borderId="40" xfId="1" applyNumberFormat="1" applyFont="1" applyFill="1" applyBorder="1" applyAlignment="1" applyProtection="1">
      <alignment vertical="center"/>
    </xf>
    <xf numFmtId="178" fontId="16" fillId="0" borderId="44" xfId="1" applyNumberFormat="1" applyFont="1" applyFill="1" applyBorder="1" applyAlignment="1" applyProtection="1">
      <alignment vertical="center"/>
    </xf>
    <xf numFmtId="178" fontId="16" fillId="0" borderId="45" xfId="1" applyNumberFormat="1" applyFont="1" applyFill="1" applyBorder="1" applyAlignment="1" applyProtection="1">
      <alignment vertical="center"/>
    </xf>
    <xf numFmtId="178" fontId="16" fillId="0" borderId="46" xfId="1" applyNumberFormat="1" applyFont="1" applyFill="1" applyBorder="1" applyAlignment="1" applyProtection="1">
      <alignment vertical="center"/>
    </xf>
    <xf numFmtId="38" fontId="5" fillId="0" borderId="56" xfId="8" applyFont="1" applyFill="1" applyBorder="1" applyAlignment="1" applyProtection="1">
      <alignment vertical="center"/>
    </xf>
    <xf numFmtId="38" fontId="0" fillId="0" borderId="56" xfId="8" applyFont="1" applyFill="1" applyBorder="1" applyAlignment="1" applyProtection="1">
      <alignment vertical="center"/>
    </xf>
    <xf numFmtId="49" fontId="0" fillId="0" borderId="112" xfId="0" applyNumberFormat="1" applyBorder="1" applyAlignment="1">
      <alignment horizontal="center"/>
    </xf>
    <xf numFmtId="49" fontId="0" fillId="0" borderId="0" xfId="0" applyNumberFormat="1" applyAlignment="1">
      <alignment horizontal="center"/>
    </xf>
    <xf numFmtId="38" fontId="0" fillId="0" borderId="0" xfId="1" applyFont="1" applyFill="1" applyBorder="1" applyAlignment="1" applyProtection="1">
      <alignment vertical="center"/>
    </xf>
    <xf numFmtId="0" fontId="13" fillId="0" borderId="6" xfId="0" applyFont="1" applyBorder="1" applyAlignment="1">
      <alignment horizontal="center" vertical="center" wrapText="1"/>
    </xf>
    <xf numFmtId="0" fontId="15" fillId="0" borderId="21" xfId="3" applyFont="1" applyBorder="1" applyAlignment="1">
      <alignment vertical="center"/>
    </xf>
    <xf numFmtId="38" fontId="15" fillId="0" borderId="21" xfId="3" applyNumberFormat="1" applyFont="1" applyBorder="1" applyAlignment="1">
      <alignment vertical="center"/>
    </xf>
    <xf numFmtId="0" fontId="0" fillId="0" borderId="9" xfId="3" applyFont="1" applyBorder="1" applyAlignment="1">
      <alignment vertical="center"/>
    </xf>
    <xf numFmtId="186" fontId="0" fillId="0" borderId="114" xfId="0" applyNumberFormat="1" applyBorder="1" applyAlignment="1">
      <alignment vertical="center"/>
    </xf>
    <xf numFmtId="186" fontId="0" fillId="0" borderId="19" xfId="0" applyNumberFormat="1" applyBorder="1" applyAlignment="1">
      <alignment vertical="center"/>
    </xf>
    <xf numFmtId="177" fontId="0" fillId="0" borderId="4" xfId="0" applyNumberFormat="1" applyBorder="1" applyAlignment="1">
      <alignment vertical="center"/>
    </xf>
    <xf numFmtId="49" fontId="0" fillId="0" borderId="108" xfId="0" applyNumberFormat="1" applyBorder="1" applyAlignment="1">
      <alignment horizontal="center" vertical="center"/>
    </xf>
    <xf numFmtId="0" fontId="0" fillId="0" borderId="108" xfId="0" applyBorder="1" applyAlignment="1">
      <alignment vertical="center"/>
    </xf>
    <xf numFmtId="177" fontId="0" fillId="0" borderId="108" xfId="0" applyNumberFormat="1" applyBorder="1" applyAlignment="1">
      <alignment vertical="center"/>
    </xf>
    <xf numFmtId="0" fontId="13" fillId="0" borderId="4" xfId="0" applyFont="1" applyBorder="1" applyAlignment="1">
      <alignment horizontal="center" vertical="center" wrapText="1"/>
    </xf>
    <xf numFmtId="2" fontId="5" fillId="0" borderId="4" xfId="0" applyNumberFormat="1" applyFont="1" applyBorder="1" applyAlignment="1">
      <alignment vertical="center" wrapText="1"/>
    </xf>
    <xf numFmtId="2" fontId="0" fillId="0" borderId="4" xfId="0" applyNumberFormat="1" applyBorder="1" applyAlignment="1">
      <alignment vertical="center"/>
    </xf>
    <xf numFmtId="2" fontId="0" fillId="0" borderId="4" xfId="0" applyNumberFormat="1" applyBorder="1" applyAlignment="1">
      <alignment vertical="center" wrapText="1"/>
    </xf>
    <xf numFmtId="0" fontId="0" fillId="0" borderId="0" xfId="0" applyAlignment="1">
      <alignment horizontal="center" vertical="center" wrapText="1"/>
    </xf>
    <xf numFmtId="177" fontId="0" fillId="0" borderId="109" xfId="0" applyNumberFormat="1" applyBorder="1" applyAlignment="1">
      <alignment vertical="center"/>
    </xf>
    <xf numFmtId="38" fontId="0" fillId="0" borderId="57" xfId="1" applyFont="1" applyFill="1" applyBorder="1" applyAlignment="1" applyProtection="1">
      <alignment vertical="center"/>
    </xf>
    <xf numFmtId="49" fontId="0" fillId="0" borderId="115" xfId="0" applyNumberFormat="1" applyBorder="1" applyAlignment="1">
      <alignment horizontal="center"/>
    </xf>
    <xf numFmtId="185" fontId="28" fillId="0" borderId="0" xfId="0" applyNumberFormat="1" applyFont="1" applyAlignment="1">
      <alignment vertical="center"/>
    </xf>
    <xf numFmtId="192" fontId="27" fillId="0" borderId="0" xfId="0" applyNumberFormat="1" applyFont="1" applyAlignment="1">
      <alignment vertical="center"/>
    </xf>
    <xf numFmtId="193" fontId="27" fillId="0" borderId="0" xfId="0" applyNumberFormat="1" applyFont="1" applyAlignment="1">
      <alignment vertical="center"/>
    </xf>
    <xf numFmtId="194" fontId="27" fillId="0" borderId="0" xfId="0" applyNumberFormat="1" applyFont="1" applyAlignment="1">
      <alignment vertical="center"/>
    </xf>
    <xf numFmtId="186" fontId="0" fillId="0" borderId="9" xfId="0" applyNumberFormat="1" applyBorder="1" applyAlignment="1">
      <alignment vertical="center"/>
    </xf>
    <xf numFmtId="186" fontId="0" fillId="0" borderId="4" xfId="0" applyNumberFormat="1" applyBorder="1" applyAlignment="1">
      <alignment vertical="center"/>
    </xf>
    <xf numFmtId="0" fontId="0" fillId="0" borderId="116" xfId="0" applyBorder="1" applyAlignment="1">
      <alignment horizontal="right" vertical="center"/>
    </xf>
    <xf numFmtId="0" fontId="0" fillId="0" borderId="116" xfId="0" applyBorder="1" applyAlignment="1">
      <alignment vertical="center"/>
    </xf>
    <xf numFmtId="41" fontId="27" fillId="12" borderId="4" xfId="1" applyNumberFormat="1" applyFont="1" applyFill="1" applyBorder="1" applyAlignment="1">
      <alignment horizontal="right" vertical="center"/>
    </xf>
    <xf numFmtId="41" fontId="27" fillId="0" borderId="14" xfId="1" applyNumberFormat="1" applyFont="1" applyFill="1" applyBorder="1" applyAlignment="1">
      <alignment horizontal="right" vertical="center"/>
    </xf>
    <xf numFmtId="41" fontId="27" fillId="12" borderId="35" xfId="1" applyNumberFormat="1" applyFont="1" applyFill="1" applyBorder="1" applyAlignment="1">
      <alignment horizontal="right" vertical="center"/>
    </xf>
    <xf numFmtId="41" fontId="27" fillId="0" borderId="35" xfId="1" applyNumberFormat="1" applyFont="1" applyFill="1" applyBorder="1" applyAlignment="1">
      <alignment horizontal="right" vertical="center"/>
    </xf>
    <xf numFmtId="185" fontId="27" fillId="0" borderId="0" xfId="0" applyNumberFormat="1" applyFont="1" applyAlignment="1">
      <alignment horizontal="right" vertical="center"/>
    </xf>
    <xf numFmtId="188" fontId="27" fillId="0" borderId="35" xfId="1" applyNumberFormat="1" applyFont="1" applyFill="1" applyBorder="1" applyAlignment="1">
      <alignment horizontal="right" vertical="center"/>
    </xf>
    <xf numFmtId="0" fontId="27" fillId="0" borderId="107" xfId="0" quotePrefix="1" applyFont="1" applyBorder="1" applyAlignment="1">
      <alignment vertical="center"/>
    </xf>
    <xf numFmtId="0" fontId="23" fillId="11" borderId="0" xfId="2" applyFont="1" applyFill="1" applyAlignment="1">
      <alignment vertical="center"/>
    </xf>
    <xf numFmtId="0" fontId="0" fillId="11" borderId="0" xfId="2" applyFont="1" applyFill="1" applyAlignment="1">
      <alignment vertical="center"/>
    </xf>
    <xf numFmtId="0" fontId="0" fillId="11" borderId="0" xfId="0" applyFill="1" applyAlignment="1">
      <alignment vertical="center"/>
    </xf>
    <xf numFmtId="41" fontId="27" fillId="12" borderId="21" xfId="1" applyNumberFormat="1" applyFont="1" applyFill="1" applyBorder="1" applyAlignment="1">
      <alignment horizontal="right" vertical="center"/>
    </xf>
    <xf numFmtId="188" fontId="27" fillId="0" borderId="14" xfId="0" applyNumberFormat="1" applyFont="1" applyBorder="1" applyAlignment="1">
      <alignment vertical="center"/>
    </xf>
    <xf numFmtId="41" fontId="32" fillId="0" borderId="0" xfId="0" applyNumberFormat="1" applyFont="1" applyAlignment="1">
      <alignment vertical="center"/>
    </xf>
    <xf numFmtId="196" fontId="27" fillId="0" borderId="0" xfId="0" applyNumberFormat="1" applyFont="1" applyAlignment="1">
      <alignment vertical="center"/>
    </xf>
    <xf numFmtId="189" fontId="27" fillId="0" borderId="117" xfId="0" applyNumberFormat="1" applyFont="1" applyBorder="1" applyAlignment="1">
      <alignment horizontal="right" vertical="center"/>
    </xf>
    <xf numFmtId="189" fontId="27" fillId="0" borderId="117" xfId="0" applyNumberFormat="1" applyFont="1" applyBorder="1" applyAlignment="1">
      <alignment vertical="center"/>
    </xf>
    <xf numFmtId="41" fontId="27" fillId="0" borderId="21" xfId="0" applyNumberFormat="1" applyFont="1" applyBorder="1" applyAlignment="1">
      <alignment vertical="center"/>
    </xf>
    <xf numFmtId="189" fontId="27" fillId="0" borderId="21" xfId="0" applyNumberFormat="1" applyFont="1" applyBorder="1" applyAlignment="1">
      <alignment vertical="center"/>
    </xf>
    <xf numFmtId="0" fontId="27" fillId="0" borderId="14" xfId="0" applyFont="1" applyBorder="1" applyAlignment="1">
      <alignment vertical="center"/>
    </xf>
    <xf numFmtId="189" fontId="27" fillId="0" borderId="35" xfId="0" applyNumberFormat="1" applyFont="1" applyBorder="1" applyAlignment="1">
      <alignment vertical="center"/>
    </xf>
    <xf numFmtId="185" fontId="27" fillId="0" borderId="120" xfId="0" applyNumberFormat="1" applyFont="1" applyBorder="1" applyAlignment="1">
      <alignment vertical="center"/>
    </xf>
    <xf numFmtId="0" fontId="27" fillId="0" borderId="121" xfId="0" applyFont="1" applyBorder="1" applyAlignment="1">
      <alignment vertical="center"/>
    </xf>
    <xf numFmtId="189" fontId="30" fillId="0" borderId="21" xfId="0" applyNumberFormat="1" applyFont="1" applyBorder="1" applyAlignment="1">
      <alignment vertical="center"/>
    </xf>
    <xf numFmtId="189" fontId="30" fillId="0" borderId="0" xfId="0" applyNumberFormat="1" applyFont="1" applyAlignment="1">
      <alignment vertical="center"/>
    </xf>
    <xf numFmtId="0" fontId="27" fillId="0" borderId="120" xfId="0" applyFont="1" applyBorder="1" applyAlignment="1">
      <alignment vertical="center"/>
    </xf>
    <xf numFmtId="189" fontId="30" fillId="0" borderId="120" xfId="0" applyNumberFormat="1" applyFont="1" applyBorder="1" applyAlignment="1">
      <alignment vertical="center"/>
    </xf>
    <xf numFmtId="0" fontId="6" fillId="0" borderId="0" xfId="7" applyFont="1" applyAlignment="1">
      <alignment horizontal="left" vertical="center"/>
    </xf>
    <xf numFmtId="0" fontId="27" fillId="8" borderId="21" xfId="0" applyFont="1" applyFill="1" applyBorder="1" applyAlignment="1">
      <alignment horizontal="center" vertical="center"/>
    </xf>
    <xf numFmtId="197" fontId="27" fillId="0" borderId="0" xfId="0" applyNumberFormat="1" applyFont="1" applyAlignment="1">
      <alignment vertical="center"/>
    </xf>
    <xf numFmtId="49" fontId="0" fillId="0" borderId="122" xfId="0" applyNumberFormat="1" applyBorder="1" applyAlignment="1">
      <alignment horizontal="center"/>
    </xf>
    <xf numFmtId="38" fontId="0" fillId="0" borderId="30" xfId="1" applyFont="1" applyFill="1" applyBorder="1" applyAlignment="1" applyProtection="1">
      <alignment vertical="center"/>
    </xf>
    <xf numFmtId="0" fontId="27" fillId="0" borderId="123" xfId="0" applyFont="1" applyBorder="1" applyAlignment="1">
      <alignment vertical="center"/>
    </xf>
    <xf numFmtId="0" fontId="0" fillId="11" borderId="109" xfId="0" applyFill="1" applyBorder="1" applyAlignment="1">
      <alignment horizontal="center" vertical="center"/>
    </xf>
    <xf numFmtId="0" fontId="31" fillId="11" borderId="14" xfId="0" applyFont="1" applyFill="1" applyBorder="1" applyAlignment="1">
      <alignment horizontal="center" vertical="center"/>
    </xf>
    <xf numFmtId="0" fontId="31" fillId="11" borderId="21" xfId="0" applyFont="1" applyFill="1" applyBorder="1" applyAlignment="1">
      <alignment horizontal="center" vertical="center"/>
    </xf>
    <xf numFmtId="0" fontId="31" fillId="11" borderId="21" xfId="0" applyFont="1" applyFill="1" applyBorder="1" applyAlignment="1">
      <alignment horizontal="center" vertical="center" wrapText="1"/>
    </xf>
    <xf numFmtId="0" fontId="13" fillId="11" borderId="108" xfId="0" applyFont="1" applyFill="1" applyBorder="1" applyAlignment="1">
      <alignment horizontal="center" vertical="center"/>
    </xf>
    <xf numFmtId="0" fontId="0" fillId="8" borderId="108" xfId="0" applyFill="1" applyBorder="1" applyAlignment="1">
      <alignment horizontal="center" vertical="center"/>
    </xf>
    <xf numFmtId="0" fontId="31" fillId="8" borderId="21" xfId="0" applyFont="1" applyFill="1" applyBorder="1" applyAlignment="1">
      <alignment horizontal="center" vertical="center"/>
    </xf>
    <xf numFmtId="0" fontId="31" fillId="8" borderId="35" xfId="0" applyFont="1" applyFill="1" applyBorder="1" applyAlignment="1">
      <alignment horizontal="center" vertical="center"/>
    </xf>
    <xf numFmtId="0" fontId="13" fillId="8" borderId="108" xfId="0" applyFont="1" applyFill="1" applyBorder="1" applyAlignment="1">
      <alignment horizontal="center" vertical="center"/>
    </xf>
    <xf numFmtId="0" fontId="31" fillId="10" borderId="21" xfId="0" applyFont="1" applyFill="1" applyBorder="1" applyAlignment="1">
      <alignment horizontal="center" vertical="center"/>
    </xf>
    <xf numFmtId="185" fontId="27" fillId="11" borderId="21" xfId="0" applyNumberFormat="1" applyFont="1" applyFill="1" applyBorder="1" applyAlignment="1">
      <alignment horizontal="center" vertical="center"/>
    </xf>
    <xf numFmtId="0" fontId="27" fillId="0" borderId="124" xfId="0" applyFont="1" applyBorder="1" applyAlignment="1">
      <alignment vertical="center"/>
    </xf>
    <xf numFmtId="0" fontId="27" fillId="0" borderId="124" xfId="0" applyFont="1" applyBorder="1" applyAlignment="1">
      <alignment horizontal="center" vertical="center"/>
    </xf>
    <xf numFmtId="0" fontId="27" fillId="0" borderId="125" xfId="0" quotePrefix="1" applyFont="1" applyBorder="1" applyAlignment="1">
      <alignment vertical="center"/>
    </xf>
    <xf numFmtId="0" fontId="27" fillId="0" borderId="126" xfId="0" applyFont="1" applyBorder="1" applyAlignment="1">
      <alignment vertical="center"/>
    </xf>
    <xf numFmtId="41" fontId="27" fillId="0" borderId="124" xfId="1" applyNumberFormat="1" applyFont="1" applyFill="1" applyBorder="1" applyAlignment="1">
      <alignment horizontal="right" vertical="center"/>
    </xf>
    <xf numFmtId="41" fontId="27" fillId="0" borderId="125" xfId="1" applyNumberFormat="1" applyFont="1" applyBorder="1" applyAlignment="1">
      <alignment horizontal="right" vertical="center"/>
    </xf>
    <xf numFmtId="41" fontId="27" fillId="12" borderId="125" xfId="1" applyNumberFormat="1" applyFont="1" applyFill="1" applyBorder="1" applyAlignment="1">
      <alignment horizontal="right" vertical="center"/>
    </xf>
    <xf numFmtId="41" fontId="27" fillId="12" borderId="124" xfId="1" applyNumberFormat="1" applyFont="1" applyFill="1" applyBorder="1" applyAlignment="1">
      <alignment horizontal="right" vertical="center"/>
    </xf>
    <xf numFmtId="41" fontId="27" fillId="0" borderId="126" xfId="1" applyNumberFormat="1" applyFont="1" applyBorder="1" applyAlignment="1">
      <alignment horizontal="right" vertical="center"/>
    </xf>
    <xf numFmtId="41" fontId="27" fillId="12" borderId="126" xfId="1" applyNumberFormat="1" applyFont="1" applyFill="1" applyBorder="1" applyAlignment="1">
      <alignment horizontal="right" vertical="center"/>
    </xf>
    <xf numFmtId="188" fontId="27" fillId="0" borderId="126" xfId="1" applyNumberFormat="1" applyFont="1" applyFill="1" applyBorder="1" applyAlignment="1">
      <alignment horizontal="right" vertical="center"/>
    </xf>
    <xf numFmtId="188" fontId="27" fillId="0" borderId="124" xfId="1" applyNumberFormat="1" applyFont="1" applyFill="1" applyBorder="1" applyAlignment="1">
      <alignment horizontal="right" vertical="center"/>
    </xf>
    <xf numFmtId="185" fontId="27" fillId="0" borderId="124" xfId="1" applyNumberFormat="1" applyFont="1" applyFill="1" applyBorder="1" applyAlignment="1">
      <alignment horizontal="right" vertical="center"/>
    </xf>
    <xf numFmtId="0" fontId="27" fillId="0" borderId="127" xfId="0" applyFont="1" applyBorder="1" applyAlignment="1">
      <alignment vertical="center"/>
    </xf>
    <xf numFmtId="0" fontId="27" fillId="0" borderId="127" xfId="0" applyFont="1" applyBorder="1" applyAlignment="1">
      <alignment horizontal="center" vertical="center"/>
    </xf>
    <xf numFmtId="0" fontId="27" fillId="0" borderId="128" xfId="0" quotePrefix="1" applyFont="1" applyBorder="1" applyAlignment="1">
      <alignment vertical="center"/>
    </xf>
    <xf numFmtId="0" fontId="27" fillId="0" borderId="129" xfId="0" applyFont="1" applyBorder="1" applyAlignment="1">
      <alignment vertical="center"/>
    </xf>
    <xf numFmtId="41" fontId="27" fillId="0" borderId="127" xfId="1" applyNumberFormat="1" applyFont="1" applyFill="1" applyBorder="1" applyAlignment="1">
      <alignment horizontal="right" vertical="center"/>
    </xf>
    <xf numFmtId="41" fontId="27" fillId="0" borderId="128" xfId="1" applyNumberFormat="1" applyFont="1" applyFill="1" applyBorder="1" applyAlignment="1">
      <alignment horizontal="right" vertical="center"/>
    </xf>
    <xf numFmtId="41" fontId="27" fillId="12" borderId="127" xfId="1" applyNumberFormat="1" applyFont="1" applyFill="1" applyBorder="1" applyAlignment="1">
      <alignment horizontal="right" vertical="center"/>
    </xf>
    <xf numFmtId="185" fontId="27" fillId="0" borderId="127" xfId="1" applyNumberFormat="1" applyFont="1" applyFill="1" applyBorder="1" applyAlignment="1">
      <alignment horizontal="right" vertical="center"/>
    </xf>
    <xf numFmtId="41" fontId="27" fillId="12" borderId="129" xfId="1" applyNumberFormat="1" applyFont="1" applyFill="1" applyBorder="1" applyAlignment="1">
      <alignment horizontal="right" vertical="center"/>
    </xf>
    <xf numFmtId="188" fontId="27" fillId="0" borderId="129" xfId="1" applyNumberFormat="1" applyFont="1" applyFill="1" applyBorder="1" applyAlignment="1">
      <alignment horizontal="right" vertical="center"/>
    </xf>
    <xf numFmtId="188" fontId="27" fillId="0" borderId="127" xfId="1" applyNumberFormat="1" applyFont="1" applyFill="1" applyBorder="1" applyAlignment="1">
      <alignment horizontal="right" vertical="center"/>
    </xf>
    <xf numFmtId="41" fontId="27" fillId="0" borderId="127" xfId="1" applyNumberFormat="1" applyFont="1" applyBorder="1" applyAlignment="1">
      <alignment horizontal="right" vertical="center"/>
    </xf>
    <xf numFmtId="41" fontId="27" fillId="0" borderId="128" xfId="1" applyNumberFormat="1" applyFont="1" applyBorder="1" applyAlignment="1">
      <alignment horizontal="right" vertical="center"/>
    </xf>
    <xf numFmtId="41" fontId="27" fillId="0" borderId="129" xfId="1" applyNumberFormat="1" applyFont="1" applyBorder="1" applyAlignment="1">
      <alignment horizontal="right" vertical="center"/>
    </xf>
    <xf numFmtId="0" fontId="27" fillId="0" borderId="130" xfId="0" applyFont="1" applyBorder="1" applyAlignment="1">
      <alignment vertical="center"/>
    </xf>
    <xf numFmtId="0" fontId="27" fillId="0" borderId="130" xfId="0" applyFont="1" applyBorder="1" applyAlignment="1">
      <alignment horizontal="center" vertical="center"/>
    </xf>
    <xf numFmtId="0" fontId="27" fillId="0" borderId="131" xfId="0" quotePrefix="1" applyFont="1" applyBorder="1" applyAlignment="1">
      <alignment vertical="center"/>
    </xf>
    <xf numFmtId="0" fontId="27" fillId="0" borderId="132" xfId="0" applyFont="1" applyBorder="1" applyAlignment="1">
      <alignment vertical="center"/>
    </xf>
    <xf numFmtId="41" fontId="27" fillId="0" borderId="130" xfId="1" applyNumberFormat="1" applyFont="1" applyBorder="1" applyAlignment="1">
      <alignment horizontal="right" vertical="center"/>
    </xf>
    <xf numFmtId="41" fontId="27" fillId="0" borderId="131" xfId="1" applyNumberFormat="1" applyFont="1" applyBorder="1" applyAlignment="1">
      <alignment horizontal="right" vertical="center"/>
    </xf>
    <xf numFmtId="41" fontId="27" fillId="0" borderId="132" xfId="1" applyNumberFormat="1" applyFont="1" applyBorder="1" applyAlignment="1">
      <alignment horizontal="right" vertical="center"/>
    </xf>
    <xf numFmtId="188" fontId="27" fillId="0" borderId="132" xfId="1" applyNumberFormat="1" applyFont="1" applyFill="1" applyBorder="1" applyAlignment="1">
      <alignment horizontal="right" vertical="center"/>
    </xf>
    <xf numFmtId="188" fontId="27" fillId="0" borderId="130" xfId="1" applyNumberFormat="1" applyFont="1" applyFill="1" applyBorder="1" applyAlignment="1">
      <alignment horizontal="right" vertical="center"/>
    </xf>
    <xf numFmtId="185" fontId="27" fillId="0" borderId="130" xfId="1" applyNumberFormat="1" applyFont="1" applyFill="1" applyBorder="1" applyAlignment="1">
      <alignment horizontal="right" vertical="center"/>
    </xf>
    <xf numFmtId="41" fontId="27" fillId="0" borderId="124" xfId="1" applyNumberFormat="1" applyFont="1" applyBorder="1" applyAlignment="1">
      <alignment horizontal="right" vertical="center"/>
    </xf>
    <xf numFmtId="41" fontId="27" fillId="0" borderId="129" xfId="1" applyNumberFormat="1" applyFont="1" applyFill="1" applyBorder="1" applyAlignment="1">
      <alignment horizontal="right" vertical="center"/>
    </xf>
    <xf numFmtId="0" fontId="27" fillId="0" borderId="128" xfId="0" applyFont="1" applyBorder="1" applyAlignment="1">
      <alignment vertical="center"/>
    </xf>
    <xf numFmtId="0" fontId="27" fillId="0" borderId="129" xfId="0" applyFont="1" applyBorder="1" applyAlignment="1">
      <alignment vertical="center" shrinkToFit="1"/>
    </xf>
    <xf numFmtId="41" fontId="27" fillId="0" borderId="125" xfId="1" applyNumberFormat="1" applyFont="1" applyFill="1" applyBorder="1" applyAlignment="1">
      <alignment horizontal="right" vertical="center"/>
    </xf>
    <xf numFmtId="41" fontId="27" fillId="0" borderId="126" xfId="1" applyNumberFormat="1" applyFont="1" applyFill="1" applyBorder="1" applyAlignment="1">
      <alignment horizontal="right" vertical="center"/>
    </xf>
    <xf numFmtId="0" fontId="27" fillId="0" borderId="129" xfId="0" quotePrefix="1" applyFont="1" applyBorder="1" applyAlignment="1">
      <alignment vertical="center"/>
    </xf>
    <xf numFmtId="41" fontId="27" fillId="12" borderId="128" xfId="1" applyNumberFormat="1" applyFont="1" applyFill="1" applyBorder="1" applyAlignment="1">
      <alignment horizontal="right" vertical="center"/>
    </xf>
    <xf numFmtId="185" fontId="27" fillId="12" borderId="127" xfId="1" applyNumberFormat="1" applyFont="1" applyFill="1" applyBorder="1" applyAlignment="1">
      <alignment horizontal="right" vertical="center"/>
    </xf>
    <xf numFmtId="41" fontId="27" fillId="0" borderId="127" xfId="0" applyNumberFormat="1" applyFont="1" applyBorder="1" applyAlignment="1">
      <alignment vertical="center"/>
    </xf>
    <xf numFmtId="41" fontId="27" fillId="0" borderId="128" xfId="0" applyNumberFormat="1" applyFont="1" applyBorder="1" applyAlignment="1">
      <alignment vertical="center"/>
    </xf>
    <xf numFmtId="41" fontId="27" fillId="0" borderId="129" xfId="0" applyNumberFormat="1" applyFont="1" applyBorder="1" applyAlignment="1">
      <alignment vertical="center"/>
    </xf>
    <xf numFmtId="188" fontId="27" fillId="0" borderId="127" xfId="0" applyNumberFormat="1" applyFont="1" applyBorder="1" applyAlignment="1">
      <alignment vertical="center"/>
    </xf>
    <xf numFmtId="188" fontId="27" fillId="0" borderId="133" xfId="0" applyNumberFormat="1" applyFont="1" applyBorder="1" applyAlignment="1">
      <alignment vertical="center"/>
    </xf>
    <xf numFmtId="185" fontId="27" fillId="0" borderId="127" xfId="0" applyNumberFormat="1" applyFont="1" applyBorder="1" applyAlignment="1">
      <alignment vertical="center"/>
    </xf>
    <xf numFmtId="185" fontId="27" fillId="0" borderId="127" xfId="0" applyNumberFormat="1" applyFont="1" applyBorder="1" applyAlignment="1">
      <alignment horizontal="right" vertical="center"/>
    </xf>
    <xf numFmtId="185" fontId="27" fillId="0" borderId="128" xfId="0" applyNumberFormat="1" applyFont="1" applyBorder="1" applyAlignment="1">
      <alignment vertical="center"/>
    </xf>
    <xf numFmtId="185" fontId="27" fillId="0" borderId="129" xfId="0" applyNumberFormat="1" applyFont="1" applyBorder="1" applyAlignment="1">
      <alignment vertical="center"/>
    </xf>
    <xf numFmtId="0" fontId="27" fillId="0" borderId="131" xfId="0" applyFont="1" applyBorder="1" applyAlignment="1">
      <alignment vertical="center"/>
    </xf>
    <xf numFmtId="185" fontId="27" fillId="0" borderId="130" xfId="0" applyNumberFormat="1" applyFont="1" applyBorder="1" applyAlignment="1">
      <alignment vertical="center"/>
    </xf>
    <xf numFmtId="185" fontId="27" fillId="0" borderId="131" xfId="0" applyNumberFormat="1" applyFont="1" applyBorder="1" applyAlignment="1">
      <alignment vertical="center"/>
    </xf>
    <xf numFmtId="185" fontId="27" fillId="0" borderId="132" xfId="0" applyNumberFormat="1" applyFont="1" applyBorder="1" applyAlignment="1">
      <alignment vertical="center"/>
    </xf>
    <xf numFmtId="188" fontId="27" fillId="0" borderId="130" xfId="0" applyNumberFormat="1" applyFont="1" applyBorder="1" applyAlignment="1">
      <alignment vertical="center"/>
    </xf>
    <xf numFmtId="188" fontId="27" fillId="0" borderId="134" xfId="0" applyNumberFormat="1" applyFont="1" applyBorder="1" applyAlignment="1">
      <alignment vertical="center"/>
    </xf>
    <xf numFmtId="185" fontId="27" fillId="0" borderId="130" xfId="0" applyNumberFormat="1" applyFont="1" applyBorder="1" applyAlignment="1">
      <alignment horizontal="right" vertical="center"/>
    </xf>
    <xf numFmtId="0" fontId="27" fillId="0" borderId="136" xfId="0" applyFont="1" applyBorder="1" applyAlignment="1">
      <alignment vertical="center"/>
    </xf>
    <xf numFmtId="0" fontId="27" fillId="0" borderId="135" xfId="0" applyFont="1" applyBorder="1" applyAlignment="1">
      <alignment vertical="center"/>
    </xf>
    <xf numFmtId="0" fontId="27" fillId="0" borderId="35" xfId="0" applyFont="1" applyBorder="1" applyAlignment="1">
      <alignment horizontal="center" vertical="center"/>
    </xf>
    <xf numFmtId="198" fontId="5" fillId="0" borderId="47" xfId="1" applyNumberFormat="1" applyFont="1" applyBorder="1" applyAlignment="1" applyProtection="1">
      <alignment vertical="center"/>
    </xf>
    <xf numFmtId="198" fontId="5" fillId="0" borderId="39" xfId="1" applyNumberFormat="1" applyFont="1" applyBorder="1" applyAlignment="1" applyProtection="1">
      <alignment vertical="center"/>
    </xf>
    <xf numFmtId="198" fontId="5" fillId="0" borderId="40" xfId="1" applyNumberFormat="1" applyFont="1" applyBorder="1" applyAlignment="1" applyProtection="1">
      <alignment vertical="center"/>
    </xf>
    <xf numFmtId="198" fontId="5" fillId="0" borderId="48" xfId="1" applyNumberFormat="1" applyFont="1" applyBorder="1" applyAlignment="1" applyProtection="1">
      <alignment vertical="center"/>
    </xf>
    <xf numFmtId="198" fontId="5" fillId="0" borderId="49" xfId="1" applyNumberFormat="1" applyFont="1" applyBorder="1" applyAlignment="1" applyProtection="1">
      <alignment vertical="center"/>
    </xf>
    <xf numFmtId="198" fontId="5" fillId="0" borderId="50" xfId="1" applyNumberFormat="1" applyFont="1" applyBorder="1" applyAlignment="1" applyProtection="1">
      <alignment vertical="center"/>
    </xf>
    <xf numFmtId="198" fontId="5" fillId="0" borderId="44" xfId="1" applyNumberFormat="1" applyFont="1" applyBorder="1" applyAlignment="1" applyProtection="1">
      <alignment vertical="center"/>
    </xf>
    <xf numFmtId="198" fontId="5" fillId="0" borderId="45" xfId="1" applyNumberFormat="1" applyFont="1" applyBorder="1" applyAlignment="1" applyProtection="1">
      <alignment vertical="center"/>
    </xf>
    <xf numFmtId="198" fontId="5" fillId="0" borderId="46" xfId="1" applyNumberFormat="1" applyFont="1" applyBorder="1" applyAlignment="1" applyProtection="1">
      <alignment vertical="center"/>
    </xf>
    <xf numFmtId="198" fontId="16" fillId="0" borderId="47" xfId="1" applyNumberFormat="1" applyFont="1" applyBorder="1" applyAlignment="1" applyProtection="1">
      <alignment vertical="center"/>
    </xf>
    <xf numFmtId="198" fontId="16" fillId="0" borderId="39" xfId="1" applyNumberFormat="1" applyFont="1" applyBorder="1" applyAlignment="1" applyProtection="1">
      <alignment vertical="center"/>
    </xf>
    <xf numFmtId="198" fontId="16" fillId="0" borderId="40" xfId="1" applyNumberFormat="1" applyFont="1" applyBorder="1" applyAlignment="1" applyProtection="1">
      <alignment vertical="center"/>
    </xf>
    <xf numFmtId="198" fontId="16" fillId="0" borderId="44" xfId="1" applyNumberFormat="1" applyFont="1" applyBorder="1" applyAlignment="1" applyProtection="1">
      <alignment vertical="center"/>
    </xf>
    <xf numFmtId="198" fontId="16" fillId="0" borderId="45" xfId="1" applyNumberFormat="1" applyFont="1" applyBorder="1" applyAlignment="1" applyProtection="1">
      <alignment vertical="center"/>
    </xf>
    <xf numFmtId="198" fontId="16" fillId="0" borderId="46" xfId="1" applyNumberFormat="1" applyFont="1" applyBorder="1" applyAlignment="1" applyProtection="1">
      <alignment vertical="center"/>
    </xf>
    <xf numFmtId="198" fontId="16" fillId="0" borderId="47" xfId="1" applyNumberFormat="1" applyFont="1" applyFill="1" applyBorder="1" applyAlignment="1" applyProtection="1">
      <alignment vertical="center"/>
    </xf>
    <xf numFmtId="198" fontId="16" fillId="0" borderId="39" xfId="1" applyNumberFormat="1" applyFont="1" applyFill="1" applyBorder="1" applyAlignment="1" applyProtection="1">
      <alignment vertical="center"/>
    </xf>
    <xf numFmtId="198" fontId="16" fillId="0" borderId="40" xfId="1" applyNumberFormat="1" applyFont="1" applyFill="1" applyBorder="1" applyAlignment="1" applyProtection="1">
      <alignment vertical="center"/>
    </xf>
    <xf numFmtId="198" fontId="16" fillId="0" borderId="44" xfId="1" applyNumberFormat="1" applyFont="1" applyFill="1" applyBorder="1" applyAlignment="1" applyProtection="1">
      <alignment vertical="center"/>
    </xf>
    <xf numFmtId="198" fontId="16" fillId="0" borderId="45" xfId="1" applyNumberFormat="1" applyFont="1" applyFill="1" applyBorder="1" applyAlignment="1" applyProtection="1">
      <alignment vertical="center"/>
    </xf>
    <xf numFmtId="198" fontId="16" fillId="0" borderId="46" xfId="1" applyNumberFormat="1" applyFont="1" applyFill="1" applyBorder="1" applyAlignment="1" applyProtection="1">
      <alignment vertical="center"/>
    </xf>
    <xf numFmtId="0" fontId="0" fillId="0" borderId="4" xfId="0" applyBorder="1" applyAlignment="1">
      <alignment horizontal="right" vertical="center"/>
    </xf>
    <xf numFmtId="176" fontId="0" fillId="0" borderId="11" xfId="0" applyNumberFormat="1" applyBorder="1" applyAlignment="1">
      <alignment horizontal="left" vertical="center"/>
    </xf>
    <xf numFmtId="0" fontId="0" fillId="0" borderId="11" xfId="0" applyBorder="1" applyAlignment="1">
      <alignment horizontal="left" vertical="center"/>
    </xf>
    <xf numFmtId="0" fontId="0" fillId="0" borderId="109" xfId="0" applyBorder="1" applyAlignment="1">
      <alignment horizontal="right" vertical="center"/>
    </xf>
    <xf numFmtId="0" fontId="0" fillId="0" borderId="12" xfId="0" applyBorder="1" applyAlignment="1">
      <alignment horizontal="left" vertical="center"/>
    </xf>
    <xf numFmtId="0" fontId="0" fillId="0" borderId="7" xfId="0" applyBorder="1" applyAlignment="1">
      <alignment horizontal="center" vertical="center"/>
    </xf>
    <xf numFmtId="0" fontId="0" fillId="0" borderId="119" xfId="0" applyBorder="1" applyAlignment="1">
      <alignment horizontal="right" vertical="center"/>
    </xf>
    <xf numFmtId="0" fontId="0" fillId="0" borderId="120" xfId="0" applyBorder="1" applyAlignment="1">
      <alignment horizontal="center" vertical="center"/>
    </xf>
    <xf numFmtId="176" fontId="0" fillId="0" borderId="118" xfId="0" applyNumberFormat="1" applyBorder="1" applyAlignment="1">
      <alignment horizontal="left" vertical="center"/>
    </xf>
    <xf numFmtId="0" fontId="0" fillId="0" borderId="117" xfId="0" applyBorder="1" applyAlignment="1">
      <alignment horizontal="center" vertical="center"/>
    </xf>
    <xf numFmtId="0" fontId="0" fillId="0" borderId="108" xfId="0" applyBorder="1" applyAlignment="1">
      <alignment horizontal="center" vertical="center"/>
    </xf>
    <xf numFmtId="177" fontId="0" fillId="0" borderId="138" xfId="0" applyNumberFormat="1" applyBorder="1" applyAlignment="1">
      <alignment vertical="center"/>
    </xf>
    <xf numFmtId="177" fontId="0" fillId="0" borderId="2" xfId="0" applyNumberFormat="1" applyBorder="1" applyAlignment="1">
      <alignment vertical="center"/>
    </xf>
    <xf numFmtId="177" fontId="25" fillId="13" borderId="9" xfId="0" applyNumberFormat="1" applyFont="1" applyFill="1" applyBorder="1" applyAlignment="1">
      <alignment vertical="center"/>
    </xf>
    <xf numFmtId="183" fontId="0" fillId="0" borderId="9" xfId="0" applyNumberFormat="1" applyBorder="1"/>
    <xf numFmtId="183" fontId="0" fillId="0" borderId="108" xfId="0" applyNumberFormat="1" applyBorder="1"/>
    <xf numFmtId="183" fontId="0" fillId="0" borderId="117" xfId="0" applyNumberFormat="1" applyBorder="1"/>
    <xf numFmtId="183" fontId="0" fillId="0" borderId="21" xfId="0" applyNumberFormat="1" applyBorder="1"/>
    <xf numFmtId="183" fontId="0" fillId="0" borderId="120" xfId="0" applyNumberFormat="1" applyBorder="1"/>
    <xf numFmtId="0" fontId="13" fillId="0" borderId="108" xfId="0" applyFont="1" applyBorder="1" applyAlignment="1">
      <alignment horizontal="center" vertical="center" wrapText="1"/>
    </xf>
    <xf numFmtId="0" fontId="0" fillId="0" borderId="117" xfId="0" applyBorder="1" applyAlignment="1">
      <alignment horizontal="center"/>
    </xf>
    <xf numFmtId="0" fontId="8" fillId="0" borderId="108" xfId="0" applyFont="1" applyBorder="1" applyAlignment="1">
      <alignment horizontal="left" vertical="center" wrapText="1"/>
    </xf>
    <xf numFmtId="0" fontId="0" fillId="0" borderId="108" xfId="0" applyBorder="1" applyAlignment="1">
      <alignment horizontal="center" vertical="center" wrapText="1"/>
    </xf>
    <xf numFmtId="0" fontId="33" fillId="0" borderId="108" xfId="0" applyFont="1" applyBorder="1" applyAlignment="1">
      <alignment horizontal="left" vertical="center" wrapText="1"/>
    </xf>
    <xf numFmtId="0" fontId="13" fillId="0" borderId="108" xfId="0" applyFont="1" applyBorder="1" applyAlignment="1">
      <alignment horizontal="left" vertical="center" wrapText="1"/>
    </xf>
    <xf numFmtId="38" fontId="27" fillId="0" borderId="0" xfId="1" applyFont="1" applyAlignment="1">
      <alignment vertical="center"/>
    </xf>
    <xf numFmtId="41" fontId="27" fillId="0" borderId="135" xfId="1" applyNumberFormat="1" applyFont="1" applyFill="1" applyBorder="1" applyAlignment="1">
      <alignment horizontal="right" vertical="center"/>
    </xf>
    <xf numFmtId="41" fontId="27" fillId="0" borderId="117" xfId="1" applyNumberFormat="1" applyFont="1" applyFill="1" applyBorder="1" applyAlignment="1">
      <alignment horizontal="right" vertical="center"/>
    </xf>
    <xf numFmtId="40" fontId="27" fillId="0" borderId="0" xfId="1" applyNumberFormat="1" applyFont="1" applyFill="1" applyBorder="1" applyAlignment="1">
      <alignment vertical="center"/>
    </xf>
    <xf numFmtId="38" fontId="5" fillId="0" borderId="0" xfId="1" applyFont="1" applyAlignment="1" applyProtection="1">
      <alignment vertical="center"/>
    </xf>
    <xf numFmtId="38" fontId="5" fillId="0" borderId="0" xfId="7" applyNumberFormat="1" applyFont="1" applyAlignment="1">
      <alignment vertical="center"/>
    </xf>
    <xf numFmtId="177" fontId="0" fillId="13" borderId="9" xfId="0" applyNumberFormat="1" applyFill="1" applyBorder="1" applyAlignment="1">
      <alignment vertical="center"/>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0" fillId="0" borderId="8" xfId="0" applyBorder="1" applyAlignment="1">
      <alignment vertical="center"/>
    </xf>
    <xf numFmtId="49" fontId="0" fillId="0" borderId="6" xfId="0" applyNumberFormat="1" applyBorder="1" applyAlignment="1">
      <alignment horizontal="center" vertical="center"/>
    </xf>
    <xf numFmtId="0" fontId="0" fillId="0" borderId="5" xfId="0" applyBorder="1" applyAlignment="1">
      <alignment vertical="center"/>
    </xf>
    <xf numFmtId="0" fontId="0" fillId="0" borderId="9" xfId="0" applyBorder="1" applyAlignment="1">
      <alignment horizontal="center" vertical="center"/>
    </xf>
    <xf numFmtId="177" fontId="0" fillId="0" borderId="137" xfId="0" applyNumberFormat="1" applyBorder="1" applyAlignment="1">
      <alignment vertical="center"/>
    </xf>
    <xf numFmtId="0" fontId="1" fillId="14" borderId="16" xfId="4" applyFont="1" applyFill="1" applyBorder="1" applyAlignment="1">
      <alignment vertical="center"/>
    </xf>
    <xf numFmtId="0" fontId="1" fillId="14" borderId="8" xfId="4" applyFont="1" applyFill="1" applyBorder="1" applyAlignment="1">
      <alignment vertical="center"/>
    </xf>
    <xf numFmtId="0" fontId="1" fillId="14" borderId="17" xfId="4" applyFont="1" applyFill="1" applyBorder="1" applyAlignment="1">
      <alignment vertical="center"/>
    </xf>
    <xf numFmtId="0" fontId="1" fillId="14" borderId="4" xfId="4" applyFont="1" applyFill="1" applyBorder="1" applyAlignment="1">
      <alignment vertical="center"/>
    </xf>
    <xf numFmtId="0" fontId="1" fillId="14" borderId="0" xfId="4" applyFont="1" applyFill="1" applyAlignment="1">
      <alignment horizontal="distributed" vertical="center" justifyLastLine="1"/>
    </xf>
    <xf numFmtId="0" fontId="1" fillId="14" borderId="11" xfId="4" applyFont="1" applyFill="1" applyBorder="1" applyAlignment="1">
      <alignment vertical="center"/>
    </xf>
    <xf numFmtId="0" fontId="1" fillId="14" borderId="100" xfId="4" applyFont="1" applyFill="1" applyBorder="1" applyAlignment="1">
      <alignment horizontal="center" vertical="center"/>
    </xf>
    <xf numFmtId="0" fontId="1" fillId="14" borderId="101" xfId="4" applyFont="1" applyFill="1" applyBorder="1" applyAlignment="1">
      <alignment horizontal="center" vertical="center"/>
    </xf>
    <xf numFmtId="0" fontId="1" fillId="14" borderId="83" xfId="4" applyFont="1" applyFill="1" applyBorder="1" applyAlignment="1">
      <alignment horizontal="center" vertical="center"/>
    </xf>
    <xf numFmtId="0" fontId="1" fillId="14" borderId="0" xfId="4" applyFont="1" applyFill="1" applyAlignment="1">
      <alignment vertical="center"/>
    </xf>
    <xf numFmtId="0" fontId="1" fillId="14" borderId="95" xfId="4" applyFont="1" applyFill="1" applyBorder="1" applyAlignment="1">
      <alignment horizontal="center" vertical="center"/>
    </xf>
    <xf numFmtId="0" fontId="1" fillId="14" borderId="84" xfId="4" applyFont="1" applyFill="1" applyBorder="1" applyAlignment="1">
      <alignment horizontal="center" vertical="center"/>
    </xf>
    <xf numFmtId="0" fontId="1" fillId="14" borderId="5" xfId="4" applyFont="1" applyFill="1" applyBorder="1" applyAlignment="1">
      <alignment vertical="center"/>
    </xf>
    <xf numFmtId="0" fontId="1" fillId="14" borderId="7" xfId="4" applyFont="1" applyFill="1" applyBorder="1" applyAlignment="1">
      <alignment vertical="center"/>
    </xf>
    <xf numFmtId="0" fontId="1" fillId="14" borderId="12" xfId="4" applyFont="1" applyFill="1" applyBorder="1" applyAlignment="1">
      <alignment vertical="center"/>
    </xf>
    <xf numFmtId="0" fontId="1" fillId="14" borderId="96" xfId="4" applyFont="1" applyFill="1" applyBorder="1" applyAlignment="1">
      <alignment horizontal="center" vertical="top"/>
    </xf>
    <xf numFmtId="0" fontId="1" fillId="14" borderId="85" xfId="4" applyFont="1" applyFill="1" applyBorder="1" applyAlignment="1">
      <alignment horizontal="center" vertical="center" wrapText="1"/>
    </xf>
    <xf numFmtId="0" fontId="1" fillId="14" borderId="5" xfId="4" applyFont="1" applyFill="1" applyBorder="1" applyAlignment="1">
      <alignment vertical="top"/>
    </xf>
    <xf numFmtId="0" fontId="1" fillId="14" borderId="85" xfId="4" applyFont="1" applyFill="1" applyBorder="1" applyAlignment="1">
      <alignment horizontal="center" vertical="top"/>
    </xf>
    <xf numFmtId="182" fontId="1" fillId="14" borderId="16" xfId="4" applyNumberFormat="1" applyFont="1" applyFill="1" applyBorder="1" applyAlignment="1">
      <alignment vertical="center" shrinkToFit="1"/>
    </xf>
    <xf numFmtId="182" fontId="1" fillId="14" borderId="97" xfId="4" applyNumberFormat="1" applyFont="1" applyFill="1" applyBorder="1" applyAlignment="1">
      <alignment vertical="center" shrinkToFit="1"/>
    </xf>
    <xf numFmtId="182" fontId="1" fillId="14" borderId="86" xfId="4" applyNumberFormat="1" applyFont="1" applyFill="1" applyBorder="1" applyAlignment="1">
      <alignment vertical="center" shrinkToFit="1"/>
    </xf>
    <xf numFmtId="0" fontId="1" fillId="14" borderId="88" xfId="4" applyFont="1" applyFill="1" applyBorder="1" applyAlignment="1">
      <alignment vertical="center"/>
    </xf>
    <xf numFmtId="0" fontId="1" fillId="14" borderId="89" xfId="4" applyFont="1" applyFill="1" applyBorder="1" applyAlignment="1">
      <alignment vertical="center"/>
    </xf>
    <xf numFmtId="182" fontId="1" fillId="14" borderId="90" xfId="4" applyNumberFormat="1" applyFont="1" applyFill="1" applyBorder="1" applyAlignment="1">
      <alignment vertical="center" shrinkToFit="1"/>
    </xf>
    <xf numFmtId="182" fontId="1" fillId="14" borderId="81" xfId="4" applyNumberFormat="1" applyFont="1" applyFill="1" applyBorder="1" applyAlignment="1">
      <alignment vertical="center" shrinkToFit="1"/>
    </xf>
    <xf numFmtId="182" fontId="1" fillId="14" borderId="91" xfId="4" applyNumberFormat="1" applyFont="1" applyFill="1" applyBorder="1" applyAlignment="1">
      <alignment vertical="center" shrinkToFit="1"/>
    </xf>
    <xf numFmtId="0" fontId="1" fillId="14" borderId="92" xfId="4" applyFont="1" applyFill="1" applyBorder="1" applyAlignment="1">
      <alignment vertical="center"/>
    </xf>
    <xf numFmtId="0" fontId="1" fillId="14" borderId="93" xfId="4" applyFont="1" applyFill="1" applyBorder="1" applyAlignment="1">
      <alignment vertical="center"/>
    </xf>
    <xf numFmtId="182" fontId="1" fillId="14" borderId="94" xfId="4" applyNumberFormat="1" applyFont="1" applyFill="1" applyBorder="1" applyAlignment="1">
      <alignment vertical="center" shrinkToFit="1"/>
    </xf>
    <xf numFmtId="182" fontId="1" fillId="14" borderId="98" xfId="4" applyNumberFormat="1" applyFont="1" applyFill="1" applyBorder="1" applyAlignment="1">
      <alignment vertical="center" shrinkToFit="1"/>
    </xf>
    <xf numFmtId="182" fontId="1" fillId="14" borderId="82" xfId="4" applyNumberFormat="1" applyFont="1" applyFill="1" applyBorder="1" applyAlignment="1">
      <alignment vertical="center" shrinkToFit="1"/>
    </xf>
    <xf numFmtId="0" fontId="1" fillId="14" borderId="14" xfId="4" applyFont="1" applyFill="1" applyBorder="1" applyAlignment="1">
      <alignment vertical="center"/>
    </xf>
    <xf numFmtId="0" fontId="1" fillId="14" borderId="15" xfId="4" applyFont="1" applyFill="1" applyBorder="1" applyAlignment="1">
      <alignment vertical="center"/>
    </xf>
    <xf numFmtId="182" fontId="1" fillId="14" borderId="14" xfId="4" applyNumberFormat="1" applyFont="1" applyFill="1" applyBorder="1" applyAlignment="1">
      <alignment vertical="center" shrinkToFit="1"/>
    </xf>
    <xf numFmtId="182" fontId="1" fillId="14" borderId="99" xfId="4" applyNumberFormat="1" applyFont="1" applyFill="1" applyBorder="1" applyAlignment="1">
      <alignment vertical="center" shrinkToFit="1"/>
    </xf>
    <xf numFmtId="182" fontId="1" fillId="14" borderId="87" xfId="4" applyNumberFormat="1" applyFont="1" applyFill="1" applyBorder="1" applyAlignment="1">
      <alignment vertical="center" shrinkToFit="1"/>
    </xf>
    <xf numFmtId="0" fontId="1" fillId="14" borderId="35" xfId="4" applyFont="1" applyFill="1" applyBorder="1" applyAlignment="1">
      <alignment vertical="center"/>
    </xf>
    <xf numFmtId="179" fontId="1" fillId="14" borderId="21" xfId="4" applyNumberFormat="1" applyFont="1" applyFill="1" applyBorder="1" applyAlignment="1">
      <alignment horizontal="right" vertical="center" shrinkToFit="1"/>
    </xf>
    <xf numFmtId="0" fontId="1" fillId="14" borderId="0" xfId="4" applyFont="1" applyFill="1" applyAlignment="1">
      <alignment vertical="center" shrinkToFit="1"/>
    </xf>
    <xf numFmtId="182" fontId="1" fillId="14" borderId="21" xfId="4" applyNumberFormat="1" applyFont="1" applyFill="1" applyBorder="1" applyAlignment="1">
      <alignment vertical="center"/>
    </xf>
    <xf numFmtId="187" fontId="1" fillId="14" borderId="21" xfId="4" applyNumberFormat="1" applyFont="1" applyFill="1" applyBorder="1" applyAlignment="1">
      <alignment vertical="center"/>
    </xf>
    <xf numFmtId="49" fontId="0" fillId="14" borderId="0" xfId="0" applyNumberFormat="1" applyFill="1" applyAlignment="1">
      <alignment vertical="center"/>
    </xf>
    <xf numFmtId="0" fontId="0" fillId="14" borderId="0" xfId="0" applyFill="1" applyAlignment="1">
      <alignment vertical="center"/>
    </xf>
    <xf numFmtId="49" fontId="21" fillId="14" borderId="0" xfId="0" applyNumberFormat="1" applyFont="1" applyFill="1" applyAlignment="1">
      <alignment vertical="center"/>
    </xf>
    <xf numFmtId="0" fontId="21" fillId="14" borderId="0" xfId="0" applyFont="1" applyFill="1" applyAlignment="1">
      <alignment vertical="center"/>
    </xf>
    <xf numFmtId="0" fontId="18" fillId="14" borderId="0" xfId="0" applyFont="1" applyFill="1" applyAlignment="1">
      <alignment vertical="center"/>
    </xf>
    <xf numFmtId="0" fontId="0" fillId="14" borderId="0" xfId="0" applyFill="1" applyAlignment="1">
      <alignment horizontal="right" vertical="center"/>
    </xf>
    <xf numFmtId="0" fontId="19" fillId="14" borderId="0" xfId="0" applyFont="1" applyFill="1" applyAlignment="1">
      <alignment vertical="center"/>
    </xf>
    <xf numFmtId="0" fontId="0" fillId="14" borderId="15" xfId="0" applyFill="1" applyBorder="1" applyAlignment="1">
      <alignment horizontal="center" vertical="center"/>
    </xf>
    <xf numFmtId="0" fontId="0" fillId="14" borderId="35" xfId="0" applyFill="1" applyBorder="1" applyAlignment="1">
      <alignment horizontal="center" vertical="center"/>
    </xf>
    <xf numFmtId="0" fontId="0" fillId="14" borderId="21" xfId="0" applyFill="1" applyBorder="1" applyAlignment="1">
      <alignment horizontal="center" vertical="center"/>
    </xf>
    <xf numFmtId="0" fontId="0" fillId="14" borderId="21" xfId="0" applyFill="1" applyBorder="1" applyAlignment="1">
      <alignment horizontal="center" vertical="center" shrinkToFit="1"/>
    </xf>
    <xf numFmtId="0" fontId="0" fillId="14" borderId="21" xfId="0" applyFill="1" applyBorder="1" applyAlignment="1">
      <alignment horizontal="right" vertical="center"/>
    </xf>
    <xf numFmtId="0" fontId="0" fillId="14" borderId="21" xfId="0" applyFill="1" applyBorder="1" applyAlignment="1">
      <alignment vertical="center"/>
    </xf>
    <xf numFmtId="186" fontId="0" fillId="14" borderId="21" xfId="0" applyNumberFormat="1" applyFill="1" applyBorder="1" applyAlignment="1">
      <alignment vertical="center"/>
    </xf>
    <xf numFmtId="186" fontId="0" fillId="14" borderId="14" xfId="0" applyNumberFormat="1" applyFill="1" applyBorder="1" applyAlignment="1">
      <alignment vertical="center"/>
    </xf>
    <xf numFmtId="186" fontId="0" fillId="14" borderId="69" xfId="0" applyNumberFormat="1" applyFill="1" applyBorder="1" applyAlignment="1">
      <alignment vertical="center"/>
    </xf>
    <xf numFmtId="0" fontId="0" fillId="14" borderId="116" xfId="0" applyFill="1" applyBorder="1" applyAlignment="1">
      <alignment horizontal="right" vertical="center"/>
    </xf>
    <xf numFmtId="0" fontId="0" fillId="14" borderId="116" xfId="0" applyFill="1" applyBorder="1" applyAlignment="1">
      <alignment vertical="center"/>
    </xf>
    <xf numFmtId="186" fontId="0" fillId="14" borderId="9" xfId="0" applyNumberFormat="1" applyFill="1" applyBorder="1" applyAlignment="1">
      <alignment vertical="center"/>
    </xf>
    <xf numFmtId="186" fontId="0" fillId="14" borderId="4" xfId="0" applyNumberFormat="1" applyFill="1" applyBorder="1" applyAlignment="1">
      <alignment vertical="center"/>
    </xf>
    <xf numFmtId="186" fontId="0" fillId="14" borderId="114" xfId="0" applyNumberFormat="1" applyFill="1" applyBorder="1" applyAlignment="1">
      <alignment vertical="center"/>
    </xf>
    <xf numFmtId="186" fontId="0" fillId="14" borderId="102" xfId="0" applyNumberFormat="1" applyFill="1" applyBorder="1" applyAlignment="1">
      <alignment vertical="center"/>
    </xf>
    <xf numFmtId="186" fontId="0" fillId="14" borderId="103" xfId="0" applyNumberFormat="1" applyFill="1" applyBorder="1" applyAlignment="1">
      <alignment vertical="center"/>
    </xf>
    <xf numFmtId="186" fontId="0" fillId="14" borderId="19" xfId="0" applyNumberFormat="1" applyFill="1" applyBorder="1" applyAlignment="1">
      <alignment vertical="center"/>
    </xf>
    <xf numFmtId="185" fontId="19" fillId="14" borderId="0" xfId="0" applyNumberFormat="1" applyFont="1" applyFill="1" applyAlignment="1">
      <alignment vertical="center"/>
    </xf>
    <xf numFmtId="186" fontId="0" fillId="14" borderId="70" xfId="0" applyNumberFormat="1" applyFill="1" applyBorder="1" applyAlignment="1">
      <alignment vertical="center"/>
    </xf>
    <xf numFmtId="0" fontId="6" fillId="14" borderId="0" xfId="4" applyFont="1" applyFill="1" applyAlignment="1">
      <alignment vertical="center"/>
    </xf>
    <xf numFmtId="0" fontId="23" fillId="14" borderId="0" xfId="4" applyFont="1" applyFill="1" applyAlignment="1">
      <alignment vertical="center"/>
    </xf>
    <xf numFmtId="0" fontId="1" fillId="14" borderId="0" xfId="4" applyFont="1" applyFill="1" applyAlignment="1">
      <alignment horizontal="right" vertical="center"/>
    </xf>
    <xf numFmtId="191" fontId="19" fillId="14" borderId="0" xfId="0" applyNumberFormat="1" applyFont="1" applyFill="1" applyAlignment="1">
      <alignment vertical="center"/>
    </xf>
    <xf numFmtId="0" fontId="15" fillId="0" borderId="7" xfId="3" applyFont="1" applyBorder="1" applyAlignment="1">
      <alignment vertical="center"/>
    </xf>
    <xf numFmtId="49" fontId="0" fillId="0" borderId="21" xfId="3" applyNumberFormat="1" applyFont="1" applyBorder="1" applyAlignment="1">
      <alignment horizontal="center" vertical="center"/>
    </xf>
    <xf numFmtId="0" fontId="15" fillId="0" borderId="21" xfId="3" applyFont="1" applyBorder="1" applyAlignment="1">
      <alignment vertical="center" shrinkToFit="1"/>
    </xf>
    <xf numFmtId="49" fontId="0" fillId="2" borderId="119" xfId="0" applyNumberFormat="1" applyFill="1" applyBorder="1" applyAlignment="1">
      <alignment horizontal="center" vertical="center"/>
    </xf>
    <xf numFmtId="0" fontId="5" fillId="0" borderId="139" xfId="0" applyFont="1" applyBorder="1" applyAlignment="1">
      <alignment vertical="center"/>
    </xf>
    <xf numFmtId="178" fontId="5" fillId="0" borderId="120" xfId="1" applyNumberFormat="1" applyFont="1" applyFill="1" applyBorder="1" applyAlignment="1" applyProtection="1">
      <alignment vertical="center"/>
    </xf>
    <xf numFmtId="178" fontId="5" fillId="0" borderId="118" xfId="1" applyNumberFormat="1" applyFont="1" applyBorder="1" applyAlignment="1" applyProtection="1">
      <alignment vertical="center"/>
    </xf>
    <xf numFmtId="178" fontId="5" fillId="0" borderId="118" xfId="1" applyNumberFormat="1" applyFont="1" applyFill="1" applyBorder="1" applyAlignment="1" applyProtection="1">
      <alignment vertical="center"/>
    </xf>
    <xf numFmtId="49" fontId="0" fillId="2" borderId="109" xfId="0" applyNumberFormat="1" applyFill="1" applyBorder="1" applyAlignment="1">
      <alignment horizontal="center" vertical="center"/>
    </xf>
    <xf numFmtId="0" fontId="5" fillId="0" borderId="140" xfId="0" applyFont="1" applyBorder="1" applyAlignment="1">
      <alignment vertical="center"/>
    </xf>
    <xf numFmtId="178" fontId="5" fillId="0" borderId="7" xfId="1" applyNumberFormat="1" applyFont="1" applyFill="1" applyBorder="1" applyAlignment="1" applyProtection="1">
      <alignment vertical="center"/>
    </xf>
    <xf numFmtId="0" fontId="16" fillId="0" borderId="140" xfId="0" applyFont="1" applyBorder="1" applyAlignment="1">
      <alignment vertical="center"/>
    </xf>
    <xf numFmtId="49" fontId="0" fillId="2" borderId="108" xfId="0" applyNumberFormat="1" applyFill="1" applyBorder="1" applyAlignment="1">
      <alignment horizontal="center" vertical="center"/>
    </xf>
    <xf numFmtId="0" fontId="16" fillId="2" borderId="12" xfId="0" applyFont="1" applyFill="1" applyBorder="1" applyAlignment="1">
      <alignment vertical="center"/>
    </xf>
    <xf numFmtId="0" fontId="0" fillId="0" borderId="109" xfId="0" applyBorder="1" applyAlignment="1">
      <alignment vertical="center"/>
    </xf>
    <xf numFmtId="178" fontId="5" fillId="0" borderId="44" xfId="1" applyNumberFormat="1" applyFont="1" applyFill="1" applyBorder="1" applyAlignment="1" applyProtection="1">
      <alignment vertical="center"/>
    </xf>
    <xf numFmtId="178" fontId="5" fillId="0" borderId="45" xfId="1" applyNumberFormat="1" applyFont="1" applyFill="1" applyBorder="1" applyAlignment="1" applyProtection="1">
      <alignment vertical="center"/>
    </xf>
    <xf numFmtId="178" fontId="5" fillId="0" borderId="46" xfId="1" applyNumberFormat="1" applyFont="1" applyFill="1" applyBorder="1" applyAlignment="1" applyProtection="1">
      <alignment vertical="center"/>
    </xf>
    <xf numFmtId="49" fontId="0" fillId="0" borderId="117" xfId="0" applyNumberFormat="1" applyBorder="1" applyAlignment="1">
      <alignment horizontal="center" vertical="center"/>
    </xf>
    <xf numFmtId="0" fontId="0" fillId="0" borderId="120" xfId="0" applyBorder="1" applyAlignment="1">
      <alignment vertical="center"/>
    </xf>
    <xf numFmtId="0" fontId="0" fillId="0" borderId="11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17" xfId="0" applyBorder="1" applyAlignment="1">
      <alignment vertical="center"/>
    </xf>
    <xf numFmtId="0" fontId="0" fillId="0" borderId="119" xfId="0" applyBorder="1" applyAlignment="1">
      <alignment vertical="center"/>
    </xf>
    <xf numFmtId="38" fontId="0" fillId="0" borderId="0" xfId="1" applyFont="1" applyAlignment="1" applyProtection="1">
      <alignment vertical="center"/>
    </xf>
    <xf numFmtId="199" fontId="0" fillId="0" borderId="0" xfId="1" applyNumberFormat="1" applyFont="1" applyAlignment="1" applyProtection="1">
      <alignment vertical="center"/>
    </xf>
    <xf numFmtId="187" fontId="0" fillId="0" borderId="0" xfId="0" applyNumberFormat="1" applyAlignment="1">
      <alignment vertical="center"/>
    </xf>
    <xf numFmtId="38" fontId="27" fillId="0" borderId="0" xfId="1" applyFont="1" applyFill="1" applyBorder="1" applyAlignment="1">
      <alignment vertical="center"/>
    </xf>
    <xf numFmtId="0" fontId="6" fillId="0" borderId="0" xfId="7" applyFont="1" applyAlignment="1">
      <alignment vertical="center"/>
    </xf>
    <xf numFmtId="0" fontId="6" fillId="0" borderId="0" xfId="0" applyFont="1" applyAlignment="1">
      <alignment vertical="center"/>
    </xf>
    <xf numFmtId="184" fontId="20" fillId="0" borderId="141" xfId="0" applyNumberFormat="1" applyFont="1" applyBorder="1" applyAlignment="1" applyProtection="1">
      <alignment horizontal="center" vertical="center"/>
      <protection locked="0"/>
    </xf>
    <xf numFmtId="189" fontId="20" fillId="11" borderId="141" xfId="0" applyNumberFormat="1" applyFont="1" applyFill="1" applyBorder="1" applyAlignment="1" applyProtection="1">
      <alignment vertical="center"/>
      <protection locked="0"/>
    </xf>
    <xf numFmtId="189" fontId="20" fillId="11" borderId="142" xfId="0" applyNumberFormat="1" applyFont="1" applyFill="1" applyBorder="1" applyAlignment="1" applyProtection="1">
      <alignment vertical="center"/>
      <protection locked="0"/>
    </xf>
    <xf numFmtId="184" fontId="20" fillId="11" borderId="143" xfId="0" applyNumberFormat="1" applyFont="1" applyFill="1" applyBorder="1" applyAlignment="1">
      <alignment vertical="center"/>
    </xf>
    <xf numFmtId="189" fontId="20" fillId="11" borderId="141" xfId="0" applyNumberFormat="1" applyFont="1" applyFill="1" applyBorder="1" applyAlignment="1">
      <alignment vertical="center"/>
    </xf>
    <xf numFmtId="189" fontId="20" fillId="11" borderId="142" xfId="0" applyNumberFormat="1" applyFont="1" applyFill="1" applyBorder="1" applyAlignment="1">
      <alignment horizontal="distributed" vertical="center"/>
    </xf>
    <xf numFmtId="184" fontId="20" fillId="0" borderId="148" xfId="0" applyNumberFormat="1" applyFont="1" applyBorder="1" applyAlignment="1" applyProtection="1">
      <alignment horizontal="center" vertical="center"/>
      <protection locked="0"/>
    </xf>
    <xf numFmtId="184" fontId="20" fillId="0" borderId="149" xfId="0" applyNumberFormat="1" applyFont="1" applyBorder="1" applyAlignment="1" applyProtection="1">
      <alignment horizontal="center" vertical="center"/>
      <protection locked="0"/>
    </xf>
    <xf numFmtId="184" fontId="20" fillId="11" borderId="141" xfId="0" applyNumberFormat="1" applyFont="1" applyFill="1" applyBorder="1" applyAlignment="1">
      <alignment vertical="center"/>
    </xf>
    <xf numFmtId="184" fontId="20" fillId="11" borderId="142" xfId="0" applyNumberFormat="1" applyFont="1" applyFill="1" applyBorder="1" applyAlignment="1">
      <alignment vertical="center"/>
    </xf>
    <xf numFmtId="184" fontId="20" fillId="0" borderId="141" xfId="0" applyNumberFormat="1" applyFont="1" applyBorder="1" applyAlignment="1">
      <alignment horizontal="center" vertical="center"/>
    </xf>
    <xf numFmtId="0" fontId="20" fillId="0" borderId="148" xfId="0" applyFont="1" applyBorder="1" applyAlignment="1">
      <alignment horizontal="center" vertical="center"/>
    </xf>
    <xf numFmtId="184" fontId="20" fillId="0" borderId="149" xfId="0" applyNumberFormat="1" applyFont="1" applyBorder="1" applyAlignment="1">
      <alignment horizontal="center" vertical="center"/>
    </xf>
    <xf numFmtId="184" fontId="20" fillId="11" borderId="142" xfId="0" applyNumberFormat="1" applyFont="1" applyFill="1" applyBorder="1" applyAlignment="1">
      <alignment horizontal="right" vertical="center"/>
    </xf>
    <xf numFmtId="184" fontId="20" fillId="11" borderId="70" xfId="0" applyNumberFormat="1" applyFont="1" applyFill="1" applyBorder="1" applyAlignment="1">
      <alignment vertical="center"/>
    </xf>
    <xf numFmtId="184" fontId="20" fillId="0" borderId="153" xfId="0" applyNumberFormat="1" applyFont="1" applyBorder="1" applyAlignment="1">
      <alignment vertical="center"/>
    </xf>
    <xf numFmtId="184" fontId="20" fillId="0" borderId="32" xfId="0" applyNumberFormat="1" applyFont="1" applyBorder="1" applyAlignment="1">
      <alignment vertical="center"/>
    </xf>
    <xf numFmtId="184" fontId="20" fillId="0" borderId="14" xfId="0" applyNumberFormat="1" applyFont="1" applyBorder="1"/>
    <xf numFmtId="184" fontId="20" fillId="0" borderId="156" xfId="0" applyNumberFormat="1" applyFont="1" applyBorder="1" applyAlignment="1">
      <alignment vertical="center"/>
    </xf>
    <xf numFmtId="184" fontId="20" fillId="11" borderId="71" xfId="0" applyNumberFormat="1" applyFont="1" applyFill="1" applyBorder="1" applyAlignment="1" applyProtection="1">
      <alignment vertical="center"/>
      <protection locked="0"/>
    </xf>
    <xf numFmtId="184" fontId="20" fillId="0" borderId="157" xfId="0" applyNumberFormat="1" applyFont="1" applyBorder="1" applyAlignment="1" applyProtection="1">
      <alignment vertical="center"/>
      <protection locked="0"/>
    </xf>
    <xf numFmtId="184" fontId="20" fillId="11" borderId="80" xfId="0" applyNumberFormat="1" applyFont="1" applyFill="1" applyBorder="1" applyAlignment="1">
      <alignment vertical="center"/>
    </xf>
    <xf numFmtId="184" fontId="20" fillId="11" borderId="69" xfId="0" applyNumberFormat="1" applyFont="1" applyFill="1" applyBorder="1" applyAlignment="1" applyProtection="1">
      <alignment vertical="center"/>
      <protection locked="0"/>
    </xf>
    <xf numFmtId="184" fontId="20" fillId="0" borderId="68" xfId="0" applyNumberFormat="1" applyFont="1" applyBorder="1" applyAlignment="1">
      <alignment vertical="center"/>
    </xf>
    <xf numFmtId="184" fontId="20" fillId="0" borderId="74" xfId="0" applyNumberFormat="1" applyFont="1" applyBorder="1" applyAlignment="1">
      <alignment vertical="center"/>
    </xf>
    <xf numFmtId="184" fontId="20" fillId="0" borderId="19" xfId="0" applyNumberFormat="1" applyFont="1" applyBorder="1" applyAlignment="1">
      <alignment horizontal="center" vertical="center" justifyLastLine="1"/>
    </xf>
    <xf numFmtId="184" fontId="20" fillId="0" borderId="37" xfId="0" applyNumberFormat="1" applyFont="1" applyBorder="1" applyAlignment="1">
      <alignment horizontal="center" vertical="center" justifyLastLine="1"/>
    </xf>
    <xf numFmtId="0" fontId="31" fillId="8" borderId="12" xfId="0" applyFont="1" applyFill="1" applyBorder="1" applyAlignment="1">
      <alignment horizontal="center" vertical="center"/>
    </xf>
    <xf numFmtId="0" fontId="13" fillId="8" borderId="6" xfId="0" applyFont="1" applyFill="1" applyBorder="1" applyAlignment="1">
      <alignment horizontal="center" vertical="center"/>
    </xf>
    <xf numFmtId="188" fontId="27" fillId="0" borderId="35" xfId="0" applyNumberFormat="1" applyFont="1" applyBorder="1" applyAlignment="1">
      <alignment vertical="center"/>
    </xf>
    <xf numFmtId="188" fontId="27" fillId="0" borderId="117" xfId="1" applyNumberFormat="1" applyFont="1" applyFill="1" applyBorder="1" applyAlignment="1">
      <alignment horizontal="right" vertical="center"/>
    </xf>
    <xf numFmtId="188" fontId="27" fillId="0" borderId="9" xfId="1" applyNumberFormat="1" applyFont="1" applyFill="1" applyBorder="1" applyAlignment="1">
      <alignment horizontal="right" vertical="center"/>
    </xf>
    <xf numFmtId="188" fontId="27" fillId="0" borderId="6" xfId="1" applyNumberFormat="1" applyFont="1" applyFill="1" applyBorder="1" applyAlignment="1">
      <alignment horizontal="right" vertical="center"/>
    </xf>
    <xf numFmtId="188" fontId="27" fillId="0" borderId="136" xfId="1" applyNumberFormat="1" applyFont="1" applyFill="1" applyBorder="1" applyAlignment="1">
      <alignment horizontal="right" vertical="center"/>
    </xf>
    <xf numFmtId="41" fontId="27" fillId="0" borderId="117" xfId="1" applyNumberFormat="1" applyFont="1" applyBorder="1" applyAlignment="1">
      <alignment horizontal="right" vertical="center"/>
    </xf>
    <xf numFmtId="41" fontId="27" fillId="0" borderId="6" xfId="1" applyNumberFormat="1" applyFont="1" applyBorder="1" applyAlignment="1">
      <alignment horizontal="right" vertical="center"/>
    </xf>
    <xf numFmtId="0" fontId="27" fillId="11" borderId="148" xfId="0" applyFont="1" applyFill="1" applyBorder="1" applyAlignment="1">
      <alignment horizontal="center" vertical="center"/>
    </xf>
    <xf numFmtId="185" fontId="27" fillId="0" borderId="111" xfId="0" applyNumberFormat="1" applyFont="1" applyBorder="1" applyAlignment="1">
      <alignment horizontal="right" vertical="center"/>
    </xf>
    <xf numFmtId="0" fontId="27" fillId="8" borderId="111" xfId="0" applyFont="1" applyFill="1" applyBorder="1" applyAlignment="1">
      <alignment horizontal="center" vertical="center"/>
    </xf>
    <xf numFmtId="195" fontId="27" fillId="0" borderId="77" xfId="0" applyNumberFormat="1" applyFont="1" applyBorder="1" applyAlignment="1">
      <alignment horizontal="right" vertical="center"/>
    </xf>
    <xf numFmtId="0" fontId="27" fillId="11" borderId="141" xfId="0" applyFont="1" applyFill="1" applyBorder="1" applyAlignment="1">
      <alignment horizontal="center" vertical="center"/>
    </xf>
    <xf numFmtId="0" fontId="0" fillId="0" borderId="157" xfId="0" applyBorder="1" applyAlignment="1">
      <alignment vertical="center"/>
    </xf>
    <xf numFmtId="195" fontId="27" fillId="0" borderId="71" xfId="0" applyNumberFormat="1" applyFont="1" applyBorder="1" applyAlignment="1">
      <alignment horizontal="right" vertical="center"/>
    </xf>
    <xf numFmtId="0" fontId="27" fillId="11" borderId="143" xfId="0" applyFont="1" applyFill="1" applyBorder="1" applyAlignment="1">
      <alignment horizontal="center" vertical="center"/>
    </xf>
    <xf numFmtId="185" fontId="27" fillId="0" borderId="116" xfId="0" applyNumberFormat="1" applyFont="1" applyBorder="1" applyAlignment="1">
      <alignment horizontal="right" vertical="center"/>
    </xf>
    <xf numFmtId="0" fontId="27" fillId="8" borderId="116" xfId="0" applyFont="1" applyFill="1" applyBorder="1" applyAlignment="1">
      <alignment horizontal="center" vertical="center"/>
    </xf>
    <xf numFmtId="195" fontId="27" fillId="0" borderId="80" xfId="0" applyNumberFormat="1" applyFont="1" applyBorder="1" applyAlignment="1">
      <alignment horizontal="right" vertical="center"/>
    </xf>
    <xf numFmtId="0" fontId="27" fillId="11" borderId="78" xfId="0" applyFont="1" applyFill="1" applyBorder="1" applyAlignment="1">
      <alignment horizontal="center" vertical="center"/>
    </xf>
    <xf numFmtId="185" fontId="27" fillId="8" borderId="71" xfId="0" applyNumberFormat="1" applyFont="1" applyFill="1" applyBorder="1" applyAlignment="1">
      <alignment horizontal="center" vertical="center"/>
    </xf>
    <xf numFmtId="189" fontId="27" fillId="0" borderId="141" xfId="0" applyNumberFormat="1" applyFont="1" applyBorder="1" applyAlignment="1">
      <alignment vertical="center"/>
    </xf>
    <xf numFmtId="197" fontId="27" fillId="0" borderId="116" xfId="0" applyNumberFormat="1" applyFont="1" applyBorder="1" applyAlignment="1">
      <alignment vertical="center"/>
    </xf>
    <xf numFmtId="197" fontId="27" fillId="0" borderId="154" xfId="0" applyNumberFormat="1" applyFont="1" applyBorder="1" applyAlignment="1">
      <alignment vertical="center"/>
    </xf>
    <xf numFmtId="0" fontId="27" fillId="8" borderId="142" xfId="0" applyFont="1" applyFill="1" applyBorder="1" applyAlignment="1">
      <alignment horizontal="center" vertical="center"/>
    </xf>
    <xf numFmtId="189" fontId="27" fillId="0" borderId="144" xfId="0" applyNumberFormat="1" applyFont="1" applyBorder="1" applyAlignment="1">
      <alignment vertical="center"/>
    </xf>
    <xf numFmtId="197" fontId="27" fillId="0" borderId="143" xfId="0" applyNumberFormat="1" applyFont="1" applyBorder="1" applyAlignment="1">
      <alignment horizontal="right" vertical="center"/>
    </xf>
    <xf numFmtId="41" fontId="27" fillId="15" borderId="9" xfId="1" applyNumberFormat="1" applyFont="1" applyFill="1" applyBorder="1" applyAlignment="1">
      <alignment horizontal="right" vertical="center"/>
    </xf>
    <xf numFmtId="38" fontId="27" fillId="0" borderId="143" xfId="1" applyFont="1" applyBorder="1" applyAlignment="1">
      <alignment vertical="center"/>
    </xf>
    <xf numFmtId="38" fontId="27" fillId="0" borderId="116" xfId="1" applyFont="1" applyBorder="1" applyAlignment="1">
      <alignment vertical="center"/>
    </xf>
    <xf numFmtId="0" fontId="27" fillId="0" borderId="153" xfId="0" applyFont="1" applyBorder="1" applyAlignment="1">
      <alignment horizontal="center" vertical="center"/>
    </xf>
    <xf numFmtId="0" fontId="27" fillId="0" borderId="153" xfId="0" applyFont="1" applyBorder="1" applyAlignment="1">
      <alignment vertical="center"/>
    </xf>
    <xf numFmtId="197" fontId="27" fillId="0" borderId="153" xfId="0" applyNumberFormat="1" applyFont="1" applyBorder="1" applyAlignment="1">
      <alignment vertical="center"/>
    </xf>
    <xf numFmtId="185" fontId="27" fillId="16" borderId="148" xfId="0" applyNumberFormat="1" applyFont="1" applyFill="1" applyBorder="1" applyAlignment="1">
      <alignment horizontal="center" vertical="center"/>
    </xf>
    <xf numFmtId="0" fontId="27" fillId="16" borderId="111" xfId="0" applyFont="1" applyFill="1" applyBorder="1" applyAlignment="1">
      <alignment horizontal="center" vertical="center"/>
    </xf>
    <xf numFmtId="0" fontId="27" fillId="16" borderId="149" xfId="0" applyFont="1" applyFill="1" applyBorder="1" applyAlignment="1">
      <alignment horizontal="center" vertical="center"/>
    </xf>
    <xf numFmtId="38" fontId="27" fillId="0" borderId="141" xfId="1" applyFont="1" applyBorder="1" applyAlignment="1">
      <alignment horizontal="right" vertical="center"/>
    </xf>
    <xf numFmtId="38" fontId="27" fillId="0" borderId="35" xfId="1" applyFont="1" applyBorder="1" applyAlignment="1">
      <alignment horizontal="right" vertical="center"/>
    </xf>
    <xf numFmtId="38" fontId="27" fillId="0" borderId="21" xfId="1" applyFont="1" applyBorder="1" applyAlignment="1">
      <alignment horizontal="right" vertical="center"/>
    </xf>
    <xf numFmtId="38" fontId="27" fillId="0" borderId="71" xfId="1" applyFont="1" applyBorder="1" applyAlignment="1">
      <alignment horizontal="right" vertical="center"/>
    </xf>
    <xf numFmtId="38" fontId="27" fillId="11" borderId="159" xfId="1" applyFont="1" applyFill="1" applyBorder="1" applyAlignment="1">
      <alignment horizontal="center" vertical="center"/>
    </xf>
    <xf numFmtId="38" fontId="27" fillId="0" borderId="118" xfId="1" applyFont="1" applyBorder="1" applyAlignment="1">
      <alignment horizontal="right" vertical="center"/>
    </xf>
    <xf numFmtId="38" fontId="27" fillId="8" borderId="117" xfId="1" applyFont="1" applyFill="1" applyBorder="1" applyAlignment="1">
      <alignment horizontal="center" vertical="center"/>
    </xf>
    <xf numFmtId="38" fontId="27" fillId="0" borderId="122" xfId="1" applyFont="1" applyBorder="1" applyAlignment="1">
      <alignment horizontal="right" vertical="center"/>
    </xf>
    <xf numFmtId="185" fontId="27" fillId="0" borderId="117" xfId="1" applyNumberFormat="1" applyFont="1" applyFill="1" applyBorder="1" applyAlignment="1">
      <alignment horizontal="right" vertical="center"/>
    </xf>
    <xf numFmtId="185" fontId="27" fillId="0" borderId="9" xfId="1" applyNumberFormat="1" applyFont="1" applyFill="1" applyBorder="1" applyAlignment="1">
      <alignment horizontal="right" vertical="center"/>
    </xf>
    <xf numFmtId="185" fontId="27" fillId="0" borderId="6" xfId="1" applyNumberFormat="1" applyFont="1" applyFill="1" applyBorder="1" applyAlignment="1">
      <alignment horizontal="right" vertical="center"/>
    </xf>
    <xf numFmtId="38" fontId="15" fillId="0" borderId="21" xfId="1" applyFont="1" applyFill="1" applyBorder="1" applyAlignment="1" applyProtection="1">
      <alignment vertical="center"/>
    </xf>
    <xf numFmtId="38" fontId="15" fillId="0" borderId="13" xfId="1" applyFont="1" applyFill="1" applyBorder="1" applyAlignment="1" applyProtection="1">
      <alignment vertical="center"/>
    </xf>
    <xf numFmtId="38" fontId="15" fillId="0" borderId="8" xfId="1" applyFont="1" applyFill="1" applyBorder="1" applyAlignment="1" applyProtection="1">
      <alignment horizontal="centerContinuous" vertical="center"/>
    </xf>
    <xf numFmtId="38" fontId="15" fillId="0" borderId="13" xfId="1" applyFont="1" applyFill="1" applyBorder="1" applyAlignment="1" applyProtection="1">
      <alignment horizontal="center" vertical="center"/>
    </xf>
    <xf numFmtId="38" fontId="15" fillId="0" borderId="14" xfId="1" applyFont="1" applyFill="1" applyBorder="1" applyAlignment="1" applyProtection="1">
      <alignment horizontal="centerContinuous" vertical="center"/>
    </xf>
    <xf numFmtId="38" fontId="15" fillId="0" borderId="15" xfId="1" applyFont="1" applyFill="1" applyBorder="1" applyAlignment="1" applyProtection="1">
      <alignment horizontal="centerContinuous" vertical="center"/>
    </xf>
    <xf numFmtId="38" fontId="15" fillId="0" borderId="35" xfId="1" applyFont="1" applyFill="1" applyBorder="1" applyAlignment="1" applyProtection="1">
      <alignment horizontal="centerContinuous" vertical="center"/>
    </xf>
    <xf numFmtId="38" fontId="15" fillId="0" borderId="9" xfId="1" applyFont="1" applyFill="1" applyBorder="1" applyAlignment="1" applyProtection="1">
      <alignment vertical="center" wrapText="1"/>
    </xf>
    <xf numFmtId="38" fontId="15" fillId="0" borderId="9" xfId="1" applyFont="1" applyFill="1" applyBorder="1" applyAlignment="1" applyProtection="1">
      <alignment horizontal="center" vertical="center" wrapText="1"/>
    </xf>
    <xf numFmtId="38" fontId="15" fillId="0" borderId="13" xfId="1" applyFont="1" applyFill="1" applyBorder="1" applyAlignment="1" applyProtection="1">
      <alignment horizontal="center" vertical="center" wrapText="1"/>
    </xf>
    <xf numFmtId="38" fontId="15" fillId="0" borderId="6" xfId="1" applyFont="1" applyFill="1" applyBorder="1" applyAlignment="1" applyProtection="1">
      <alignment vertical="center"/>
    </xf>
    <xf numFmtId="38" fontId="15" fillId="0" borderId="6" xfId="1" applyFont="1" applyFill="1" applyBorder="1" applyAlignment="1" applyProtection="1">
      <alignment horizontal="center" vertical="center"/>
    </xf>
    <xf numFmtId="38" fontId="8" fillId="0" borderId="6" xfId="1" applyFont="1" applyFill="1" applyBorder="1" applyAlignment="1" applyProtection="1">
      <alignment horizontal="center" vertical="center" wrapText="1"/>
    </xf>
    <xf numFmtId="38" fontId="8" fillId="0" borderId="12" xfId="1" applyFont="1" applyFill="1" applyBorder="1" applyAlignment="1" applyProtection="1">
      <alignment horizontal="center" vertical="center" wrapText="1"/>
    </xf>
    <xf numFmtId="38" fontId="14" fillId="0" borderId="6" xfId="1" applyFont="1" applyFill="1" applyBorder="1" applyAlignment="1" applyProtection="1">
      <alignment horizontal="center" vertical="center" wrapText="1"/>
    </xf>
    <xf numFmtId="38" fontId="0" fillId="0" borderId="9" xfId="1" applyFont="1" applyFill="1" applyBorder="1" applyAlignment="1" applyProtection="1">
      <alignment horizontal="center" vertical="center"/>
    </xf>
    <xf numFmtId="38" fontId="15" fillId="0" borderId="9" xfId="1" applyFont="1" applyFill="1" applyBorder="1" applyAlignment="1" applyProtection="1">
      <alignment vertical="center"/>
    </xf>
    <xf numFmtId="38" fontId="0" fillId="0" borderId="6" xfId="1" applyFont="1" applyFill="1" applyBorder="1" applyAlignment="1" applyProtection="1">
      <alignment horizontal="center" vertical="center"/>
    </xf>
    <xf numFmtId="38" fontId="15" fillId="0" borderId="9" xfId="1" applyFont="1" applyFill="1" applyBorder="1" applyAlignment="1" applyProtection="1">
      <alignment vertical="center" shrinkToFit="1"/>
    </xf>
    <xf numFmtId="38" fontId="15" fillId="0" borderId="14" xfId="1" applyFont="1" applyFill="1" applyBorder="1" applyAlignment="1" applyProtection="1">
      <alignment vertical="center"/>
    </xf>
    <xf numFmtId="38" fontId="15" fillId="0" borderId="35" xfId="1" applyFont="1" applyFill="1" applyBorder="1" applyAlignment="1" applyProtection="1">
      <alignment vertical="center"/>
    </xf>
    <xf numFmtId="38" fontId="30" fillId="0" borderId="106" xfId="1" applyFont="1" applyBorder="1" applyAlignment="1">
      <alignment horizontal="right" vertical="center"/>
    </xf>
    <xf numFmtId="38" fontId="30" fillId="0" borderId="107" xfId="1" applyFont="1" applyFill="1" applyBorder="1" applyAlignment="1">
      <alignment horizontal="right" vertical="center"/>
    </xf>
    <xf numFmtId="38" fontId="30" fillId="0" borderId="107" xfId="1" applyFont="1" applyBorder="1" applyAlignment="1">
      <alignment horizontal="right" vertical="center"/>
    </xf>
    <xf numFmtId="38" fontId="30" fillId="0" borderId="107" xfId="1" applyFont="1" applyBorder="1" applyAlignment="1">
      <alignment vertical="center"/>
    </xf>
    <xf numFmtId="38" fontId="30" fillId="0" borderId="121" xfId="1" applyFont="1" applyBorder="1" applyAlignment="1">
      <alignment vertical="center"/>
    </xf>
    <xf numFmtId="200" fontId="0" fillId="0" borderId="117" xfId="0" applyNumberFormat="1" applyBorder="1" applyAlignment="1">
      <alignment vertical="center"/>
    </xf>
    <xf numFmtId="200" fontId="0" fillId="0" borderId="9" xfId="0" applyNumberFormat="1" applyBorder="1" applyAlignment="1">
      <alignment vertical="center"/>
    </xf>
    <xf numFmtId="200" fontId="0" fillId="0" borderId="108" xfId="0" applyNumberFormat="1" applyBorder="1" applyAlignment="1">
      <alignment vertical="center"/>
    </xf>
    <xf numFmtId="200" fontId="13" fillId="0" borderId="0" xfId="0" applyNumberFormat="1" applyFont="1" applyAlignment="1">
      <alignment vertical="center"/>
    </xf>
    <xf numFmtId="200" fontId="0" fillId="0" borderId="0" xfId="0" applyNumberFormat="1" applyAlignment="1">
      <alignment vertical="center"/>
    </xf>
    <xf numFmtId="200" fontId="5" fillId="0" borderId="21" xfId="0" applyNumberFormat="1" applyFont="1" applyBorder="1" applyAlignment="1">
      <alignment vertical="center" wrapText="1"/>
    </xf>
    <xf numFmtId="177" fontId="5" fillId="0" borderId="21" xfId="0" applyNumberFormat="1" applyFont="1" applyBorder="1" applyAlignment="1">
      <alignment vertical="center" wrapText="1"/>
    </xf>
    <xf numFmtId="0" fontId="5" fillId="0" borderId="10" xfId="0" applyFont="1" applyBorder="1" applyAlignment="1">
      <alignment horizontal="center" vertical="center" wrapText="1"/>
    </xf>
    <xf numFmtId="0" fontId="5" fillId="0" borderId="10" xfId="0" applyFont="1" applyBorder="1" applyAlignment="1">
      <alignment vertical="center" wrapText="1"/>
    </xf>
    <xf numFmtId="0" fontId="5" fillId="0" borderId="54" xfId="0" applyFont="1" applyBorder="1" applyAlignment="1">
      <alignment vertical="center" wrapText="1"/>
    </xf>
    <xf numFmtId="0" fontId="16" fillId="0" borderId="10" xfId="0" applyFont="1" applyBorder="1" applyAlignment="1">
      <alignment vertical="center" wrapText="1"/>
    </xf>
    <xf numFmtId="0" fontId="16" fillId="0" borderId="54"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20" xfId="0" applyBorder="1" applyAlignment="1">
      <alignment horizontal="centerContinuous" vertical="center" wrapText="1"/>
    </xf>
    <xf numFmtId="0" fontId="0" fillId="0" borderId="11" xfId="0" applyBorder="1" applyAlignment="1">
      <alignment horizontal="centerContinuous" vertical="center" wrapText="1"/>
    </xf>
    <xf numFmtId="0" fontId="13" fillId="0" borderId="10"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12" xfId="0" applyFont="1" applyBorder="1" applyAlignment="1">
      <alignment horizontal="center" vertical="center" wrapText="1"/>
    </xf>
    <xf numFmtId="0" fontId="0" fillId="0" borderId="0" xfId="0" applyAlignment="1">
      <alignment vertical="center" wrapText="1"/>
    </xf>
    <xf numFmtId="177" fontId="0" fillId="0" borderId="6" xfId="0" applyNumberFormat="1" applyBorder="1" applyAlignment="1">
      <alignment vertical="center"/>
    </xf>
    <xf numFmtId="0" fontId="0" fillId="0" borderId="5" xfId="0" applyBorder="1" applyAlignment="1">
      <alignment horizontal="right" vertical="center"/>
    </xf>
    <xf numFmtId="0" fontId="0" fillId="0" borderId="0" xfId="0" applyAlignment="1">
      <alignment vertical="top" wrapText="1"/>
    </xf>
    <xf numFmtId="0" fontId="0" fillId="0" borderId="0" xfId="0" applyAlignment="1">
      <alignment vertical="top"/>
    </xf>
    <xf numFmtId="0" fontId="0" fillId="0" borderId="75" xfId="0" applyBorder="1" applyAlignment="1" applyProtection="1">
      <alignment vertical="center"/>
      <protection locked="0"/>
    </xf>
    <xf numFmtId="0" fontId="0" fillId="0" borderId="76" xfId="0" applyBorder="1" applyAlignment="1" applyProtection="1">
      <alignment vertical="center"/>
      <protection locked="0"/>
    </xf>
    <xf numFmtId="0" fontId="0" fillId="0" borderId="77" xfId="0" applyBorder="1" applyAlignment="1" applyProtection="1">
      <alignment vertical="center"/>
      <protection locked="0"/>
    </xf>
    <xf numFmtId="0" fontId="0" fillId="0" borderId="14"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71" xfId="0" applyBorder="1" applyAlignment="1">
      <alignment horizontal="distributed" vertical="center" justifyLastLine="1"/>
    </xf>
    <xf numFmtId="0" fontId="0" fillId="0" borderId="16" xfId="0" applyBorder="1" applyAlignment="1">
      <alignment horizontal="distributed" vertical="center" wrapText="1" justifyLastLine="1"/>
    </xf>
    <xf numFmtId="0" fontId="0" fillId="0" borderId="8" xfId="0" applyBorder="1" applyAlignment="1">
      <alignment horizontal="distributed" vertical="center" wrapText="1" justifyLastLine="1"/>
    </xf>
    <xf numFmtId="0" fontId="0" fillId="0" borderId="7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0" xfId="0" applyAlignment="1">
      <alignment horizontal="distributed" vertical="center" justifyLastLine="1"/>
    </xf>
    <xf numFmtId="0" fontId="0" fillId="0" borderId="72"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74" xfId="0" applyBorder="1" applyAlignment="1">
      <alignment horizontal="distributed" vertical="center" justifyLastLine="1"/>
    </xf>
    <xf numFmtId="0" fontId="0" fillId="0" borderId="78"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71" xfId="0" applyBorder="1" applyAlignment="1" applyProtection="1">
      <alignment vertical="center" wrapText="1"/>
      <protection locked="0"/>
    </xf>
    <xf numFmtId="0" fontId="0" fillId="0" borderId="79" xfId="0" applyBorder="1" applyAlignment="1" applyProtection="1">
      <alignment vertical="center" wrapText="1"/>
      <protection locked="0"/>
    </xf>
    <xf numFmtId="0" fontId="0" fillId="0" borderId="60" xfId="0" applyBorder="1" applyAlignment="1" applyProtection="1">
      <alignment vertical="center" wrapText="1"/>
      <protection locked="0"/>
    </xf>
    <xf numFmtId="0" fontId="0" fillId="0" borderId="80" xfId="0" applyBorder="1" applyAlignment="1" applyProtection="1">
      <alignment vertical="center" wrapText="1"/>
      <protection locked="0"/>
    </xf>
    <xf numFmtId="0" fontId="26" fillId="0" borderId="0" xfId="0" applyFont="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184" fontId="20" fillId="0" borderId="27" xfId="0" applyNumberFormat="1" applyFont="1" applyBorder="1" applyAlignment="1">
      <alignment horizontal="center" vertical="center" justifyLastLine="1"/>
    </xf>
    <xf numFmtId="0" fontId="0" fillId="0" borderId="37" xfId="0" applyBorder="1" applyAlignment="1">
      <alignment horizontal="center" vertical="center" justifyLastLine="1"/>
    </xf>
    <xf numFmtId="184" fontId="20" fillId="0" borderId="27" xfId="0" applyNumberFormat="1" applyFont="1" applyBorder="1" applyAlignment="1">
      <alignment horizontal="center" vertical="center"/>
    </xf>
    <xf numFmtId="0" fontId="0" fillId="0" borderId="37" xfId="0" applyBorder="1" applyAlignment="1">
      <alignment horizontal="center" vertical="center"/>
    </xf>
    <xf numFmtId="184" fontId="20" fillId="0" borderId="153" xfId="0" applyNumberFormat="1" applyFont="1" applyBorder="1" applyAlignment="1">
      <alignment vertical="center"/>
    </xf>
    <xf numFmtId="0" fontId="0" fillId="0" borderId="0" xfId="0" applyAlignment="1">
      <alignment vertical="center"/>
    </xf>
    <xf numFmtId="0" fontId="0" fillId="0" borderId="153"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184" fontId="20" fillId="0" borderId="151" xfId="0" applyNumberFormat="1" applyFont="1" applyBorder="1" applyAlignment="1">
      <alignment horizontal="center" vertical="center"/>
    </xf>
    <xf numFmtId="0" fontId="0" fillId="0" borderId="152" xfId="0" applyBorder="1" applyAlignment="1">
      <alignment horizontal="center" vertical="center"/>
    </xf>
    <xf numFmtId="184" fontId="20" fillId="0" borderId="0" xfId="0" applyNumberFormat="1" applyFont="1" applyAlignment="1">
      <alignment horizontal="right" vertical="center"/>
    </xf>
    <xf numFmtId="0" fontId="25" fillId="0" borderId="0" xfId="0" applyFont="1" applyAlignment="1">
      <alignment vertical="center" wrapText="1"/>
    </xf>
    <xf numFmtId="184" fontId="20" fillId="0" borderId="155" xfId="0" applyNumberFormat="1" applyFont="1" applyBorder="1" applyAlignment="1" applyProtection="1">
      <alignment horizontal="center" vertical="center"/>
      <protection locked="0"/>
    </xf>
    <xf numFmtId="184" fontId="20" fillId="0" borderId="145" xfId="0" applyNumberFormat="1" applyFont="1" applyBorder="1" applyAlignment="1" applyProtection="1">
      <alignment horizontal="center" vertical="center"/>
      <protection locked="0"/>
    </xf>
    <xf numFmtId="184" fontId="20" fillId="0" borderId="155" xfId="0" applyNumberFormat="1" applyFont="1" applyBorder="1" applyAlignment="1">
      <alignment horizontal="center" vertical="center"/>
    </xf>
    <xf numFmtId="184" fontId="20" fillId="0" borderId="145" xfId="0" applyNumberFormat="1" applyFont="1" applyBorder="1" applyAlignment="1">
      <alignment horizontal="center" vertical="center"/>
    </xf>
    <xf numFmtId="49" fontId="20" fillId="0" borderId="155" xfId="0" applyNumberFormat="1" applyFont="1" applyBorder="1" applyAlignment="1">
      <alignment horizontal="center" vertical="center"/>
    </xf>
    <xf numFmtId="49" fontId="20" fillId="0" borderId="145" xfId="0" applyNumberFormat="1" applyFont="1" applyBorder="1" applyAlignment="1">
      <alignment horizontal="center" vertical="center"/>
    </xf>
    <xf numFmtId="184" fontId="20" fillId="0" borderId="37" xfId="0" applyNumberFormat="1" applyFont="1" applyBorder="1" applyAlignment="1">
      <alignment horizontal="center" vertical="center"/>
    </xf>
    <xf numFmtId="49" fontId="0" fillId="0" borderId="117" xfId="0" applyNumberFormat="1" applyBorder="1" applyAlignment="1">
      <alignment horizontal="left" vertical="center"/>
    </xf>
    <xf numFmtId="49" fontId="0" fillId="0" borderId="9" xfId="0" applyNumberFormat="1" applyBorder="1" applyAlignment="1">
      <alignment horizontal="left" vertical="center"/>
    </xf>
    <xf numFmtId="49" fontId="0" fillId="0" borderId="108" xfId="0" applyNumberFormat="1" applyBorder="1" applyAlignment="1">
      <alignment horizontal="left" vertical="center"/>
    </xf>
    <xf numFmtId="0" fontId="0" fillId="0" borderId="117" xfId="0" applyBorder="1" applyAlignment="1">
      <alignment vertical="center"/>
    </xf>
    <xf numFmtId="0" fontId="0" fillId="0" borderId="9" xfId="0" applyBorder="1" applyAlignment="1">
      <alignment vertical="center"/>
    </xf>
    <xf numFmtId="0" fontId="0" fillId="0" borderId="108" xfId="0" applyBorder="1" applyAlignment="1">
      <alignment vertical="center"/>
    </xf>
    <xf numFmtId="184" fontId="0" fillId="7" borderId="117" xfId="0" applyNumberFormat="1" applyFill="1" applyBorder="1" applyAlignment="1" applyProtection="1">
      <alignment vertical="center"/>
      <protection locked="0"/>
    </xf>
    <xf numFmtId="184" fontId="0" fillId="7" borderId="9" xfId="0" applyNumberFormat="1" applyFill="1" applyBorder="1" applyAlignment="1" applyProtection="1">
      <alignment vertical="center"/>
      <protection locked="0"/>
    </xf>
    <xf numFmtId="184" fontId="0" fillId="7" borderId="108" xfId="0" applyNumberFormat="1" applyFill="1" applyBorder="1" applyAlignment="1" applyProtection="1">
      <alignment vertical="center"/>
      <protection locked="0"/>
    </xf>
    <xf numFmtId="0" fontId="0" fillId="0" borderId="117" xfId="0" applyBorder="1" applyAlignment="1">
      <alignment horizontal="center" vertical="center"/>
    </xf>
    <xf numFmtId="0" fontId="0" fillId="0" borderId="108" xfId="0" applyBorder="1" applyAlignment="1">
      <alignment horizontal="center" vertical="center"/>
    </xf>
    <xf numFmtId="49" fontId="0" fillId="0" borderId="13" xfId="0" applyNumberFormat="1" applyBorder="1" applyAlignment="1">
      <alignment vertical="center"/>
    </xf>
    <xf numFmtId="49" fontId="0" fillId="0" borderId="9" xfId="0" applyNumberFormat="1" applyBorder="1" applyAlignment="1">
      <alignment vertical="center"/>
    </xf>
    <xf numFmtId="49" fontId="0" fillId="0" borderId="6" xfId="0" applyNumberFormat="1" applyBorder="1" applyAlignment="1">
      <alignment vertical="center"/>
    </xf>
    <xf numFmtId="0" fontId="0" fillId="0" borderId="13" xfId="0" applyBorder="1" applyAlignment="1">
      <alignment vertical="center"/>
    </xf>
    <xf numFmtId="0" fontId="0" fillId="0" borderId="6" xfId="0" applyBorder="1" applyAlignment="1">
      <alignment vertical="center"/>
    </xf>
    <xf numFmtId="184" fontId="0" fillId="7" borderId="13" xfId="0" applyNumberFormat="1" applyFill="1" applyBorder="1" applyAlignment="1" applyProtection="1">
      <alignment vertical="center"/>
      <protection locked="0"/>
    </xf>
    <xf numFmtId="184" fontId="0" fillId="7" borderId="6" xfId="0" applyNumberFormat="1" applyFill="1" applyBorder="1" applyAlignment="1" applyProtection="1">
      <alignment vertical="center"/>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49" fontId="0" fillId="0" borderId="108" xfId="0" applyNumberFormat="1" applyBorder="1" applyAlignment="1">
      <alignment vertical="center"/>
    </xf>
    <xf numFmtId="49" fontId="0" fillId="0" borderId="13" xfId="0" applyNumberFormat="1" applyBorder="1" applyAlignment="1">
      <alignment horizontal="center" vertical="center"/>
    </xf>
    <xf numFmtId="49" fontId="0" fillId="0" borderId="9" xfId="0" applyNumberFormat="1" applyBorder="1" applyAlignment="1">
      <alignment horizontal="center" vertical="center"/>
    </xf>
    <xf numFmtId="49" fontId="0" fillId="0" borderId="108" xfId="0" applyNumberFormat="1" applyBorder="1" applyAlignment="1">
      <alignment horizontal="center" vertical="center"/>
    </xf>
    <xf numFmtId="0" fontId="1" fillId="14" borderId="14" xfId="4" applyFont="1" applyFill="1" applyBorder="1" applyAlignment="1">
      <alignment vertical="center" wrapText="1"/>
    </xf>
    <xf numFmtId="0" fontId="0" fillId="14" borderId="15" xfId="0" applyFill="1" applyBorder="1"/>
    <xf numFmtId="0" fontId="0" fillId="14" borderId="35" xfId="0" applyFill="1" applyBorder="1"/>
    <xf numFmtId="0" fontId="18" fillId="14" borderId="0" xfId="4" applyFont="1" applyFill="1" applyAlignment="1">
      <alignment vertical="center" shrinkToFit="1"/>
    </xf>
    <xf numFmtId="0" fontId="18" fillId="14" borderId="0" xfId="0" applyFont="1" applyFill="1" applyAlignment="1">
      <alignment vertical="center" shrinkToFit="1"/>
    </xf>
    <xf numFmtId="0" fontId="18" fillId="14" borderId="0" xfId="3" applyFont="1" applyFill="1" applyAlignment="1">
      <alignment horizontal="left" vertical="center"/>
    </xf>
    <xf numFmtId="0" fontId="18" fillId="14" borderId="0" xfId="0" applyFont="1" applyFill="1" applyAlignment="1">
      <alignment horizontal="left" vertical="center"/>
    </xf>
    <xf numFmtId="0" fontId="18" fillId="14" borderId="0" xfId="0" applyFont="1" applyFill="1" applyAlignment="1">
      <alignment vertical="center"/>
    </xf>
    <xf numFmtId="0" fontId="1" fillId="14" borderId="16" xfId="4" applyFont="1" applyFill="1" applyBorder="1" applyAlignment="1">
      <alignment horizontal="distributed" vertical="center" justifyLastLine="1"/>
    </xf>
    <xf numFmtId="0" fontId="0" fillId="14" borderId="8" xfId="0" applyFill="1" applyBorder="1" applyAlignment="1">
      <alignment horizontal="distributed" vertical="center" justifyLastLine="1"/>
    </xf>
    <xf numFmtId="0" fontId="0" fillId="14" borderId="17" xfId="0" applyFill="1" applyBorder="1" applyAlignment="1">
      <alignment horizontal="distributed" vertical="center" justifyLastLine="1"/>
    </xf>
    <xf numFmtId="38" fontId="0" fillId="0" borderId="15" xfId="8" applyFont="1" applyBorder="1" applyAlignment="1" applyProtection="1">
      <alignment vertical="center"/>
    </xf>
    <xf numFmtId="38" fontId="0" fillId="0" borderId="33" xfId="2" applyNumberFormat="1" applyFont="1" applyBorder="1" applyAlignment="1">
      <alignment vertical="center"/>
    </xf>
    <xf numFmtId="38" fontId="0" fillId="0" borderId="33" xfId="0" applyNumberFormat="1" applyBorder="1" applyAlignment="1">
      <alignment vertical="center"/>
    </xf>
    <xf numFmtId="38" fontId="0" fillId="0" borderId="36" xfId="2" applyNumberFormat="1" applyFont="1" applyBorder="1" applyAlignment="1">
      <alignment vertical="center"/>
    </xf>
    <xf numFmtId="38" fontId="0" fillId="0" borderId="36" xfId="0" applyNumberFormat="1" applyBorder="1" applyAlignment="1">
      <alignment vertical="center"/>
    </xf>
    <xf numFmtId="38" fontId="0" fillId="0" borderId="60" xfId="2" applyNumberFormat="1" applyFont="1" applyBorder="1" applyAlignment="1">
      <alignment vertical="center"/>
    </xf>
    <xf numFmtId="0" fontId="21" fillId="0" borderId="27" xfId="2" applyFont="1" applyBorder="1" applyAlignment="1">
      <alignment vertical="center" shrinkToFit="1"/>
    </xf>
    <xf numFmtId="0" fontId="0" fillId="0" borderId="36" xfId="0" applyBorder="1" applyAlignment="1">
      <alignment vertical="center" shrinkToFit="1"/>
    </xf>
    <xf numFmtId="0" fontId="21" fillId="0" borderId="0" xfId="3" applyFont="1" applyAlignment="1">
      <alignment horizontal="left" vertical="center"/>
    </xf>
    <xf numFmtId="0" fontId="21" fillId="0" borderId="0" xfId="0" applyFont="1" applyAlignment="1">
      <alignment horizontal="left" vertical="center"/>
    </xf>
    <xf numFmtId="38" fontId="0" fillId="0" borderId="32" xfId="2" applyNumberFormat="1" applyFont="1" applyBorder="1" applyAlignment="1">
      <alignment vertical="center"/>
    </xf>
    <xf numFmtId="38" fontId="0" fillId="0" borderId="61" xfId="2" applyNumberFormat="1" applyFont="1" applyBorder="1" applyAlignment="1">
      <alignment vertical="center"/>
    </xf>
    <xf numFmtId="38" fontId="0" fillId="0" borderId="7" xfId="2" applyNumberFormat="1" applyFont="1" applyBorder="1" applyAlignment="1">
      <alignment vertical="center"/>
    </xf>
    <xf numFmtId="38" fontId="0" fillId="0" borderId="7" xfId="0" applyNumberFormat="1" applyBorder="1" applyAlignment="1">
      <alignment vertical="center"/>
    </xf>
    <xf numFmtId="38" fontId="0" fillId="11" borderId="0" xfId="2" applyNumberFormat="1" applyFont="1" applyFill="1" applyAlignment="1">
      <alignment vertical="center"/>
    </xf>
    <xf numFmtId="0" fontId="0" fillId="11" borderId="0" xfId="0" applyFill="1" applyAlignment="1">
      <alignment vertical="center"/>
    </xf>
    <xf numFmtId="0" fontId="18" fillId="0" borderId="0" xfId="0" applyFont="1" applyAlignment="1">
      <alignment horizontal="center" vertical="center" shrinkToFit="1"/>
    </xf>
    <xf numFmtId="0" fontId="0" fillId="0" borderId="16" xfId="0" applyBorder="1" applyAlignment="1">
      <alignment horizontal="center" vertical="center" wrapText="1"/>
    </xf>
    <xf numFmtId="0" fontId="0" fillId="0" borderId="55" xfId="0" applyBorder="1" applyAlignment="1">
      <alignment horizontal="center" vertical="center"/>
    </xf>
    <xf numFmtId="0" fontId="0" fillId="0" borderId="68" xfId="0" applyBorder="1" applyAlignment="1">
      <alignment horizontal="center" vertical="center"/>
    </xf>
    <xf numFmtId="0" fontId="0" fillId="0" borderId="27" xfId="0" applyBorder="1" applyAlignment="1">
      <alignment horizontal="distributed" vertical="center" justifyLastLine="1"/>
    </xf>
    <xf numFmtId="0" fontId="0" fillId="0" borderId="28" xfId="0" applyBorder="1" applyAlignment="1">
      <alignment horizontal="distributed" vertical="center" justifyLastLine="1"/>
    </xf>
    <xf numFmtId="0" fontId="0" fillId="14" borderId="27" xfId="0" applyFill="1" applyBorder="1" applyAlignment="1">
      <alignment horizontal="distributed" vertical="center" justifyLastLine="1"/>
    </xf>
    <xf numFmtId="0" fontId="0" fillId="14" borderId="28" xfId="0" applyFill="1" applyBorder="1" applyAlignment="1">
      <alignment horizontal="distributed" vertical="center" justifyLastLine="1"/>
    </xf>
    <xf numFmtId="0" fontId="0" fillId="14" borderId="16" xfId="0" applyFill="1" applyBorder="1" applyAlignment="1">
      <alignment horizontal="center" vertical="center" wrapText="1"/>
    </xf>
    <xf numFmtId="0" fontId="0" fillId="14" borderId="5" xfId="0" applyFill="1" applyBorder="1" applyAlignment="1">
      <alignment horizontal="center" vertical="center"/>
    </xf>
    <xf numFmtId="0" fontId="0" fillId="14" borderId="55" xfId="0" applyFill="1" applyBorder="1" applyAlignment="1">
      <alignment horizontal="center" vertical="center"/>
    </xf>
    <xf numFmtId="0" fontId="0" fillId="14" borderId="68" xfId="0" applyFill="1" applyBorder="1" applyAlignment="1">
      <alignment horizontal="center" vertical="center"/>
    </xf>
    <xf numFmtId="0" fontId="18" fillId="14" borderId="0" xfId="0" applyFont="1" applyFill="1" applyAlignment="1">
      <alignment horizontal="center" vertical="center" shrinkToFit="1"/>
    </xf>
    <xf numFmtId="0" fontId="0" fillId="14" borderId="13" xfId="0" applyFill="1" applyBorder="1" applyAlignment="1">
      <alignment horizontal="center" vertical="center"/>
    </xf>
    <xf numFmtId="0" fontId="0" fillId="14" borderId="6" xfId="0" applyFill="1" applyBorder="1" applyAlignment="1">
      <alignment horizontal="center" vertical="center"/>
    </xf>
    <xf numFmtId="0" fontId="27" fillId="0" borderId="16" xfId="0" applyFont="1" applyBorder="1" applyAlignment="1">
      <alignment horizontal="center" vertical="center"/>
    </xf>
    <xf numFmtId="0" fontId="27" fillId="0" borderId="13" xfId="0" applyFont="1" applyBorder="1" applyAlignment="1">
      <alignment horizontal="center" vertical="center" wrapText="1"/>
    </xf>
    <xf numFmtId="0" fontId="27" fillId="0" borderId="9" xfId="0" applyFont="1" applyBorder="1" applyAlignment="1">
      <alignment horizontal="center" vertical="center" wrapText="1"/>
    </xf>
    <xf numFmtId="0" fontId="27" fillId="10" borderId="13" xfId="0" applyFont="1" applyFill="1" applyBorder="1" applyAlignment="1">
      <alignment horizontal="center" vertical="center"/>
    </xf>
    <xf numFmtId="0" fontId="27" fillId="10" borderId="9" xfId="0" applyFont="1" applyFill="1" applyBorder="1" applyAlignment="1">
      <alignment horizontal="center" vertical="center"/>
    </xf>
    <xf numFmtId="0" fontId="0" fillId="10" borderId="108" xfId="0" applyFill="1" applyBorder="1" applyAlignment="1">
      <alignment horizontal="center" vertical="center"/>
    </xf>
    <xf numFmtId="0" fontId="27" fillId="10" borderId="13" xfId="0" applyFont="1" applyFill="1" applyBorder="1" applyAlignment="1">
      <alignment horizontal="center" vertical="center" wrapText="1"/>
    </xf>
    <xf numFmtId="0" fontId="27" fillId="10" borderId="9" xfId="0" applyFont="1" applyFill="1" applyBorder="1" applyAlignment="1">
      <alignment horizontal="center" vertical="center" wrapText="1"/>
    </xf>
    <xf numFmtId="0" fontId="27" fillId="10" borderId="16" xfId="0" applyFont="1" applyFill="1" applyBorder="1" applyAlignment="1">
      <alignment horizontal="center" vertical="center" wrapText="1"/>
    </xf>
    <xf numFmtId="0" fontId="0" fillId="10" borderId="17" xfId="0" applyFill="1" applyBorder="1" applyAlignment="1">
      <alignment horizontal="center" vertical="center"/>
    </xf>
    <xf numFmtId="0" fontId="27" fillId="10" borderId="4" xfId="0" applyFont="1" applyFill="1" applyBorder="1" applyAlignment="1">
      <alignment horizontal="center" vertical="center" wrapText="1"/>
    </xf>
    <xf numFmtId="0" fontId="0" fillId="10" borderId="11" xfId="0" applyFill="1" applyBorder="1" applyAlignment="1">
      <alignment horizontal="center" vertical="center"/>
    </xf>
    <xf numFmtId="0" fontId="0" fillId="10" borderId="109" xfId="0" applyFill="1" applyBorder="1" applyAlignment="1">
      <alignment horizontal="center" vertical="center"/>
    </xf>
    <xf numFmtId="0" fontId="0" fillId="10" borderId="12" xfId="0" applyFill="1" applyBorder="1" applyAlignment="1">
      <alignment horizontal="center" vertical="center"/>
    </xf>
    <xf numFmtId="0" fontId="31" fillId="11" borderId="14" xfId="0" applyFont="1" applyFill="1" applyBorder="1" applyAlignment="1">
      <alignment horizontal="center" vertical="center"/>
    </xf>
    <xf numFmtId="0" fontId="13" fillId="11" borderId="15" xfId="0" applyFont="1" applyFill="1" applyBorder="1" applyAlignment="1">
      <alignment horizontal="center" vertical="center"/>
    </xf>
    <xf numFmtId="0" fontId="13" fillId="11" borderId="35" xfId="0" applyFont="1" applyFill="1" applyBorder="1" applyAlignment="1">
      <alignment horizontal="center" vertical="center"/>
    </xf>
    <xf numFmtId="0" fontId="27" fillId="11" borderId="75" xfId="0" applyFont="1" applyFill="1" applyBorder="1" applyAlignment="1">
      <alignment horizontal="center" vertical="center"/>
    </xf>
    <xf numFmtId="0" fontId="0" fillId="11" borderId="150" xfId="0" applyFill="1" applyBorder="1" applyAlignment="1">
      <alignment vertical="center"/>
    </xf>
    <xf numFmtId="0" fontId="27" fillId="8" borderId="158" xfId="0" applyFont="1" applyFill="1" applyBorder="1" applyAlignment="1">
      <alignment horizontal="center" vertical="center"/>
    </xf>
    <xf numFmtId="0" fontId="0" fillId="8" borderId="77" xfId="0" applyFill="1" applyBorder="1" applyAlignment="1">
      <alignment vertical="center"/>
    </xf>
    <xf numFmtId="0" fontId="31" fillId="10" borderId="16" xfId="0" applyFont="1" applyFill="1" applyBorder="1" applyAlignment="1">
      <alignment horizontal="center" vertical="center"/>
    </xf>
    <xf numFmtId="0" fontId="31" fillId="10" borderId="8" xfId="0" applyFont="1" applyFill="1" applyBorder="1" applyAlignment="1">
      <alignment horizontal="center" vertical="center"/>
    </xf>
    <xf numFmtId="0" fontId="31" fillId="10" borderId="17" xfId="0" applyFont="1" applyFill="1" applyBorder="1" applyAlignment="1">
      <alignment horizontal="center" vertical="center"/>
    </xf>
    <xf numFmtId="0" fontId="13" fillId="10" borderId="109"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12" xfId="0" applyFont="1" applyFill="1" applyBorder="1" applyAlignment="1">
      <alignment horizontal="center" vertical="center"/>
    </xf>
    <xf numFmtId="0" fontId="13" fillId="10" borderId="17" xfId="0" applyFont="1" applyFill="1" applyBorder="1" applyAlignment="1">
      <alignment horizontal="center" vertical="center"/>
    </xf>
    <xf numFmtId="0" fontId="13" fillId="11" borderId="14" xfId="0" applyFont="1" applyFill="1" applyBorder="1" applyAlignment="1">
      <alignment horizontal="center" vertical="center"/>
    </xf>
    <xf numFmtId="0" fontId="0" fillId="0" borderId="150" xfId="0" applyBorder="1" applyAlignment="1">
      <alignment vertical="center"/>
    </xf>
    <xf numFmtId="185" fontId="27" fillId="0" borderId="160" xfId="0" applyNumberFormat="1" applyFont="1" applyBorder="1" applyAlignment="1">
      <alignment horizontal="center" vertical="center"/>
    </xf>
    <xf numFmtId="185" fontId="27" fillId="0" borderId="161" xfId="0" applyNumberFormat="1" applyFont="1" applyBorder="1" applyAlignment="1">
      <alignment horizontal="center" vertical="center"/>
    </xf>
    <xf numFmtId="0" fontId="6" fillId="0" borderId="0" xfId="7" applyFont="1" applyAlignment="1">
      <alignment vertical="center"/>
    </xf>
    <xf numFmtId="0" fontId="6" fillId="0" borderId="0" xfId="0" applyFont="1" applyAlignment="1">
      <alignment vertical="center"/>
    </xf>
    <xf numFmtId="0" fontId="27" fillId="0" borderId="0" xfId="0" applyFont="1" applyAlignment="1">
      <alignment vertical="center"/>
    </xf>
    <xf numFmtId="0" fontId="27"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1" xfId="0" applyFont="1" applyBorder="1" applyAlignment="1">
      <alignment horizontal="center" vertical="center"/>
    </xf>
    <xf numFmtId="0" fontId="27" fillId="0" borderId="109" xfId="0" applyFont="1" applyBorder="1" applyAlignment="1">
      <alignment horizontal="center" vertical="center"/>
    </xf>
    <xf numFmtId="0" fontId="27" fillId="0" borderId="12" xfId="0" applyFont="1" applyBorder="1" applyAlignment="1">
      <alignment horizontal="center" vertical="center"/>
    </xf>
    <xf numFmtId="0" fontId="0" fillId="0" borderId="77" xfId="0" applyBorder="1" applyAlignment="1">
      <alignment vertical="center"/>
    </xf>
    <xf numFmtId="0" fontId="31" fillId="8" borderId="14" xfId="0" applyFont="1" applyFill="1" applyBorder="1" applyAlignment="1">
      <alignment horizontal="center" vertical="center"/>
    </xf>
    <xf numFmtId="0" fontId="31" fillId="8" borderId="15" xfId="0" applyFont="1" applyFill="1" applyBorder="1" applyAlignment="1">
      <alignment horizontal="center" vertical="center"/>
    </xf>
    <xf numFmtId="0" fontId="31" fillId="8" borderId="35" xfId="0" applyFont="1" applyFill="1" applyBorder="1" applyAlignment="1">
      <alignment horizontal="center" vertical="center"/>
    </xf>
    <xf numFmtId="0" fontId="31" fillId="10" borderId="14" xfId="0" applyFont="1" applyFill="1" applyBorder="1" applyAlignment="1">
      <alignment horizontal="center" vertical="center"/>
    </xf>
    <xf numFmtId="0" fontId="31" fillId="10" borderId="15" xfId="0" applyFont="1" applyFill="1" applyBorder="1" applyAlignment="1">
      <alignment horizontal="center" vertical="center"/>
    </xf>
    <xf numFmtId="0" fontId="31" fillId="10" borderId="35" xfId="0" applyFont="1" applyFill="1" applyBorder="1" applyAlignment="1">
      <alignment horizontal="center" vertical="center"/>
    </xf>
    <xf numFmtId="188" fontId="31" fillId="10" borderId="119" xfId="0" applyNumberFormat="1" applyFont="1" applyFill="1" applyBorder="1" applyAlignment="1">
      <alignment horizontal="center" vertical="center"/>
    </xf>
    <xf numFmtId="188" fontId="31" fillId="10" borderId="120" xfId="0" applyNumberFormat="1" applyFont="1" applyFill="1" applyBorder="1" applyAlignment="1">
      <alignment horizontal="center" vertical="center"/>
    </xf>
    <xf numFmtId="188" fontId="31" fillId="10" borderId="118" xfId="0" applyNumberFormat="1" applyFont="1" applyFill="1" applyBorder="1" applyAlignment="1">
      <alignment horizontal="center" vertical="center"/>
    </xf>
    <xf numFmtId="0" fontId="13" fillId="8" borderId="5"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12" xfId="0" applyFont="1" applyFill="1" applyBorder="1" applyAlignment="1">
      <alignment horizontal="center" vertical="center"/>
    </xf>
    <xf numFmtId="0" fontId="27" fillId="0" borderId="146" xfId="0" applyFont="1" applyBorder="1" applyAlignment="1">
      <alignment horizontal="center" vertical="center"/>
    </xf>
    <xf numFmtId="0" fontId="27" fillId="0" borderId="147" xfId="0" applyFont="1" applyBorder="1" applyAlignment="1">
      <alignment horizontal="center" vertical="center"/>
    </xf>
    <xf numFmtId="0" fontId="5" fillId="0" borderId="13" xfId="3" applyFont="1" applyBorder="1" applyAlignment="1">
      <alignment horizontal="center" vertical="center" wrapText="1"/>
    </xf>
    <xf numFmtId="0" fontId="0" fillId="0" borderId="9" xfId="0" applyBorder="1" applyAlignment="1">
      <alignment vertical="center" wrapText="1"/>
    </xf>
    <xf numFmtId="0" fontId="5" fillId="0" borderId="105" xfId="3" applyFont="1"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5" fillId="0" borderId="62" xfId="3" applyFont="1" applyBorder="1" applyAlignment="1">
      <alignment vertical="center" shrinkToFit="1"/>
    </xf>
    <xf numFmtId="0" fontId="5" fillId="0" borderId="36" xfId="3" applyFont="1" applyBorder="1" applyAlignment="1">
      <alignment vertical="center" shrinkToFit="1"/>
    </xf>
    <xf numFmtId="0" fontId="5" fillId="0" borderId="37" xfId="3" applyFont="1" applyBorder="1" applyAlignment="1">
      <alignment vertical="center" shrinkToFit="1"/>
    </xf>
    <xf numFmtId="49" fontId="0" fillId="0" borderId="21" xfId="3" applyNumberFormat="1" applyFont="1" applyBorder="1" applyAlignment="1">
      <alignment horizontal="center" vertical="center"/>
    </xf>
    <xf numFmtId="0" fontId="0" fillId="0" borderId="21" xfId="0" applyBorder="1" applyAlignment="1">
      <alignment vertical="center"/>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59"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6" xfId="0" applyBorder="1" applyAlignment="1">
      <alignment horizontal="center" vertical="center" wrapText="1"/>
    </xf>
    <xf numFmtId="0" fontId="5" fillId="0" borderId="62" xfId="3" applyFont="1"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38" fontId="5" fillId="0" borderId="13" xfId="1" applyFont="1" applyFill="1" applyBorder="1" applyAlignment="1" applyProtection="1">
      <alignment horizontal="center" vertical="center" wrapText="1"/>
    </xf>
    <xf numFmtId="38" fontId="0" fillId="0" borderId="9" xfId="1" applyFont="1" applyFill="1" applyBorder="1" applyAlignment="1" applyProtection="1">
      <alignment vertical="center" wrapText="1"/>
    </xf>
    <xf numFmtId="0" fontId="0" fillId="0" borderId="0" xfId="0" applyBorder="1" applyAlignment="1">
      <alignment horizontal="center" vertical="center"/>
    </xf>
  </cellXfs>
  <cellStyles count="11">
    <cellStyle name="パーセント 2" xfId="9" xr:uid="{00000000-0005-0000-0000-000000000000}"/>
    <cellStyle name="桁区切り" xfId="1" builtinId="6"/>
    <cellStyle name="桁区切り 2" xfId="8" xr:uid="{00000000-0005-0000-0000-000002000000}"/>
    <cellStyle name="標準" xfId="0" builtinId="0"/>
    <cellStyle name="標準_3-3_表・図" xfId="2" xr:uid="{00000000-0005-0000-0000-000004000000}"/>
    <cellStyle name="標準_Book1" xfId="7" xr:uid="{00000000-0005-0000-0000-000005000000}"/>
    <cellStyle name="標準_H12観光消費" xfId="6" xr:uid="{00000000-0005-0000-0000-000006000000}"/>
    <cellStyle name="標準_H12大学立地分析54_暫定版" xfId="3" xr:uid="{00000000-0005-0000-0000-000007000000}"/>
    <cellStyle name="標準_前準備" xfId="10" xr:uid="{00000000-0005-0000-0000-000008000000}"/>
    <cellStyle name="標準_分析ファイル案1" xfId="4" xr:uid="{00000000-0005-0000-0000-000009000000}"/>
    <cellStyle name="未定義" xfId="5" xr:uid="{00000000-0005-0000-0000-00000A000000}"/>
  </cellStyles>
  <dxfs count="12">
    <dxf>
      <font>
        <color theme="1" tint="0.14996795556505021"/>
      </font>
    </dxf>
    <dxf>
      <font>
        <color theme="1" tint="0.14996795556505021"/>
      </font>
    </dxf>
    <dxf>
      <font>
        <color theme="1" tint="0.14996795556505021"/>
      </font>
    </dxf>
    <dxf>
      <font>
        <color theme="1" tint="0.14996795556505021"/>
      </font>
    </dxf>
    <dxf>
      <font>
        <color theme="1" tint="0.14996795556505021"/>
      </font>
    </dxf>
    <dxf>
      <font>
        <color theme="1" tint="0.14996795556505021"/>
      </font>
    </dxf>
    <dxf>
      <font>
        <color theme="1" tint="0.14996795556505021"/>
      </font>
    </dxf>
    <dxf>
      <font>
        <color theme="1" tint="0.14996795556505021"/>
      </font>
    </dxf>
    <dxf>
      <font>
        <color theme="1" tint="0.14996795556505021"/>
      </font>
    </dxf>
    <dxf>
      <font>
        <color theme="1" tint="0.14996795556505021"/>
      </font>
    </dxf>
    <dxf>
      <border>
        <left style="dotted">
          <color auto="1"/>
        </left>
        <right style="dotted">
          <color auto="1"/>
        </right>
        <top style="dotted">
          <color auto="1"/>
        </top>
        <bottom style="dotted">
          <color auto="1"/>
        </bottom>
        <vertical/>
        <horizontal/>
      </border>
    </dxf>
    <dxf>
      <border>
        <left style="dotted">
          <color auto="1"/>
        </left>
        <right style="dotted">
          <color auto="1"/>
        </right>
        <top style="dotted">
          <color auto="1"/>
        </top>
        <bottom style="dotted">
          <color auto="1"/>
        </bottom>
        <vertical/>
        <horizontal/>
      </border>
    </dxf>
  </dxfs>
  <tableStyles count="0" defaultTableStyle="TableStyleMedium9" defaultPivotStyle="PivotStyleLight16"/>
  <colors>
    <mruColors>
      <color rgb="FFFFFF99"/>
      <color rgb="FFFFCCFF"/>
      <color rgb="FFF7E7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'54結果'!$B$57</c:f>
          <c:strCache>
            <c:ptCount val="1"/>
            <c:pt idx="0">
              <c:v>54部門集計結果</c:v>
            </c:pt>
          </c:strCache>
        </c:strRef>
      </c:tx>
      <c:overlay val="0"/>
    </c:title>
    <c:autoTitleDeleted val="0"/>
    <c:plotArea>
      <c:layout/>
      <c:pieChart>
        <c:varyColors val="1"/>
        <c:ser>
          <c:idx val="0"/>
          <c:order val="0"/>
          <c:tx>
            <c:strRef>
              <c:f>'54結果'!$H$27</c:f>
              <c:strCache>
                <c:ptCount val="1"/>
                <c:pt idx="0">
                  <c:v>総合効果</c:v>
                </c:pt>
              </c:strCache>
            </c:strRef>
          </c:tx>
          <c:dLbls>
            <c:numFmt formatCode="0.0%" sourceLinked="0"/>
            <c:spPr>
              <a:noFill/>
              <a:ln>
                <a:noFill/>
              </a:ln>
              <a:effectLst/>
            </c:spPr>
            <c:txPr>
              <a:bodyPr/>
              <a:lstStyle/>
              <a:p>
                <a:pPr>
                  <a:defRPr sz="1200" baseline="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multiLvlStrRef>
              <c:f>'54結果'!$B$29:$C$39</c:f>
              <c:multiLvlStrCache>
                <c:ptCount val="11"/>
                <c:lvl>
                  <c:pt idx="0">
                    <c:v>農業</c:v>
                  </c:pt>
                  <c:pt idx="1">
                    <c:v>畜産</c:v>
                  </c:pt>
                  <c:pt idx="2">
                    <c:v>林業</c:v>
                  </c:pt>
                  <c:pt idx="3">
                    <c:v>漁業</c:v>
                  </c:pt>
                  <c:pt idx="4">
                    <c:v>鉱業</c:v>
                  </c:pt>
                  <c:pt idx="5">
                    <c:v>飲食料品</c:v>
                  </c:pt>
                  <c:pt idx="6">
                    <c:v>繊維製品</c:v>
                  </c:pt>
                  <c:pt idx="7">
                    <c:v>パルプ・紙・木製品</c:v>
                  </c:pt>
                  <c:pt idx="8">
                    <c:v>化学製品</c:v>
                  </c:pt>
                  <c:pt idx="9">
                    <c:v>石油・石炭製品</c:v>
                  </c:pt>
                  <c:pt idx="10">
                    <c:v>その他の部門</c:v>
                  </c:pt>
                </c:lvl>
                <c:lvl>
                  <c:pt idx="0">
                    <c:v>01</c:v>
                  </c:pt>
                  <c:pt idx="1">
                    <c:v>02</c:v>
                  </c:pt>
                  <c:pt idx="2">
                    <c:v>03</c:v>
                  </c:pt>
                  <c:pt idx="3">
                    <c:v>04</c:v>
                  </c:pt>
                  <c:pt idx="4">
                    <c:v>05</c:v>
                  </c:pt>
                  <c:pt idx="5">
                    <c:v>06</c:v>
                  </c:pt>
                  <c:pt idx="6">
                    <c:v>07</c:v>
                  </c:pt>
                  <c:pt idx="7">
                    <c:v>08</c:v>
                  </c:pt>
                  <c:pt idx="8">
                    <c:v>09</c:v>
                  </c:pt>
                  <c:pt idx="9">
                    <c:v>10</c:v>
                  </c:pt>
                </c:lvl>
              </c:multiLvlStrCache>
            </c:multiLvlStrRef>
          </c:cat>
          <c:val>
            <c:numRef>
              <c:f>'54結果'!$H$29:$H$39</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1FF3-420B-9B2F-9232E5C7CF2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5387642585895467"/>
          <c:y val="0.2181591197948394"/>
          <c:w val="0.32945691163605012"/>
          <c:h val="0.66824689167375695"/>
        </c:manualLayout>
      </c:layout>
      <c:overlay val="0"/>
    </c:legend>
    <c:plotVisOnly val="1"/>
    <c:dispBlanksAs val="gap"/>
    <c:showDLblsOverMax val="0"/>
  </c:chart>
  <c:spPr>
    <a:ln>
      <a:noFill/>
    </a:ln>
  </c:spPr>
  <c:printSettings>
    <c:headerFooter/>
    <c:pageMargins b="0.75000000000000422" l="0.70000000000000062" r="0.70000000000000062" t="0.750000000000004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'37結果'!$B$57</c:f>
          <c:strCache>
            <c:ptCount val="1"/>
            <c:pt idx="0">
              <c:v>37部門集計結果</c:v>
            </c:pt>
          </c:strCache>
        </c:strRef>
      </c:tx>
      <c:overlay val="0"/>
    </c:title>
    <c:autoTitleDeleted val="0"/>
    <c:plotArea>
      <c:layout/>
      <c:pieChart>
        <c:varyColors val="1"/>
        <c:ser>
          <c:idx val="0"/>
          <c:order val="0"/>
          <c:tx>
            <c:strRef>
              <c:f>'37結果'!$H$27</c:f>
              <c:strCache>
                <c:ptCount val="1"/>
                <c:pt idx="0">
                  <c:v>総合効果</c:v>
                </c:pt>
              </c:strCache>
            </c:strRef>
          </c:tx>
          <c:dLbls>
            <c:numFmt formatCode="0.0%" sourceLinked="0"/>
            <c:spPr>
              <a:noFill/>
              <a:ln>
                <a:noFill/>
              </a:ln>
              <a:effectLst/>
            </c:spPr>
            <c:txPr>
              <a:bodyPr/>
              <a:lstStyle/>
              <a:p>
                <a:pPr>
                  <a:defRPr sz="1200" baseline="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multiLvlStrRef>
              <c:f>'37結果'!$B$29:$C$38</c:f>
              <c:multiLvlStrCache>
                <c:ptCount val="10"/>
                <c:lvl>
                  <c:pt idx="0">
                    <c:v>農業</c:v>
                  </c:pt>
                  <c:pt idx="1">
                    <c:v>畜産</c:v>
                  </c:pt>
                  <c:pt idx="2">
                    <c:v>林業</c:v>
                  </c:pt>
                  <c:pt idx="3">
                    <c:v>漁業</c:v>
                  </c:pt>
                  <c:pt idx="4">
                    <c:v>鉱業</c:v>
                  </c:pt>
                  <c:pt idx="5">
                    <c:v>飲食料品</c:v>
                  </c:pt>
                  <c:pt idx="6">
                    <c:v>繊維製品</c:v>
                  </c:pt>
                  <c:pt idx="7">
                    <c:v>パルプ・紙・木製品</c:v>
                  </c:pt>
                  <c:pt idx="8">
                    <c:v>化学製品</c:v>
                  </c:pt>
                  <c:pt idx="9">
                    <c:v>石油・石炭製品</c:v>
                  </c:pt>
                </c:lvl>
                <c:lvl>
                  <c:pt idx="0">
                    <c:v>01</c:v>
                  </c:pt>
                  <c:pt idx="1">
                    <c:v>02</c:v>
                  </c:pt>
                  <c:pt idx="2">
                    <c:v>03</c:v>
                  </c:pt>
                  <c:pt idx="3">
                    <c:v>04</c:v>
                  </c:pt>
                  <c:pt idx="4">
                    <c:v>05</c:v>
                  </c:pt>
                  <c:pt idx="5">
                    <c:v>06</c:v>
                  </c:pt>
                  <c:pt idx="6">
                    <c:v>07</c:v>
                  </c:pt>
                  <c:pt idx="7">
                    <c:v>08</c:v>
                  </c:pt>
                  <c:pt idx="8">
                    <c:v>09</c:v>
                  </c:pt>
                  <c:pt idx="9">
                    <c:v>10</c:v>
                  </c:pt>
                </c:lvl>
              </c:multiLvlStrCache>
            </c:multiLvlStrRef>
          </c:cat>
          <c:val>
            <c:numRef>
              <c:f>'37結果'!$H$29:$H$38</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CFA-4E80-BC84-D0B223F9F5D3}"/>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5387642585895467"/>
          <c:y val="0.2181591197948394"/>
          <c:w val="0.32945691163605062"/>
          <c:h val="0.66824689167375773"/>
        </c:manualLayout>
      </c:layout>
      <c:overlay val="0"/>
    </c:legend>
    <c:plotVisOnly val="1"/>
    <c:dispBlanksAs val="gap"/>
    <c:showDLblsOverMax val="0"/>
  </c:chart>
  <c:spPr>
    <a:ln>
      <a:noFill/>
    </a:ln>
  </c:spPr>
  <c:printSettings>
    <c:headerFooter/>
    <c:pageMargins b="0.75000000000000466" l="0.70000000000000062" r="0.70000000000000062" t="0.75000000000000466"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'15結果'!$B$57</c:f>
          <c:strCache>
            <c:ptCount val="1"/>
            <c:pt idx="0">
              <c:v>15部門集計結果</c:v>
            </c:pt>
          </c:strCache>
        </c:strRef>
      </c:tx>
      <c:overlay val="0"/>
    </c:title>
    <c:autoTitleDeleted val="0"/>
    <c:plotArea>
      <c:layout/>
      <c:pieChart>
        <c:varyColors val="1"/>
        <c:ser>
          <c:idx val="0"/>
          <c:order val="0"/>
          <c:tx>
            <c:strRef>
              <c:f>'15結果'!$H$26</c:f>
              <c:strCache>
                <c:ptCount val="1"/>
                <c:pt idx="0">
                  <c:v>総合効果</c:v>
                </c:pt>
              </c:strCache>
            </c:strRef>
          </c:tx>
          <c:dLbls>
            <c:numFmt formatCode="0.0%" sourceLinked="0"/>
            <c:spPr>
              <a:noFill/>
              <a:ln>
                <a:noFill/>
              </a:ln>
              <a:effectLst/>
            </c:spPr>
            <c:txPr>
              <a:bodyPr/>
              <a:lstStyle/>
              <a:p>
                <a:pPr>
                  <a:defRPr sz="1200" baseline="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multiLvlStrRef>
              <c:f>'15結果'!$B$28:$C$42</c:f>
              <c:multiLvlStrCache>
                <c:ptCount val="15"/>
                <c:lvl>
                  <c:pt idx="0">
                    <c:v>農業</c:v>
                  </c:pt>
                  <c:pt idx="1">
                    <c:v>林業</c:v>
                  </c:pt>
                  <c:pt idx="2">
                    <c:v>漁業</c:v>
                  </c:pt>
                  <c:pt idx="3">
                    <c:v>鉱業</c:v>
                  </c:pt>
                  <c:pt idx="4">
                    <c:v>製造業</c:v>
                  </c:pt>
                  <c:pt idx="5">
                    <c:v>建設</c:v>
                  </c:pt>
                  <c:pt idx="6">
                    <c:v>電力・ガス・水道</c:v>
                  </c:pt>
                  <c:pt idx="7">
                    <c:v>商業</c:v>
                  </c:pt>
                  <c:pt idx="8">
                    <c:v>金融・保険</c:v>
                  </c:pt>
                  <c:pt idx="9">
                    <c:v>不動産</c:v>
                  </c:pt>
                  <c:pt idx="10">
                    <c:v>運輸・郵便</c:v>
                  </c:pt>
                  <c:pt idx="11">
                    <c:v>情報通信</c:v>
                  </c:pt>
                  <c:pt idx="12">
                    <c:v>公務</c:v>
                  </c:pt>
                  <c:pt idx="13">
                    <c:v>サービス</c:v>
                  </c:pt>
                  <c:pt idx="14">
                    <c:v>分類不明</c:v>
                  </c:pt>
                </c:lvl>
                <c:lvl>
                  <c:pt idx="0">
                    <c:v>01</c:v>
                  </c:pt>
                  <c:pt idx="1">
                    <c:v>02</c:v>
                  </c:pt>
                  <c:pt idx="2">
                    <c:v>03</c:v>
                  </c:pt>
                  <c:pt idx="3">
                    <c:v>04</c:v>
                  </c:pt>
                  <c:pt idx="4">
                    <c:v>05</c:v>
                  </c:pt>
                  <c:pt idx="5">
                    <c:v>06</c:v>
                  </c:pt>
                  <c:pt idx="6">
                    <c:v>07</c:v>
                  </c:pt>
                  <c:pt idx="7">
                    <c:v>08</c:v>
                  </c:pt>
                  <c:pt idx="8">
                    <c:v>09</c:v>
                  </c:pt>
                  <c:pt idx="9">
                    <c:v>10</c:v>
                  </c:pt>
                  <c:pt idx="10">
                    <c:v>11</c:v>
                  </c:pt>
                  <c:pt idx="11">
                    <c:v>12</c:v>
                  </c:pt>
                  <c:pt idx="12">
                    <c:v>13</c:v>
                  </c:pt>
                  <c:pt idx="13">
                    <c:v>14</c:v>
                  </c:pt>
                  <c:pt idx="14">
                    <c:v>15</c:v>
                  </c:pt>
                </c:lvl>
              </c:multiLvlStrCache>
            </c:multiLvlStrRef>
          </c:cat>
          <c:val>
            <c:numRef>
              <c:f>'15結果'!$H$28:$H$42</c:f>
              <c:numCache>
                <c:formatCode>#,##0.0_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A480-4435-B58A-9F8925C41E51}"/>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8522438308289801"/>
          <c:y val="0.11882769668118152"/>
          <c:w val="0.27113242981298324"/>
          <c:h val="0.71026570102805919"/>
        </c:manualLayout>
      </c:layout>
      <c:overlay val="0"/>
      <c:txPr>
        <a:bodyPr/>
        <a:lstStyle/>
        <a:p>
          <a:pPr rtl="0">
            <a:defRPr/>
          </a:pPr>
          <a:endParaRPr lang="ja-JP"/>
        </a:p>
      </c:txPr>
    </c:legend>
    <c:plotVisOnly val="1"/>
    <c:dispBlanksAs val="gap"/>
    <c:showDLblsOverMax val="0"/>
  </c:chart>
  <c:spPr>
    <a:ln>
      <a:noFill/>
    </a:ln>
  </c:spPr>
  <c:printSettings>
    <c:headerFooter/>
    <c:pageMargins b="0.75000000000000533" l="0.70000000000000062" r="0.70000000000000062" t="0.75000000000000533"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12487;&#12540;&#12479;&#20837;&#21147;!A1"/></Relationships>
</file>

<file path=xl/drawings/_rels/drawing10.xml.rels><?xml version="1.0" encoding="UTF-8" standalone="yes"?>
<Relationships xmlns="http://schemas.openxmlformats.org/package/2006/relationships"><Relationship Id="rId3" Type="http://schemas.openxmlformats.org/officeDocument/2006/relationships/hyperlink" Target="#'37&#32080;&#26524;'!A1"/><Relationship Id="rId2" Type="http://schemas.openxmlformats.org/officeDocument/2006/relationships/hyperlink" Target="#'54&#32080;&#26524;'!Print_Area"/><Relationship Id="rId1" Type="http://schemas.openxmlformats.org/officeDocument/2006/relationships/hyperlink" Target="#&#12487;&#12540;&#12479;&#20837;&#21147;!A1"/><Relationship Id="rId6" Type="http://schemas.openxmlformats.org/officeDocument/2006/relationships/hyperlink" Target="#&#32080;&#26524;!A1"/><Relationship Id="rId5" Type="http://schemas.openxmlformats.org/officeDocument/2006/relationships/hyperlink" Target="#&#12501;&#12525;&#12540;!A1"/><Relationship Id="rId4" Type="http://schemas.openxmlformats.org/officeDocument/2006/relationships/hyperlink" Target="#'15&#32080;&#26524;'!Print_Area"/></Relationships>
</file>

<file path=xl/drawings/_rels/drawing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hyperlink" Target="#'54&#32080;&#26524;'!Print_Area"/><Relationship Id="rId7" Type="http://schemas.openxmlformats.org/officeDocument/2006/relationships/image" Target="../media/image1.emf"/><Relationship Id="rId2" Type="http://schemas.openxmlformats.org/officeDocument/2006/relationships/hyperlink" Target="#&#32080;&#26524;!A1"/><Relationship Id="rId1" Type="http://schemas.openxmlformats.org/officeDocument/2006/relationships/hyperlink" Target="#&#35500;&#26126;!A1"/><Relationship Id="rId6" Type="http://schemas.openxmlformats.org/officeDocument/2006/relationships/hyperlink" Target="#&#35336;&#31639;!A1"/><Relationship Id="rId11" Type="http://schemas.openxmlformats.org/officeDocument/2006/relationships/hyperlink" Target="#&#30452;&#25509;&#20837;&#21147;!A1"/><Relationship Id="rId5" Type="http://schemas.openxmlformats.org/officeDocument/2006/relationships/hyperlink" Target="#'15&#32080;&#26524;'!Print_Area"/><Relationship Id="rId10" Type="http://schemas.openxmlformats.org/officeDocument/2006/relationships/hyperlink" Target="#&#35251;&#20809;&#28040;&#36027;&#20998;&#21106;!A1"/><Relationship Id="rId4" Type="http://schemas.openxmlformats.org/officeDocument/2006/relationships/hyperlink" Target="#'37&#32080;&#26524;'!A1"/><Relationship Id="rId9" Type="http://schemas.openxmlformats.org/officeDocument/2006/relationships/hyperlink" Target="#&#12501;&#12525;&#12540;!A1"/></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hyperlink" Target="#&#12487;&#12540;&#12479;&#20837;&#21147;!A1"/></Relationships>
</file>

<file path=xl/drawings/_rels/drawing4.xml.rels><?xml version="1.0" encoding="UTF-8" standalone="yes"?>
<Relationships xmlns="http://schemas.openxmlformats.org/package/2006/relationships"><Relationship Id="rId3" Type="http://schemas.openxmlformats.org/officeDocument/2006/relationships/hyperlink" Target="#'37&#32080;&#26524;'!A1"/><Relationship Id="rId2" Type="http://schemas.openxmlformats.org/officeDocument/2006/relationships/hyperlink" Target="#'56&#32080;&#26524;'!A1"/><Relationship Id="rId1" Type="http://schemas.openxmlformats.org/officeDocument/2006/relationships/hyperlink" Target="#&#12487;&#12540;&#12479;&#20837;&#21147;!A1"/><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14&#32080;&#26524;'!A1"/></Relationships>
</file>

<file path=xl/drawings/_rels/drawing5.xml.rels><?xml version="1.0" encoding="UTF-8" standalone="yes"?>
<Relationships xmlns="http://schemas.openxmlformats.org/package/2006/relationships"><Relationship Id="rId3" Type="http://schemas.openxmlformats.org/officeDocument/2006/relationships/hyperlink" Target="#'56&#32080;&#26524;'!A1"/><Relationship Id="rId2" Type="http://schemas.openxmlformats.org/officeDocument/2006/relationships/hyperlink" Target="#&#32080;&#26524;!A1"/><Relationship Id="rId1" Type="http://schemas.openxmlformats.org/officeDocument/2006/relationships/hyperlink" Target="#&#12487;&#12540;&#12479;&#20837;&#21147;!A1"/><Relationship Id="rId6" Type="http://schemas.openxmlformats.org/officeDocument/2006/relationships/hyperlink" Target="#&#35336;&#31639;!A1"/><Relationship Id="rId5" Type="http://schemas.openxmlformats.org/officeDocument/2006/relationships/hyperlink" Target="#'14&#32080;&#26524;'!A1"/><Relationship Id="rId4" Type="http://schemas.openxmlformats.org/officeDocument/2006/relationships/hyperlink" Target="#'37&#32080;&#26524;'!A1"/></Relationships>
</file>

<file path=xl/drawings/_rels/drawing6.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hyperlink" Target="#'37&#32080;&#26524;'!A1"/><Relationship Id="rId7" Type="http://schemas.openxmlformats.org/officeDocument/2006/relationships/hyperlink" Target="#&#32080;&#26524;!A1"/><Relationship Id="rId2" Type="http://schemas.openxmlformats.org/officeDocument/2006/relationships/hyperlink" Target="#&#12487;&#12540;&#12479;&#20837;&#21147;!A1"/><Relationship Id="rId1" Type="http://schemas.openxmlformats.org/officeDocument/2006/relationships/chart" Target="../charts/chart1.xml"/><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15&#32080;&#26524;'!Print_Area"/><Relationship Id="rId9" Type="http://schemas.openxmlformats.org/officeDocument/2006/relationships/image" Target="../media/image4.emf"/></Relationships>
</file>

<file path=xl/drawings/_rels/drawing7.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56&#32080;&#26524;'!A1"/><Relationship Id="rId7" Type="http://schemas.openxmlformats.org/officeDocument/2006/relationships/hyperlink" Target="#&#32080;&#26524;!A1"/><Relationship Id="rId2" Type="http://schemas.openxmlformats.org/officeDocument/2006/relationships/hyperlink" Target="#&#12487;&#12540;&#12479;&#20837;&#21147;!A1"/><Relationship Id="rId1" Type="http://schemas.openxmlformats.org/officeDocument/2006/relationships/chart" Target="../charts/chart2.xml"/><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14&#32080;&#26524;'!A1"/><Relationship Id="rId9" Type="http://schemas.openxmlformats.org/officeDocument/2006/relationships/image" Target="../media/image3.emf"/></Relationships>
</file>

<file path=xl/drawings/_rels/drawing8.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54&#32080;&#26524;'!Print_Area"/><Relationship Id="rId7" Type="http://schemas.openxmlformats.org/officeDocument/2006/relationships/hyperlink" Target="#&#32080;&#26524;!A1"/><Relationship Id="rId2" Type="http://schemas.openxmlformats.org/officeDocument/2006/relationships/hyperlink" Target="#&#12487;&#12540;&#12479;&#20837;&#21147;!A1"/><Relationship Id="rId1" Type="http://schemas.openxmlformats.org/officeDocument/2006/relationships/chart" Target="../charts/chart3.xml"/><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37&#32080;&#26524;'!A1"/><Relationship Id="rId9"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hyperlink" Target="#&#12487;&#12540;&#12479;&#20837;&#21147;!A1"/></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8</xdr:col>
      <xdr:colOff>434550</xdr:colOff>
      <xdr:row>1</xdr:row>
      <xdr:rowOff>113550</xdr:rowOff>
    </xdr:to>
    <xdr:sp macro="" textlink="">
      <xdr:nvSpPr>
        <xdr:cNvPr id="4" name="テキスト ボックス 3">
          <a:hlinkClick xmlns:r="http://schemas.openxmlformats.org/officeDocument/2006/relationships" r:id="rId1" tooltip="データ入力に戻る"/>
          <a:extLst>
            <a:ext uri="{FF2B5EF4-FFF2-40B4-BE49-F238E27FC236}">
              <a16:creationId xmlns:a16="http://schemas.microsoft.com/office/drawing/2014/main" id="{00000000-0008-0000-0000-000004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xdr:from>
      <xdr:col>2</xdr:col>
      <xdr:colOff>114300</xdr:colOff>
      <xdr:row>83</xdr:row>
      <xdr:rowOff>76200</xdr:rowOff>
    </xdr:from>
    <xdr:to>
      <xdr:col>8</xdr:col>
      <xdr:colOff>2609849</xdr:colOff>
      <xdr:row>88</xdr:row>
      <xdr:rowOff>85725</xdr:rowOff>
    </xdr:to>
    <xdr:sp macro="" textlink="">
      <xdr:nvSpPr>
        <xdr:cNvPr id="5" name="Rectangle 3">
          <a:extLst>
            <a:ext uri="{FF2B5EF4-FFF2-40B4-BE49-F238E27FC236}">
              <a16:creationId xmlns:a16="http://schemas.microsoft.com/office/drawing/2014/main" id="{00000000-0008-0000-0000-000005000000}"/>
            </a:ext>
          </a:extLst>
        </xdr:cNvPr>
        <xdr:cNvSpPr>
          <a:spLocks noChangeArrowheads="1"/>
        </xdr:cNvSpPr>
      </xdr:nvSpPr>
      <xdr:spPr bwMode="auto">
        <a:xfrm>
          <a:off x="400050" y="18049875"/>
          <a:ext cx="3295649" cy="771525"/>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ゴシック"/>
              <a:ea typeface="ＭＳ ゴシック"/>
            </a:rPr>
            <a:t>宮崎県 総合政策部 統計調査課 企画分析担当</a:t>
          </a:r>
          <a:endParaRPr lang="en-US" altLang="ja-JP" sz="1000" b="0" i="0" strike="noStrike">
            <a:solidFill>
              <a:srgbClr val="000000"/>
            </a:solidFill>
            <a:latin typeface="ＭＳ ゴシック"/>
            <a:ea typeface="ＭＳ ゴシック"/>
          </a:endParaRPr>
        </a:p>
        <a:p>
          <a:pPr algn="ctr" rtl="0">
            <a:defRPr sz="1000"/>
          </a:pPr>
          <a:r>
            <a:rPr lang="ja-JP" altLang="en-US" sz="1000" b="0" i="0" strike="noStrike">
              <a:solidFill>
                <a:srgbClr val="000000"/>
              </a:solidFill>
              <a:latin typeface="ＭＳ ゴシック"/>
              <a:ea typeface="ＭＳ ゴシック"/>
            </a:rPr>
            <a:t>〒</a:t>
          </a:r>
          <a:r>
            <a:rPr lang="en-US" altLang="ja-JP" sz="1000" b="0" i="0" strike="noStrike">
              <a:solidFill>
                <a:srgbClr val="000000"/>
              </a:solidFill>
              <a:latin typeface="ＭＳ ゴシック"/>
              <a:ea typeface="ＭＳ ゴシック"/>
            </a:rPr>
            <a:t>880-8501</a:t>
          </a:r>
          <a:r>
            <a:rPr lang="ja-JP" altLang="en-US" sz="1000" b="0" i="0" strike="noStrike">
              <a:solidFill>
                <a:srgbClr val="000000"/>
              </a:solidFill>
              <a:latin typeface="ＭＳ ゴシック"/>
              <a:ea typeface="ＭＳ ゴシック"/>
            </a:rPr>
            <a:t>　宮崎市橘通東２丁目</a:t>
          </a:r>
          <a:r>
            <a:rPr lang="en-US" altLang="ja-JP" sz="1000" b="0" i="0" strike="noStrike">
              <a:solidFill>
                <a:srgbClr val="000000"/>
              </a:solidFill>
              <a:latin typeface="ＭＳ ゴシック"/>
              <a:ea typeface="ＭＳ ゴシック"/>
            </a:rPr>
            <a:t>10</a:t>
          </a:r>
          <a:r>
            <a:rPr lang="ja-JP" altLang="en-US" sz="1000" b="0" i="0" strike="noStrike">
              <a:solidFill>
                <a:srgbClr val="000000"/>
              </a:solidFill>
              <a:latin typeface="ＭＳ ゴシック"/>
              <a:ea typeface="ＭＳ ゴシック"/>
            </a:rPr>
            <a:t>番１号</a:t>
          </a:r>
        </a:p>
        <a:p>
          <a:pPr algn="ctr" rtl="0">
            <a:defRPr sz="1000"/>
          </a:pPr>
          <a:r>
            <a:rPr lang="en-US" altLang="ja-JP" sz="1000" b="0" i="0" strike="noStrike">
              <a:solidFill>
                <a:srgbClr val="000000"/>
              </a:solidFill>
              <a:latin typeface="ＭＳ ゴシック"/>
              <a:ea typeface="ＭＳ ゴシック"/>
            </a:rPr>
            <a:t>TEL</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0985-26-7042</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FAX</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0985-29-0534</a:t>
          </a:r>
        </a:p>
        <a:p>
          <a:pPr algn="ctr" rtl="0">
            <a:defRPr sz="1000"/>
          </a:pPr>
          <a:r>
            <a:rPr lang="en-US" altLang="ja-JP" sz="1000" b="0" i="0" strike="noStrike">
              <a:solidFill>
                <a:srgbClr val="000000"/>
              </a:solidFill>
              <a:latin typeface="ＭＳ ゴシック"/>
              <a:ea typeface="ＭＳ ゴシック"/>
            </a:rPr>
            <a:t>E-mail</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tokeichosa@pref.miyazaki.lg.jp</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5</xdr:col>
      <xdr:colOff>1072725</xdr:colOff>
      <xdr:row>1</xdr:row>
      <xdr:rowOff>113550</xdr:rowOff>
    </xdr:to>
    <xdr:sp macro="" textlink="">
      <xdr:nvSpPr>
        <xdr:cNvPr id="2" name="テキスト ボックス 1">
          <a:hlinkClick xmlns:r="http://schemas.openxmlformats.org/officeDocument/2006/relationships" r:id="rId1" tooltip="データ入力に戻る"/>
          <a:extLst>
            <a:ext uri="{FF2B5EF4-FFF2-40B4-BE49-F238E27FC236}">
              <a16:creationId xmlns:a16="http://schemas.microsoft.com/office/drawing/2014/main" id="{00000000-0008-0000-0900-000002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10</xdr:col>
      <xdr:colOff>70485</xdr:colOff>
      <xdr:row>0</xdr:row>
      <xdr:rowOff>57150</xdr:rowOff>
    </xdr:from>
    <xdr:to>
      <xdr:col>12</xdr:col>
      <xdr:colOff>72795</xdr:colOff>
      <xdr:row>1</xdr:row>
      <xdr:rowOff>114300</xdr:rowOff>
    </xdr:to>
    <xdr:sp macro="" textlink="">
      <xdr:nvSpPr>
        <xdr:cNvPr id="3" name="テキスト ボックス 2">
          <a:hlinkClick xmlns:r="http://schemas.openxmlformats.org/officeDocument/2006/relationships" r:id="rId2" tooltip="56部門集計を見る"/>
          <a:extLst>
            <a:ext uri="{FF2B5EF4-FFF2-40B4-BE49-F238E27FC236}">
              <a16:creationId xmlns:a16="http://schemas.microsoft.com/office/drawing/2014/main" id="{00000000-0008-0000-0900-000003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12</xdr:col>
      <xdr:colOff>121920</xdr:colOff>
      <xdr:row>0</xdr:row>
      <xdr:rowOff>57150</xdr:rowOff>
    </xdr:from>
    <xdr:to>
      <xdr:col>14</xdr:col>
      <xdr:colOff>70890</xdr:colOff>
      <xdr:row>1</xdr:row>
      <xdr:rowOff>114300</xdr:rowOff>
    </xdr:to>
    <xdr:sp macro="" textlink="">
      <xdr:nvSpPr>
        <xdr:cNvPr id="4" name="テキスト ボックス 3">
          <a:hlinkClick xmlns:r="http://schemas.openxmlformats.org/officeDocument/2006/relationships" r:id="rId3" tooltip="37部門集計を見る"/>
          <a:extLst>
            <a:ext uri="{FF2B5EF4-FFF2-40B4-BE49-F238E27FC236}">
              <a16:creationId xmlns:a16="http://schemas.microsoft.com/office/drawing/2014/main" id="{00000000-0008-0000-0900-000004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14</xdr:col>
      <xdr:colOff>140970</xdr:colOff>
      <xdr:row>0</xdr:row>
      <xdr:rowOff>57150</xdr:rowOff>
    </xdr:from>
    <xdr:to>
      <xdr:col>16</xdr:col>
      <xdr:colOff>234720</xdr:colOff>
      <xdr:row>1</xdr:row>
      <xdr:rowOff>114300</xdr:rowOff>
    </xdr:to>
    <xdr:sp macro="" textlink="">
      <xdr:nvSpPr>
        <xdr:cNvPr id="5" name="テキスト ボックス 4">
          <a:hlinkClick xmlns:r="http://schemas.openxmlformats.org/officeDocument/2006/relationships" r:id="rId4" tooltip="14部門集計を見る"/>
          <a:extLst>
            <a:ext uri="{FF2B5EF4-FFF2-40B4-BE49-F238E27FC236}">
              <a16:creationId xmlns:a16="http://schemas.microsoft.com/office/drawing/2014/main" id="{00000000-0008-0000-0900-000005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latin typeface="+mn-lt"/>
              <a:ea typeface="+mn-ea"/>
              <a:cs typeface="+mn-cs"/>
            </a:rPr>
            <a:t>15</a:t>
          </a:r>
          <a:r>
            <a:rPr kumimoji="1" lang="ja-JP" altLang="ja-JP" sz="1100">
              <a:solidFill>
                <a:schemeClr val="dk1"/>
              </a:solidFill>
              <a:latin typeface="+mn-lt"/>
              <a:ea typeface="+mn-ea"/>
              <a:cs typeface="+mn-cs"/>
            </a:rPr>
            <a:t>部門集計を見る</a:t>
          </a:r>
          <a:endParaRPr lang="ja-JP" altLang="ja-JP"/>
        </a:p>
      </xdr:txBody>
    </xdr:sp>
    <xdr:clientData/>
  </xdr:twoCellAnchor>
  <xdr:twoCellAnchor editAs="absolute">
    <xdr:from>
      <xdr:col>7</xdr:col>
      <xdr:colOff>796290</xdr:colOff>
      <xdr:row>0</xdr:row>
      <xdr:rowOff>57150</xdr:rowOff>
    </xdr:from>
    <xdr:to>
      <xdr:col>10</xdr:col>
      <xdr:colOff>21360</xdr:colOff>
      <xdr:row>1</xdr:row>
      <xdr:rowOff>114300</xdr:rowOff>
    </xdr:to>
    <xdr:sp macro="" textlink="">
      <xdr:nvSpPr>
        <xdr:cNvPr id="6" name="テキスト ボックス 5">
          <a:hlinkClick xmlns:r="http://schemas.openxmlformats.org/officeDocument/2006/relationships" r:id="rId5" tooltip="波及フローを見る"/>
          <a:extLst>
            <a:ext uri="{FF2B5EF4-FFF2-40B4-BE49-F238E27FC236}">
              <a16:creationId xmlns:a16="http://schemas.microsoft.com/office/drawing/2014/main" id="{00000000-0008-0000-0900-000006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6</xdr:col>
      <xdr:colOff>66675</xdr:colOff>
      <xdr:row>0</xdr:row>
      <xdr:rowOff>57150</xdr:rowOff>
    </xdr:from>
    <xdr:to>
      <xdr:col>7</xdr:col>
      <xdr:colOff>747165</xdr:colOff>
      <xdr:row>1</xdr:row>
      <xdr:rowOff>114300</xdr:rowOff>
    </xdr:to>
    <xdr:sp macro="" textlink="">
      <xdr:nvSpPr>
        <xdr:cNvPr id="7" name="テキスト ボックス 6">
          <a:hlinkClick xmlns:r="http://schemas.openxmlformats.org/officeDocument/2006/relationships" r:id="rId6" tooltip="分析結果を見る"/>
          <a:extLst>
            <a:ext uri="{FF2B5EF4-FFF2-40B4-BE49-F238E27FC236}">
              <a16:creationId xmlns:a16="http://schemas.microsoft.com/office/drawing/2014/main" id="{00000000-0008-0000-0900-000007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xdr:colOff>
      <xdr:row>1</xdr:row>
      <xdr:rowOff>57151</xdr:rowOff>
    </xdr:from>
    <xdr:to>
      <xdr:col>2</xdr:col>
      <xdr:colOff>1571625</xdr:colOff>
      <xdr:row>4</xdr:row>
      <xdr:rowOff>104776</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200025" y="219076"/>
          <a:ext cx="1819275" cy="533400"/>
        </a:xfrm>
        <a:prstGeom prst="rect">
          <a:avLst/>
        </a:prstGeom>
        <a:solidFill>
          <a:schemeClr val="lt1"/>
        </a:solidFill>
        <a:ln w="444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b="1" i="1">
              <a:latin typeface="ＭＳ ゴシック" pitchFamily="49" charset="-128"/>
              <a:ea typeface="ＭＳ ゴシック" pitchFamily="49" charset="-128"/>
            </a:rPr>
            <a:t> 110</a:t>
          </a:r>
          <a:r>
            <a:rPr kumimoji="1" lang="ja-JP" altLang="en-US" sz="1100" b="1" i="1">
              <a:latin typeface="ＭＳ ゴシック" pitchFamily="49" charset="-128"/>
              <a:ea typeface="ＭＳ ゴシック" pitchFamily="49" charset="-128"/>
            </a:rPr>
            <a:t>部門で分析</a:t>
          </a:r>
          <a:endParaRPr kumimoji="1" lang="en-US" altLang="ja-JP" sz="1100" b="1" i="1">
            <a:latin typeface="ＭＳ ゴシック" pitchFamily="49" charset="-128"/>
            <a:ea typeface="ＭＳ ゴシック" pitchFamily="49" charset="-128"/>
          </a:endParaRPr>
        </a:p>
        <a:p>
          <a:r>
            <a:rPr kumimoji="1" lang="ja-JP" altLang="en-US" sz="1100" b="1" i="1">
              <a:latin typeface="ＭＳ ゴシック" pitchFamily="49" charset="-128"/>
              <a:ea typeface="ＭＳ ゴシック" pitchFamily="49" charset="-128"/>
            </a:rPr>
            <a:t>　　→　</a:t>
          </a:r>
          <a:r>
            <a:rPr kumimoji="1" lang="en-US" altLang="ja-JP" sz="1100" b="1" i="1">
              <a:latin typeface="ＭＳ ゴシック" pitchFamily="49" charset="-128"/>
              <a:ea typeface="ＭＳ ゴシック" pitchFamily="49" charset="-128"/>
            </a:rPr>
            <a:t>54</a:t>
          </a:r>
          <a:r>
            <a:rPr kumimoji="1" lang="ja-JP" altLang="en-US" sz="1100" b="1" i="1">
              <a:latin typeface="ＭＳ ゴシック" pitchFamily="49" charset="-128"/>
              <a:ea typeface="ＭＳ ゴシック" pitchFamily="49" charset="-128"/>
            </a:rPr>
            <a:t>部門に集計</a:t>
          </a:r>
          <a:endParaRPr kumimoji="1" lang="en-US" altLang="ja-JP" sz="1100" b="1" i="1">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47625</xdr:colOff>
      <xdr:row>1</xdr:row>
      <xdr:rowOff>57151</xdr:rowOff>
    </xdr:from>
    <xdr:to>
      <xdr:col>2</xdr:col>
      <xdr:colOff>1571625</xdr:colOff>
      <xdr:row>4</xdr:row>
      <xdr:rowOff>104776</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200025" y="219076"/>
          <a:ext cx="1819275" cy="533400"/>
        </a:xfrm>
        <a:prstGeom prst="rect">
          <a:avLst/>
        </a:prstGeom>
        <a:solidFill>
          <a:schemeClr val="lt1"/>
        </a:solidFill>
        <a:ln w="444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b="1" i="1">
              <a:latin typeface="ＭＳ ゴシック" pitchFamily="49" charset="-128"/>
              <a:ea typeface="ＭＳ ゴシック" pitchFamily="49" charset="-128"/>
            </a:rPr>
            <a:t> 110</a:t>
          </a:r>
          <a:r>
            <a:rPr kumimoji="1" lang="ja-JP" altLang="en-US" sz="1100" b="1" i="1">
              <a:latin typeface="ＭＳ ゴシック" pitchFamily="49" charset="-128"/>
              <a:ea typeface="ＭＳ ゴシック" pitchFamily="49" charset="-128"/>
            </a:rPr>
            <a:t>部門で分析</a:t>
          </a:r>
          <a:endParaRPr kumimoji="1" lang="en-US" altLang="ja-JP" sz="1100" b="1" i="1">
            <a:latin typeface="ＭＳ ゴシック" pitchFamily="49" charset="-128"/>
            <a:ea typeface="ＭＳ ゴシック" pitchFamily="49" charset="-128"/>
          </a:endParaRPr>
        </a:p>
        <a:p>
          <a:r>
            <a:rPr kumimoji="1" lang="ja-JP" altLang="en-US" sz="1100" b="1" i="1">
              <a:latin typeface="ＭＳ ゴシック" pitchFamily="49" charset="-128"/>
              <a:ea typeface="ＭＳ ゴシック" pitchFamily="49" charset="-128"/>
            </a:rPr>
            <a:t>　　→　</a:t>
          </a:r>
          <a:r>
            <a:rPr kumimoji="1" lang="en-US" altLang="ja-JP" sz="1100" b="1" i="1">
              <a:latin typeface="ＭＳ ゴシック" pitchFamily="49" charset="-128"/>
              <a:ea typeface="ＭＳ ゴシック" pitchFamily="49" charset="-128"/>
            </a:rPr>
            <a:t>37</a:t>
          </a:r>
          <a:r>
            <a:rPr kumimoji="1" lang="ja-JP" altLang="en-US" sz="1100" b="1" i="1">
              <a:latin typeface="ＭＳ ゴシック" pitchFamily="49" charset="-128"/>
              <a:ea typeface="ＭＳ ゴシック" pitchFamily="49" charset="-128"/>
            </a:rPr>
            <a:t>部門に集計</a:t>
          </a:r>
          <a:endParaRPr kumimoji="1" lang="en-US" altLang="ja-JP" sz="1100" b="1" i="1">
            <a:latin typeface="ＭＳ ゴシック" pitchFamily="49" charset="-128"/>
            <a:ea typeface="ＭＳ ゴシック"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1</xdr:row>
      <xdr:rowOff>57151</xdr:rowOff>
    </xdr:from>
    <xdr:to>
      <xdr:col>2</xdr:col>
      <xdr:colOff>1571625</xdr:colOff>
      <xdr:row>4</xdr:row>
      <xdr:rowOff>104776</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200025" y="219076"/>
          <a:ext cx="1819275" cy="533400"/>
        </a:xfrm>
        <a:prstGeom prst="rect">
          <a:avLst/>
        </a:prstGeom>
        <a:solidFill>
          <a:schemeClr val="lt1"/>
        </a:solidFill>
        <a:ln w="444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b="1" i="1">
              <a:latin typeface="ＭＳ ゴシック" pitchFamily="49" charset="-128"/>
              <a:ea typeface="ＭＳ ゴシック" pitchFamily="49" charset="-128"/>
            </a:rPr>
            <a:t> 110</a:t>
          </a:r>
          <a:r>
            <a:rPr kumimoji="1" lang="ja-JP" altLang="en-US" sz="1100" b="1" i="1">
              <a:latin typeface="ＭＳ ゴシック" pitchFamily="49" charset="-128"/>
              <a:ea typeface="ＭＳ ゴシック" pitchFamily="49" charset="-128"/>
            </a:rPr>
            <a:t>部門で分析</a:t>
          </a:r>
          <a:endParaRPr kumimoji="1" lang="en-US" altLang="ja-JP" sz="1100" b="1" i="1">
            <a:latin typeface="ＭＳ ゴシック" pitchFamily="49" charset="-128"/>
            <a:ea typeface="ＭＳ ゴシック" pitchFamily="49" charset="-128"/>
          </a:endParaRPr>
        </a:p>
        <a:p>
          <a:r>
            <a:rPr kumimoji="1" lang="ja-JP" altLang="en-US" sz="1100" b="1" i="1">
              <a:latin typeface="ＭＳ ゴシック" pitchFamily="49" charset="-128"/>
              <a:ea typeface="ＭＳ ゴシック" pitchFamily="49" charset="-128"/>
            </a:rPr>
            <a:t>　　→　</a:t>
          </a:r>
          <a:r>
            <a:rPr kumimoji="1" lang="en-US" altLang="ja-JP" sz="1100" b="1" i="1">
              <a:latin typeface="ＭＳ ゴシック" pitchFamily="49" charset="-128"/>
              <a:ea typeface="ＭＳ ゴシック" pitchFamily="49" charset="-128"/>
            </a:rPr>
            <a:t>15</a:t>
          </a:r>
          <a:r>
            <a:rPr kumimoji="1" lang="ja-JP" altLang="en-US" sz="1100" b="1" i="1">
              <a:latin typeface="ＭＳ ゴシック" pitchFamily="49" charset="-128"/>
              <a:ea typeface="ＭＳ ゴシック" pitchFamily="49" charset="-128"/>
            </a:rPr>
            <a:t>部門に集計</a:t>
          </a:r>
          <a:endParaRPr kumimoji="1" lang="en-US" altLang="ja-JP" sz="1100" b="1" i="1">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9525</xdr:colOff>
      <xdr:row>0</xdr:row>
      <xdr:rowOff>57150</xdr:rowOff>
    </xdr:from>
    <xdr:to>
      <xdr:col>3</xdr:col>
      <xdr:colOff>1034625</xdr:colOff>
      <xdr:row>1</xdr:row>
      <xdr:rowOff>113550</xdr:rowOff>
    </xdr:to>
    <xdr:sp macro="" textlink="">
      <xdr:nvSpPr>
        <xdr:cNvPr id="4" name="テキスト ボックス 3">
          <a:hlinkClick xmlns:r="http://schemas.openxmlformats.org/officeDocument/2006/relationships" r:id="rId1" tooltip="取扱説明を見る"/>
          <a:extLst>
            <a:ext uri="{FF2B5EF4-FFF2-40B4-BE49-F238E27FC236}">
              <a16:creationId xmlns:a16="http://schemas.microsoft.com/office/drawing/2014/main" id="{00000000-0008-0000-0100-000004000000}"/>
            </a:ext>
          </a:extLst>
        </xdr:cNvPr>
        <xdr:cNvSpPr txBox="1"/>
      </xdr:nvSpPr>
      <xdr:spPr>
        <a:xfrm>
          <a:off x="161925"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取扱説明を見る</a:t>
          </a:r>
        </a:p>
      </xdr:txBody>
    </xdr:sp>
    <xdr:clientData/>
  </xdr:twoCellAnchor>
  <xdr:twoCellAnchor editAs="absolute">
    <xdr:from>
      <xdr:col>4</xdr:col>
      <xdr:colOff>571500</xdr:colOff>
      <xdr:row>0</xdr:row>
      <xdr:rowOff>57151</xdr:rowOff>
    </xdr:from>
    <xdr:to>
      <xdr:col>5</xdr:col>
      <xdr:colOff>741450</xdr:colOff>
      <xdr:row>1</xdr:row>
      <xdr:rowOff>114301</xdr:rowOff>
    </xdr:to>
    <xdr:sp macro="" textlink="">
      <xdr:nvSpPr>
        <xdr:cNvPr id="15" name="テキスト ボックス 14">
          <a:hlinkClick xmlns:r="http://schemas.openxmlformats.org/officeDocument/2006/relationships" r:id="rId2" tooltip="分析結果を見る"/>
          <a:extLst>
            <a:ext uri="{FF2B5EF4-FFF2-40B4-BE49-F238E27FC236}">
              <a16:creationId xmlns:a16="http://schemas.microsoft.com/office/drawing/2014/main" id="{00000000-0008-0000-0100-00000F000000}"/>
            </a:ext>
          </a:extLst>
        </xdr:cNvPr>
        <xdr:cNvSpPr txBox="1"/>
      </xdr:nvSpPr>
      <xdr:spPr>
        <a:xfrm>
          <a:off x="2181225" y="57151"/>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xdr:twoCellAnchor editAs="absolute">
    <xdr:from>
      <xdr:col>6</xdr:col>
      <xdr:colOff>1009650</xdr:colOff>
      <xdr:row>0</xdr:row>
      <xdr:rowOff>57150</xdr:rowOff>
    </xdr:from>
    <xdr:to>
      <xdr:col>8</xdr:col>
      <xdr:colOff>36600</xdr:colOff>
      <xdr:row>1</xdr:row>
      <xdr:rowOff>114300</xdr:rowOff>
    </xdr:to>
    <xdr:sp macro="" textlink="">
      <xdr:nvSpPr>
        <xdr:cNvPr id="20" name="テキスト ボックス 19">
          <a:hlinkClick xmlns:r="http://schemas.openxmlformats.org/officeDocument/2006/relationships" r:id="rId3" tooltip="56部門集計を見る"/>
          <a:extLst>
            <a:ext uri="{FF2B5EF4-FFF2-40B4-BE49-F238E27FC236}">
              <a16:creationId xmlns:a16="http://schemas.microsoft.com/office/drawing/2014/main" id="{00000000-0008-0000-0100-000014000000}"/>
            </a:ext>
          </a:extLst>
        </xdr:cNvPr>
        <xdr:cNvSpPr txBox="1"/>
      </xdr:nvSpPr>
      <xdr:spPr>
        <a:xfrm>
          <a:off x="49434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8</xdr:col>
      <xdr:colOff>85725</xdr:colOff>
      <xdr:row>0</xdr:row>
      <xdr:rowOff>57150</xdr:rowOff>
    </xdr:from>
    <xdr:to>
      <xdr:col>10</xdr:col>
      <xdr:colOff>474750</xdr:colOff>
      <xdr:row>1</xdr:row>
      <xdr:rowOff>114300</xdr:rowOff>
    </xdr:to>
    <xdr:sp macro="" textlink="">
      <xdr:nvSpPr>
        <xdr:cNvPr id="21" name="テキスト ボックス 20">
          <a:hlinkClick xmlns:r="http://schemas.openxmlformats.org/officeDocument/2006/relationships" r:id="rId4" tooltip="37部門集計を見る"/>
          <a:extLst>
            <a:ext uri="{FF2B5EF4-FFF2-40B4-BE49-F238E27FC236}">
              <a16:creationId xmlns:a16="http://schemas.microsoft.com/office/drawing/2014/main" id="{00000000-0008-0000-0100-000015000000}"/>
            </a:ext>
          </a:extLst>
        </xdr:cNvPr>
        <xdr:cNvSpPr txBox="1"/>
      </xdr:nvSpPr>
      <xdr:spPr>
        <a:xfrm>
          <a:off x="63246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523875</xdr:colOff>
      <xdr:row>0</xdr:row>
      <xdr:rowOff>57150</xdr:rowOff>
    </xdr:from>
    <xdr:to>
      <xdr:col>11</xdr:col>
      <xdr:colOff>465225</xdr:colOff>
      <xdr:row>1</xdr:row>
      <xdr:rowOff>114300</xdr:rowOff>
    </xdr:to>
    <xdr:sp macro="" textlink="">
      <xdr:nvSpPr>
        <xdr:cNvPr id="22" name="テキスト ボックス 21">
          <a:hlinkClick xmlns:r="http://schemas.openxmlformats.org/officeDocument/2006/relationships" r:id="rId5" tooltip="14部門集計を見る"/>
          <a:extLst>
            <a:ext uri="{FF2B5EF4-FFF2-40B4-BE49-F238E27FC236}">
              <a16:creationId xmlns:a16="http://schemas.microsoft.com/office/drawing/2014/main" id="{00000000-0008-0000-0100-000016000000}"/>
            </a:ext>
          </a:extLst>
        </xdr:cNvPr>
        <xdr:cNvSpPr txBox="1"/>
      </xdr:nvSpPr>
      <xdr:spPr>
        <a:xfrm>
          <a:off x="77057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11</xdr:col>
      <xdr:colOff>514350</xdr:colOff>
      <xdr:row>0</xdr:row>
      <xdr:rowOff>57150</xdr:rowOff>
    </xdr:from>
    <xdr:to>
      <xdr:col>11</xdr:col>
      <xdr:colOff>1846350</xdr:colOff>
      <xdr:row>1</xdr:row>
      <xdr:rowOff>114300</xdr:rowOff>
    </xdr:to>
    <xdr:sp macro="" textlink="">
      <xdr:nvSpPr>
        <xdr:cNvPr id="23" name="テキスト ボックス 22">
          <a:hlinkClick xmlns:r="http://schemas.openxmlformats.org/officeDocument/2006/relationships" r:id="rId6" tooltip="計算過程を見る"/>
          <a:extLst>
            <a:ext uri="{FF2B5EF4-FFF2-40B4-BE49-F238E27FC236}">
              <a16:creationId xmlns:a16="http://schemas.microsoft.com/office/drawing/2014/main" id="{00000000-0008-0000-0100-000017000000}"/>
            </a:ext>
          </a:extLst>
        </xdr:cNvPr>
        <xdr:cNvSpPr txBox="1"/>
      </xdr:nvSpPr>
      <xdr:spPr>
        <a:xfrm>
          <a:off x="90868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8</xdr:col>
      <xdr:colOff>457200</xdr:colOff>
      <xdr:row>9</xdr:row>
      <xdr:rowOff>95251</xdr:rowOff>
    </xdr:from>
    <xdr:to>
      <xdr:col>11</xdr:col>
      <xdr:colOff>1485900</xdr:colOff>
      <xdr:row>19</xdr:row>
      <xdr:rowOff>19050</xdr:rowOff>
    </xdr:to>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6696075" y="1524001"/>
          <a:ext cx="3362325" cy="1724024"/>
          <a:chOff x="7277100" y="1790701"/>
          <a:chExt cx="3362325" cy="1724024"/>
        </a:xfrm>
      </xdr:grpSpPr>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7277100" y="1790701"/>
            <a:ext cx="3362325" cy="1724024"/>
          </a:xfrm>
          <a:prstGeom prst="rect">
            <a:avLst/>
          </a:prstGeom>
          <a:solidFill>
            <a:schemeClr val="accent3">
              <a:lumMod val="40000"/>
              <a:lumOff val="60000"/>
            </a:schemeClr>
          </a:solidFill>
          <a:ln w="9525" cap="flat" cmpd="sng" algn="ctr">
            <a:solidFill>
              <a:schemeClr val="accent6">
                <a:lumMod val="50000"/>
              </a:schemeClr>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100">
                <a:latin typeface="ＭＳ ゴシック" pitchFamily="49" charset="-128"/>
                <a:ea typeface="ＭＳ ゴシック" pitchFamily="49" charset="-128"/>
              </a:rPr>
              <a:t>　このファイルは、観光消費額、観光客数又は観光消費に係る部門別最終需要額から観光に係る経済波及効果を計算するファイルです。</a:t>
            </a:r>
            <a:endParaRPr kumimoji="1" lang="en-US" altLang="ja-JP" sz="1100">
              <a:latin typeface="ＭＳ ゴシック" pitchFamily="49" charset="-128"/>
              <a:ea typeface="ＭＳ ゴシック" pitchFamily="49" charset="-128"/>
            </a:endParaRPr>
          </a:p>
          <a:p>
            <a:pPr algn="l"/>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に「観光消費額」又は「観光客数」及び</a:t>
            </a:r>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「消費転換係数」を入力してください。</a:t>
            </a:r>
            <a:endParaRPr kumimoji="1" lang="en-US" altLang="ja-JP" sz="1100">
              <a:latin typeface="ＭＳ ゴシック" pitchFamily="49" charset="-128"/>
              <a:ea typeface="ＭＳ ゴシック" pitchFamily="49" charset="-128"/>
            </a:endParaRPr>
          </a:p>
          <a:p>
            <a:pPr algn="l"/>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の</a:t>
            </a:r>
            <a:r>
              <a:rPr kumimoji="1" lang="ja-JP" altLang="ja-JP" sz="1100">
                <a:latin typeface="ＭＳ ゴシック" pitchFamily="49" charset="-128"/>
                <a:ea typeface="ＭＳ ゴシック" pitchFamily="49" charset="-128"/>
                <a:cs typeface="+mn-cs"/>
              </a:rPr>
              <a:t>リストから</a:t>
            </a:r>
            <a:r>
              <a:rPr kumimoji="1" lang="ja-JP" altLang="en-US" sz="1100">
                <a:latin typeface="ＭＳ ゴシック" pitchFamily="49" charset="-128"/>
                <a:ea typeface="ＭＳ ゴシック" pitchFamily="49" charset="-128"/>
              </a:rPr>
              <a:t>「価格の単位」を選択して</a:t>
            </a:r>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ください。</a:t>
            </a:r>
          </a:p>
        </xdr:txBody>
      </xdr:sp>
      <xdr:pic>
        <xdr:nvPicPr>
          <xdr:cNvPr id="1030" name="Picture 6">
            <a:extLst>
              <a:ext uri="{FF2B5EF4-FFF2-40B4-BE49-F238E27FC236}">
                <a16:creationId xmlns:a16="http://schemas.microsoft.com/office/drawing/2014/main" id="{00000000-0008-0000-0100-00000604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324725" y="2524125"/>
            <a:ext cx="609600" cy="171450"/>
          </a:xfrm>
          <a:prstGeom prst="rect">
            <a:avLst/>
          </a:prstGeom>
          <a:noFill/>
        </xdr:spPr>
      </xdr:pic>
      <xdr:pic>
        <xdr:nvPicPr>
          <xdr:cNvPr id="1031" name="Picture 7">
            <a:extLst>
              <a:ext uri="{FF2B5EF4-FFF2-40B4-BE49-F238E27FC236}">
                <a16:creationId xmlns:a16="http://schemas.microsoft.com/office/drawing/2014/main" id="{00000000-0008-0000-0100-00000704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324725" y="3067050"/>
            <a:ext cx="609600" cy="171450"/>
          </a:xfrm>
          <a:prstGeom prst="rect">
            <a:avLst/>
          </a:prstGeom>
          <a:noFill/>
        </xdr:spPr>
      </xdr:pic>
    </xdr:grpSp>
    <xdr:clientData/>
  </xdr:twoCellAnchor>
  <xdr:twoCellAnchor editAs="absolute">
    <xdr:from>
      <xdr:col>5</xdr:col>
      <xdr:colOff>790575</xdr:colOff>
      <xdr:row>0</xdr:row>
      <xdr:rowOff>57150</xdr:rowOff>
    </xdr:from>
    <xdr:to>
      <xdr:col>6</xdr:col>
      <xdr:colOff>960525</xdr:colOff>
      <xdr:row>1</xdr:row>
      <xdr:rowOff>114300</xdr:rowOff>
    </xdr:to>
    <xdr:sp macro="" textlink="">
      <xdr:nvSpPr>
        <xdr:cNvPr id="12" name="テキスト ボックス 11">
          <a:hlinkClick xmlns:r="http://schemas.openxmlformats.org/officeDocument/2006/relationships" r:id="rId9" tooltip="波及フローを見る"/>
          <a:extLst>
            <a:ext uri="{FF2B5EF4-FFF2-40B4-BE49-F238E27FC236}">
              <a16:creationId xmlns:a16="http://schemas.microsoft.com/office/drawing/2014/main" id="{00000000-0008-0000-0100-00000C000000}"/>
            </a:ext>
          </a:extLst>
        </xdr:cNvPr>
        <xdr:cNvSpPr txBox="1"/>
      </xdr:nvSpPr>
      <xdr:spPr>
        <a:xfrm>
          <a:off x="35623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1</xdr:col>
      <xdr:colOff>0</xdr:colOff>
      <xdr:row>10</xdr:row>
      <xdr:rowOff>57150</xdr:rowOff>
    </xdr:from>
    <xdr:to>
      <xdr:col>3</xdr:col>
      <xdr:colOff>989100</xdr:colOff>
      <xdr:row>11</xdr:row>
      <xdr:rowOff>114300</xdr:rowOff>
    </xdr:to>
    <xdr:sp macro="" textlink="">
      <xdr:nvSpPr>
        <xdr:cNvPr id="13" name="テキスト ボックス 12">
          <a:hlinkClick xmlns:r="http://schemas.openxmlformats.org/officeDocument/2006/relationships" r:id="rId10" tooltip="観光消費分割結果を見る"/>
          <a:extLst>
            <a:ext uri="{FF2B5EF4-FFF2-40B4-BE49-F238E27FC236}">
              <a16:creationId xmlns:a16="http://schemas.microsoft.com/office/drawing/2014/main" id="{00000000-0008-0000-0100-00000D000000}"/>
            </a:ext>
          </a:extLst>
        </xdr:cNvPr>
        <xdr:cNvSpPr txBox="1"/>
      </xdr:nvSpPr>
      <xdr:spPr>
        <a:xfrm>
          <a:off x="152400" y="163830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latin typeface="ＭＳ ゴシック" pitchFamily="49" charset="-128"/>
              <a:ea typeface="ＭＳ ゴシック" pitchFamily="49" charset="-128"/>
            </a:rPr>
            <a:t>観光消費分割結果表示</a:t>
          </a:r>
        </a:p>
      </xdr:txBody>
    </xdr:sp>
    <xdr:clientData/>
  </xdr:twoCellAnchor>
  <xdr:twoCellAnchor editAs="absolute">
    <xdr:from>
      <xdr:col>7</xdr:col>
      <xdr:colOff>200025</xdr:colOff>
      <xdr:row>10</xdr:row>
      <xdr:rowOff>57150</xdr:rowOff>
    </xdr:from>
    <xdr:to>
      <xdr:col>8</xdr:col>
      <xdr:colOff>389025</xdr:colOff>
      <xdr:row>11</xdr:row>
      <xdr:rowOff>114300</xdr:rowOff>
    </xdr:to>
    <xdr:sp macro="" textlink="">
      <xdr:nvSpPr>
        <xdr:cNvPr id="14" name="テキスト ボックス 13">
          <a:hlinkClick xmlns:r="http://schemas.openxmlformats.org/officeDocument/2006/relationships" r:id="rId11" tooltip="産業部門別需要額を直接入力する"/>
          <a:extLst>
            <a:ext uri="{FF2B5EF4-FFF2-40B4-BE49-F238E27FC236}">
              <a16:creationId xmlns:a16="http://schemas.microsoft.com/office/drawing/2014/main" id="{00000000-0008-0000-0100-00000E000000}"/>
            </a:ext>
          </a:extLst>
        </xdr:cNvPr>
        <xdr:cNvSpPr txBox="1"/>
      </xdr:nvSpPr>
      <xdr:spPr>
        <a:xfrm>
          <a:off x="5295900" y="163830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需要額を直接入力</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9525</xdr:colOff>
      <xdr:row>0</xdr:row>
      <xdr:rowOff>57150</xdr:rowOff>
    </xdr:from>
    <xdr:to>
      <xdr:col>2</xdr:col>
      <xdr:colOff>1206075</xdr:colOff>
      <xdr:row>1</xdr:row>
      <xdr:rowOff>113550</xdr:rowOff>
    </xdr:to>
    <xdr:sp macro="" textlink="">
      <xdr:nvSpPr>
        <xdr:cNvPr id="13" name="テキスト ボックス 12">
          <a:hlinkClick xmlns:r="http://schemas.openxmlformats.org/officeDocument/2006/relationships" r:id="rId1" tooltip="データ入力に戻る"/>
          <a:extLst>
            <a:ext uri="{FF2B5EF4-FFF2-40B4-BE49-F238E27FC236}">
              <a16:creationId xmlns:a16="http://schemas.microsoft.com/office/drawing/2014/main" id="{00000000-0008-0000-0300-00000D000000}"/>
            </a:ext>
          </a:extLst>
        </xdr:cNvPr>
        <xdr:cNvSpPr txBox="1"/>
      </xdr:nvSpPr>
      <xdr:spPr>
        <a:xfrm>
          <a:off x="161925"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xdr:from>
      <xdr:col>9</xdr:col>
      <xdr:colOff>142875</xdr:colOff>
      <xdr:row>7</xdr:row>
      <xdr:rowOff>133351</xdr:rowOff>
    </xdr:from>
    <xdr:to>
      <xdr:col>12</xdr:col>
      <xdr:colOff>114300</xdr:colOff>
      <xdr:row>19</xdr:row>
      <xdr:rowOff>19050</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7515225" y="1219201"/>
          <a:ext cx="3362325" cy="1714499"/>
          <a:chOff x="7258050" y="1524001"/>
          <a:chExt cx="3362325" cy="1724024"/>
        </a:xfrm>
      </xdr:grpSpPr>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7258050" y="1524001"/>
            <a:ext cx="3362325" cy="1724024"/>
            <a:chOff x="7277100" y="1790701"/>
            <a:chExt cx="3362325" cy="1724024"/>
          </a:xfrm>
        </xdr:grpSpPr>
        <xdr:sp macro="" textlink="">
          <xdr:nvSpPr>
            <xdr:cNvPr id="9" name="正方形/長方形 8">
              <a:extLst>
                <a:ext uri="{FF2B5EF4-FFF2-40B4-BE49-F238E27FC236}">
                  <a16:creationId xmlns:a16="http://schemas.microsoft.com/office/drawing/2014/main" id="{00000000-0008-0000-0300-000009000000}"/>
                </a:ext>
              </a:extLst>
            </xdr:cNvPr>
            <xdr:cNvSpPr/>
          </xdr:nvSpPr>
          <xdr:spPr bwMode="auto">
            <a:xfrm>
              <a:off x="7277100" y="1790701"/>
              <a:ext cx="3362325" cy="1724024"/>
            </a:xfrm>
            <a:prstGeom prst="rect">
              <a:avLst/>
            </a:prstGeom>
            <a:solidFill>
              <a:schemeClr val="accent3">
                <a:lumMod val="40000"/>
                <a:lumOff val="60000"/>
              </a:schemeClr>
            </a:solidFill>
            <a:ln w="9525" cap="flat" cmpd="sng" algn="ctr">
              <a:solidFill>
                <a:schemeClr val="accent6">
                  <a:lumMod val="50000"/>
                </a:schemeClr>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100">
                  <a:latin typeface="ＭＳ ゴシック" pitchFamily="49" charset="-128"/>
                  <a:ea typeface="ＭＳ ゴシック" pitchFamily="49" charset="-128"/>
                </a:rPr>
                <a:t>　部門別観光消費額を把握している場合に、経済波及効果を入力するシートです。</a:t>
              </a:r>
              <a:endParaRPr kumimoji="1" lang="en-US" altLang="ja-JP" sz="1100">
                <a:latin typeface="ＭＳ ゴシック" pitchFamily="49" charset="-128"/>
                <a:ea typeface="ＭＳ ゴシック" pitchFamily="49" charset="-128"/>
              </a:endParaRPr>
            </a:p>
            <a:p>
              <a:pPr algn="l"/>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に「観光消費額」を入力してください。</a:t>
              </a:r>
              <a:endParaRPr kumimoji="1" lang="en-US" altLang="ja-JP" sz="1100">
                <a:latin typeface="ＭＳ ゴシック" pitchFamily="49" charset="-128"/>
                <a:ea typeface="ＭＳ ゴシック" pitchFamily="49" charset="-128"/>
                <a:cs typeface="+mn-cs"/>
              </a:endParaRPr>
            </a:p>
            <a:p>
              <a:endParaRPr kumimoji="1" lang="en-US" altLang="ja-JP" sz="1100">
                <a:latin typeface="ＭＳ ゴシック" pitchFamily="49" charset="-128"/>
                <a:ea typeface="ＭＳ ゴシック" pitchFamily="49" charset="-128"/>
                <a:cs typeface="+mn-cs"/>
              </a:endParaRPr>
            </a:p>
            <a:p>
              <a:r>
                <a:rPr kumimoji="1" lang="ja-JP" altLang="ja-JP" sz="1100">
                  <a:latin typeface="ＭＳ ゴシック" pitchFamily="49" charset="-128"/>
                  <a:ea typeface="ＭＳ ゴシック" pitchFamily="49" charset="-128"/>
                  <a:cs typeface="+mn-cs"/>
                </a:rPr>
                <a:t>　　　　　のリストから「価格の単位」を選択して</a:t>
              </a:r>
              <a:endParaRPr kumimoji="1" lang="en-US" altLang="ja-JP" sz="1100">
                <a:latin typeface="ＭＳ ゴシック" pitchFamily="49" charset="-128"/>
                <a:ea typeface="ＭＳ ゴシック" pitchFamily="49" charset="-128"/>
                <a:cs typeface="+mn-cs"/>
              </a:endParaRPr>
            </a:p>
            <a:p>
              <a:r>
                <a:rPr kumimoji="1" lang="ja-JP" altLang="ja-JP" sz="1100">
                  <a:latin typeface="ＭＳ ゴシック" pitchFamily="49" charset="-128"/>
                  <a:ea typeface="ＭＳ ゴシック" pitchFamily="49" charset="-128"/>
                  <a:cs typeface="+mn-cs"/>
                </a:rPr>
                <a:t>　　　　ください。</a:t>
              </a:r>
              <a:endParaRPr lang="ja-JP" altLang="ja-JP">
                <a:latin typeface="ＭＳ ゴシック" pitchFamily="49" charset="-128"/>
                <a:ea typeface="ＭＳ ゴシック" pitchFamily="49" charset="-128"/>
              </a:endParaRPr>
            </a:p>
          </xdr:txBody>
        </xdr:sp>
        <xdr:pic>
          <xdr:nvPicPr>
            <xdr:cNvPr id="10" name="Picture 6">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24725" y="2343150"/>
              <a:ext cx="609600" cy="171450"/>
            </a:xfrm>
            <a:prstGeom prst="rect">
              <a:avLst/>
            </a:prstGeom>
            <a:noFill/>
          </xdr:spPr>
        </xdr:pic>
      </xdr:grpSp>
      <xdr:pic>
        <xdr:nvPicPr>
          <xdr:cNvPr id="14" name="Picture 7">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305675" y="2457451"/>
            <a:ext cx="609600" cy="171450"/>
          </a:xfrm>
          <a:prstGeom prst="rect">
            <a:avLst/>
          </a:prstGeom>
          <a:noFill/>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4</xdr:col>
      <xdr:colOff>53550</xdr:colOff>
      <xdr:row>1</xdr:row>
      <xdr:rowOff>113550</xdr:rowOff>
    </xdr:to>
    <xdr:sp macro="" textlink="">
      <xdr:nvSpPr>
        <xdr:cNvPr id="7" name="テキスト ボックス 6">
          <a:hlinkClick xmlns:r="http://schemas.openxmlformats.org/officeDocument/2006/relationships" r:id="rId1" tooltip="データ入力に戻る"/>
          <a:extLst>
            <a:ext uri="{FF2B5EF4-FFF2-40B4-BE49-F238E27FC236}">
              <a16:creationId xmlns:a16="http://schemas.microsoft.com/office/drawing/2014/main" id="{00000000-0008-0000-0400-000007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925830</xdr:colOff>
      <xdr:row>0</xdr:row>
      <xdr:rowOff>57150</xdr:rowOff>
    </xdr:from>
    <xdr:to>
      <xdr:col>8</xdr:col>
      <xdr:colOff>187095</xdr:colOff>
      <xdr:row>1</xdr:row>
      <xdr:rowOff>114300</xdr:rowOff>
    </xdr:to>
    <xdr:sp macro="" textlink="">
      <xdr:nvSpPr>
        <xdr:cNvPr id="14" name="テキスト ボックス 13">
          <a:hlinkClick xmlns:r="http://schemas.openxmlformats.org/officeDocument/2006/relationships" r:id="rId2" tooltip="56部門集計を見る"/>
          <a:extLst>
            <a:ext uri="{FF2B5EF4-FFF2-40B4-BE49-F238E27FC236}">
              <a16:creationId xmlns:a16="http://schemas.microsoft.com/office/drawing/2014/main" id="{00000000-0008-0000-0400-00000E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56</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8</xdr:col>
      <xdr:colOff>236220</xdr:colOff>
      <xdr:row>0</xdr:row>
      <xdr:rowOff>57150</xdr:rowOff>
    </xdr:from>
    <xdr:to>
      <xdr:col>9</xdr:col>
      <xdr:colOff>771930</xdr:colOff>
      <xdr:row>1</xdr:row>
      <xdr:rowOff>114300</xdr:rowOff>
    </xdr:to>
    <xdr:sp macro="" textlink="">
      <xdr:nvSpPr>
        <xdr:cNvPr id="15" name="テキスト ボックス 14">
          <a:hlinkClick xmlns:r="http://schemas.openxmlformats.org/officeDocument/2006/relationships" r:id="rId3" tooltip="37部門集計を見る"/>
          <a:extLst>
            <a:ext uri="{FF2B5EF4-FFF2-40B4-BE49-F238E27FC236}">
              <a16:creationId xmlns:a16="http://schemas.microsoft.com/office/drawing/2014/main" id="{00000000-0008-0000-0400-00000F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9</xdr:col>
      <xdr:colOff>821055</xdr:colOff>
      <xdr:row>0</xdr:row>
      <xdr:rowOff>57150</xdr:rowOff>
    </xdr:from>
    <xdr:to>
      <xdr:col>12</xdr:col>
      <xdr:colOff>394740</xdr:colOff>
      <xdr:row>1</xdr:row>
      <xdr:rowOff>114300</xdr:rowOff>
    </xdr:to>
    <xdr:sp macro="" textlink="">
      <xdr:nvSpPr>
        <xdr:cNvPr id="16" name="テキスト ボックス 15">
          <a:hlinkClick xmlns:r="http://schemas.openxmlformats.org/officeDocument/2006/relationships" r:id="rId4" tooltip="14部門集計を見る"/>
          <a:extLst>
            <a:ext uri="{FF2B5EF4-FFF2-40B4-BE49-F238E27FC236}">
              <a16:creationId xmlns:a16="http://schemas.microsoft.com/office/drawing/2014/main" id="{00000000-0008-0000-0400-000010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12</xdr:col>
      <xdr:colOff>443865</xdr:colOff>
      <xdr:row>0</xdr:row>
      <xdr:rowOff>57150</xdr:rowOff>
    </xdr:from>
    <xdr:to>
      <xdr:col>14</xdr:col>
      <xdr:colOff>404265</xdr:colOff>
      <xdr:row>1</xdr:row>
      <xdr:rowOff>114300</xdr:rowOff>
    </xdr:to>
    <xdr:sp macro="" textlink="">
      <xdr:nvSpPr>
        <xdr:cNvPr id="17" name="テキスト ボックス 16">
          <a:hlinkClick xmlns:r="http://schemas.openxmlformats.org/officeDocument/2006/relationships" r:id="rId5" tooltip="計算過程を見る"/>
          <a:extLst>
            <a:ext uri="{FF2B5EF4-FFF2-40B4-BE49-F238E27FC236}">
              <a16:creationId xmlns:a16="http://schemas.microsoft.com/office/drawing/2014/main" id="{00000000-0008-0000-0400-000011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5</xdr:col>
      <xdr:colOff>556260</xdr:colOff>
      <xdr:row>0</xdr:row>
      <xdr:rowOff>57150</xdr:rowOff>
    </xdr:from>
    <xdr:to>
      <xdr:col>6</xdr:col>
      <xdr:colOff>876705</xdr:colOff>
      <xdr:row>1</xdr:row>
      <xdr:rowOff>114300</xdr:rowOff>
    </xdr:to>
    <xdr:sp macro="" textlink="">
      <xdr:nvSpPr>
        <xdr:cNvPr id="18" name="テキスト ボックス 17">
          <a:hlinkClick xmlns:r="http://schemas.openxmlformats.org/officeDocument/2006/relationships" r:id="rId6" tooltip="波及フローを見る"/>
          <a:extLst>
            <a:ext uri="{FF2B5EF4-FFF2-40B4-BE49-F238E27FC236}">
              <a16:creationId xmlns:a16="http://schemas.microsoft.com/office/drawing/2014/main" id="{00000000-0008-0000-0400-000012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8</xdr:row>
      <xdr:rowOff>0</xdr:rowOff>
    </xdr:from>
    <xdr:to>
      <xdr:col>10</xdr:col>
      <xdr:colOff>0</xdr:colOff>
      <xdr:row>10</xdr:row>
      <xdr:rowOff>238125</xdr:rowOff>
    </xdr:to>
    <xdr:sp macro="" textlink="">
      <xdr:nvSpPr>
        <xdr:cNvPr id="20703" name="Line 1">
          <a:extLst>
            <a:ext uri="{FF2B5EF4-FFF2-40B4-BE49-F238E27FC236}">
              <a16:creationId xmlns:a16="http://schemas.microsoft.com/office/drawing/2014/main" id="{00000000-0008-0000-0500-0000DF500000}"/>
            </a:ext>
          </a:extLst>
        </xdr:cNvPr>
        <xdr:cNvSpPr>
          <a:spLocks noChangeShapeType="1"/>
        </xdr:cNvSpPr>
      </xdr:nvSpPr>
      <xdr:spPr bwMode="auto">
        <a:xfrm>
          <a:off x="2181225" y="1200150"/>
          <a:ext cx="0" cy="581025"/>
        </a:xfrm>
        <a:prstGeom prst="line">
          <a:avLst/>
        </a:prstGeom>
        <a:noFill/>
        <a:ln w="9525">
          <a:solidFill>
            <a:srgbClr val="000000"/>
          </a:solidFill>
          <a:round/>
          <a:headEnd/>
          <a:tailEnd type="triangle" w="med" len="med"/>
        </a:ln>
      </xdr:spPr>
    </xdr:sp>
    <xdr:clientData/>
  </xdr:twoCellAnchor>
  <xdr:twoCellAnchor>
    <xdr:from>
      <xdr:col>7</xdr:col>
      <xdr:colOff>0</xdr:colOff>
      <xdr:row>25</xdr:row>
      <xdr:rowOff>9525</xdr:rowOff>
    </xdr:from>
    <xdr:to>
      <xdr:col>7</xdr:col>
      <xdr:colOff>0</xdr:colOff>
      <xdr:row>28</xdr:row>
      <xdr:rowOff>0</xdr:rowOff>
    </xdr:to>
    <xdr:sp macro="" textlink="">
      <xdr:nvSpPr>
        <xdr:cNvPr id="20704" name="Line 2">
          <a:extLst>
            <a:ext uri="{FF2B5EF4-FFF2-40B4-BE49-F238E27FC236}">
              <a16:creationId xmlns:a16="http://schemas.microsoft.com/office/drawing/2014/main" id="{00000000-0008-0000-0500-0000E0500000}"/>
            </a:ext>
          </a:extLst>
        </xdr:cNvPr>
        <xdr:cNvSpPr>
          <a:spLocks noChangeShapeType="1"/>
        </xdr:cNvSpPr>
      </xdr:nvSpPr>
      <xdr:spPr bwMode="auto">
        <a:xfrm flipH="1">
          <a:off x="1524000" y="4610100"/>
          <a:ext cx="0" cy="581025"/>
        </a:xfrm>
        <a:prstGeom prst="line">
          <a:avLst/>
        </a:prstGeom>
        <a:noFill/>
        <a:ln w="9525">
          <a:solidFill>
            <a:srgbClr val="000000"/>
          </a:solidFill>
          <a:round/>
          <a:headEnd/>
          <a:tailEnd type="triangle" w="med" len="med"/>
        </a:ln>
      </xdr:spPr>
    </xdr:sp>
    <xdr:clientData/>
  </xdr:twoCellAnchor>
  <xdr:twoCellAnchor>
    <xdr:from>
      <xdr:col>9</xdr:col>
      <xdr:colOff>276225</xdr:colOff>
      <xdr:row>12</xdr:row>
      <xdr:rowOff>238125</xdr:rowOff>
    </xdr:from>
    <xdr:to>
      <xdr:col>19</xdr:col>
      <xdr:colOff>0</xdr:colOff>
      <xdr:row>17</xdr:row>
      <xdr:rowOff>0</xdr:rowOff>
    </xdr:to>
    <xdr:grpSp>
      <xdr:nvGrpSpPr>
        <xdr:cNvPr id="20705" name="Group 3">
          <a:extLst>
            <a:ext uri="{FF2B5EF4-FFF2-40B4-BE49-F238E27FC236}">
              <a16:creationId xmlns:a16="http://schemas.microsoft.com/office/drawing/2014/main" id="{00000000-0008-0000-0500-0000E1500000}"/>
            </a:ext>
          </a:extLst>
        </xdr:cNvPr>
        <xdr:cNvGrpSpPr>
          <a:grpSpLocks/>
        </xdr:cNvGrpSpPr>
      </xdr:nvGrpSpPr>
      <xdr:grpSpPr bwMode="auto">
        <a:xfrm>
          <a:off x="2124075" y="2571750"/>
          <a:ext cx="1971675" cy="657225"/>
          <a:chOff x="275" y="192"/>
          <a:chExt cx="181" cy="105"/>
        </a:xfrm>
      </xdr:grpSpPr>
      <xdr:sp macro="" textlink="">
        <xdr:nvSpPr>
          <xdr:cNvPr id="20731" name="Line 4">
            <a:extLst>
              <a:ext uri="{FF2B5EF4-FFF2-40B4-BE49-F238E27FC236}">
                <a16:creationId xmlns:a16="http://schemas.microsoft.com/office/drawing/2014/main" id="{00000000-0008-0000-0500-0000FB500000}"/>
              </a:ext>
            </a:extLst>
          </xdr:cNvPr>
          <xdr:cNvSpPr>
            <a:spLocks noChangeShapeType="1"/>
          </xdr:cNvSpPr>
        </xdr:nvSpPr>
        <xdr:spPr bwMode="auto">
          <a:xfrm>
            <a:off x="275" y="192"/>
            <a:ext cx="0" cy="100"/>
          </a:xfrm>
          <a:prstGeom prst="line">
            <a:avLst/>
          </a:prstGeom>
          <a:noFill/>
          <a:ln w="9525">
            <a:solidFill>
              <a:srgbClr val="000000"/>
            </a:solidFill>
            <a:round/>
            <a:headEnd/>
            <a:tailEnd type="triangle" w="med" len="med"/>
          </a:ln>
        </xdr:spPr>
      </xdr:sp>
      <xdr:sp macro="" textlink="">
        <xdr:nvSpPr>
          <xdr:cNvPr id="20732" name="Line 5">
            <a:extLst>
              <a:ext uri="{FF2B5EF4-FFF2-40B4-BE49-F238E27FC236}">
                <a16:creationId xmlns:a16="http://schemas.microsoft.com/office/drawing/2014/main" id="{00000000-0008-0000-0500-0000FC500000}"/>
              </a:ext>
            </a:extLst>
          </xdr:cNvPr>
          <xdr:cNvSpPr>
            <a:spLocks noChangeShapeType="1"/>
          </xdr:cNvSpPr>
        </xdr:nvSpPr>
        <xdr:spPr bwMode="auto">
          <a:xfrm>
            <a:off x="456" y="213"/>
            <a:ext cx="0" cy="84"/>
          </a:xfrm>
          <a:prstGeom prst="line">
            <a:avLst/>
          </a:prstGeom>
          <a:noFill/>
          <a:ln w="9525">
            <a:solidFill>
              <a:srgbClr val="000000"/>
            </a:solidFill>
            <a:round/>
            <a:headEnd/>
            <a:tailEnd type="triangle" w="med" len="med"/>
          </a:ln>
        </xdr:spPr>
      </xdr:sp>
      <xdr:sp macro="" textlink="">
        <xdr:nvSpPr>
          <xdr:cNvPr id="20733" name="Line 6">
            <a:extLst>
              <a:ext uri="{FF2B5EF4-FFF2-40B4-BE49-F238E27FC236}">
                <a16:creationId xmlns:a16="http://schemas.microsoft.com/office/drawing/2014/main" id="{00000000-0008-0000-0500-0000FD500000}"/>
              </a:ext>
            </a:extLst>
          </xdr:cNvPr>
          <xdr:cNvSpPr>
            <a:spLocks noChangeShapeType="1"/>
          </xdr:cNvSpPr>
        </xdr:nvSpPr>
        <xdr:spPr bwMode="auto">
          <a:xfrm flipH="1">
            <a:off x="275" y="213"/>
            <a:ext cx="181" cy="0"/>
          </a:xfrm>
          <a:prstGeom prst="line">
            <a:avLst/>
          </a:prstGeom>
          <a:noFill/>
          <a:ln w="9525">
            <a:solidFill>
              <a:srgbClr val="000000"/>
            </a:solidFill>
            <a:round/>
            <a:headEnd/>
            <a:tailEnd/>
          </a:ln>
        </xdr:spPr>
      </xdr:sp>
    </xdr:grpSp>
    <xdr:clientData/>
  </xdr:twoCellAnchor>
  <xdr:twoCellAnchor>
    <xdr:from>
      <xdr:col>9</xdr:col>
      <xdr:colOff>0</xdr:colOff>
      <xdr:row>30</xdr:row>
      <xdr:rowOff>19050</xdr:rowOff>
    </xdr:from>
    <xdr:to>
      <xdr:col>9</xdr:col>
      <xdr:colOff>0</xdr:colOff>
      <xdr:row>34</xdr:row>
      <xdr:rowOff>19050</xdr:rowOff>
    </xdr:to>
    <xdr:sp macro="" textlink="">
      <xdr:nvSpPr>
        <xdr:cNvPr id="20706" name="Line 7">
          <a:extLst>
            <a:ext uri="{FF2B5EF4-FFF2-40B4-BE49-F238E27FC236}">
              <a16:creationId xmlns:a16="http://schemas.microsoft.com/office/drawing/2014/main" id="{00000000-0008-0000-0500-0000E2500000}"/>
            </a:ext>
          </a:extLst>
        </xdr:cNvPr>
        <xdr:cNvSpPr>
          <a:spLocks noChangeShapeType="1"/>
        </xdr:cNvSpPr>
      </xdr:nvSpPr>
      <xdr:spPr bwMode="auto">
        <a:xfrm>
          <a:off x="1962150" y="5705475"/>
          <a:ext cx="0" cy="685800"/>
        </a:xfrm>
        <a:prstGeom prst="line">
          <a:avLst/>
        </a:prstGeom>
        <a:noFill/>
        <a:ln w="9525">
          <a:solidFill>
            <a:srgbClr val="000000"/>
          </a:solidFill>
          <a:round/>
          <a:headEnd/>
          <a:tailEnd type="triangle" w="med" len="med"/>
        </a:ln>
      </xdr:spPr>
    </xdr:sp>
    <xdr:clientData/>
  </xdr:twoCellAnchor>
  <xdr:twoCellAnchor>
    <xdr:from>
      <xdr:col>7</xdr:col>
      <xdr:colOff>0</xdr:colOff>
      <xdr:row>40</xdr:row>
      <xdr:rowOff>0</xdr:rowOff>
    </xdr:from>
    <xdr:to>
      <xdr:col>7</xdr:col>
      <xdr:colOff>0</xdr:colOff>
      <xdr:row>43</xdr:row>
      <xdr:rowOff>9525</xdr:rowOff>
    </xdr:to>
    <xdr:sp macro="" textlink="">
      <xdr:nvSpPr>
        <xdr:cNvPr id="20707" name="Line 8">
          <a:extLst>
            <a:ext uri="{FF2B5EF4-FFF2-40B4-BE49-F238E27FC236}">
              <a16:creationId xmlns:a16="http://schemas.microsoft.com/office/drawing/2014/main" id="{00000000-0008-0000-0500-0000E3500000}"/>
            </a:ext>
          </a:extLst>
        </xdr:cNvPr>
        <xdr:cNvSpPr>
          <a:spLocks noChangeShapeType="1"/>
        </xdr:cNvSpPr>
      </xdr:nvSpPr>
      <xdr:spPr bwMode="auto">
        <a:xfrm flipH="1">
          <a:off x="1524000" y="7705725"/>
          <a:ext cx="0" cy="523875"/>
        </a:xfrm>
        <a:prstGeom prst="line">
          <a:avLst/>
        </a:prstGeom>
        <a:noFill/>
        <a:ln w="9525">
          <a:solidFill>
            <a:srgbClr val="000000"/>
          </a:solidFill>
          <a:round/>
          <a:headEnd/>
          <a:tailEnd type="triangle" w="med" len="med"/>
        </a:ln>
      </xdr:spPr>
    </xdr:sp>
    <xdr:clientData/>
  </xdr:twoCellAnchor>
  <xdr:twoCellAnchor>
    <xdr:from>
      <xdr:col>7</xdr:col>
      <xdr:colOff>0</xdr:colOff>
      <xdr:row>45</xdr:row>
      <xdr:rowOff>9525</xdr:rowOff>
    </xdr:from>
    <xdr:to>
      <xdr:col>13</xdr:col>
      <xdr:colOff>0</xdr:colOff>
      <xdr:row>50</xdr:row>
      <xdr:rowOff>19050</xdr:rowOff>
    </xdr:to>
    <xdr:grpSp>
      <xdr:nvGrpSpPr>
        <xdr:cNvPr id="20708" name="Group 9">
          <a:extLst>
            <a:ext uri="{FF2B5EF4-FFF2-40B4-BE49-F238E27FC236}">
              <a16:creationId xmlns:a16="http://schemas.microsoft.com/office/drawing/2014/main" id="{00000000-0008-0000-0500-0000E4500000}"/>
            </a:ext>
          </a:extLst>
        </xdr:cNvPr>
        <xdr:cNvGrpSpPr>
          <a:grpSpLocks/>
        </xdr:cNvGrpSpPr>
      </xdr:nvGrpSpPr>
      <xdr:grpSpPr bwMode="auto">
        <a:xfrm>
          <a:off x="1466850" y="9029700"/>
          <a:ext cx="1314450" cy="866775"/>
          <a:chOff x="221" y="879"/>
          <a:chExt cx="96" cy="131"/>
        </a:xfrm>
      </xdr:grpSpPr>
      <xdr:sp macro="" textlink="">
        <xdr:nvSpPr>
          <xdr:cNvPr id="20728" name="Line 10">
            <a:extLst>
              <a:ext uri="{FF2B5EF4-FFF2-40B4-BE49-F238E27FC236}">
                <a16:creationId xmlns:a16="http://schemas.microsoft.com/office/drawing/2014/main" id="{00000000-0008-0000-0500-0000F8500000}"/>
              </a:ext>
            </a:extLst>
          </xdr:cNvPr>
          <xdr:cNvSpPr>
            <a:spLocks noChangeShapeType="1"/>
          </xdr:cNvSpPr>
        </xdr:nvSpPr>
        <xdr:spPr bwMode="auto">
          <a:xfrm flipH="1">
            <a:off x="221" y="879"/>
            <a:ext cx="0" cy="128"/>
          </a:xfrm>
          <a:prstGeom prst="line">
            <a:avLst/>
          </a:prstGeom>
          <a:noFill/>
          <a:ln w="9525">
            <a:solidFill>
              <a:srgbClr val="000000"/>
            </a:solidFill>
            <a:round/>
            <a:headEnd/>
            <a:tailEnd type="triangle" w="med" len="med"/>
          </a:ln>
        </xdr:spPr>
      </xdr:sp>
      <xdr:sp macro="" textlink="">
        <xdr:nvSpPr>
          <xdr:cNvPr id="20729" name="Line 11">
            <a:extLst>
              <a:ext uri="{FF2B5EF4-FFF2-40B4-BE49-F238E27FC236}">
                <a16:creationId xmlns:a16="http://schemas.microsoft.com/office/drawing/2014/main" id="{00000000-0008-0000-0500-0000F9500000}"/>
              </a:ext>
            </a:extLst>
          </xdr:cNvPr>
          <xdr:cNvSpPr>
            <a:spLocks noChangeShapeType="1"/>
          </xdr:cNvSpPr>
        </xdr:nvSpPr>
        <xdr:spPr bwMode="auto">
          <a:xfrm>
            <a:off x="317" y="945"/>
            <a:ext cx="0" cy="65"/>
          </a:xfrm>
          <a:prstGeom prst="line">
            <a:avLst/>
          </a:prstGeom>
          <a:noFill/>
          <a:ln w="9525">
            <a:solidFill>
              <a:srgbClr val="000000"/>
            </a:solidFill>
            <a:round/>
            <a:headEnd/>
            <a:tailEnd type="triangle" w="med" len="med"/>
          </a:ln>
        </xdr:spPr>
      </xdr:sp>
      <xdr:sp macro="" textlink="">
        <xdr:nvSpPr>
          <xdr:cNvPr id="20730" name="Line 12">
            <a:extLst>
              <a:ext uri="{FF2B5EF4-FFF2-40B4-BE49-F238E27FC236}">
                <a16:creationId xmlns:a16="http://schemas.microsoft.com/office/drawing/2014/main" id="{00000000-0008-0000-0500-0000FA500000}"/>
              </a:ext>
            </a:extLst>
          </xdr:cNvPr>
          <xdr:cNvSpPr>
            <a:spLocks noChangeShapeType="1"/>
          </xdr:cNvSpPr>
        </xdr:nvSpPr>
        <xdr:spPr bwMode="auto">
          <a:xfrm flipH="1">
            <a:off x="221" y="944"/>
            <a:ext cx="96" cy="0"/>
          </a:xfrm>
          <a:prstGeom prst="line">
            <a:avLst/>
          </a:prstGeom>
          <a:noFill/>
          <a:ln w="9525">
            <a:solidFill>
              <a:srgbClr val="000000"/>
            </a:solidFill>
            <a:round/>
            <a:headEnd/>
            <a:tailEnd/>
          </a:ln>
        </xdr:spPr>
      </xdr:sp>
    </xdr:grpSp>
    <xdr:clientData/>
  </xdr:twoCellAnchor>
  <xdr:twoCellAnchor>
    <xdr:from>
      <xdr:col>7</xdr:col>
      <xdr:colOff>0</xdr:colOff>
      <xdr:row>52</xdr:row>
      <xdr:rowOff>9525</xdr:rowOff>
    </xdr:from>
    <xdr:to>
      <xdr:col>7</xdr:col>
      <xdr:colOff>0</xdr:colOff>
      <xdr:row>54</xdr:row>
      <xdr:rowOff>238125</xdr:rowOff>
    </xdr:to>
    <xdr:sp macro="" textlink="">
      <xdr:nvSpPr>
        <xdr:cNvPr id="20709" name="Line 13">
          <a:extLst>
            <a:ext uri="{FF2B5EF4-FFF2-40B4-BE49-F238E27FC236}">
              <a16:creationId xmlns:a16="http://schemas.microsoft.com/office/drawing/2014/main" id="{00000000-0008-0000-0500-0000E5500000}"/>
            </a:ext>
          </a:extLst>
        </xdr:cNvPr>
        <xdr:cNvSpPr>
          <a:spLocks noChangeShapeType="1"/>
        </xdr:cNvSpPr>
      </xdr:nvSpPr>
      <xdr:spPr bwMode="auto">
        <a:xfrm flipH="1">
          <a:off x="1524000" y="10077450"/>
          <a:ext cx="0" cy="571500"/>
        </a:xfrm>
        <a:prstGeom prst="line">
          <a:avLst/>
        </a:prstGeom>
        <a:noFill/>
        <a:ln w="9525">
          <a:solidFill>
            <a:srgbClr val="000000"/>
          </a:solidFill>
          <a:round/>
          <a:headEnd/>
          <a:tailEnd type="triangle" w="med" len="med"/>
        </a:ln>
      </xdr:spPr>
    </xdr:sp>
    <xdr:clientData/>
  </xdr:twoCellAnchor>
  <xdr:twoCellAnchor>
    <xdr:from>
      <xdr:col>18</xdr:col>
      <xdr:colOff>0</xdr:colOff>
      <xdr:row>35</xdr:row>
      <xdr:rowOff>133350</xdr:rowOff>
    </xdr:from>
    <xdr:to>
      <xdr:col>23</xdr:col>
      <xdr:colOff>0</xdr:colOff>
      <xdr:row>35</xdr:row>
      <xdr:rowOff>133350</xdr:rowOff>
    </xdr:to>
    <xdr:sp macro="" textlink="">
      <xdr:nvSpPr>
        <xdr:cNvPr id="20710" name="Line 14">
          <a:extLst>
            <a:ext uri="{FF2B5EF4-FFF2-40B4-BE49-F238E27FC236}">
              <a16:creationId xmlns:a16="http://schemas.microsoft.com/office/drawing/2014/main" id="{00000000-0008-0000-0500-0000E6500000}"/>
            </a:ext>
          </a:extLst>
        </xdr:cNvPr>
        <xdr:cNvSpPr>
          <a:spLocks noChangeShapeType="1"/>
        </xdr:cNvSpPr>
      </xdr:nvSpPr>
      <xdr:spPr bwMode="auto">
        <a:xfrm flipV="1">
          <a:off x="3933825" y="6753225"/>
          <a:ext cx="1095375" cy="0"/>
        </a:xfrm>
        <a:prstGeom prst="line">
          <a:avLst/>
        </a:prstGeom>
        <a:noFill/>
        <a:ln w="9525">
          <a:solidFill>
            <a:srgbClr val="000000"/>
          </a:solidFill>
          <a:round/>
          <a:headEnd/>
          <a:tailEnd type="triangle" w="med" len="med"/>
        </a:ln>
      </xdr:spPr>
    </xdr:sp>
    <xdr:clientData/>
  </xdr:twoCellAnchor>
  <xdr:twoCellAnchor>
    <xdr:from>
      <xdr:col>23</xdr:col>
      <xdr:colOff>0</xdr:colOff>
      <xdr:row>18</xdr:row>
      <xdr:rowOff>238125</xdr:rowOff>
    </xdr:from>
    <xdr:to>
      <xdr:col>23</xdr:col>
      <xdr:colOff>0</xdr:colOff>
      <xdr:row>38</xdr:row>
      <xdr:rowOff>142875</xdr:rowOff>
    </xdr:to>
    <xdr:sp macro="" textlink="">
      <xdr:nvSpPr>
        <xdr:cNvPr id="20711" name="Line 15">
          <a:extLst>
            <a:ext uri="{FF2B5EF4-FFF2-40B4-BE49-F238E27FC236}">
              <a16:creationId xmlns:a16="http://schemas.microsoft.com/office/drawing/2014/main" id="{00000000-0008-0000-0500-0000E7500000}"/>
            </a:ext>
          </a:extLst>
        </xdr:cNvPr>
        <xdr:cNvSpPr>
          <a:spLocks noChangeShapeType="1"/>
        </xdr:cNvSpPr>
      </xdr:nvSpPr>
      <xdr:spPr bwMode="auto">
        <a:xfrm flipH="1">
          <a:off x="5029200" y="3409950"/>
          <a:ext cx="0" cy="3943350"/>
        </a:xfrm>
        <a:prstGeom prst="line">
          <a:avLst/>
        </a:prstGeom>
        <a:noFill/>
        <a:ln w="9525">
          <a:solidFill>
            <a:srgbClr val="000000"/>
          </a:solidFill>
          <a:round/>
          <a:headEnd/>
          <a:tailEnd/>
        </a:ln>
      </xdr:spPr>
    </xdr:sp>
    <xdr:clientData/>
  </xdr:twoCellAnchor>
  <xdr:twoCellAnchor>
    <xdr:from>
      <xdr:col>16</xdr:col>
      <xdr:colOff>323850</xdr:colOff>
      <xdr:row>38</xdr:row>
      <xdr:rowOff>142875</xdr:rowOff>
    </xdr:from>
    <xdr:to>
      <xdr:col>23</xdr:col>
      <xdr:colOff>0</xdr:colOff>
      <xdr:row>38</xdr:row>
      <xdr:rowOff>142875</xdr:rowOff>
    </xdr:to>
    <xdr:sp macro="" textlink="">
      <xdr:nvSpPr>
        <xdr:cNvPr id="20712" name="Line 16">
          <a:extLst>
            <a:ext uri="{FF2B5EF4-FFF2-40B4-BE49-F238E27FC236}">
              <a16:creationId xmlns:a16="http://schemas.microsoft.com/office/drawing/2014/main" id="{00000000-0008-0000-0500-0000E8500000}"/>
            </a:ext>
          </a:extLst>
        </xdr:cNvPr>
        <xdr:cNvSpPr>
          <a:spLocks noChangeShapeType="1"/>
        </xdr:cNvSpPr>
      </xdr:nvSpPr>
      <xdr:spPr bwMode="auto">
        <a:xfrm flipH="1">
          <a:off x="3714750" y="7353300"/>
          <a:ext cx="1314450" cy="0"/>
        </a:xfrm>
        <a:prstGeom prst="line">
          <a:avLst/>
        </a:prstGeom>
        <a:noFill/>
        <a:ln w="9525">
          <a:solidFill>
            <a:srgbClr val="000000"/>
          </a:solidFill>
          <a:round/>
          <a:headEnd/>
          <a:tailEnd type="triangle" w="med" len="med"/>
        </a:ln>
      </xdr:spPr>
    </xdr:sp>
    <xdr:clientData/>
  </xdr:twoCellAnchor>
  <xdr:twoCellAnchor>
    <xdr:from>
      <xdr:col>26</xdr:col>
      <xdr:colOff>200025</xdr:colOff>
      <xdr:row>0</xdr:row>
      <xdr:rowOff>-3718879</xdr:rowOff>
    </xdr:from>
    <xdr:to>
      <xdr:col>27</xdr:col>
      <xdr:colOff>133350</xdr:colOff>
      <xdr:row>0</xdr:row>
      <xdr:rowOff>-3718879</xdr:rowOff>
    </xdr:to>
    <xdr:sp macro="" textlink="">
      <xdr:nvSpPr>
        <xdr:cNvPr id="20724" name="Line 23">
          <a:extLst>
            <a:ext uri="{FF2B5EF4-FFF2-40B4-BE49-F238E27FC236}">
              <a16:creationId xmlns:a16="http://schemas.microsoft.com/office/drawing/2014/main" id="{00000000-0008-0000-0500-0000F4500000}"/>
            </a:ext>
          </a:extLst>
        </xdr:cNvPr>
        <xdr:cNvSpPr>
          <a:spLocks noChangeShapeType="1"/>
        </xdr:cNvSpPr>
      </xdr:nvSpPr>
      <xdr:spPr bwMode="auto">
        <a:xfrm flipH="1">
          <a:off x="5829300" y="-3718879"/>
          <a:ext cx="152400" cy="0"/>
        </a:xfrm>
        <a:prstGeom prst="line">
          <a:avLst/>
        </a:prstGeom>
        <a:noFill/>
        <a:ln w="9525">
          <a:solidFill>
            <a:srgbClr val="000000"/>
          </a:solidFill>
          <a:round/>
          <a:headEnd/>
          <a:tailEnd type="arrow" w="med" len="med"/>
        </a:ln>
      </xdr:spPr>
    </xdr:sp>
    <xdr:clientData/>
  </xdr:twoCellAnchor>
  <xdr:twoCellAnchor>
    <xdr:from>
      <xdr:col>7</xdr:col>
      <xdr:colOff>0</xdr:colOff>
      <xdr:row>57</xdr:row>
      <xdr:rowOff>0</xdr:rowOff>
    </xdr:from>
    <xdr:to>
      <xdr:col>7</xdr:col>
      <xdr:colOff>0</xdr:colOff>
      <xdr:row>61</xdr:row>
      <xdr:rowOff>9525</xdr:rowOff>
    </xdr:to>
    <xdr:sp macro="" textlink="">
      <xdr:nvSpPr>
        <xdr:cNvPr id="20715" name="Line 24">
          <a:extLst>
            <a:ext uri="{FF2B5EF4-FFF2-40B4-BE49-F238E27FC236}">
              <a16:creationId xmlns:a16="http://schemas.microsoft.com/office/drawing/2014/main" id="{00000000-0008-0000-0500-0000EB500000}"/>
            </a:ext>
          </a:extLst>
        </xdr:cNvPr>
        <xdr:cNvSpPr>
          <a:spLocks noChangeShapeType="1"/>
        </xdr:cNvSpPr>
      </xdr:nvSpPr>
      <xdr:spPr bwMode="auto">
        <a:xfrm>
          <a:off x="1524000" y="11153775"/>
          <a:ext cx="0" cy="695325"/>
        </a:xfrm>
        <a:prstGeom prst="line">
          <a:avLst/>
        </a:prstGeom>
        <a:noFill/>
        <a:ln w="9525">
          <a:solidFill>
            <a:srgbClr val="000000"/>
          </a:solidFill>
          <a:round/>
          <a:headEnd/>
          <a:tailEnd type="triangle" w="med" len="med"/>
        </a:ln>
      </xdr:spPr>
    </xdr:sp>
    <xdr:clientData/>
  </xdr:twoCellAnchor>
  <xdr:twoCellAnchor>
    <xdr:from>
      <xdr:col>6</xdr:col>
      <xdr:colOff>0</xdr:colOff>
      <xdr:row>18</xdr:row>
      <xdr:rowOff>238125</xdr:rowOff>
    </xdr:from>
    <xdr:to>
      <xdr:col>13</xdr:col>
      <xdr:colOff>0</xdr:colOff>
      <xdr:row>23</xdr:row>
      <xdr:rowOff>19050</xdr:rowOff>
    </xdr:to>
    <xdr:grpSp>
      <xdr:nvGrpSpPr>
        <xdr:cNvPr id="20716" name="Group 25">
          <a:extLst>
            <a:ext uri="{FF2B5EF4-FFF2-40B4-BE49-F238E27FC236}">
              <a16:creationId xmlns:a16="http://schemas.microsoft.com/office/drawing/2014/main" id="{00000000-0008-0000-0500-0000EC500000}"/>
            </a:ext>
          </a:extLst>
        </xdr:cNvPr>
        <xdr:cNvGrpSpPr>
          <a:grpSpLocks/>
        </xdr:cNvGrpSpPr>
      </xdr:nvGrpSpPr>
      <xdr:grpSpPr bwMode="auto">
        <a:xfrm>
          <a:off x="1247775" y="3714750"/>
          <a:ext cx="1533525" cy="714375"/>
          <a:chOff x="186" y="309"/>
          <a:chExt cx="120" cy="88"/>
        </a:xfrm>
      </xdr:grpSpPr>
      <xdr:sp macro="" textlink="">
        <xdr:nvSpPr>
          <xdr:cNvPr id="20720" name="Line 26">
            <a:extLst>
              <a:ext uri="{FF2B5EF4-FFF2-40B4-BE49-F238E27FC236}">
                <a16:creationId xmlns:a16="http://schemas.microsoft.com/office/drawing/2014/main" id="{00000000-0008-0000-0500-0000F0500000}"/>
              </a:ext>
            </a:extLst>
          </xdr:cNvPr>
          <xdr:cNvSpPr>
            <a:spLocks noChangeShapeType="1"/>
          </xdr:cNvSpPr>
        </xdr:nvSpPr>
        <xdr:spPr bwMode="auto">
          <a:xfrm>
            <a:off x="186" y="309"/>
            <a:ext cx="0" cy="85"/>
          </a:xfrm>
          <a:prstGeom prst="line">
            <a:avLst/>
          </a:prstGeom>
          <a:noFill/>
          <a:ln w="9525">
            <a:solidFill>
              <a:srgbClr val="000000"/>
            </a:solidFill>
            <a:round/>
            <a:headEnd/>
            <a:tailEnd type="triangle" w="med" len="med"/>
          </a:ln>
        </xdr:spPr>
      </xdr:sp>
      <xdr:sp macro="" textlink="">
        <xdr:nvSpPr>
          <xdr:cNvPr id="20721" name="Line 27">
            <a:extLst>
              <a:ext uri="{FF2B5EF4-FFF2-40B4-BE49-F238E27FC236}">
                <a16:creationId xmlns:a16="http://schemas.microsoft.com/office/drawing/2014/main" id="{00000000-0008-0000-0500-0000F1500000}"/>
              </a:ext>
            </a:extLst>
          </xdr:cNvPr>
          <xdr:cNvSpPr>
            <a:spLocks noChangeShapeType="1"/>
          </xdr:cNvSpPr>
        </xdr:nvSpPr>
        <xdr:spPr bwMode="auto">
          <a:xfrm>
            <a:off x="306" y="342"/>
            <a:ext cx="0" cy="55"/>
          </a:xfrm>
          <a:prstGeom prst="line">
            <a:avLst/>
          </a:prstGeom>
          <a:noFill/>
          <a:ln w="9525">
            <a:solidFill>
              <a:srgbClr val="000000"/>
            </a:solidFill>
            <a:round/>
            <a:headEnd/>
            <a:tailEnd type="triangle" w="med" len="med"/>
          </a:ln>
        </xdr:spPr>
      </xdr:sp>
      <xdr:sp macro="" textlink="">
        <xdr:nvSpPr>
          <xdr:cNvPr id="20722" name="Line 28">
            <a:extLst>
              <a:ext uri="{FF2B5EF4-FFF2-40B4-BE49-F238E27FC236}">
                <a16:creationId xmlns:a16="http://schemas.microsoft.com/office/drawing/2014/main" id="{00000000-0008-0000-0500-0000F2500000}"/>
              </a:ext>
            </a:extLst>
          </xdr:cNvPr>
          <xdr:cNvSpPr>
            <a:spLocks noChangeShapeType="1"/>
          </xdr:cNvSpPr>
        </xdr:nvSpPr>
        <xdr:spPr bwMode="auto">
          <a:xfrm flipH="1">
            <a:off x="186" y="342"/>
            <a:ext cx="120" cy="0"/>
          </a:xfrm>
          <a:prstGeom prst="line">
            <a:avLst/>
          </a:prstGeom>
          <a:noFill/>
          <a:ln w="9525">
            <a:solidFill>
              <a:srgbClr val="000000"/>
            </a:solidFill>
            <a:round/>
            <a:headEnd/>
            <a:tailEnd/>
          </a:ln>
        </xdr:spPr>
      </xdr:sp>
    </xdr:grpSp>
    <xdr:clientData/>
  </xdr:twoCellAnchor>
  <xdr:twoCellAnchor>
    <xdr:from>
      <xdr:col>27</xdr:col>
      <xdr:colOff>323850</xdr:colOff>
      <xdr:row>12</xdr:row>
      <xdr:rowOff>0</xdr:rowOff>
    </xdr:from>
    <xdr:to>
      <xdr:col>32</xdr:col>
      <xdr:colOff>323850</xdr:colOff>
      <xdr:row>12</xdr:row>
      <xdr:rowOff>0</xdr:rowOff>
    </xdr:to>
    <xdr:sp macro="" textlink="">
      <xdr:nvSpPr>
        <xdr:cNvPr id="20717" name="Line 29">
          <a:extLst>
            <a:ext uri="{FF2B5EF4-FFF2-40B4-BE49-F238E27FC236}">
              <a16:creationId xmlns:a16="http://schemas.microsoft.com/office/drawing/2014/main" id="{00000000-0008-0000-0500-0000ED500000}"/>
            </a:ext>
          </a:extLst>
        </xdr:cNvPr>
        <xdr:cNvSpPr>
          <a:spLocks noChangeShapeType="1"/>
        </xdr:cNvSpPr>
      </xdr:nvSpPr>
      <xdr:spPr bwMode="auto">
        <a:xfrm>
          <a:off x="6124575" y="2028825"/>
          <a:ext cx="1057275" cy="0"/>
        </a:xfrm>
        <a:prstGeom prst="line">
          <a:avLst/>
        </a:prstGeom>
        <a:noFill/>
        <a:ln w="9525">
          <a:solidFill>
            <a:srgbClr val="000000"/>
          </a:solidFill>
          <a:prstDash val="dash"/>
          <a:round/>
          <a:headEnd/>
          <a:tailEnd type="triangle" w="med" len="med"/>
        </a:ln>
      </xdr:spPr>
    </xdr:sp>
    <xdr:clientData/>
  </xdr:twoCellAnchor>
  <xdr:twoCellAnchor>
    <xdr:from>
      <xdr:col>18</xdr:col>
      <xdr:colOff>9525</xdr:colOff>
      <xdr:row>29</xdr:row>
      <xdr:rowOff>0</xdr:rowOff>
    </xdr:from>
    <xdr:to>
      <xdr:col>33</xdr:col>
      <xdr:colOff>0</xdr:colOff>
      <xdr:row>29</xdr:row>
      <xdr:rowOff>0</xdr:rowOff>
    </xdr:to>
    <xdr:sp macro="" textlink="">
      <xdr:nvSpPr>
        <xdr:cNvPr id="20718" name="Line 30">
          <a:extLst>
            <a:ext uri="{FF2B5EF4-FFF2-40B4-BE49-F238E27FC236}">
              <a16:creationId xmlns:a16="http://schemas.microsoft.com/office/drawing/2014/main" id="{00000000-0008-0000-0500-0000EE500000}"/>
            </a:ext>
          </a:extLst>
        </xdr:cNvPr>
        <xdr:cNvSpPr>
          <a:spLocks noChangeShapeType="1"/>
        </xdr:cNvSpPr>
      </xdr:nvSpPr>
      <xdr:spPr bwMode="auto">
        <a:xfrm>
          <a:off x="3943350" y="5438775"/>
          <a:ext cx="3238500" cy="0"/>
        </a:xfrm>
        <a:prstGeom prst="line">
          <a:avLst/>
        </a:prstGeom>
        <a:noFill/>
        <a:ln w="9525">
          <a:solidFill>
            <a:srgbClr val="000000"/>
          </a:solidFill>
          <a:prstDash val="dash"/>
          <a:round/>
          <a:headEnd/>
          <a:tailEnd type="triangle" w="med" len="med"/>
        </a:ln>
      </xdr:spPr>
    </xdr:sp>
    <xdr:clientData/>
  </xdr:twoCellAnchor>
  <xdr:twoCellAnchor>
    <xdr:from>
      <xdr:col>17</xdr:col>
      <xdr:colOff>0</xdr:colOff>
      <xdr:row>56</xdr:row>
      <xdr:rowOff>0</xdr:rowOff>
    </xdr:from>
    <xdr:to>
      <xdr:col>33</xdr:col>
      <xdr:colOff>0</xdr:colOff>
      <xdr:row>56</xdr:row>
      <xdr:rowOff>0</xdr:rowOff>
    </xdr:to>
    <xdr:sp macro="" textlink="">
      <xdr:nvSpPr>
        <xdr:cNvPr id="20719" name="Line 31">
          <a:extLst>
            <a:ext uri="{FF2B5EF4-FFF2-40B4-BE49-F238E27FC236}">
              <a16:creationId xmlns:a16="http://schemas.microsoft.com/office/drawing/2014/main" id="{00000000-0008-0000-0500-0000EF500000}"/>
            </a:ext>
          </a:extLst>
        </xdr:cNvPr>
        <xdr:cNvSpPr>
          <a:spLocks noChangeShapeType="1"/>
        </xdr:cNvSpPr>
      </xdr:nvSpPr>
      <xdr:spPr bwMode="auto">
        <a:xfrm>
          <a:off x="3714750" y="10906125"/>
          <a:ext cx="3467100" cy="0"/>
        </a:xfrm>
        <a:prstGeom prst="line">
          <a:avLst/>
        </a:prstGeom>
        <a:noFill/>
        <a:ln w="9525">
          <a:solidFill>
            <a:srgbClr val="000000"/>
          </a:solidFill>
          <a:prstDash val="dash"/>
          <a:round/>
          <a:headEnd/>
          <a:tailEnd type="triangle" w="med" len="med"/>
        </a:ln>
      </xdr:spPr>
    </xdr:sp>
    <xdr:clientData/>
  </xdr:twoCellAnchor>
  <xdr:twoCellAnchor editAs="absolute">
    <xdr:from>
      <xdr:col>1</xdr:col>
      <xdr:colOff>0</xdr:colOff>
      <xdr:row>0</xdr:row>
      <xdr:rowOff>57150</xdr:rowOff>
    </xdr:from>
    <xdr:to>
      <xdr:col>7</xdr:col>
      <xdr:colOff>53550</xdr:colOff>
      <xdr:row>1</xdr:row>
      <xdr:rowOff>113550</xdr:rowOff>
    </xdr:to>
    <xdr:sp macro="" textlink="">
      <xdr:nvSpPr>
        <xdr:cNvPr id="33" name="テキスト ボックス 32">
          <a:hlinkClick xmlns:r="http://schemas.openxmlformats.org/officeDocument/2006/relationships" r:id="rId1" tooltip="データ入力に戻る"/>
          <a:extLst>
            <a:ext uri="{FF2B5EF4-FFF2-40B4-BE49-F238E27FC236}">
              <a16:creationId xmlns:a16="http://schemas.microsoft.com/office/drawing/2014/main" id="{00000000-0008-0000-0500-000021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10</xdr:col>
      <xdr:colOff>47625</xdr:colOff>
      <xdr:row>0</xdr:row>
      <xdr:rowOff>57151</xdr:rowOff>
    </xdr:from>
    <xdr:to>
      <xdr:col>16</xdr:col>
      <xdr:colOff>65175</xdr:colOff>
      <xdr:row>1</xdr:row>
      <xdr:rowOff>114301</xdr:rowOff>
    </xdr:to>
    <xdr:sp macro="" textlink="">
      <xdr:nvSpPr>
        <xdr:cNvPr id="34" name="テキスト ボックス 33">
          <a:hlinkClick xmlns:r="http://schemas.openxmlformats.org/officeDocument/2006/relationships" r:id="rId2" tooltip="分析結果を見る"/>
          <a:extLst>
            <a:ext uri="{FF2B5EF4-FFF2-40B4-BE49-F238E27FC236}">
              <a16:creationId xmlns:a16="http://schemas.microsoft.com/office/drawing/2014/main" id="{00000000-0008-0000-0500-000022000000}"/>
            </a:ext>
          </a:extLst>
        </xdr:cNvPr>
        <xdr:cNvSpPr txBox="1"/>
      </xdr:nvSpPr>
      <xdr:spPr>
        <a:xfrm>
          <a:off x="2171700" y="57151"/>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xdr:twoCellAnchor editAs="absolute">
    <xdr:from>
      <xdr:col>16</xdr:col>
      <xdr:colOff>114300</xdr:colOff>
      <xdr:row>0</xdr:row>
      <xdr:rowOff>57150</xdr:rowOff>
    </xdr:from>
    <xdr:to>
      <xdr:col>22</xdr:col>
      <xdr:colOff>131850</xdr:colOff>
      <xdr:row>1</xdr:row>
      <xdr:rowOff>114300</xdr:rowOff>
    </xdr:to>
    <xdr:sp macro="" textlink="">
      <xdr:nvSpPr>
        <xdr:cNvPr id="35" name="テキスト ボックス 34">
          <a:hlinkClick xmlns:r="http://schemas.openxmlformats.org/officeDocument/2006/relationships" r:id="rId3" tooltip="56部門集計を見る"/>
          <a:extLst>
            <a:ext uri="{FF2B5EF4-FFF2-40B4-BE49-F238E27FC236}">
              <a16:creationId xmlns:a16="http://schemas.microsoft.com/office/drawing/2014/main" id="{00000000-0008-0000-0500-000023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56</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22</xdr:col>
      <xdr:colOff>180975</xdr:colOff>
      <xdr:row>0</xdr:row>
      <xdr:rowOff>57150</xdr:rowOff>
    </xdr:from>
    <xdr:to>
      <xdr:col>28</xdr:col>
      <xdr:colOff>198525</xdr:colOff>
      <xdr:row>1</xdr:row>
      <xdr:rowOff>114300</xdr:rowOff>
    </xdr:to>
    <xdr:sp macro="" textlink="">
      <xdr:nvSpPr>
        <xdr:cNvPr id="36" name="テキスト ボックス 35">
          <a:hlinkClick xmlns:r="http://schemas.openxmlformats.org/officeDocument/2006/relationships" r:id="rId4" tooltip="37部門集計を見る"/>
          <a:extLst>
            <a:ext uri="{FF2B5EF4-FFF2-40B4-BE49-F238E27FC236}">
              <a16:creationId xmlns:a16="http://schemas.microsoft.com/office/drawing/2014/main" id="{00000000-0008-0000-0500-000024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29</xdr:col>
      <xdr:colOff>28575</xdr:colOff>
      <xdr:row>0</xdr:row>
      <xdr:rowOff>57150</xdr:rowOff>
    </xdr:from>
    <xdr:to>
      <xdr:col>35</xdr:col>
      <xdr:colOff>84225</xdr:colOff>
      <xdr:row>1</xdr:row>
      <xdr:rowOff>114300</xdr:rowOff>
    </xdr:to>
    <xdr:sp macro="" textlink="">
      <xdr:nvSpPr>
        <xdr:cNvPr id="37" name="テキスト ボックス 36">
          <a:hlinkClick xmlns:r="http://schemas.openxmlformats.org/officeDocument/2006/relationships" r:id="rId5" tooltip="14部門集計を見る"/>
          <a:extLst>
            <a:ext uri="{FF2B5EF4-FFF2-40B4-BE49-F238E27FC236}">
              <a16:creationId xmlns:a16="http://schemas.microsoft.com/office/drawing/2014/main" id="{00000000-0008-0000-0500-000025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35</xdr:col>
      <xdr:colOff>133350</xdr:colOff>
      <xdr:row>0</xdr:row>
      <xdr:rowOff>57150</xdr:rowOff>
    </xdr:from>
    <xdr:to>
      <xdr:col>41</xdr:col>
      <xdr:colOff>150900</xdr:colOff>
      <xdr:row>1</xdr:row>
      <xdr:rowOff>114300</xdr:rowOff>
    </xdr:to>
    <xdr:sp macro="" textlink="">
      <xdr:nvSpPr>
        <xdr:cNvPr id="38" name="テキスト ボックス 37">
          <a:hlinkClick xmlns:r="http://schemas.openxmlformats.org/officeDocument/2006/relationships" r:id="rId6" tooltip="計算過程を見る"/>
          <a:extLst>
            <a:ext uri="{FF2B5EF4-FFF2-40B4-BE49-F238E27FC236}">
              <a16:creationId xmlns:a16="http://schemas.microsoft.com/office/drawing/2014/main" id="{00000000-0008-0000-0500-000026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xdr:from>
      <xdr:col>16</xdr:col>
      <xdr:colOff>323850</xdr:colOff>
      <xdr:row>38</xdr:row>
      <xdr:rowOff>142875</xdr:rowOff>
    </xdr:from>
    <xdr:to>
      <xdr:col>23</xdr:col>
      <xdr:colOff>0</xdr:colOff>
      <xdr:row>38</xdr:row>
      <xdr:rowOff>142875</xdr:rowOff>
    </xdr:to>
    <xdr:sp macro="" textlink="">
      <xdr:nvSpPr>
        <xdr:cNvPr id="54" name="Line 16">
          <a:extLst>
            <a:ext uri="{FF2B5EF4-FFF2-40B4-BE49-F238E27FC236}">
              <a16:creationId xmlns:a16="http://schemas.microsoft.com/office/drawing/2014/main" id="{00000000-0008-0000-0500-000036000000}"/>
            </a:ext>
          </a:extLst>
        </xdr:cNvPr>
        <xdr:cNvSpPr>
          <a:spLocks noChangeShapeType="1"/>
        </xdr:cNvSpPr>
      </xdr:nvSpPr>
      <xdr:spPr bwMode="auto">
        <a:xfrm flipH="1">
          <a:off x="3657600" y="7658100"/>
          <a:ext cx="1314450" cy="0"/>
        </a:xfrm>
        <a:prstGeom prst="line">
          <a:avLst/>
        </a:prstGeom>
        <a:noFill/>
        <a:ln w="9525">
          <a:solidFill>
            <a:srgbClr val="000000"/>
          </a:solidFill>
          <a:round/>
          <a:headEnd/>
          <a:tailEnd type="triangle" w="med" len="med"/>
        </a:ln>
      </xdr:spPr>
    </xdr:sp>
    <xdr:clientData/>
  </xdr:twoCellAnchor>
  <xdr:twoCellAnchor>
    <xdr:from>
      <xdr:col>18</xdr:col>
      <xdr:colOff>9525</xdr:colOff>
      <xdr:row>29</xdr:row>
      <xdr:rowOff>0</xdr:rowOff>
    </xdr:from>
    <xdr:to>
      <xdr:col>33</xdr:col>
      <xdr:colOff>0</xdr:colOff>
      <xdr:row>29</xdr:row>
      <xdr:rowOff>0</xdr:rowOff>
    </xdr:to>
    <xdr:sp macro="" textlink="">
      <xdr:nvSpPr>
        <xdr:cNvPr id="68" name="Line 30">
          <a:extLst>
            <a:ext uri="{FF2B5EF4-FFF2-40B4-BE49-F238E27FC236}">
              <a16:creationId xmlns:a16="http://schemas.microsoft.com/office/drawing/2014/main" id="{00000000-0008-0000-0500-000044000000}"/>
            </a:ext>
          </a:extLst>
        </xdr:cNvPr>
        <xdr:cNvSpPr>
          <a:spLocks noChangeShapeType="1"/>
        </xdr:cNvSpPr>
      </xdr:nvSpPr>
      <xdr:spPr bwMode="auto">
        <a:xfrm>
          <a:off x="3886200" y="5743575"/>
          <a:ext cx="3238500" cy="0"/>
        </a:xfrm>
        <a:prstGeom prst="line">
          <a:avLst/>
        </a:prstGeom>
        <a:noFill/>
        <a:ln w="9525">
          <a:solidFill>
            <a:srgbClr val="000000"/>
          </a:solidFill>
          <a:prstDash val="dash"/>
          <a:round/>
          <a:headEnd/>
          <a:tailEnd type="triangle" w="med" len="me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257173</xdr:colOff>
      <xdr:row>40</xdr:row>
      <xdr:rowOff>19050</xdr:rowOff>
    </xdr:from>
    <xdr:to>
      <xdr:col>7</xdr:col>
      <xdr:colOff>838199</xdr:colOff>
      <xdr:row>55</xdr:row>
      <xdr:rowOff>200025</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2</xdr:col>
      <xdr:colOff>1110825</xdr:colOff>
      <xdr:row>1</xdr:row>
      <xdr:rowOff>113550</xdr:rowOff>
    </xdr:to>
    <xdr:sp macro="" textlink="">
      <xdr:nvSpPr>
        <xdr:cNvPr id="5" name="テキスト ボックス 4">
          <a:hlinkClick xmlns:r="http://schemas.openxmlformats.org/officeDocument/2006/relationships" r:id="rId2" tooltip="データ入力に戻る"/>
          <a:extLst>
            <a:ext uri="{FF2B5EF4-FFF2-40B4-BE49-F238E27FC236}">
              <a16:creationId xmlns:a16="http://schemas.microsoft.com/office/drawing/2014/main" id="{00000000-0008-0000-0600-000005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133350</xdr:colOff>
      <xdr:row>0</xdr:row>
      <xdr:rowOff>57150</xdr:rowOff>
    </xdr:from>
    <xdr:to>
      <xdr:col>7</xdr:col>
      <xdr:colOff>617625</xdr:colOff>
      <xdr:row>1</xdr:row>
      <xdr:rowOff>114300</xdr:rowOff>
    </xdr:to>
    <xdr:sp macro="" textlink="">
      <xdr:nvSpPr>
        <xdr:cNvPr id="9" name="テキスト ボックス 8">
          <a:hlinkClick xmlns:r="http://schemas.openxmlformats.org/officeDocument/2006/relationships" r:id="rId3" tooltip="37部門集計を見る"/>
          <a:extLst>
            <a:ext uri="{FF2B5EF4-FFF2-40B4-BE49-F238E27FC236}">
              <a16:creationId xmlns:a16="http://schemas.microsoft.com/office/drawing/2014/main" id="{00000000-0008-0000-0600-000009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7</xdr:col>
      <xdr:colOff>666750</xdr:colOff>
      <xdr:row>0</xdr:row>
      <xdr:rowOff>57150</xdr:rowOff>
    </xdr:from>
    <xdr:to>
      <xdr:col>10</xdr:col>
      <xdr:colOff>227100</xdr:colOff>
      <xdr:row>1</xdr:row>
      <xdr:rowOff>114300</xdr:rowOff>
    </xdr:to>
    <xdr:sp macro="" textlink="">
      <xdr:nvSpPr>
        <xdr:cNvPr id="10" name="テキスト ボックス 9">
          <a:hlinkClick xmlns:r="http://schemas.openxmlformats.org/officeDocument/2006/relationships" r:id="rId4" tooltip="14部門集計を見る"/>
          <a:extLst>
            <a:ext uri="{FF2B5EF4-FFF2-40B4-BE49-F238E27FC236}">
              <a16:creationId xmlns:a16="http://schemas.microsoft.com/office/drawing/2014/main" id="{00000000-0008-0000-0600-00000A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276225</xdr:colOff>
      <xdr:row>0</xdr:row>
      <xdr:rowOff>57150</xdr:rowOff>
    </xdr:from>
    <xdr:to>
      <xdr:col>12</xdr:col>
      <xdr:colOff>389025</xdr:colOff>
      <xdr:row>1</xdr:row>
      <xdr:rowOff>114300</xdr:rowOff>
    </xdr:to>
    <xdr:sp macro="" textlink="">
      <xdr:nvSpPr>
        <xdr:cNvPr id="11" name="テキスト ボックス 10">
          <a:hlinkClick xmlns:r="http://schemas.openxmlformats.org/officeDocument/2006/relationships" r:id="rId5" tooltip="計算過程を見る"/>
          <a:extLst>
            <a:ext uri="{FF2B5EF4-FFF2-40B4-BE49-F238E27FC236}">
              <a16:creationId xmlns:a16="http://schemas.microsoft.com/office/drawing/2014/main" id="{00000000-0008-0000-0600-00000B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4</xdr:col>
      <xdr:colOff>447675</xdr:colOff>
      <xdr:row>0</xdr:row>
      <xdr:rowOff>57150</xdr:rowOff>
    </xdr:from>
    <xdr:to>
      <xdr:col>6</xdr:col>
      <xdr:colOff>84225</xdr:colOff>
      <xdr:row>1</xdr:row>
      <xdr:rowOff>114300</xdr:rowOff>
    </xdr:to>
    <xdr:sp macro="" textlink="">
      <xdr:nvSpPr>
        <xdr:cNvPr id="12" name="テキスト ボックス 11">
          <a:hlinkClick xmlns:r="http://schemas.openxmlformats.org/officeDocument/2006/relationships" r:id="rId6" tooltip="波及フローを見る"/>
          <a:extLst>
            <a:ext uri="{FF2B5EF4-FFF2-40B4-BE49-F238E27FC236}">
              <a16:creationId xmlns:a16="http://schemas.microsoft.com/office/drawing/2014/main" id="{00000000-0008-0000-0600-00000C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2</xdr:col>
      <xdr:colOff>1762125</xdr:colOff>
      <xdr:row>0</xdr:row>
      <xdr:rowOff>57150</xdr:rowOff>
    </xdr:from>
    <xdr:to>
      <xdr:col>4</xdr:col>
      <xdr:colOff>398550</xdr:colOff>
      <xdr:row>1</xdr:row>
      <xdr:rowOff>114300</xdr:rowOff>
    </xdr:to>
    <xdr:sp macro="" textlink="">
      <xdr:nvSpPr>
        <xdr:cNvPr id="13" name="テキスト ボックス 12">
          <a:hlinkClick xmlns:r="http://schemas.openxmlformats.org/officeDocument/2006/relationships" r:id="rId7" tooltip="分析結果を見る"/>
          <a:extLst>
            <a:ext uri="{FF2B5EF4-FFF2-40B4-BE49-F238E27FC236}">
              <a16:creationId xmlns:a16="http://schemas.microsoft.com/office/drawing/2014/main" id="{00000000-0008-0000-0600-00000D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mc:AlternateContent xmlns:mc="http://schemas.openxmlformats.org/markup-compatibility/2006">
    <mc:Choice xmlns:a14="http://schemas.microsoft.com/office/drawing/2010/main" Requires="a14">
      <xdr:twoCellAnchor editAs="oneCell">
        <xdr:from>
          <xdr:col>1</xdr:col>
          <xdr:colOff>45720</xdr:colOff>
          <xdr:row>5</xdr:row>
          <xdr:rowOff>36195</xdr:rowOff>
        </xdr:from>
        <xdr:to>
          <xdr:col>7</xdr:col>
          <xdr:colOff>264795</xdr:colOff>
          <xdr:row>9</xdr:row>
          <xdr:rowOff>112395</xdr:rowOff>
        </xdr:to>
        <xdr:pic>
          <xdr:nvPicPr>
            <xdr:cNvPr id="2052" name="Picture 4">
              <a:extLst>
                <a:ext uri="{FF2B5EF4-FFF2-40B4-BE49-F238E27FC236}">
                  <a16:creationId xmlns:a16="http://schemas.microsoft.com/office/drawing/2014/main" id="{00000000-0008-0000-0600-000004080000}"/>
                </a:ext>
              </a:extLst>
            </xdr:cNvPr>
            <xdr:cNvPicPr>
              <a:picLocks noChangeAspect="1" noChangeArrowheads="1"/>
              <a:extLst>
                <a:ext uri="{84589F7E-364E-4C9E-8A38-B11213B215E9}">
                  <a14:cameraTool cellRange="結果!$C$11:$I$13" spid="_x0000_s36871"/>
                </a:ext>
              </a:extLst>
            </xdr:cNvPicPr>
          </xdr:nvPicPr>
          <xdr:blipFill>
            <a:blip xmlns:r="http://schemas.openxmlformats.org/officeDocument/2006/relationships" r:embed="rId8"/>
            <a:srcRect/>
            <a:stretch>
              <a:fillRect/>
            </a:stretch>
          </xdr:blipFill>
          <xdr:spPr bwMode="auto">
            <a:xfrm>
              <a:off x="205740" y="882015"/>
              <a:ext cx="5857875" cy="685800"/>
            </a:xfrm>
            <a:prstGeom prst="rect">
              <a:avLst/>
            </a:prstGeom>
            <a:solidFill>
              <a:schemeClr val="bg1"/>
            </a:solidFill>
            <a:ln>
              <a:noFill/>
            </a:ln>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xdr:colOff>
          <xdr:row>11</xdr:row>
          <xdr:rowOff>53975</xdr:rowOff>
        </xdr:from>
        <xdr:to>
          <xdr:col>8</xdr:col>
          <xdr:colOff>91440</xdr:colOff>
          <xdr:row>23</xdr:row>
          <xdr:rowOff>131528</xdr:rowOff>
        </xdr:to>
        <xdr:pic>
          <xdr:nvPicPr>
            <xdr:cNvPr id="2053" name="Picture 5">
              <a:extLst>
                <a:ext uri="{FF2B5EF4-FFF2-40B4-BE49-F238E27FC236}">
                  <a16:creationId xmlns:a16="http://schemas.microsoft.com/office/drawing/2014/main" id="{00000000-0008-0000-0600-000005080000}"/>
                </a:ext>
              </a:extLst>
            </xdr:cNvPr>
            <xdr:cNvPicPr>
              <a:picLocks noChangeAspect="1" noChangeArrowheads="1"/>
              <a:extLst>
                <a:ext uri="{84589F7E-364E-4C9E-8A38-B11213B215E9}">
                  <a14:cameraTool cellRange="結果!$C$16:$J$25" spid="_x0000_s36872"/>
                </a:ext>
              </a:extLst>
            </xdr:cNvPicPr>
          </xdr:nvPicPr>
          <xdr:blipFill>
            <a:blip xmlns:r="http://schemas.openxmlformats.org/officeDocument/2006/relationships" r:embed="rId9"/>
            <a:srcRect/>
            <a:stretch>
              <a:fillRect/>
            </a:stretch>
          </xdr:blipFill>
          <xdr:spPr bwMode="auto">
            <a:xfrm>
              <a:off x="193040" y="1661795"/>
              <a:ext cx="6565900" cy="1906353"/>
            </a:xfrm>
            <a:prstGeom prst="rect">
              <a:avLst/>
            </a:prstGeom>
            <a:solidFill>
              <a:schemeClr val="bg1"/>
            </a:solidFill>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0</xdr:colOff>
      <xdr:row>40</xdr:row>
      <xdr:rowOff>38100</xdr:rowOff>
    </xdr:from>
    <xdr:to>
      <xdr:col>7</xdr:col>
      <xdr:colOff>838201</xdr:colOff>
      <xdr:row>56</xdr:row>
      <xdr:rowOff>9525</xdr:rowOff>
    </xdr:to>
    <xdr:graphicFrame macro="">
      <xdr:nvGraphicFramePr>
        <xdr:cNvPr id="3" name="グラフ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2</xdr:col>
      <xdr:colOff>1110825</xdr:colOff>
      <xdr:row>1</xdr:row>
      <xdr:rowOff>113550</xdr:rowOff>
    </xdr:to>
    <xdr:sp macro="" textlink="">
      <xdr:nvSpPr>
        <xdr:cNvPr id="10" name="テキスト ボックス 9">
          <a:hlinkClick xmlns:r="http://schemas.openxmlformats.org/officeDocument/2006/relationships" r:id="rId2" tooltip="データ入力に戻る"/>
          <a:extLst>
            <a:ext uri="{FF2B5EF4-FFF2-40B4-BE49-F238E27FC236}">
              <a16:creationId xmlns:a16="http://schemas.microsoft.com/office/drawing/2014/main" id="{00000000-0008-0000-0700-00000A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133350</xdr:colOff>
      <xdr:row>0</xdr:row>
      <xdr:rowOff>57150</xdr:rowOff>
    </xdr:from>
    <xdr:to>
      <xdr:col>7</xdr:col>
      <xdr:colOff>617625</xdr:colOff>
      <xdr:row>1</xdr:row>
      <xdr:rowOff>114300</xdr:rowOff>
    </xdr:to>
    <xdr:sp macro="" textlink="">
      <xdr:nvSpPr>
        <xdr:cNvPr id="11" name="テキスト ボックス 10">
          <a:hlinkClick xmlns:r="http://schemas.openxmlformats.org/officeDocument/2006/relationships" r:id="rId3" tooltip="56部門集計を見る"/>
          <a:extLst>
            <a:ext uri="{FF2B5EF4-FFF2-40B4-BE49-F238E27FC236}">
              <a16:creationId xmlns:a16="http://schemas.microsoft.com/office/drawing/2014/main" id="{00000000-0008-0000-0700-00000B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56</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7</xdr:col>
      <xdr:colOff>666750</xdr:colOff>
      <xdr:row>0</xdr:row>
      <xdr:rowOff>57150</xdr:rowOff>
    </xdr:from>
    <xdr:to>
      <xdr:col>10</xdr:col>
      <xdr:colOff>227100</xdr:colOff>
      <xdr:row>1</xdr:row>
      <xdr:rowOff>114300</xdr:rowOff>
    </xdr:to>
    <xdr:sp macro="" textlink="">
      <xdr:nvSpPr>
        <xdr:cNvPr id="12" name="テキスト ボックス 11">
          <a:hlinkClick xmlns:r="http://schemas.openxmlformats.org/officeDocument/2006/relationships" r:id="rId4" tooltip="14部門集計を見る"/>
          <a:extLst>
            <a:ext uri="{FF2B5EF4-FFF2-40B4-BE49-F238E27FC236}">
              <a16:creationId xmlns:a16="http://schemas.microsoft.com/office/drawing/2014/main" id="{00000000-0008-0000-0700-00000C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276225</xdr:colOff>
      <xdr:row>0</xdr:row>
      <xdr:rowOff>57150</xdr:rowOff>
    </xdr:from>
    <xdr:to>
      <xdr:col>12</xdr:col>
      <xdr:colOff>389025</xdr:colOff>
      <xdr:row>1</xdr:row>
      <xdr:rowOff>114300</xdr:rowOff>
    </xdr:to>
    <xdr:sp macro="" textlink="">
      <xdr:nvSpPr>
        <xdr:cNvPr id="13" name="テキスト ボックス 12">
          <a:hlinkClick xmlns:r="http://schemas.openxmlformats.org/officeDocument/2006/relationships" r:id="rId5" tooltip="計算過程を見る"/>
          <a:extLst>
            <a:ext uri="{FF2B5EF4-FFF2-40B4-BE49-F238E27FC236}">
              <a16:creationId xmlns:a16="http://schemas.microsoft.com/office/drawing/2014/main" id="{00000000-0008-0000-0700-00000D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4</xdr:col>
      <xdr:colOff>447675</xdr:colOff>
      <xdr:row>0</xdr:row>
      <xdr:rowOff>57150</xdr:rowOff>
    </xdr:from>
    <xdr:to>
      <xdr:col>6</xdr:col>
      <xdr:colOff>84225</xdr:colOff>
      <xdr:row>1</xdr:row>
      <xdr:rowOff>114300</xdr:rowOff>
    </xdr:to>
    <xdr:sp macro="" textlink="">
      <xdr:nvSpPr>
        <xdr:cNvPr id="14" name="テキスト ボックス 13">
          <a:hlinkClick xmlns:r="http://schemas.openxmlformats.org/officeDocument/2006/relationships" r:id="rId6" tooltip="波及フローを見る"/>
          <a:extLst>
            <a:ext uri="{FF2B5EF4-FFF2-40B4-BE49-F238E27FC236}">
              <a16:creationId xmlns:a16="http://schemas.microsoft.com/office/drawing/2014/main" id="{00000000-0008-0000-0700-00000E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2</xdr:col>
      <xdr:colOff>1762125</xdr:colOff>
      <xdr:row>0</xdr:row>
      <xdr:rowOff>57150</xdr:rowOff>
    </xdr:from>
    <xdr:to>
      <xdr:col>4</xdr:col>
      <xdr:colOff>398550</xdr:colOff>
      <xdr:row>1</xdr:row>
      <xdr:rowOff>114300</xdr:rowOff>
    </xdr:to>
    <xdr:sp macro="" textlink="">
      <xdr:nvSpPr>
        <xdr:cNvPr id="15" name="テキスト ボックス 14">
          <a:hlinkClick xmlns:r="http://schemas.openxmlformats.org/officeDocument/2006/relationships" r:id="rId7" tooltip="分析結果を見る"/>
          <a:extLst>
            <a:ext uri="{FF2B5EF4-FFF2-40B4-BE49-F238E27FC236}">
              <a16:creationId xmlns:a16="http://schemas.microsoft.com/office/drawing/2014/main" id="{00000000-0008-0000-0700-00000F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mc:AlternateContent xmlns:mc="http://schemas.openxmlformats.org/markup-compatibility/2006">
    <mc:Choice xmlns:a14="http://schemas.microsoft.com/office/drawing/2010/main" Requires="a14">
      <xdr:twoCellAnchor editAs="oneCell">
        <xdr:from>
          <xdr:col>1</xdr:col>
          <xdr:colOff>15241</xdr:colOff>
          <xdr:row>11</xdr:row>
          <xdr:rowOff>38100</xdr:rowOff>
        </xdr:from>
        <xdr:to>
          <xdr:col>7</xdr:col>
          <xdr:colOff>579121</xdr:colOff>
          <xdr:row>24</xdr:row>
          <xdr:rowOff>47625</xdr:rowOff>
        </xdr:to>
        <xdr:pic>
          <xdr:nvPicPr>
            <xdr:cNvPr id="3075" name="Picture 3">
              <a:extLst>
                <a:ext uri="{FF2B5EF4-FFF2-40B4-BE49-F238E27FC236}">
                  <a16:creationId xmlns:a16="http://schemas.microsoft.com/office/drawing/2014/main" id="{00000000-0008-0000-0700-0000030C0000}"/>
                </a:ext>
              </a:extLst>
            </xdr:cNvPr>
            <xdr:cNvPicPr>
              <a:picLocks noChangeAspect="1" noChangeArrowheads="1"/>
              <a:extLst>
                <a:ext uri="{84589F7E-364E-4C9E-8A38-B11213B215E9}">
                  <a14:cameraTool cellRange="結果!$C$16:$J$25" spid="_x0000_s50180"/>
                </a:ext>
              </a:extLst>
            </xdr:cNvPicPr>
          </xdr:nvPicPr>
          <xdr:blipFill>
            <a:blip xmlns:r="http://schemas.openxmlformats.org/officeDocument/2006/relationships" r:embed="rId8">
              <a:lum bright="5000"/>
            </a:blip>
            <a:srcRect/>
            <a:stretch>
              <a:fillRect/>
            </a:stretch>
          </xdr:blipFill>
          <xdr:spPr bwMode="auto">
            <a:xfrm>
              <a:off x="175261" y="1645920"/>
              <a:ext cx="6202680" cy="1990725"/>
            </a:xfrm>
            <a:prstGeom prst="rect">
              <a:avLst/>
            </a:prstGeom>
            <a:solidFill>
              <a:schemeClr val="bg1"/>
            </a:solidFill>
            <a:ln>
              <a:noFill/>
            </a:ln>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20955</xdr:rowOff>
        </xdr:from>
        <xdr:to>
          <xdr:col>7</xdr:col>
          <xdr:colOff>219075</xdr:colOff>
          <xdr:row>9</xdr:row>
          <xdr:rowOff>91440</xdr:rowOff>
        </xdr:to>
        <xdr:pic>
          <xdr:nvPicPr>
            <xdr:cNvPr id="3076" name="Picture 4">
              <a:extLst>
                <a:ext uri="{FF2B5EF4-FFF2-40B4-BE49-F238E27FC236}">
                  <a16:creationId xmlns:a16="http://schemas.microsoft.com/office/drawing/2014/main" id="{00000000-0008-0000-0700-0000040C0000}"/>
                </a:ext>
              </a:extLst>
            </xdr:cNvPr>
            <xdr:cNvPicPr>
              <a:picLocks noChangeAspect="1" noChangeArrowheads="1"/>
              <a:extLst>
                <a:ext uri="{84589F7E-364E-4C9E-8A38-B11213B215E9}">
                  <a14:cameraTool cellRange="結果!$C$11:$I$13" spid="_x0000_s50181"/>
                </a:ext>
              </a:extLst>
            </xdr:cNvPicPr>
          </xdr:nvPicPr>
          <xdr:blipFill>
            <a:blip xmlns:r="http://schemas.openxmlformats.org/officeDocument/2006/relationships" r:embed="rId9"/>
            <a:srcRect/>
            <a:stretch>
              <a:fillRect/>
            </a:stretch>
          </xdr:blipFill>
          <xdr:spPr bwMode="auto">
            <a:xfrm>
              <a:off x="160020" y="866775"/>
              <a:ext cx="5857875" cy="68008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53340</xdr:colOff>
      <xdr:row>43</xdr:row>
      <xdr:rowOff>19051</xdr:rowOff>
    </xdr:from>
    <xdr:to>
      <xdr:col>7</xdr:col>
      <xdr:colOff>792481</xdr:colOff>
      <xdr:row>56</xdr:row>
      <xdr:rowOff>7620</xdr:rowOff>
    </xdr:to>
    <xdr:graphicFrame macro="">
      <xdr:nvGraphicFramePr>
        <xdr:cNvPr id="4" name="グラフ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2</xdr:col>
      <xdr:colOff>1110825</xdr:colOff>
      <xdr:row>1</xdr:row>
      <xdr:rowOff>113550</xdr:rowOff>
    </xdr:to>
    <xdr:sp macro="" textlink="">
      <xdr:nvSpPr>
        <xdr:cNvPr id="3" name="テキスト ボックス 2">
          <a:hlinkClick xmlns:r="http://schemas.openxmlformats.org/officeDocument/2006/relationships" r:id="rId2" tooltip="データ入力に戻る"/>
          <a:extLst>
            <a:ext uri="{FF2B5EF4-FFF2-40B4-BE49-F238E27FC236}">
              <a16:creationId xmlns:a16="http://schemas.microsoft.com/office/drawing/2014/main" id="{00000000-0008-0000-0800-000003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133350</xdr:colOff>
      <xdr:row>0</xdr:row>
      <xdr:rowOff>57150</xdr:rowOff>
    </xdr:from>
    <xdr:to>
      <xdr:col>7</xdr:col>
      <xdr:colOff>617625</xdr:colOff>
      <xdr:row>1</xdr:row>
      <xdr:rowOff>114300</xdr:rowOff>
    </xdr:to>
    <xdr:sp macro="" textlink="">
      <xdr:nvSpPr>
        <xdr:cNvPr id="5" name="テキスト ボックス 4">
          <a:hlinkClick xmlns:r="http://schemas.openxmlformats.org/officeDocument/2006/relationships" r:id="rId3" tooltip="56部門集計を見る"/>
          <a:extLst>
            <a:ext uri="{FF2B5EF4-FFF2-40B4-BE49-F238E27FC236}">
              <a16:creationId xmlns:a16="http://schemas.microsoft.com/office/drawing/2014/main" id="{00000000-0008-0000-0800-000005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7</xdr:col>
      <xdr:colOff>666750</xdr:colOff>
      <xdr:row>0</xdr:row>
      <xdr:rowOff>57150</xdr:rowOff>
    </xdr:from>
    <xdr:to>
      <xdr:col>10</xdr:col>
      <xdr:colOff>150900</xdr:colOff>
      <xdr:row>1</xdr:row>
      <xdr:rowOff>114300</xdr:rowOff>
    </xdr:to>
    <xdr:sp macro="" textlink="">
      <xdr:nvSpPr>
        <xdr:cNvPr id="6" name="テキスト ボックス 5">
          <a:hlinkClick xmlns:r="http://schemas.openxmlformats.org/officeDocument/2006/relationships" r:id="rId4" tooltip="37部門集計を見る"/>
          <a:extLst>
            <a:ext uri="{FF2B5EF4-FFF2-40B4-BE49-F238E27FC236}">
              <a16:creationId xmlns:a16="http://schemas.microsoft.com/office/drawing/2014/main" id="{00000000-0008-0000-0800-000006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200025</xdr:colOff>
      <xdr:row>0</xdr:row>
      <xdr:rowOff>57150</xdr:rowOff>
    </xdr:from>
    <xdr:to>
      <xdr:col>12</xdr:col>
      <xdr:colOff>312825</xdr:colOff>
      <xdr:row>1</xdr:row>
      <xdr:rowOff>114300</xdr:rowOff>
    </xdr:to>
    <xdr:sp macro="" textlink="">
      <xdr:nvSpPr>
        <xdr:cNvPr id="7" name="テキスト ボックス 6">
          <a:hlinkClick xmlns:r="http://schemas.openxmlformats.org/officeDocument/2006/relationships" r:id="rId5" tooltip="計算過程を見る"/>
          <a:extLst>
            <a:ext uri="{FF2B5EF4-FFF2-40B4-BE49-F238E27FC236}">
              <a16:creationId xmlns:a16="http://schemas.microsoft.com/office/drawing/2014/main" id="{00000000-0008-0000-0800-000007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4</xdr:col>
      <xdr:colOff>447675</xdr:colOff>
      <xdr:row>0</xdr:row>
      <xdr:rowOff>57150</xdr:rowOff>
    </xdr:from>
    <xdr:to>
      <xdr:col>6</xdr:col>
      <xdr:colOff>84225</xdr:colOff>
      <xdr:row>1</xdr:row>
      <xdr:rowOff>114300</xdr:rowOff>
    </xdr:to>
    <xdr:sp macro="" textlink="">
      <xdr:nvSpPr>
        <xdr:cNvPr id="8" name="テキスト ボックス 7">
          <a:hlinkClick xmlns:r="http://schemas.openxmlformats.org/officeDocument/2006/relationships" r:id="rId6" tooltip="波及フローを見る"/>
          <a:extLst>
            <a:ext uri="{FF2B5EF4-FFF2-40B4-BE49-F238E27FC236}">
              <a16:creationId xmlns:a16="http://schemas.microsoft.com/office/drawing/2014/main" id="{00000000-0008-0000-0800-000008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2</xdr:col>
      <xdr:colOff>1762125</xdr:colOff>
      <xdr:row>0</xdr:row>
      <xdr:rowOff>57150</xdr:rowOff>
    </xdr:from>
    <xdr:to>
      <xdr:col>4</xdr:col>
      <xdr:colOff>398550</xdr:colOff>
      <xdr:row>1</xdr:row>
      <xdr:rowOff>114300</xdr:rowOff>
    </xdr:to>
    <xdr:sp macro="" textlink="">
      <xdr:nvSpPr>
        <xdr:cNvPr id="9" name="テキスト ボックス 8">
          <a:hlinkClick xmlns:r="http://schemas.openxmlformats.org/officeDocument/2006/relationships" r:id="rId7" tooltip="分析結果を見る"/>
          <a:extLst>
            <a:ext uri="{FF2B5EF4-FFF2-40B4-BE49-F238E27FC236}">
              <a16:creationId xmlns:a16="http://schemas.microsoft.com/office/drawing/2014/main" id="{00000000-0008-0000-0800-000009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10</xdr:row>
          <xdr:rowOff>9524</xdr:rowOff>
        </xdr:from>
        <xdr:to>
          <xdr:col>7</xdr:col>
          <xdr:colOff>838199</xdr:colOff>
          <xdr:row>23</xdr:row>
          <xdr:rowOff>10855</xdr:rowOff>
        </xdr:to>
        <xdr:pic>
          <xdr:nvPicPr>
            <xdr:cNvPr id="5125" name="Picture 5">
              <a:extLst>
                <a:ext uri="{FF2B5EF4-FFF2-40B4-BE49-F238E27FC236}">
                  <a16:creationId xmlns:a16="http://schemas.microsoft.com/office/drawing/2014/main" id="{00000000-0008-0000-0800-000005140000}"/>
                </a:ext>
              </a:extLst>
            </xdr:cNvPr>
            <xdr:cNvPicPr>
              <a:picLocks noChangeAspect="1" noChangeArrowheads="1"/>
              <a:extLst>
                <a:ext uri="{84589F7E-364E-4C9E-8A38-B11213B215E9}">
                  <a14:cameraTool cellRange="結果!$C$16:$J$25" spid="_x0000_s26659"/>
                </a:ext>
              </a:extLst>
            </xdr:cNvPicPr>
          </xdr:nvPicPr>
          <xdr:blipFill>
            <a:blip xmlns:r="http://schemas.openxmlformats.org/officeDocument/2006/relationships" r:embed="rId8"/>
            <a:srcRect/>
            <a:stretch>
              <a:fillRect/>
            </a:stretch>
          </xdr:blipFill>
          <xdr:spPr bwMode="auto">
            <a:xfrm>
              <a:off x="180975" y="1619249"/>
              <a:ext cx="6305549" cy="198253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xdr:row>
          <xdr:rowOff>142875</xdr:rowOff>
        </xdr:from>
        <xdr:to>
          <xdr:col>7</xdr:col>
          <xdr:colOff>284480</xdr:colOff>
          <xdr:row>9</xdr:row>
          <xdr:rowOff>34925</xdr:rowOff>
        </xdr:to>
        <xdr:pic>
          <xdr:nvPicPr>
            <xdr:cNvPr id="5126" name="Picture 6">
              <a:extLst>
                <a:ext uri="{FF2B5EF4-FFF2-40B4-BE49-F238E27FC236}">
                  <a16:creationId xmlns:a16="http://schemas.microsoft.com/office/drawing/2014/main" id="{00000000-0008-0000-0800-000006140000}"/>
                </a:ext>
              </a:extLst>
            </xdr:cNvPr>
            <xdr:cNvPicPr>
              <a:picLocks noChangeAspect="1" noChangeArrowheads="1"/>
              <a:extLst>
                <a:ext uri="{84589F7E-364E-4C9E-8A38-B11213B215E9}">
                  <a14:cameraTool cellRange="結果!$C$11:$I$13" spid="_x0000_s26660"/>
                </a:ext>
              </a:extLst>
            </xdr:cNvPicPr>
          </xdr:nvPicPr>
          <xdr:blipFill>
            <a:blip xmlns:r="http://schemas.openxmlformats.org/officeDocument/2006/relationships" r:embed="rId9"/>
            <a:srcRect/>
            <a:stretch>
              <a:fillRect/>
            </a:stretch>
          </xdr:blipFill>
          <xdr:spPr bwMode="auto">
            <a:xfrm>
              <a:off x="190500" y="836295"/>
              <a:ext cx="5892800" cy="6540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absolute">
    <xdr:from>
      <xdr:col>1</xdr:col>
      <xdr:colOff>9525</xdr:colOff>
      <xdr:row>0</xdr:row>
      <xdr:rowOff>57150</xdr:rowOff>
    </xdr:from>
    <xdr:to>
      <xdr:col>3</xdr:col>
      <xdr:colOff>1225125</xdr:colOff>
      <xdr:row>1</xdr:row>
      <xdr:rowOff>113550</xdr:rowOff>
    </xdr:to>
    <xdr:sp macro="" textlink="">
      <xdr:nvSpPr>
        <xdr:cNvPr id="5" name="テキスト ボックス 4">
          <a:hlinkClick xmlns:r="http://schemas.openxmlformats.org/officeDocument/2006/relationships" r:id="rId1" tooltip="データ入力に戻る"/>
          <a:extLst>
            <a:ext uri="{FF2B5EF4-FFF2-40B4-BE49-F238E27FC236}">
              <a16:creationId xmlns:a16="http://schemas.microsoft.com/office/drawing/2014/main" id="{00000000-0008-0000-0200-000005000000}"/>
            </a:ext>
          </a:extLst>
        </xdr:cNvPr>
        <xdr:cNvSpPr txBox="1"/>
      </xdr:nvSpPr>
      <xdr:spPr>
        <a:xfrm>
          <a:off x="161925"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J87"/>
  <sheetViews>
    <sheetView zoomScaleNormal="100" zoomScaleSheetLayoutView="100" workbookViewId="0">
      <pane ySplit="2" topLeftCell="A3" activePane="bottomLeft" state="frozen"/>
      <selection pane="bottomLeft"/>
    </sheetView>
  </sheetViews>
  <sheetFormatPr defaultColWidth="9.140625" defaultRowHeight="12"/>
  <cols>
    <col min="1" max="1" width="2.28515625" style="36" customWidth="1"/>
    <col min="2" max="8" width="2" style="36" customWidth="1"/>
    <col min="9" max="9" width="79" style="36" customWidth="1"/>
    <col min="10" max="10" width="2.28515625" style="36" customWidth="1"/>
    <col min="11" max="16384" width="9.140625" style="36"/>
  </cols>
  <sheetData>
    <row r="1" spans="2:9" s="4" customFormat="1">
      <c r="B1" s="32"/>
      <c r="E1" s="32"/>
    </row>
    <row r="2" spans="2:9" s="4" customFormat="1">
      <c r="B2" s="33"/>
      <c r="C2" s="34"/>
      <c r="E2" s="32"/>
    </row>
    <row r="3" spans="2:9" ht="14.25">
      <c r="B3" s="35" t="s">
        <v>569</v>
      </c>
    </row>
    <row r="4" spans="2:9" s="37" customFormat="1" ht="9"/>
    <row r="5" spans="2:9">
      <c r="B5" s="36" t="s">
        <v>209</v>
      </c>
    </row>
    <row r="6" spans="2:9">
      <c r="C6" s="38" t="s">
        <v>514</v>
      </c>
      <c r="E6" s="36" t="s">
        <v>570</v>
      </c>
    </row>
    <row r="7" spans="2:9">
      <c r="C7" s="38"/>
      <c r="D7" s="36" t="s">
        <v>571</v>
      </c>
    </row>
    <row r="8" spans="2:9">
      <c r="E8" s="36" t="s">
        <v>572</v>
      </c>
    </row>
    <row r="9" spans="2:9">
      <c r="D9" s="36" t="s">
        <v>573</v>
      </c>
    </row>
    <row r="10" spans="2:9">
      <c r="E10" s="36" t="s">
        <v>574</v>
      </c>
    </row>
    <row r="11" spans="2:9">
      <c r="D11" s="36" t="s">
        <v>515</v>
      </c>
    </row>
    <row r="12" spans="2:9">
      <c r="E12" s="36" t="s">
        <v>516</v>
      </c>
    </row>
    <row r="13" spans="2:9" ht="8.25" customHeight="1"/>
    <row r="14" spans="2:9">
      <c r="C14" s="38" t="s">
        <v>517</v>
      </c>
      <c r="E14" s="36" t="s">
        <v>210</v>
      </c>
    </row>
    <row r="15" spans="2:9">
      <c r="E15" s="36" t="s">
        <v>398</v>
      </c>
    </row>
    <row r="16" spans="2:9">
      <c r="E16" s="36" t="s">
        <v>575</v>
      </c>
      <c r="I16" s="39"/>
    </row>
    <row r="17" spans="1:10">
      <c r="E17" s="36" t="s">
        <v>576</v>
      </c>
      <c r="I17" s="39"/>
    </row>
    <row r="18" spans="1:10">
      <c r="E18" s="36" t="s">
        <v>399</v>
      </c>
      <c r="I18" s="39"/>
    </row>
    <row r="19" spans="1:10">
      <c r="E19" s="36" t="s">
        <v>518</v>
      </c>
    </row>
    <row r="20" spans="1:10">
      <c r="E20" s="36" t="s">
        <v>895</v>
      </c>
    </row>
    <row r="21" spans="1:10">
      <c r="E21" s="36" t="s">
        <v>519</v>
      </c>
    </row>
    <row r="22" spans="1:10">
      <c r="E22" s="36" t="s">
        <v>896</v>
      </c>
    </row>
    <row r="23" spans="1:10">
      <c r="E23" s="36" t="s">
        <v>388</v>
      </c>
    </row>
    <row r="24" spans="1:10">
      <c r="E24" s="36" t="s">
        <v>208</v>
      </c>
    </row>
    <row r="25" spans="1:10">
      <c r="E25" s="36" t="s">
        <v>520</v>
      </c>
    </row>
    <row r="26" spans="1:10">
      <c r="D26" s="36" t="s">
        <v>580</v>
      </c>
    </row>
    <row r="27" spans="1:10" ht="8.25" customHeight="1"/>
    <row r="28" spans="1:10">
      <c r="C28" s="38" t="s">
        <v>521</v>
      </c>
      <c r="E28" s="36" t="s">
        <v>211</v>
      </c>
    </row>
    <row r="29" spans="1:10">
      <c r="D29" s="36" t="s">
        <v>577</v>
      </c>
    </row>
    <row r="30" spans="1:10" ht="48">
      <c r="A30" s="39" t="s">
        <v>534</v>
      </c>
      <c r="E30" s="735" t="s">
        <v>962</v>
      </c>
      <c r="F30" s="735"/>
      <c r="G30" s="735"/>
      <c r="H30" s="735"/>
      <c r="I30" s="735"/>
      <c r="J30" s="736"/>
    </row>
    <row r="31" spans="1:10" ht="24">
      <c r="A31" s="39" t="s">
        <v>524</v>
      </c>
      <c r="E31" s="735" t="s">
        <v>967</v>
      </c>
      <c r="F31" s="735"/>
      <c r="G31" s="735"/>
      <c r="H31" s="735"/>
      <c r="I31" s="735"/>
      <c r="J31" s="736"/>
    </row>
    <row r="32" spans="1:10" ht="36">
      <c r="A32" s="39" t="s">
        <v>522</v>
      </c>
      <c r="E32" s="735" t="s">
        <v>968</v>
      </c>
      <c r="F32" s="735"/>
      <c r="G32" s="735"/>
      <c r="H32" s="735"/>
      <c r="I32" s="735"/>
      <c r="J32" s="736"/>
    </row>
    <row r="33" spans="1:10">
      <c r="D33" s="36" t="s">
        <v>523</v>
      </c>
    </row>
    <row r="34" spans="1:10" ht="24">
      <c r="A34" s="39" t="s">
        <v>525</v>
      </c>
      <c r="E34" s="735" t="s">
        <v>526</v>
      </c>
      <c r="F34" s="735"/>
      <c r="G34" s="735"/>
      <c r="H34" s="735"/>
      <c r="I34" s="735"/>
      <c r="J34" s="736"/>
    </row>
    <row r="35" spans="1:10">
      <c r="D35" s="36" t="s">
        <v>578</v>
      </c>
    </row>
    <row r="36" spans="1:10">
      <c r="F36" s="36" t="s">
        <v>203</v>
      </c>
    </row>
    <row r="37" spans="1:10">
      <c r="D37" s="36" t="s">
        <v>579</v>
      </c>
    </row>
    <row r="38" spans="1:10" ht="24">
      <c r="A38" s="39" t="s">
        <v>525</v>
      </c>
      <c r="E38" s="735" t="s">
        <v>588</v>
      </c>
      <c r="F38" s="735"/>
      <c r="G38" s="735"/>
      <c r="H38" s="735"/>
      <c r="I38" s="735"/>
      <c r="J38" s="736"/>
    </row>
    <row r="39" spans="1:10" ht="36">
      <c r="A39" s="39" t="s">
        <v>522</v>
      </c>
      <c r="E39" s="36" t="s">
        <v>527</v>
      </c>
      <c r="F39" s="735" t="s">
        <v>528</v>
      </c>
      <c r="G39" s="735"/>
      <c r="H39" s="735"/>
      <c r="I39" s="735"/>
      <c r="J39" s="736"/>
    </row>
    <row r="40" spans="1:10" ht="24">
      <c r="A40" s="39" t="s">
        <v>525</v>
      </c>
      <c r="E40" s="36" t="s">
        <v>527</v>
      </c>
      <c r="F40" s="735" t="s">
        <v>589</v>
      </c>
      <c r="G40" s="735"/>
      <c r="H40" s="735"/>
      <c r="I40" s="735"/>
      <c r="J40" s="736"/>
    </row>
    <row r="41" spans="1:10">
      <c r="D41" s="36" t="s">
        <v>204</v>
      </c>
      <c r="G41" s="40"/>
      <c r="H41" s="36" t="s">
        <v>389</v>
      </c>
    </row>
    <row r="42" spans="1:10">
      <c r="H42" s="36" t="s">
        <v>390</v>
      </c>
    </row>
    <row r="43" spans="1:10">
      <c r="H43" s="36" t="s">
        <v>529</v>
      </c>
    </row>
    <row r="44" spans="1:10">
      <c r="H44" s="36" t="s">
        <v>530</v>
      </c>
    </row>
    <row r="45" spans="1:10">
      <c r="D45" s="36" t="s">
        <v>531</v>
      </c>
    </row>
    <row r="46" spans="1:10" ht="8.25" customHeight="1"/>
    <row r="47" spans="1:10">
      <c r="C47" s="38" t="s">
        <v>532</v>
      </c>
      <c r="E47" s="36" t="s">
        <v>533</v>
      </c>
    </row>
    <row r="48" spans="1:10" ht="8.25" customHeight="1"/>
    <row r="49" spans="1:10" ht="48">
      <c r="A49" s="39" t="s">
        <v>535</v>
      </c>
      <c r="C49" s="41" t="s">
        <v>536</v>
      </c>
      <c r="D49" s="735" t="s">
        <v>590</v>
      </c>
      <c r="E49" s="735"/>
      <c r="F49" s="735"/>
      <c r="G49" s="735"/>
      <c r="H49" s="735"/>
      <c r="I49" s="735"/>
      <c r="J49" s="736"/>
    </row>
    <row r="50" spans="1:10" ht="8.25" customHeight="1"/>
    <row r="51" spans="1:10">
      <c r="B51" s="36" t="s">
        <v>537</v>
      </c>
    </row>
    <row r="52" spans="1:10">
      <c r="C52" s="38" t="s">
        <v>538</v>
      </c>
      <c r="E52" s="36" t="s">
        <v>539</v>
      </c>
    </row>
    <row r="53" spans="1:10" ht="72">
      <c r="A53" s="39" t="s">
        <v>540</v>
      </c>
      <c r="D53" s="735" t="s">
        <v>969</v>
      </c>
      <c r="E53" s="735"/>
      <c r="F53" s="735"/>
      <c r="G53" s="735"/>
      <c r="H53" s="735"/>
      <c r="I53" s="735"/>
      <c r="J53" s="736"/>
    </row>
    <row r="54" spans="1:10" ht="8.25" customHeight="1"/>
    <row r="55" spans="1:10">
      <c r="C55" s="38" t="s">
        <v>517</v>
      </c>
      <c r="E55" s="36" t="s">
        <v>207</v>
      </c>
    </row>
    <row r="56" spans="1:10" ht="24">
      <c r="A56" s="39" t="s">
        <v>541</v>
      </c>
      <c r="C56" s="38"/>
      <c r="D56" s="41" t="s">
        <v>542</v>
      </c>
      <c r="E56" s="735" t="s">
        <v>391</v>
      </c>
      <c r="F56" s="735"/>
      <c r="G56" s="735"/>
      <c r="H56" s="735"/>
      <c r="I56" s="735"/>
      <c r="J56" s="736"/>
    </row>
    <row r="57" spans="1:10" ht="36">
      <c r="A57" s="39" t="s">
        <v>543</v>
      </c>
      <c r="C57" s="38"/>
      <c r="D57" s="41" t="s">
        <v>544</v>
      </c>
      <c r="E57" s="735" t="s">
        <v>545</v>
      </c>
      <c r="F57" s="735"/>
      <c r="G57" s="735"/>
      <c r="H57" s="735"/>
      <c r="I57" s="735"/>
      <c r="J57" s="736"/>
    </row>
    <row r="58" spans="1:10" ht="24">
      <c r="A58" s="39" t="s">
        <v>541</v>
      </c>
      <c r="C58" s="38"/>
      <c r="D58" s="41" t="s">
        <v>546</v>
      </c>
      <c r="E58" s="735" t="s">
        <v>547</v>
      </c>
      <c r="F58" s="735"/>
      <c r="G58" s="735"/>
      <c r="H58" s="735"/>
      <c r="I58" s="735"/>
      <c r="J58" s="736"/>
    </row>
    <row r="59" spans="1:10" ht="36">
      <c r="A59" s="39" t="s">
        <v>548</v>
      </c>
      <c r="C59" s="38"/>
      <c r="D59" s="41" t="s">
        <v>549</v>
      </c>
      <c r="E59" s="735" t="s">
        <v>587</v>
      </c>
      <c r="F59" s="735"/>
      <c r="G59" s="735"/>
      <c r="H59" s="735"/>
      <c r="I59" s="735"/>
      <c r="J59" s="736"/>
    </row>
    <row r="60" spans="1:10" ht="24">
      <c r="A60" s="39" t="s">
        <v>550</v>
      </c>
      <c r="C60" s="38"/>
      <c r="D60" s="41" t="s">
        <v>551</v>
      </c>
      <c r="E60" s="735" t="s">
        <v>392</v>
      </c>
      <c r="F60" s="735"/>
      <c r="G60" s="735"/>
      <c r="H60" s="735"/>
      <c r="I60" s="735"/>
      <c r="J60" s="736"/>
    </row>
    <row r="61" spans="1:10">
      <c r="C61" s="38"/>
      <c r="D61" s="41" t="s">
        <v>552</v>
      </c>
      <c r="E61" s="36" t="s">
        <v>393</v>
      </c>
    </row>
    <row r="62" spans="1:10" ht="36">
      <c r="A62" s="39" t="s">
        <v>548</v>
      </c>
      <c r="C62" s="38"/>
      <c r="D62" s="41" t="s">
        <v>553</v>
      </c>
      <c r="E62" s="735" t="s">
        <v>394</v>
      </c>
      <c r="F62" s="735"/>
      <c r="G62" s="735"/>
      <c r="H62" s="735"/>
      <c r="I62" s="735"/>
      <c r="J62" s="736"/>
    </row>
    <row r="63" spans="1:10" ht="24">
      <c r="A63" s="39" t="s">
        <v>550</v>
      </c>
      <c r="C63" s="38"/>
      <c r="D63" s="41" t="s">
        <v>554</v>
      </c>
      <c r="E63" s="735" t="s">
        <v>555</v>
      </c>
      <c r="F63" s="735"/>
      <c r="G63" s="735"/>
      <c r="H63" s="735"/>
      <c r="I63" s="735"/>
      <c r="J63" s="736"/>
    </row>
    <row r="64" spans="1:10" ht="8.25" customHeight="1"/>
    <row r="65" spans="1:10">
      <c r="C65" s="38" t="s">
        <v>556</v>
      </c>
      <c r="E65" s="36" t="s">
        <v>395</v>
      </c>
    </row>
    <row r="66" spans="1:10">
      <c r="D66" s="36" t="s">
        <v>592</v>
      </c>
    </row>
    <row r="67" spans="1:10" ht="24">
      <c r="A67" s="39" t="s">
        <v>550</v>
      </c>
      <c r="D67" s="41" t="s">
        <v>557</v>
      </c>
      <c r="E67" s="735" t="s">
        <v>558</v>
      </c>
      <c r="F67" s="735"/>
      <c r="G67" s="735"/>
      <c r="H67" s="735"/>
      <c r="I67" s="735"/>
      <c r="J67" s="736"/>
    </row>
    <row r="68" spans="1:10" ht="24">
      <c r="A68" s="39" t="s">
        <v>524</v>
      </c>
      <c r="D68" s="41" t="s">
        <v>560</v>
      </c>
      <c r="E68" s="735" t="s">
        <v>591</v>
      </c>
      <c r="F68" s="735"/>
      <c r="G68" s="735"/>
      <c r="H68" s="735"/>
      <c r="I68" s="735"/>
      <c r="J68" s="736"/>
    </row>
    <row r="69" spans="1:10" ht="48">
      <c r="A69" s="39" t="s">
        <v>559</v>
      </c>
      <c r="D69" s="41" t="s">
        <v>546</v>
      </c>
      <c r="E69" s="735" t="s">
        <v>561</v>
      </c>
      <c r="F69" s="735"/>
      <c r="G69" s="735"/>
      <c r="H69" s="735"/>
      <c r="I69" s="735"/>
      <c r="J69" s="736"/>
    </row>
    <row r="70" spans="1:10" ht="24">
      <c r="A70" s="39" t="s">
        <v>550</v>
      </c>
      <c r="D70" s="41" t="s">
        <v>549</v>
      </c>
      <c r="E70" s="735" t="s">
        <v>970</v>
      </c>
      <c r="F70" s="735"/>
      <c r="G70" s="735"/>
      <c r="H70" s="735"/>
      <c r="I70" s="735"/>
      <c r="J70" s="736"/>
    </row>
    <row r="71" spans="1:10" ht="48.75" customHeight="1">
      <c r="A71" s="39" t="s">
        <v>534</v>
      </c>
      <c r="D71" s="41" t="s">
        <v>897</v>
      </c>
      <c r="E71" s="735" t="s">
        <v>1145</v>
      </c>
      <c r="F71" s="735"/>
      <c r="G71" s="735"/>
      <c r="H71" s="735"/>
      <c r="I71" s="735"/>
      <c r="J71" s="736"/>
    </row>
    <row r="72" spans="1:10" ht="8.25" customHeight="1"/>
    <row r="73" spans="1:10">
      <c r="C73" s="38" t="s">
        <v>562</v>
      </c>
      <c r="E73" s="36" t="s">
        <v>212</v>
      </c>
    </row>
    <row r="74" spans="1:10" ht="24">
      <c r="A74" s="39" t="s">
        <v>525</v>
      </c>
      <c r="D74" s="41" t="s">
        <v>563</v>
      </c>
      <c r="E74" s="735" t="s">
        <v>564</v>
      </c>
      <c r="F74" s="735"/>
      <c r="G74" s="735"/>
      <c r="H74" s="735"/>
      <c r="I74" s="735"/>
      <c r="J74" s="736"/>
    </row>
    <row r="75" spans="1:10">
      <c r="D75" s="41" t="s">
        <v>565</v>
      </c>
      <c r="E75" s="36" t="s">
        <v>396</v>
      </c>
    </row>
    <row r="76" spans="1:10" ht="8.25" customHeight="1"/>
    <row r="77" spans="1:10">
      <c r="C77" s="38" t="s">
        <v>566</v>
      </c>
      <c r="E77" s="36" t="s">
        <v>206</v>
      </c>
    </row>
    <row r="78" spans="1:10" ht="24">
      <c r="A78" s="39" t="s">
        <v>525</v>
      </c>
      <c r="D78" s="41" t="s">
        <v>563</v>
      </c>
      <c r="E78" s="735" t="s">
        <v>971</v>
      </c>
      <c r="F78" s="735"/>
      <c r="G78" s="735"/>
      <c r="H78" s="735"/>
      <c r="I78" s="735"/>
      <c r="J78" s="736"/>
    </row>
    <row r="79" spans="1:10" ht="24">
      <c r="A79" s="39" t="s">
        <v>525</v>
      </c>
      <c r="D79" s="41" t="s">
        <v>565</v>
      </c>
      <c r="E79" s="735" t="s">
        <v>898</v>
      </c>
      <c r="F79" s="735"/>
      <c r="G79" s="735"/>
      <c r="H79" s="735"/>
      <c r="I79" s="735"/>
      <c r="J79" s="736"/>
    </row>
    <row r="80" spans="1:10">
      <c r="D80" s="41" t="s">
        <v>567</v>
      </c>
      <c r="E80" s="36" t="s">
        <v>397</v>
      </c>
    </row>
    <row r="81" spans="2:6" ht="8.25" customHeight="1"/>
    <row r="82" spans="2:6">
      <c r="B82" s="36" t="s">
        <v>568</v>
      </c>
    </row>
    <row r="83" spans="2:6">
      <c r="C83" s="36" t="s">
        <v>205</v>
      </c>
    </row>
    <row r="87" spans="2:6">
      <c r="F87" s="42"/>
    </row>
  </sheetData>
  <sheetProtection formatCells="0" formatColumns="0" formatRows="0" sort="0" autoFilter="0" pivotTables="0"/>
  <mergeCells count="24">
    <mergeCell ref="E71:J71"/>
    <mergeCell ref="E70:J70"/>
    <mergeCell ref="E74:J74"/>
    <mergeCell ref="E78:J78"/>
    <mergeCell ref="E79:J79"/>
    <mergeCell ref="E30:J30"/>
    <mergeCell ref="E31:J31"/>
    <mergeCell ref="D49:J49"/>
    <mergeCell ref="D53:J53"/>
    <mergeCell ref="E56:J56"/>
    <mergeCell ref="E57:J57"/>
    <mergeCell ref="E58:J58"/>
    <mergeCell ref="E32:J32"/>
    <mergeCell ref="E34:J34"/>
    <mergeCell ref="E38:J38"/>
    <mergeCell ref="F39:J39"/>
    <mergeCell ref="F40:J40"/>
    <mergeCell ref="E69:J69"/>
    <mergeCell ref="E59:J59"/>
    <mergeCell ref="E60:J60"/>
    <mergeCell ref="E62:J62"/>
    <mergeCell ref="E63:J63"/>
    <mergeCell ref="E67:J67"/>
    <mergeCell ref="E68:J68"/>
  </mergeCells>
  <phoneticPr fontId="14"/>
  <pageMargins left="0.78740157480314965" right="0.78740157480314965" top="0.98425196850393704" bottom="0.98425196850393704"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B1:AJ121"/>
  <sheetViews>
    <sheetView view="pageBreakPreview" zoomScaleNormal="100" zoomScaleSheetLayoutView="100" workbookViewId="0">
      <pane xSplit="6" ySplit="9" topLeftCell="T10" activePane="bottomRight" state="frozen"/>
      <selection pane="topRight"/>
      <selection pane="bottomLeft"/>
      <selection pane="bottomRight" activeCell="B3" sqref="B3"/>
    </sheetView>
  </sheetViews>
  <sheetFormatPr defaultColWidth="9.140625" defaultRowHeight="12"/>
  <cols>
    <col min="1" max="1" width="2.28515625" style="52" customWidth="1"/>
    <col min="2" max="2" width="4.42578125" style="52" customWidth="1"/>
    <col min="3" max="5" width="4.42578125" style="52" hidden="1" customWidth="1"/>
    <col min="6" max="6" width="24.85546875" style="52" customWidth="1"/>
    <col min="7" max="7" width="10.140625" style="52" customWidth="1"/>
    <col min="8" max="8" width="12.7109375" style="52" customWidth="1"/>
    <col min="9" max="10" width="9.28515625" style="52" customWidth="1"/>
    <col min="11" max="11" width="10.28515625" style="52" customWidth="1"/>
    <col min="12" max="12" width="9.7109375" style="52" customWidth="1"/>
    <col min="13" max="13" width="9.28515625" style="52" customWidth="1"/>
    <col min="14" max="14" width="11.42578125" style="52" customWidth="1"/>
    <col min="15" max="24" width="9.28515625" style="52" customWidth="1"/>
    <col min="25" max="26" width="9.7109375" style="52" customWidth="1"/>
    <col min="27" max="35" width="9.28515625" style="52" customWidth="1"/>
    <col min="36" max="57" width="10.5703125" style="52" customWidth="1"/>
    <col min="58" max="94" width="10" style="52" customWidth="1"/>
    <col min="95" max="16384" width="9.140625" style="52"/>
  </cols>
  <sheetData>
    <row r="1" spans="2:36" s="4" customFormat="1">
      <c r="E1" s="32"/>
    </row>
    <row r="2" spans="2:36" s="4" customFormat="1" ht="12.75" thickBot="1">
      <c r="C2" s="34"/>
      <c r="E2" s="32"/>
    </row>
    <row r="3" spans="2:36" s="43" customFormat="1" ht="12.75" customHeight="1" thickBot="1">
      <c r="G3" s="44" t="s">
        <v>196</v>
      </c>
      <c r="H3" s="49"/>
      <c r="I3" s="909" t="str">
        <f>データ入力!E3</f>
        <v>(例)○○イベント実施に伴う経済波及効果</v>
      </c>
      <c r="J3" s="910"/>
      <c r="K3" s="910"/>
      <c r="L3" s="910"/>
      <c r="M3" s="910"/>
      <c r="N3" s="910"/>
      <c r="O3" s="911"/>
    </row>
    <row r="4" spans="2:36" ht="12.75" thickBot="1">
      <c r="B4" s="43"/>
      <c r="C4" s="43"/>
      <c r="D4" s="43"/>
      <c r="E4" s="43"/>
      <c r="F4" s="43"/>
      <c r="G4" s="153" t="s">
        <v>42</v>
      </c>
      <c r="H4" s="154"/>
      <c r="I4" s="906">
        <f>データ入力!L3</f>
        <v>0</v>
      </c>
      <c r="J4" s="907"/>
      <c r="K4" s="908"/>
      <c r="L4" s="43"/>
      <c r="M4" s="29"/>
      <c r="N4" s="43"/>
      <c r="O4" s="43"/>
      <c r="P4" s="43"/>
      <c r="Q4" s="43"/>
      <c r="R4" s="43"/>
      <c r="S4" s="43"/>
      <c r="T4" s="43"/>
      <c r="U4" s="43"/>
      <c r="V4" s="43"/>
      <c r="W4" s="43"/>
      <c r="X4" s="43"/>
      <c r="Y4" s="43"/>
      <c r="Z4" s="43"/>
      <c r="AA4" s="43"/>
      <c r="AB4" s="43"/>
      <c r="AC4" s="43"/>
      <c r="AD4" s="43"/>
      <c r="AE4" s="43"/>
      <c r="AF4" s="43"/>
      <c r="AG4" s="43"/>
      <c r="AH4" s="43"/>
      <c r="AI4" s="43"/>
      <c r="AJ4" s="51"/>
    </row>
    <row r="6" spans="2:36">
      <c r="M6" s="51"/>
      <c r="P6" s="53" t="str">
        <f>"（単位："&amp;データ入力!L7&amp;"）"</f>
        <v>（単位：百万円）</v>
      </c>
      <c r="R6" s="51"/>
      <c r="U6" s="53"/>
      <c r="AA6" s="53" t="str">
        <f>"（単位："&amp;データ入力!L7&amp;"）"</f>
        <v>（単位：百万円）</v>
      </c>
      <c r="AI6" s="51" t="s">
        <v>122</v>
      </c>
    </row>
    <row r="7" spans="2:36">
      <c r="B7" s="54"/>
      <c r="C7" s="54"/>
      <c r="D7" s="54"/>
      <c r="E7" s="54"/>
      <c r="F7" s="54"/>
      <c r="G7" s="904" t="s">
        <v>186</v>
      </c>
      <c r="H7" s="155" t="s">
        <v>93</v>
      </c>
      <c r="I7" s="155"/>
      <c r="J7" s="155"/>
      <c r="K7" s="56" t="s">
        <v>92</v>
      </c>
      <c r="L7" s="54"/>
      <c r="M7" s="54"/>
      <c r="N7" s="156" t="s">
        <v>201</v>
      </c>
      <c r="O7" s="157"/>
      <c r="P7" s="158"/>
      <c r="Q7" s="54"/>
      <c r="R7" s="54"/>
      <c r="S7" s="54"/>
      <c r="T7" s="54"/>
      <c r="U7" s="54"/>
      <c r="V7" s="159" t="s">
        <v>202</v>
      </c>
      <c r="W7" s="160"/>
      <c r="X7" s="161"/>
      <c r="Y7" s="162" t="s">
        <v>50</v>
      </c>
      <c r="Z7" s="163"/>
      <c r="AA7" s="164"/>
      <c r="AB7" s="56" t="s">
        <v>92</v>
      </c>
      <c r="AC7" s="56" t="s">
        <v>123</v>
      </c>
      <c r="AD7" s="56" t="s">
        <v>124</v>
      </c>
      <c r="AE7" s="54"/>
      <c r="AF7" s="56" t="s">
        <v>92</v>
      </c>
      <c r="AG7" s="56" t="s">
        <v>123</v>
      </c>
      <c r="AH7" s="56" t="s">
        <v>124</v>
      </c>
      <c r="AI7" s="54"/>
      <c r="AJ7" s="51"/>
    </row>
    <row r="8" spans="2:36" ht="24" customHeight="1">
      <c r="B8" s="60" t="s">
        <v>144</v>
      </c>
      <c r="C8" s="165" t="s">
        <v>800</v>
      </c>
      <c r="D8" s="165" t="s">
        <v>478</v>
      </c>
      <c r="E8" s="165" t="s">
        <v>801</v>
      </c>
      <c r="F8" s="61" t="s">
        <v>74</v>
      </c>
      <c r="G8" s="905"/>
      <c r="H8" s="62" t="s">
        <v>86</v>
      </c>
      <c r="I8" s="62" t="s">
        <v>88</v>
      </c>
      <c r="J8" s="62" t="s">
        <v>89</v>
      </c>
      <c r="K8" s="61" t="s">
        <v>85</v>
      </c>
      <c r="L8" s="61" t="s">
        <v>87</v>
      </c>
      <c r="M8" s="61" t="s">
        <v>90</v>
      </c>
      <c r="N8" s="61" t="s">
        <v>82</v>
      </c>
      <c r="O8" s="61" t="s">
        <v>76</v>
      </c>
      <c r="P8" s="61" t="s">
        <v>107</v>
      </c>
      <c r="Q8" s="61" t="s">
        <v>42</v>
      </c>
      <c r="R8" s="61" t="s">
        <v>77</v>
      </c>
      <c r="S8" s="61" t="s">
        <v>78</v>
      </c>
      <c r="T8" s="61" t="s">
        <v>75</v>
      </c>
      <c r="U8" s="61" t="s">
        <v>56</v>
      </c>
      <c r="V8" s="61" t="s">
        <v>108</v>
      </c>
      <c r="W8" s="61" t="s">
        <v>110</v>
      </c>
      <c r="X8" s="61" t="s">
        <v>109</v>
      </c>
      <c r="Y8" s="61" t="s">
        <v>101</v>
      </c>
      <c r="Z8" s="61" t="s">
        <v>110</v>
      </c>
      <c r="AA8" s="61" t="s">
        <v>109</v>
      </c>
      <c r="AB8" s="61" t="s">
        <v>145</v>
      </c>
      <c r="AC8" s="61" t="s">
        <v>145</v>
      </c>
      <c r="AD8" s="61" t="s">
        <v>145</v>
      </c>
      <c r="AE8" s="61" t="s">
        <v>79</v>
      </c>
      <c r="AF8" s="61" t="s">
        <v>146</v>
      </c>
      <c r="AG8" s="61" t="s">
        <v>146</v>
      </c>
      <c r="AH8" s="61" t="s">
        <v>146</v>
      </c>
      <c r="AI8" s="61" t="s">
        <v>80</v>
      </c>
    </row>
    <row r="9" spans="2:36" ht="20.100000000000001" customHeight="1">
      <c r="B9" s="63"/>
      <c r="C9" s="63"/>
      <c r="D9" s="63"/>
      <c r="E9" s="63"/>
      <c r="F9" s="64"/>
      <c r="G9" s="65" t="s">
        <v>147</v>
      </c>
      <c r="H9" s="66" t="s">
        <v>964</v>
      </c>
      <c r="I9" s="65" t="s">
        <v>94</v>
      </c>
      <c r="J9" s="65" t="s">
        <v>95</v>
      </c>
      <c r="K9" s="65" t="s">
        <v>96</v>
      </c>
      <c r="L9" s="65" t="s">
        <v>97</v>
      </c>
      <c r="M9" s="65" t="s">
        <v>98</v>
      </c>
      <c r="N9" s="65" t="s">
        <v>213</v>
      </c>
      <c r="O9" s="65" t="s">
        <v>99</v>
      </c>
      <c r="P9" s="65" t="s">
        <v>100</v>
      </c>
      <c r="Q9" s="65" t="s">
        <v>111</v>
      </c>
      <c r="R9" s="65" t="s">
        <v>112</v>
      </c>
      <c r="S9" s="65" t="s">
        <v>115</v>
      </c>
      <c r="T9" s="65" t="s">
        <v>116</v>
      </c>
      <c r="U9" s="65" t="s">
        <v>117</v>
      </c>
      <c r="V9" s="65" t="s">
        <v>214</v>
      </c>
      <c r="W9" s="65" t="s">
        <v>118</v>
      </c>
      <c r="X9" s="65" t="s">
        <v>119</v>
      </c>
      <c r="Y9" s="65" t="s">
        <v>148</v>
      </c>
      <c r="Z9" s="65" t="s">
        <v>149</v>
      </c>
      <c r="AA9" s="65" t="s">
        <v>150</v>
      </c>
      <c r="AB9" s="65" t="s">
        <v>103</v>
      </c>
      <c r="AC9" s="65" t="s">
        <v>104</v>
      </c>
      <c r="AD9" s="65" t="s">
        <v>120</v>
      </c>
      <c r="AE9" s="65"/>
      <c r="AF9" s="65" t="s">
        <v>105</v>
      </c>
      <c r="AG9" s="65" t="s">
        <v>106</v>
      </c>
      <c r="AH9" s="65" t="s">
        <v>121</v>
      </c>
      <c r="AI9" s="67"/>
    </row>
    <row r="10" spans="2:36">
      <c r="B10" s="580" t="s">
        <v>289</v>
      </c>
      <c r="C10" s="580" t="s">
        <v>400</v>
      </c>
      <c r="D10" s="580" t="s">
        <v>400</v>
      </c>
      <c r="E10" s="580" t="s">
        <v>400</v>
      </c>
      <c r="F10" s="312" t="s">
        <v>1010</v>
      </c>
      <c r="G10" s="685">
        <f>価格変換!V8</f>
        <v>0</v>
      </c>
      <c r="H10" s="70">
        <f>G10*各種係数!F4</f>
        <v>0</v>
      </c>
      <c r="I10" s="70">
        <f>H10*各種係数!G4</f>
        <v>0</v>
      </c>
      <c r="J10" s="70">
        <f>H10*各種係数!H4</f>
        <v>0</v>
      </c>
      <c r="K10" s="70">
        <f>投入係数!DJ120</f>
        <v>0</v>
      </c>
      <c r="L10" s="70">
        <f>K10*各種係数!E4</f>
        <v>0</v>
      </c>
      <c r="M10" s="70">
        <f>K10*各種係数!D4</f>
        <v>0</v>
      </c>
      <c r="N10" s="70">
        <f>逆行列係数!DJ121</f>
        <v>0</v>
      </c>
      <c r="O10" s="70">
        <f>N10*各種係数!G4</f>
        <v>0</v>
      </c>
      <c r="P10" s="70">
        <f>N10*各種係数!H4</f>
        <v>0</v>
      </c>
      <c r="Q10" s="54"/>
      <c r="R10" s="166"/>
      <c r="S10" s="70">
        <f>R$120*各種係数!I4</f>
        <v>0</v>
      </c>
      <c r="T10" s="70">
        <f>S10*各種係数!E4</f>
        <v>0</v>
      </c>
      <c r="U10" s="70">
        <f>S10*各種係数!D4</f>
        <v>0</v>
      </c>
      <c r="V10" s="70">
        <f>逆行列係数!DJ237</f>
        <v>0</v>
      </c>
      <c r="W10" s="70">
        <f>V10*各種係数!G4</f>
        <v>0</v>
      </c>
      <c r="X10" s="70">
        <f>V10*各種係数!H4</f>
        <v>0</v>
      </c>
      <c r="Y10" s="70">
        <f>H10+N10+V10</f>
        <v>0</v>
      </c>
      <c r="Z10" s="70">
        <f>I10+O10+W10</f>
        <v>0</v>
      </c>
      <c r="AA10" s="70">
        <f>J10+P10+X10</f>
        <v>0</v>
      </c>
      <c r="AB10" s="70">
        <f>H10*各種係数!J4*各種係数!$N$5</f>
        <v>0</v>
      </c>
      <c r="AC10" s="70">
        <f>N10*各種係数!J4*各種係数!$N$5</f>
        <v>0</v>
      </c>
      <c r="AD10" s="70">
        <f>V10*各種係数!J4*各種係数!$N$5</f>
        <v>0</v>
      </c>
      <c r="AE10" s="70">
        <f>SUM(AB10:AD10)</f>
        <v>0</v>
      </c>
      <c r="AF10" s="70">
        <f>H10*各種係数!K4*各種係数!$N$5</f>
        <v>0</v>
      </c>
      <c r="AG10" s="70">
        <f>N10*各種係数!K4*各種係数!$N$5</f>
        <v>0</v>
      </c>
      <c r="AH10" s="70">
        <f>V10*各種係数!K4*各種係数!$N$5</f>
        <v>0</v>
      </c>
      <c r="AI10" s="70">
        <f>SUM(AF10:AH10)</f>
        <v>0</v>
      </c>
    </row>
    <row r="11" spans="2:36">
      <c r="B11" s="580" t="s">
        <v>290</v>
      </c>
      <c r="C11" s="580" t="s">
        <v>401</v>
      </c>
      <c r="D11" s="580" t="s">
        <v>401</v>
      </c>
      <c r="E11" s="580" t="s">
        <v>400</v>
      </c>
      <c r="F11" s="312" t="s">
        <v>1011</v>
      </c>
      <c r="G11" s="685">
        <f>価格変換!V9</f>
        <v>0</v>
      </c>
      <c r="H11" s="70">
        <f>G11*各種係数!F5</f>
        <v>0</v>
      </c>
      <c r="I11" s="70">
        <f>H11*各種係数!G5</f>
        <v>0</v>
      </c>
      <c r="J11" s="70">
        <f>H11*各種係数!H5</f>
        <v>0</v>
      </c>
      <c r="K11" s="70">
        <f>投入係数!DJ121</f>
        <v>0</v>
      </c>
      <c r="L11" s="70">
        <f>K11*各種係数!E5</f>
        <v>0</v>
      </c>
      <c r="M11" s="70">
        <f>K11*各種係数!D5</f>
        <v>0</v>
      </c>
      <c r="N11" s="70">
        <f>逆行列係数!DJ122</f>
        <v>0</v>
      </c>
      <c r="O11" s="70">
        <f>N11*各種係数!G5</f>
        <v>0</v>
      </c>
      <c r="P11" s="70">
        <f>N11*各種係数!H5</f>
        <v>0</v>
      </c>
      <c r="Q11" s="54"/>
      <c r="R11" s="166"/>
      <c r="S11" s="70">
        <f>R$120*各種係数!I5</f>
        <v>0</v>
      </c>
      <c r="T11" s="70">
        <f>S11*各種係数!E5</f>
        <v>0</v>
      </c>
      <c r="U11" s="70">
        <f>S11*各種係数!D5</f>
        <v>0</v>
      </c>
      <c r="V11" s="70">
        <f>逆行列係数!DJ238</f>
        <v>0</v>
      </c>
      <c r="W11" s="70">
        <f>V11*各種係数!G5</f>
        <v>0</v>
      </c>
      <c r="X11" s="70">
        <f>V11*各種係数!H5</f>
        <v>0</v>
      </c>
      <c r="Y11" s="70">
        <f t="shared" ref="Y11:Y74" si="0">H11+N11+V11</f>
        <v>0</v>
      </c>
      <c r="Z11" s="70">
        <f t="shared" ref="Z11:Z74" si="1">I11+O11+W11</f>
        <v>0</v>
      </c>
      <c r="AA11" s="70">
        <f t="shared" ref="AA11:AA74" si="2">J11+P11+X11</f>
        <v>0</v>
      </c>
      <c r="AB11" s="70">
        <f>H11*各種係数!J5*各種係数!$N$5</f>
        <v>0</v>
      </c>
      <c r="AC11" s="70">
        <f>N11*各種係数!J5*各種係数!$N$5</f>
        <v>0</v>
      </c>
      <c r="AD11" s="70">
        <f>V11*各種係数!J5*各種係数!$N$5</f>
        <v>0</v>
      </c>
      <c r="AE11" s="70">
        <f t="shared" ref="AE11:AE74" si="3">SUM(AB11:AD11)</f>
        <v>0</v>
      </c>
      <c r="AF11" s="70">
        <f>H11*各種係数!K5*各種係数!$N$5</f>
        <v>0</v>
      </c>
      <c r="AG11" s="70">
        <f>N11*各種係数!K5*各種係数!$N$5</f>
        <v>0</v>
      </c>
      <c r="AH11" s="70">
        <f>V11*各種係数!K5*各種係数!$N$5</f>
        <v>0</v>
      </c>
      <c r="AI11" s="70">
        <f t="shared" ref="AI11:AI74" si="4">SUM(AF11:AH11)</f>
        <v>0</v>
      </c>
    </row>
    <row r="12" spans="2:36">
      <c r="B12" s="580" t="s">
        <v>291</v>
      </c>
      <c r="C12" s="580" t="s">
        <v>400</v>
      </c>
      <c r="D12" s="580" t="s">
        <v>400</v>
      </c>
      <c r="E12" s="580" t="s">
        <v>400</v>
      </c>
      <c r="F12" s="312" t="s">
        <v>1012</v>
      </c>
      <c r="G12" s="685">
        <f>価格変換!V10</f>
        <v>0</v>
      </c>
      <c r="H12" s="70">
        <f>G12*各種係数!F6</f>
        <v>0</v>
      </c>
      <c r="I12" s="70">
        <f>H12*各種係数!G6</f>
        <v>0</v>
      </c>
      <c r="J12" s="70">
        <f>H12*各種係数!H6</f>
        <v>0</v>
      </c>
      <c r="K12" s="70">
        <f>投入係数!DJ122</f>
        <v>0</v>
      </c>
      <c r="L12" s="70">
        <f>K12*各種係数!E6</f>
        <v>0</v>
      </c>
      <c r="M12" s="70">
        <f>K12*各種係数!D6</f>
        <v>0</v>
      </c>
      <c r="N12" s="70">
        <f>逆行列係数!DJ123</f>
        <v>0</v>
      </c>
      <c r="O12" s="70">
        <f>N12*各種係数!G6</f>
        <v>0</v>
      </c>
      <c r="P12" s="70">
        <f>N12*各種係数!H6</f>
        <v>0</v>
      </c>
      <c r="Q12" s="54"/>
      <c r="R12" s="166"/>
      <c r="S12" s="70">
        <f>R$120*各種係数!I6</f>
        <v>0</v>
      </c>
      <c r="T12" s="70">
        <f>S12*各種係数!E6</f>
        <v>0</v>
      </c>
      <c r="U12" s="70">
        <f>S12*各種係数!D6</f>
        <v>0</v>
      </c>
      <c r="V12" s="70">
        <f>逆行列係数!DJ239</f>
        <v>0</v>
      </c>
      <c r="W12" s="70">
        <f>V12*各種係数!G6</f>
        <v>0</v>
      </c>
      <c r="X12" s="70">
        <f>V12*各種係数!H6</f>
        <v>0</v>
      </c>
      <c r="Y12" s="70">
        <f t="shared" si="0"/>
        <v>0</v>
      </c>
      <c r="Z12" s="70">
        <f t="shared" si="1"/>
        <v>0</v>
      </c>
      <c r="AA12" s="70">
        <f t="shared" si="2"/>
        <v>0</v>
      </c>
      <c r="AB12" s="70">
        <f>H12*各種係数!J6*各種係数!$N$5</f>
        <v>0</v>
      </c>
      <c r="AC12" s="70">
        <f>N12*各種係数!J6*各種係数!$N$5</f>
        <v>0</v>
      </c>
      <c r="AD12" s="70">
        <f>V12*各種係数!J6*各種係数!$N$5</f>
        <v>0</v>
      </c>
      <c r="AE12" s="70">
        <f t="shared" si="3"/>
        <v>0</v>
      </c>
      <c r="AF12" s="70">
        <f>H12*各種係数!K6*各種係数!$N$5</f>
        <v>0</v>
      </c>
      <c r="AG12" s="70">
        <f>N12*各種係数!K6*各種係数!$N$5</f>
        <v>0</v>
      </c>
      <c r="AH12" s="70">
        <f>V12*各種係数!K6*各種係数!$N$5</f>
        <v>0</v>
      </c>
      <c r="AI12" s="70">
        <f t="shared" si="4"/>
        <v>0</v>
      </c>
    </row>
    <row r="13" spans="2:36">
      <c r="B13" s="580" t="s">
        <v>292</v>
      </c>
      <c r="C13" s="580" t="s">
        <v>402</v>
      </c>
      <c r="D13" s="580" t="s">
        <v>402</v>
      </c>
      <c r="E13" s="580" t="s">
        <v>401</v>
      </c>
      <c r="F13" s="312" t="s">
        <v>1013</v>
      </c>
      <c r="G13" s="685">
        <f>価格変換!V11</f>
        <v>0</v>
      </c>
      <c r="H13" s="70">
        <f>G13*各種係数!F7</f>
        <v>0</v>
      </c>
      <c r="I13" s="70">
        <f>H13*各種係数!G7</f>
        <v>0</v>
      </c>
      <c r="J13" s="70">
        <f>H13*各種係数!H7</f>
        <v>0</v>
      </c>
      <c r="K13" s="70">
        <f>投入係数!DJ123</f>
        <v>0</v>
      </c>
      <c r="L13" s="70">
        <f>K13*各種係数!E7</f>
        <v>0</v>
      </c>
      <c r="M13" s="70">
        <f>K13*各種係数!D7</f>
        <v>0</v>
      </c>
      <c r="N13" s="70">
        <f>逆行列係数!DJ124</f>
        <v>0</v>
      </c>
      <c r="O13" s="70">
        <f>N13*各種係数!G7</f>
        <v>0</v>
      </c>
      <c r="P13" s="70">
        <f>N13*各種係数!H7</f>
        <v>0</v>
      </c>
      <c r="Q13" s="54"/>
      <c r="R13" s="166"/>
      <c r="S13" s="70">
        <f>R$120*各種係数!I7</f>
        <v>0</v>
      </c>
      <c r="T13" s="70">
        <f>S13*各種係数!E7</f>
        <v>0</v>
      </c>
      <c r="U13" s="70">
        <f>S13*各種係数!D7</f>
        <v>0</v>
      </c>
      <c r="V13" s="70">
        <f>逆行列係数!DJ240</f>
        <v>0</v>
      </c>
      <c r="W13" s="70">
        <f>V13*各種係数!G7</f>
        <v>0</v>
      </c>
      <c r="X13" s="70">
        <f>V13*各種係数!H7</f>
        <v>0</v>
      </c>
      <c r="Y13" s="70">
        <f t="shared" si="0"/>
        <v>0</v>
      </c>
      <c r="Z13" s="70">
        <f t="shared" si="1"/>
        <v>0</v>
      </c>
      <c r="AA13" s="70">
        <f t="shared" si="2"/>
        <v>0</v>
      </c>
      <c r="AB13" s="70">
        <f>H13*各種係数!J7*各種係数!$N$5</f>
        <v>0</v>
      </c>
      <c r="AC13" s="70">
        <f>N13*各種係数!J7*各種係数!$N$5</f>
        <v>0</v>
      </c>
      <c r="AD13" s="70">
        <f>V13*各種係数!J7*各種係数!$N$5</f>
        <v>0</v>
      </c>
      <c r="AE13" s="70">
        <f t="shared" si="3"/>
        <v>0</v>
      </c>
      <c r="AF13" s="70">
        <f>H13*各種係数!K7*各種係数!$N$5</f>
        <v>0</v>
      </c>
      <c r="AG13" s="70">
        <f>N13*各種係数!K7*各種係数!$N$5</f>
        <v>0</v>
      </c>
      <c r="AH13" s="70">
        <f>V13*各種係数!K7*各種係数!$N$5</f>
        <v>0</v>
      </c>
      <c r="AI13" s="70">
        <f t="shared" si="4"/>
        <v>0</v>
      </c>
    </row>
    <row r="14" spans="2:36" s="579" customFormat="1">
      <c r="B14" s="580" t="s">
        <v>293</v>
      </c>
      <c r="C14" s="580" t="s">
        <v>403</v>
      </c>
      <c r="D14" s="580" t="s">
        <v>403</v>
      </c>
      <c r="E14" s="580" t="s">
        <v>402</v>
      </c>
      <c r="F14" s="312" t="s">
        <v>1014</v>
      </c>
      <c r="G14" s="685">
        <f>価格変換!V12</f>
        <v>0</v>
      </c>
      <c r="H14" s="76">
        <f>G14*各種係数!F8</f>
        <v>0</v>
      </c>
      <c r="I14" s="76">
        <f>H14*各種係数!G8</f>
        <v>0</v>
      </c>
      <c r="J14" s="76">
        <f>H14*各種係数!H8</f>
        <v>0</v>
      </c>
      <c r="K14" s="76">
        <f>投入係数!DJ124</f>
        <v>0</v>
      </c>
      <c r="L14" s="76">
        <f>K14*各種係数!E8</f>
        <v>0</v>
      </c>
      <c r="M14" s="76">
        <f>K14*各種係数!D8</f>
        <v>0</v>
      </c>
      <c r="N14" s="76">
        <f>逆行列係数!DJ125</f>
        <v>0</v>
      </c>
      <c r="O14" s="76">
        <f>N14*各種係数!G8</f>
        <v>0</v>
      </c>
      <c r="P14" s="76">
        <f>N14*各種係数!H8</f>
        <v>0</v>
      </c>
      <c r="Q14" s="312"/>
      <c r="R14" s="313"/>
      <c r="S14" s="76">
        <f>R$120*各種係数!I8</f>
        <v>0</v>
      </c>
      <c r="T14" s="76">
        <f>S14*各種係数!E8</f>
        <v>0</v>
      </c>
      <c r="U14" s="76">
        <f>S14*各種係数!D8</f>
        <v>0</v>
      </c>
      <c r="V14" s="76">
        <f>逆行列係数!DJ241</f>
        <v>0</v>
      </c>
      <c r="W14" s="76">
        <f>V14*各種係数!G8</f>
        <v>0</v>
      </c>
      <c r="X14" s="76">
        <f>V14*各種係数!H8</f>
        <v>0</v>
      </c>
      <c r="Y14" s="76">
        <f t="shared" si="0"/>
        <v>0</v>
      </c>
      <c r="Z14" s="76">
        <f t="shared" si="1"/>
        <v>0</v>
      </c>
      <c r="AA14" s="76">
        <f t="shared" si="2"/>
        <v>0</v>
      </c>
      <c r="AB14" s="76">
        <f>H14*各種係数!J8*各種係数!$N$5</f>
        <v>0</v>
      </c>
      <c r="AC14" s="76">
        <f>N14*各種係数!J8*各種係数!$N$5</f>
        <v>0</v>
      </c>
      <c r="AD14" s="76">
        <f>V14*各種係数!J8*各種係数!$N$5</f>
        <v>0</v>
      </c>
      <c r="AE14" s="76">
        <f t="shared" si="3"/>
        <v>0</v>
      </c>
      <c r="AF14" s="76">
        <f>H14*各種係数!K8*各種係数!$N$5</f>
        <v>0</v>
      </c>
      <c r="AG14" s="76">
        <f>N14*各種係数!K8*各種係数!$N$5</f>
        <v>0</v>
      </c>
      <c r="AH14" s="76">
        <f>V14*各種係数!K8*各種係数!$N$5</f>
        <v>0</v>
      </c>
      <c r="AI14" s="76">
        <f t="shared" si="4"/>
        <v>0</v>
      </c>
    </row>
    <row r="15" spans="2:36">
      <c r="B15" s="580" t="s">
        <v>294</v>
      </c>
      <c r="C15" s="580" t="s">
        <v>404</v>
      </c>
      <c r="D15" s="580" t="s">
        <v>404</v>
      </c>
      <c r="E15" s="580" t="s">
        <v>403</v>
      </c>
      <c r="F15" s="312" t="s">
        <v>1015</v>
      </c>
      <c r="G15" s="685">
        <f>価格変換!V13</f>
        <v>0</v>
      </c>
      <c r="H15" s="71">
        <f>G15*各種係数!F9</f>
        <v>0</v>
      </c>
      <c r="I15" s="71">
        <f>H15*各種係数!G9</f>
        <v>0</v>
      </c>
      <c r="J15" s="71">
        <f>H15*各種係数!H9</f>
        <v>0</v>
      </c>
      <c r="K15" s="71">
        <f>投入係数!DJ125</f>
        <v>0</v>
      </c>
      <c r="L15" s="71">
        <f>K15*各種係数!E9</f>
        <v>0</v>
      </c>
      <c r="M15" s="71">
        <f>K15*各種係数!D9</f>
        <v>0</v>
      </c>
      <c r="N15" s="71">
        <f>逆行列係数!DJ126</f>
        <v>0</v>
      </c>
      <c r="O15" s="71">
        <f>N15*各種係数!G9</f>
        <v>0</v>
      </c>
      <c r="P15" s="71">
        <f>N15*各種係数!H9</f>
        <v>0</v>
      </c>
      <c r="Q15" s="69"/>
      <c r="R15" s="167"/>
      <c r="S15" s="71">
        <f>R$120*各種係数!I9</f>
        <v>0</v>
      </c>
      <c r="T15" s="71">
        <f>S15*各種係数!E9</f>
        <v>0</v>
      </c>
      <c r="U15" s="71">
        <f>S15*各種係数!D9</f>
        <v>0</v>
      </c>
      <c r="V15" s="71">
        <f>逆行列係数!DJ242</f>
        <v>0</v>
      </c>
      <c r="W15" s="71">
        <f>V15*各種係数!G9</f>
        <v>0</v>
      </c>
      <c r="X15" s="71">
        <f>V15*各種係数!H9</f>
        <v>0</v>
      </c>
      <c r="Y15" s="71">
        <f t="shared" si="0"/>
        <v>0</v>
      </c>
      <c r="Z15" s="71">
        <f t="shared" si="1"/>
        <v>0</v>
      </c>
      <c r="AA15" s="71">
        <f t="shared" si="2"/>
        <v>0</v>
      </c>
      <c r="AB15" s="71">
        <f>H15*各種係数!J9*各種係数!$N$5</f>
        <v>0</v>
      </c>
      <c r="AC15" s="71">
        <f>N15*各種係数!J9*各種係数!$N$5</f>
        <v>0</v>
      </c>
      <c r="AD15" s="71">
        <f>V15*各種係数!J9*各種係数!$N$5</f>
        <v>0</v>
      </c>
      <c r="AE15" s="71">
        <f t="shared" si="3"/>
        <v>0</v>
      </c>
      <c r="AF15" s="71">
        <f>H15*各種係数!K9*各種係数!$N$5</f>
        <v>0</v>
      </c>
      <c r="AG15" s="71">
        <f>N15*各種係数!K9*各種係数!$N$5</f>
        <v>0</v>
      </c>
      <c r="AH15" s="71">
        <f>V15*各種係数!K9*各種係数!$N$5</f>
        <v>0</v>
      </c>
      <c r="AI15" s="71">
        <f t="shared" si="4"/>
        <v>0</v>
      </c>
    </row>
    <row r="16" spans="2:36">
      <c r="B16" s="580" t="s">
        <v>295</v>
      </c>
      <c r="C16" s="580" t="s">
        <v>404</v>
      </c>
      <c r="D16" s="580" t="s">
        <v>404</v>
      </c>
      <c r="E16" s="580" t="s">
        <v>403</v>
      </c>
      <c r="F16" s="312" t="s">
        <v>981</v>
      </c>
      <c r="G16" s="685">
        <f>価格変換!V14</f>
        <v>0</v>
      </c>
      <c r="H16" s="70">
        <f>G16*各種係数!F10</f>
        <v>0</v>
      </c>
      <c r="I16" s="70">
        <f>H16*各種係数!G10</f>
        <v>0</v>
      </c>
      <c r="J16" s="70">
        <f>H16*各種係数!H10</f>
        <v>0</v>
      </c>
      <c r="K16" s="70">
        <f>投入係数!DJ126</f>
        <v>0</v>
      </c>
      <c r="L16" s="70">
        <f>K16*各種係数!E10</f>
        <v>0</v>
      </c>
      <c r="M16" s="70">
        <f>K16*各種係数!D10</f>
        <v>0</v>
      </c>
      <c r="N16" s="70">
        <f>逆行列係数!DJ127</f>
        <v>0</v>
      </c>
      <c r="O16" s="70">
        <f>N16*各種係数!G10</f>
        <v>0</v>
      </c>
      <c r="P16" s="70">
        <f>N16*各種係数!H10</f>
        <v>0</v>
      </c>
      <c r="Q16" s="54"/>
      <c r="R16" s="166"/>
      <c r="S16" s="70">
        <f>R$120*各種係数!I10</f>
        <v>0</v>
      </c>
      <c r="T16" s="70">
        <f>S16*各種係数!E10</f>
        <v>0</v>
      </c>
      <c r="U16" s="70">
        <f>S16*各種係数!D10</f>
        <v>0</v>
      </c>
      <c r="V16" s="70">
        <f>逆行列係数!DJ243</f>
        <v>0</v>
      </c>
      <c r="W16" s="70">
        <f>V16*各種係数!G10</f>
        <v>0</v>
      </c>
      <c r="X16" s="70">
        <f>V16*各種係数!H10</f>
        <v>0</v>
      </c>
      <c r="Y16" s="70">
        <f t="shared" si="0"/>
        <v>0</v>
      </c>
      <c r="Z16" s="70">
        <f t="shared" si="1"/>
        <v>0</v>
      </c>
      <c r="AA16" s="70">
        <f t="shared" si="2"/>
        <v>0</v>
      </c>
      <c r="AB16" s="70">
        <f>H16*各種係数!J10*各種係数!$N$5</f>
        <v>0</v>
      </c>
      <c r="AC16" s="70">
        <f>N16*各種係数!J10*各種係数!$N$5</f>
        <v>0</v>
      </c>
      <c r="AD16" s="70">
        <f>V16*各種係数!J10*各種係数!$N$5</f>
        <v>0</v>
      </c>
      <c r="AE16" s="70">
        <f t="shared" si="3"/>
        <v>0</v>
      </c>
      <c r="AF16" s="70">
        <f>H16*各種係数!K10*各種係数!$N$5</f>
        <v>0</v>
      </c>
      <c r="AG16" s="70">
        <f>N16*各種係数!K10*各種係数!$N$5</f>
        <v>0</v>
      </c>
      <c r="AH16" s="70">
        <f>V16*各種係数!K10*各種係数!$N$5</f>
        <v>0</v>
      </c>
      <c r="AI16" s="70">
        <f t="shared" si="4"/>
        <v>0</v>
      </c>
    </row>
    <row r="17" spans="2:35">
      <c r="B17" s="580" t="s">
        <v>296</v>
      </c>
      <c r="C17" s="580" t="s">
        <v>405</v>
      </c>
      <c r="D17" s="580" t="s">
        <v>405</v>
      </c>
      <c r="E17" s="580" t="s">
        <v>404</v>
      </c>
      <c r="F17" s="312" t="s">
        <v>1016</v>
      </c>
      <c r="G17" s="685">
        <f>価格変換!V15</f>
        <v>0</v>
      </c>
      <c r="H17" s="70">
        <f>G17*各種係数!F11</f>
        <v>0</v>
      </c>
      <c r="I17" s="70">
        <f>H17*各種係数!G11</f>
        <v>0</v>
      </c>
      <c r="J17" s="70">
        <f>H17*各種係数!H11</f>
        <v>0</v>
      </c>
      <c r="K17" s="70">
        <f>投入係数!DJ127</f>
        <v>0</v>
      </c>
      <c r="L17" s="70">
        <f>K17*各種係数!E11</f>
        <v>0</v>
      </c>
      <c r="M17" s="70">
        <f>K17*各種係数!D11</f>
        <v>0</v>
      </c>
      <c r="N17" s="70">
        <f>逆行列係数!DJ128</f>
        <v>0</v>
      </c>
      <c r="O17" s="70">
        <f>N17*各種係数!G11</f>
        <v>0</v>
      </c>
      <c r="P17" s="70">
        <f>N17*各種係数!H11</f>
        <v>0</v>
      </c>
      <c r="Q17" s="54"/>
      <c r="R17" s="166"/>
      <c r="S17" s="70">
        <f>R$120*各種係数!I11</f>
        <v>0</v>
      </c>
      <c r="T17" s="70">
        <f>S17*各種係数!E11</f>
        <v>0</v>
      </c>
      <c r="U17" s="70">
        <f>S17*各種係数!D11</f>
        <v>0</v>
      </c>
      <c r="V17" s="70">
        <f>逆行列係数!DJ244</f>
        <v>0</v>
      </c>
      <c r="W17" s="70">
        <f>V17*各種係数!G11</f>
        <v>0</v>
      </c>
      <c r="X17" s="70">
        <f>V17*各種係数!H11</f>
        <v>0</v>
      </c>
      <c r="Y17" s="70">
        <f t="shared" si="0"/>
        <v>0</v>
      </c>
      <c r="Z17" s="70">
        <f t="shared" si="1"/>
        <v>0</v>
      </c>
      <c r="AA17" s="70">
        <f t="shared" si="2"/>
        <v>0</v>
      </c>
      <c r="AB17" s="70">
        <f>H17*各種係数!J11*各種係数!$N$5</f>
        <v>0</v>
      </c>
      <c r="AC17" s="70">
        <f>N17*各種係数!J11*各種係数!$N$5</f>
        <v>0</v>
      </c>
      <c r="AD17" s="70">
        <f>V17*各種係数!J11*各種係数!$N$5</f>
        <v>0</v>
      </c>
      <c r="AE17" s="70">
        <f t="shared" si="3"/>
        <v>0</v>
      </c>
      <c r="AF17" s="70">
        <f>H17*各種係数!K11*各種係数!$N$5</f>
        <v>0</v>
      </c>
      <c r="AG17" s="70">
        <f>N17*各種係数!K11*各種係数!$N$5</f>
        <v>0</v>
      </c>
      <c r="AH17" s="70">
        <f>V17*各種係数!K11*各種係数!$N$5</f>
        <v>0</v>
      </c>
      <c r="AI17" s="70">
        <f t="shared" si="4"/>
        <v>0</v>
      </c>
    </row>
    <row r="18" spans="2:35">
      <c r="B18" s="580" t="s">
        <v>297</v>
      </c>
      <c r="C18" s="580" t="s">
        <v>405</v>
      </c>
      <c r="D18" s="580" t="s">
        <v>405</v>
      </c>
      <c r="E18" s="580" t="s">
        <v>404</v>
      </c>
      <c r="F18" s="312" t="s">
        <v>1017</v>
      </c>
      <c r="G18" s="685">
        <f>価格変換!V16</f>
        <v>0</v>
      </c>
      <c r="H18" s="70">
        <f>G18*各種係数!F12</f>
        <v>0</v>
      </c>
      <c r="I18" s="70">
        <f>H18*各種係数!G12</f>
        <v>0</v>
      </c>
      <c r="J18" s="70">
        <f>H18*各種係数!H12</f>
        <v>0</v>
      </c>
      <c r="K18" s="70">
        <f>投入係数!DJ128</f>
        <v>0</v>
      </c>
      <c r="L18" s="70">
        <f>K18*各種係数!E12</f>
        <v>0</v>
      </c>
      <c r="M18" s="70">
        <f>K18*各種係数!D12</f>
        <v>0</v>
      </c>
      <c r="N18" s="70">
        <f>逆行列係数!DJ129</f>
        <v>0</v>
      </c>
      <c r="O18" s="70">
        <f>N18*各種係数!G12</f>
        <v>0</v>
      </c>
      <c r="P18" s="70">
        <f>N18*各種係数!H12</f>
        <v>0</v>
      </c>
      <c r="Q18" s="54"/>
      <c r="R18" s="166"/>
      <c r="S18" s="70">
        <f>R$120*各種係数!I12</f>
        <v>0</v>
      </c>
      <c r="T18" s="70">
        <f>S18*各種係数!E12</f>
        <v>0</v>
      </c>
      <c r="U18" s="70">
        <f>S18*各種係数!D12</f>
        <v>0</v>
      </c>
      <c r="V18" s="70">
        <f>逆行列係数!DJ245</f>
        <v>0</v>
      </c>
      <c r="W18" s="70">
        <f>V18*各種係数!G12</f>
        <v>0</v>
      </c>
      <c r="X18" s="70">
        <f>V18*各種係数!H12</f>
        <v>0</v>
      </c>
      <c r="Y18" s="70">
        <f t="shared" si="0"/>
        <v>0</v>
      </c>
      <c r="Z18" s="70">
        <f t="shared" si="1"/>
        <v>0</v>
      </c>
      <c r="AA18" s="70">
        <f t="shared" si="2"/>
        <v>0</v>
      </c>
      <c r="AB18" s="70">
        <f>H18*各種係数!J12*各種係数!$N$5</f>
        <v>0</v>
      </c>
      <c r="AC18" s="70">
        <f>N18*各種係数!J12*各種係数!$N$5</f>
        <v>0</v>
      </c>
      <c r="AD18" s="70">
        <f>V18*各種係数!J12*各種係数!$N$5</f>
        <v>0</v>
      </c>
      <c r="AE18" s="70">
        <f t="shared" si="3"/>
        <v>0</v>
      </c>
      <c r="AF18" s="70">
        <f>H18*各種係数!K12*各種係数!$N$5</f>
        <v>0</v>
      </c>
      <c r="AG18" s="70">
        <f>N18*各種係数!K12*各種係数!$N$5</f>
        <v>0</v>
      </c>
      <c r="AH18" s="70">
        <f>V18*各種係数!K12*各種係数!$N$5</f>
        <v>0</v>
      </c>
      <c r="AI18" s="70">
        <f t="shared" si="4"/>
        <v>0</v>
      </c>
    </row>
    <row r="19" spans="2:35">
      <c r="B19" s="580" t="s">
        <v>298</v>
      </c>
      <c r="C19" s="580" t="s">
        <v>405</v>
      </c>
      <c r="D19" s="580" t="s">
        <v>405</v>
      </c>
      <c r="E19" s="580" t="s">
        <v>404</v>
      </c>
      <c r="F19" s="312" t="s">
        <v>1018</v>
      </c>
      <c r="G19" s="685">
        <f>価格変換!V17</f>
        <v>0</v>
      </c>
      <c r="H19" s="70">
        <f>G19*各種係数!F13</f>
        <v>0</v>
      </c>
      <c r="I19" s="70">
        <f>H19*各種係数!G13</f>
        <v>0</v>
      </c>
      <c r="J19" s="70">
        <f>H19*各種係数!H13</f>
        <v>0</v>
      </c>
      <c r="K19" s="70">
        <f>投入係数!DJ129</f>
        <v>0</v>
      </c>
      <c r="L19" s="70">
        <f>K19*各種係数!E13</f>
        <v>0</v>
      </c>
      <c r="M19" s="70">
        <f>K19*各種係数!D13</f>
        <v>0</v>
      </c>
      <c r="N19" s="70">
        <f>逆行列係数!DJ130</f>
        <v>0</v>
      </c>
      <c r="O19" s="70">
        <f>N19*各種係数!G13</f>
        <v>0</v>
      </c>
      <c r="P19" s="70">
        <f>N19*各種係数!H13</f>
        <v>0</v>
      </c>
      <c r="Q19" s="54"/>
      <c r="R19" s="166"/>
      <c r="S19" s="70">
        <f>R$120*各種係数!I13</f>
        <v>0</v>
      </c>
      <c r="T19" s="70">
        <f>S19*各種係数!E13</f>
        <v>0</v>
      </c>
      <c r="U19" s="70">
        <f>S19*各種係数!D13</f>
        <v>0</v>
      </c>
      <c r="V19" s="70">
        <f>逆行列係数!DJ246</f>
        <v>0</v>
      </c>
      <c r="W19" s="70">
        <f>V19*各種係数!G13</f>
        <v>0</v>
      </c>
      <c r="X19" s="70">
        <f>V19*各種係数!H13</f>
        <v>0</v>
      </c>
      <c r="Y19" s="70">
        <f t="shared" si="0"/>
        <v>0</v>
      </c>
      <c r="Z19" s="70">
        <f t="shared" si="1"/>
        <v>0</v>
      </c>
      <c r="AA19" s="70">
        <f t="shared" si="2"/>
        <v>0</v>
      </c>
      <c r="AB19" s="70">
        <f>H19*各種係数!J13*各種係数!$N$5</f>
        <v>0</v>
      </c>
      <c r="AC19" s="70">
        <f>N19*各種係数!J13*各種係数!$N$5</f>
        <v>0</v>
      </c>
      <c r="AD19" s="70">
        <f>V19*各種係数!J13*各種係数!$N$5</f>
        <v>0</v>
      </c>
      <c r="AE19" s="70">
        <f t="shared" si="3"/>
        <v>0</v>
      </c>
      <c r="AF19" s="70">
        <f>H19*各種係数!K13*各種係数!$N$5</f>
        <v>0</v>
      </c>
      <c r="AG19" s="70">
        <f>N19*各種係数!K13*各種係数!$N$5</f>
        <v>0</v>
      </c>
      <c r="AH19" s="70">
        <f>V19*各種係数!K13*各種係数!$N$5</f>
        <v>0</v>
      </c>
      <c r="AI19" s="70">
        <f t="shared" si="4"/>
        <v>0</v>
      </c>
    </row>
    <row r="20" spans="2:35">
      <c r="B20" s="580" t="s">
        <v>299</v>
      </c>
      <c r="C20" s="580" t="s">
        <v>405</v>
      </c>
      <c r="D20" s="580" t="s">
        <v>405</v>
      </c>
      <c r="E20" s="580" t="s">
        <v>404</v>
      </c>
      <c r="F20" s="312" t="s">
        <v>234</v>
      </c>
      <c r="G20" s="685">
        <f>価格変換!V18</f>
        <v>0</v>
      </c>
      <c r="H20" s="70">
        <f>G20*各種係数!F14</f>
        <v>0</v>
      </c>
      <c r="I20" s="70">
        <f>H20*各種係数!G14</f>
        <v>0</v>
      </c>
      <c r="J20" s="70">
        <f>H20*各種係数!H14</f>
        <v>0</v>
      </c>
      <c r="K20" s="70">
        <f>投入係数!DJ130</f>
        <v>0</v>
      </c>
      <c r="L20" s="70">
        <f>K20*各種係数!E14</f>
        <v>0</v>
      </c>
      <c r="M20" s="70">
        <f>K20*各種係数!D14</f>
        <v>0</v>
      </c>
      <c r="N20" s="70">
        <f>逆行列係数!DJ131</f>
        <v>0</v>
      </c>
      <c r="O20" s="70">
        <f>N20*各種係数!G14</f>
        <v>0</v>
      </c>
      <c r="P20" s="70">
        <f>N20*各種係数!H14</f>
        <v>0</v>
      </c>
      <c r="Q20" s="54"/>
      <c r="R20" s="166"/>
      <c r="S20" s="70">
        <f>R$120*各種係数!I14</f>
        <v>0</v>
      </c>
      <c r="T20" s="70">
        <f>S20*各種係数!E14</f>
        <v>0</v>
      </c>
      <c r="U20" s="70">
        <f>S20*各種係数!D14</f>
        <v>0</v>
      </c>
      <c r="V20" s="70">
        <f>逆行列係数!DJ247</f>
        <v>0</v>
      </c>
      <c r="W20" s="70">
        <f>V20*各種係数!G14</f>
        <v>0</v>
      </c>
      <c r="X20" s="70">
        <f>V20*各種係数!H14</f>
        <v>0</v>
      </c>
      <c r="Y20" s="70">
        <f t="shared" si="0"/>
        <v>0</v>
      </c>
      <c r="Z20" s="70">
        <f t="shared" si="1"/>
        <v>0</v>
      </c>
      <c r="AA20" s="70">
        <f t="shared" si="2"/>
        <v>0</v>
      </c>
      <c r="AB20" s="70">
        <f>H20*各種係数!J14*各種係数!$N$5</f>
        <v>0</v>
      </c>
      <c r="AC20" s="70">
        <f>N20*各種係数!J14*各種係数!$N$5</f>
        <v>0</v>
      </c>
      <c r="AD20" s="70">
        <f>V20*各種係数!J14*各種係数!$N$5</f>
        <v>0</v>
      </c>
      <c r="AE20" s="70">
        <f t="shared" si="3"/>
        <v>0</v>
      </c>
      <c r="AF20" s="70">
        <f>H20*各種係数!K14*各種係数!$N$5</f>
        <v>0</v>
      </c>
      <c r="AG20" s="70">
        <f>N20*各種係数!K14*各種係数!$N$5</f>
        <v>0</v>
      </c>
      <c r="AH20" s="70">
        <f>V20*各種係数!K14*各種係数!$N$5</f>
        <v>0</v>
      </c>
      <c r="AI20" s="70">
        <f t="shared" si="4"/>
        <v>0</v>
      </c>
    </row>
    <row r="21" spans="2:35">
      <c r="B21" s="580" t="s">
        <v>300</v>
      </c>
      <c r="C21" s="580" t="s">
        <v>406</v>
      </c>
      <c r="D21" s="580" t="s">
        <v>406</v>
      </c>
      <c r="E21" s="580" t="s">
        <v>404</v>
      </c>
      <c r="F21" s="312" t="s">
        <v>1019</v>
      </c>
      <c r="G21" s="685">
        <f>価格変換!V19</f>
        <v>0</v>
      </c>
      <c r="H21" s="70">
        <f>G21*各種係数!F15</f>
        <v>0</v>
      </c>
      <c r="I21" s="70">
        <f>H21*各種係数!G15</f>
        <v>0</v>
      </c>
      <c r="J21" s="70">
        <f>H21*各種係数!H15</f>
        <v>0</v>
      </c>
      <c r="K21" s="70">
        <f>投入係数!DJ131</f>
        <v>0</v>
      </c>
      <c r="L21" s="70">
        <f>K21*各種係数!E15</f>
        <v>0</v>
      </c>
      <c r="M21" s="70">
        <f>K21*各種係数!D15</f>
        <v>0</v>
      </c>
      <c r="N21" s="70">
        <f>逆行列係数!DJ132</f>
        <v>0</v>
      </c>
      <c r="O21" s="70">
        <f>N21*各種係数!G15</f>
        <v>0</v>
      </c>
      <c r="P21" s="70">
        <f>N21*各種係数!H15</f>
        <v>0</v>
      </c>
      <c r="Q21" s="54"/>
      <c r="R21" s="166"/>
      <c r="S21" s="70">
        <f>R$120*各種係数!I15</f>
        <v>0</v>
      </c>
      <c r="T21" s="70">
        <f>S21*各種係数!E15</f>
        <v>0</v>
      </c>
      <c r="U21" s="70">
        <f>S21*各種係数!D15</f>
        <v>0</v>
      </c>
      <c r="V21" s="70">
        <f>逆行列係数!DJ248</f>
        <v>0</v>
      </c>
      <c r="W21" s="70">
        <f>V21*各種係数!G15</f>
        <v>0</v>
      </c>
      <c r="X21" s="70">
        <f>V21*各種係数!H15</f>
        <v>0</v>
      </c>
      <c r="Y21" s="70">
        <f t="shared" si="0"/>
        <v>0</v>
      </c>
      <c r="Z21" s="70">
        <f t="shared" si="1"/>
        <v>0</v>
      </c>
      <c r="AA21" s="70">
        <f t="shared" si="2"/>
        <v>0</v>
      </c>
      <c r="AB21" s="70">
        <f>H21*各種係数!J15*各種係数!$N$5</f>
        <v>0</v>
      </c>
      <c r="AC21" s="70">
        <f>N21*各種係数!J15*各種係数!$N$5</f>
        <v>0</v>
      </c>
      <c r="AD21" s="70">
        <f>V21*各種係数!J15*各種係数!$N$5</f>
        <v>0</v>
      </c>
      <c r="AE21" s="70">
        <f t="shared" si="3"/>
        <v>0</v>
      </c>
      <c r="AF21" s="70">
        <f>H21*各種係数!K15*各種係数!$N$5</f>
        <v>0</v>
      </c>
      <c r="AG21" s="70">
        <f>N21*各種係数!K15*各種係数!$N$5</f>
        <v>0</v>
      </c>
      <c r="AH21" s="70">
        <f>V21*各種係数!K15*各種係数!$N$5</f>
        <v>0</v>
      </c>
      <c r="AI21" s="70">
        <f t="shared" si="4"/>
        <v>0</v>
      </c>
    </row>
    <row r="22" spans="2:35">
      <c r="B22" s="580" t="s">
        <v>301</v>
      </c>
      <c r="C22" s="580" t="s">
        <v>406</v>
      </c>
      <c r="D22" s="580" t="s">
        <v>406</v>
      </c>
      <c r="E22" s="580" t="s">
        <v>404</v>
      </c>
      <c r="F22" s="312" t="s">
        <v>1020</v>
      </c>
      <c r="G22" s="685">
        <f>価格変換!V20</f>
        <v>0</v>
      </c>
      <c r="H22" s="70">
        <f>G22*各種係数!F16</f>
        <v>0</v>
      </c>
      <c r="I22" s="70">
        <f>H22*各種係数!G16</f>
        <v>0</v>
      </c>
      <c r="J22" s="70">
        <f>H22*各種係数!H16</f>
        <v>0</v>
      </c>
      <c r="K22" s="70">
        <f>投入係数!DJ132</f>
        <v>0</v>
      </c>
      <c r="L22" s="70">
        <f>K22*各種係数!E16</f>
        <v>0</v>
      </c>
      <c r="M22" s="70">
        <f>K22*各種係数!D16</f>
        <v>0</v>
      </c>
      <c r="N22" s="70">
        <f>逆行列係数!DJ133</f>
        <v>0</v>
      </c>
      <c r="O22" s="70">
        <f>N22*各種係数!G16</f>
        <v>0</v>
      </c>
      <c r="P22" s="70">
        <f>N22*各種係数!H16</f>
        <v>0</v>
      </c>
      <c r="Q22" s="54"/>
      <c r="R22" s="166"/>
      <c r="S22" s="70">
        <f>R$120*各種係数!I16</f>
        <v>0</v>
      </c>
      <c r="T22" s="70">
        <f>S22*各種係数!E16</f>
        <v>0</v>
      </c>
      <c r="U22" s="70">
        <f>S22*各種係数!D16</f>
        <v>0</v>
      </c>
      <c r="V22" s="70">
        <f>逆行列係数!DJ249</f>
        <v>0</v>
      </c>
      <c r="W22" s="70">
        <f>V22*各種係数!G16</f>
        <v>0</v>
      </c>
      <c r="X22" s="70">
        <f>V22*各種係数!H16</f>
        <v>0</v>
      </c>
      <c r="Y22" s="70">
        <f t="shared" si="0"/>
        <v>0</v>
      </c>
      <c r="Z22" s="70">
        <f t="shared" si="1"/>
        <v>0</v>
      </c>
      <c r="AA22" s="70">
        <f t="shared" si="2"/>
        <v>0</v>
      </c>
      <c r="AB22" s="70">
        <f>H22*各種係数!J16*各種係数!$N$5</f>
        <v>0</v>
      </c>
      <c r="AC22" s="70">
        <f>N22*各種係数!J16*各種係数!$N$5</f>
        <v>0</v>
      </c>
      <c r="AD22" s="70">
        <f>V22*各種係数!J16*各種係数!$N$5</f>
        <v>0</v>
      </c>
      <c r="AE22" s="70">
        <f t="shared" si="3"/>
        <v>0</v>
      </c>
      <c r="AF22" s="70">
        <f>H22*各種係数!K16*各種係数!$N$5</f>
        <v>0</v>
      </c>
      <c r="AG22" s="70">
        <f>N22*各種係数!K16*各種係数!$N$5</f>
        <v>0</v>
      </c>
      <c r="AH22" s="70">
        <f>V22*各種係数!K16*各種係数!$N$5</f>
        <v>0</v>
      </c>
      <c r="AI22" s="70">
        <f t="shared" si="4"/>
        <v>0</v>
      </c>
    </row>
    <row r="23" spans="2:35">
      <c r="B23" s="580" t="s">
        <v>302</v>
      </c>
      <c r="C23" s="580" t="s">
        <v>407</v>
      </c>
      <c r="D23" s="580" t="s">
        <v>407</v>
      </c>
      <c r="E23" s="580" t="s">
        <v>404</v>
      </c>
      <c r="F23" s="312" t="s">
        <v>1021</v>
      </c>
      <c r="G23" s="685">
        <f>価格変換!V21</f>
        <v>0</v>
      </c>
      <c r="H23" s="70">
        <f>G23*各種係数!F17</f>
        <v>0</v>
      </c>
      <c r="I23" s="70">
        <f>H23*各種係数!G17</f>
        <v>0</v>
      </c>
      <c r="J23" s="70">
        <f>H23*各種係数!H17</f>
        <v>0</v>
      </c>
      <c r="K23" s="70">
        <f>投入係数!DJ133</f>
        <v>0</v>
      </c>
      <c r="L23" s="70">
        <f>K23*各種係数!E17</f>
        <v>0</v>
      </c>
      <c r="M23" s="70">
        <f>K23*各種係数!D17</f>
        <v>0</v>
      </c>
      <c r="N23" s="70">
        <f>逆行列係数!DJ134</f>
        <v>0</v>
      </c>
      <c r="O23" s="70">
        <f>N23*各種係数!G17</f>
        <v>0</v>
      </c>
      <c r="P23" s="70">
        <f>N23*各種係数!H17</f>
        <v>0</v>
      </c>
      <c r="Q23" s="54"/>
      <c r="R23" s="166"/>
      <c r="S23" s="70">
        <f>R$120*各種係数!I17</f>
        <v>0</v>
      </c>
      <c r="T23" s="70">
        <f>S23*各種係数!E17</f>
        <v>0</v>
      </c>
      <c r="U23" s="70">
        <f>S23*各種係数!D17</f>
        <v>0</v>
      </c>
      <c r="V23" s="70">
        <f>逆行列係数!DJ250</f>
        <v>0</v>
      </c>
      <c r="W23" s="70">
        <f>V23*各種係数!G17</f>
        <v>0</v>
      </c>
      <c r="X23" s="70">
        <f>V23*各種係数!H17</f>
        <v>0</v>
      </c>
      <c r="Y23" s="70">
        <f t="shared" si="0"/>
        <v>0</v>
      </c>
      <c r="Z23" s="70">
        <f t="shared" si="1"/>
        <v>0</v>
      </c>
      <c r="AA23" s="70">
        <f t="shared" si="2"/>
        <v>0</v>
      </c>
      <c r="AB23" s="70">
        <f>H23*各種係数!J17*各種係数!$N$5</f>
        <v>0</v>
      </c>
      <c r="AC23" s="70">
        <f>N23*各種係数!J17*各種係数!$N$5</f>
        <v>0</v>
      </c>
      <c r="AD23" s="70">
        <f>V23*各種係数!J17*各種係数!$N$5</f>
        <v>0</v>
      </c>
      <c r="AE23" s="70">
        <f t="shared" si="3"/>
        <v>0</v>
      </c>
      <c r="AF23" s="70">
        <f>H23*各種係数!K17*各種係数!$N$5</f>
        <v>0</v>
      </c>
      <c r="AG23" s="70">
        <f>N23*各種係数!K17*各種係数!$N$5</f>
        <v>0</v>
      </c>
      <c r="AH23" s="70">
        <f>V23*各種係数!K17*各種係数!$N$5</f>
        <v>0</v>
      </c>
      <c r="AI23" s="70">
        <f t="shared" si="4"/>
        <v>0</v>
      </c>
    </row>
    <row r="24" spans="2:35">
      <c r="B24" s="580" t="s">
        <v>303</v>
      </c>
      <c r="C24" s="580" t="s">
        <v>407</v>
      </c>
      <c r="D24" s="580" t="s">
        <v>407</v>
      </c>
      <c r="E24" s="580" t="s">
        <v>404</v>
      </c>
      <c r="F24" s="312" t="s">
        <v>1022</v>
      </c>
      <c r="G24" s="685">
        <f>価格変換!V22</f>
        <v>0</v>
      </c>
      <c r="H24" s="70">
        <f>G24*各種係数!F18</f>
        <v>0</v>
      </c>
      <c r="I24" s="70">
        <f>H24*各種係数!G18</f>
        <v>0</v>
      </c>
      <c r="J24" s="70">
        <f>H24*各種係数!H18</f>
        <v>0</v>
      </c>
      <c r="K24" s="70">
        <f>投入係数!DJ134</f>
        <v>0</v>
      </c>
      <c r="L24" s="70">
        <f>K24*各種係数!E18</f>
        <v>0</v>
      </c>
      <c r="M24" s="70">
        <f>K24*各種係数!D18</f>
        <v>0</v>
      </c>
      <c r="N24" s="70">
        <f>逆行列係数!DJ135</f>
        <v>0</v>
      </c>
      <c r="O24" s="70">
        <f>N24*各種係数!G18</f>
        <v>0</v>
      </c>
      <c r="P24" s="70">
        <f>N24*各種係数!H18</f>
        <v>0</v>
      </c>
      <c r="Q24" s="54"/>
      <c r="R24" s="166"/>
      <c r="S24" s="70">
        <f>R$120*各種係数!I18</f>
        <v>0</v>
      </c>
      <c r="T24" s="70">
        <f>S24*各種係数!E18</f>
        <v>0</v>
      </c>
      <c r="U24" s="70">
        <f>S24*各種係数!D18</f>
        <v>0</v>
      </c>
      <c r="V24" s="70">
        <f>逆行列係数!DJ251</f>
        <v>0</v>
      </c>
      <c r="W24" s="70">
        <f>V24*各種係数!G18</f>
        <v>0</v>
      </c>
      <c r="X24" s="70">
        <f>V24*各種係数!H18</f>
        <v>0</v>
      </c>
      <c r="Y24" s="70">
        <f t="shared" si="0"/>
        <v>0</v>
      </c>
      <c r="Z24" s="70">
        <f t="shared" si="1"/>
        <v>0</v>
      </c>
      <c r="AA24" s="70">
        <f t="shared" si="2"/>
        <v>0</v>
      </c>
      <c r="AB24" s="70">
        <f>H24*各種係数!J18*各種係数!$N$5</f>
        <v>0</v>
      </c>
      <c r="AC24" s="70">
        <f>N24*各種係数!J18*各種係数!$N$5</f>
        <v>0</v>
      </c>
      <c r="AD24" s="70">
        <f>V24*各種係数!J18*各種係数!$N$5</f>
        <v>0</v>
      </c>
      <c r="AE24" s="70">
        <f t="shared" si="3"/>
        <v>0</v>
      </c>
      <c r="AF24" s="70">
        <f>H24*各種係数!K18*各種係数!$N$5</f>
        <v>0</v>
      </c>
      <c r="AG24" s="70">
        <f>N24*各種係数!K18*各種係数!$N$5</f>
        <v>0</v>
      </c>
      <c r="AH24" s="70">
        <f>V24*各種係数!K18*各種係数!$N$5</f>
        <v>0</v>
      </c>
      <c r="AI24" s="70">
        <f t="shared" si="4"/>
        <v>0</v>
      </c>
    </row>
    <row r="25" spans="2:35">
      <c r="B25" s="580" t="s">
        <v>304</v>
      </c>
      <c r="C25" s="580" t="s">
        <v>407</v>
      </c>
      <c r="D25" s="580" t="s">
        <v>407</v>
      </c>
      <c r="E25" s="580" t="s">
        <v>404</v>
      </c>
      <c r="F25" s="312" t="s">
        <v>1023</v>
      </c>
      <c r="G25" s="685">
        <f>価格変換!V23</f>
        <v>0</v>
      </c>
      <c r="H25" s="70">
        <f>G25*各種係数!F19</f>
        <v>0</v>
      </c>
      <c r="I25" s="70">
        <f>H25*各種係数!G19</f>
        <v>0</v>
      </c>
      <c r="J25" s="70">
        <f>H25*各種係数!H19</f>
        <v>0</v>
      </c>
      <c r="K25" s="70">
        <f>投入係数!DJ135</f>
        <v>0</v>
      </c>
      <c r="L25" s="70">
        <f>K25*各種係数!E19</f>
        <v>0</v>
      </c>
      <c r="M25" s="70">
        <f>K25*各種係数!D19</f>
        <v>0</v>
      </c>
      <c r="N25" s="70">
        <f>逆行列係数!DJ136</f>
        <v>0</v>
      </c>
      <c r="O25" s="70">
        <f>N25*各種係数!G19</f>
        <v>0</v>
      </c>
      <c r="P25" s="70">
        <f>N25*各種係数!H19</f>
        <v>0</v>
      </c>
      <c r="Q25" s="54"/>
      <c r="R25" s="166"/>
      <c r="S25" s="70">
        <f>R$120*各種係数!I19</f>
        <v>0</v>
      </c>
      <c r="T25" s="70">
        <f>S25*各種係数!E19</f>
        <v>0</v>
      </c>
      <c r="U25" s="70">
        <f>S25*各種係数!D19</f>
        <v>0</v>
      </c>
      <c r="V25" s="70">
        <f>逆行列係数!DJ252</f>
        <v>0</v>
      </c>
      <c r="W25" s="70">
        <f>V25*各種係数!G19</f>
        <v>0</v>
      </c>
      <c r="X25" s="70">
        <f>V25*各種係数!H19</f>
        <v>0</v>
      </c>
      <c r="Y25" s="70">
        <f t="shared" si="0"/>
        <v>0</v>
      </c>
      <c r="Z25" s="70">
        <f t="shared" si="1"/>
        <v>0</v>
      </c>
      <c r="AA25" s="70">
        <f t="shared" si="2"/>
        <v>0</v>
      </c>
      <c r="AB25" s="70">
        <f>H25*各種係数!J19*各種係数!$N$5</f>
        <v>0</v>
      </c>
      <c r="AC25" s="70">
        <f>N25*各種係数!J19*各種係数!$N$5</f>
        <v>0</v>
      </c>
      <c r="AD25" s="70">
        <f>V25*各種係数!J19*各種係数!$N$5</f>
        <v>0</v>
      </c>
      <c r="AE25" s="70">
        <f t="shared" si="3"/>
        <v>0</v>
      </c>
      <c r="AF25" s="70">
        <f>H25*各種係数!K19*各種係数!$N$5</f>
        <v>0</v>
      </c>
      <c r="AG25" s="70">
        <f>N25*各種係数!K19*各種係数!$N$5</f>
        <v>0</v>
      </c>
      <c r="AH25" s="70">
        <f>V25*各種係数!K19*各種係数!$N$5</f>
        <v>0</v>
      </c>
      <c r="AI25" s="70">
        <f t="shared" si="4"/>
        <v>0</v>
      </c>
    </row>
    <row r="26" spans="2:35">
      <c r="B26" s="580" t="s">
        <v>305</v>
      </c>
      <c r="C26" s="580" t="s">
        <v>407</v>
      </c>
      <c r="D26" s="580" t="s">
        <v>407</v>
      </c>
      <c r="E26" s="580" t="s">
        <v>404</v>
      </c>
      <c r="F26" s="312" t="s">
        <v>1024</v>
      </c>
      <c r="G26" s="685">
        <f>価格変換!V24</f>
        <v>0</v>
      </c>
      <c r="H26" s="70">
        <f>G26*各種係数!F20</f>
        <v>0</v>
      </c>
      <c r="I26" s="70">
        <f>H26*各種係数!G20</f>
        <v>0</v>
      </c>
      <c r="J26" s="70">
        <f>H26*各種係数!H20</f>
        <v>0</v>
      </c>
      <c r="K26" s="70">
        <f>投入係数!DJ136</f>
        <v>0</v>
      </c>
      <c r="L26" s="70">
        <f>K26*各種係数!E20</f>
        <v>0</v>
      </c>
      <c r="M26" s="70">
        <f>K26*各種係数!D20</f>
        <v>0</v>
      </c>
      <c r="N26" s="70">
        <f>逆行列係数!DJ137</f>
        <v>0</v>
      </c>
      <c r="O26" s="70">
        <f>N26*各種係数!G20</f>
        <v>0</v>
      </c>
      <c r="P26" s="70">
        <f>N26*各種係数!H20</f>
        <v>0</v>
      </c>
      <c r="Q26" s="54"/>
      <c r="R26" s="166"/>
      <c r="S26" s="70">
        <f>R$120*各種係数!I20</f>
        <v>0</v>
      </c>
      <c r="T26" s="70">
        <f>S26*各種係数!E20</f>
        <v>0</v>
      </c>
      <c r="U26" s="70">
        <f>S26*各種係数!D20</f>
        <v>0</v>
      </c>
      <c r="V26" s="70">
        <f>逆行列係数!DJ253</f>
        <v>0</v>
      </c>
      <c r="W26" s="70">
        <f>V26*各種係数!G20</f>
        <v>0</v>
      </c>
      <c r="X26" s="70">
        <f>V26*各種係数!H20</f>
        <v>0</v>
      </c>
      <c r="Y26" s="70">
        <f t="shared" si="0"/>
        <v>0</v>
      </c>
      <c r="Z26" s="70">
        <f t="shared" si="1"/>
        <v>0</v>
      </c>
      <c r="AA26" s="70">
        <f t="shared" si="2"/>
        <v>0</v>
      </c>
      <c r="AB26" s="70">
        <f>H26*各種係数!J20*各種係数!$N$5</f>
        <v>0</v>
      </c>
      <c r="AC26" s="70">
        <f>N26*各種係数!J20*各種係数!$N$5</f>
        <v>0</v>
      </c>
      <c r="AD26" s="70">
        <f>V26*各種係数!J20*各種係数!$N$5</f>
        <v>0</v>
      </c>
      <c r="AE26" s="70">
        <f t="shared" si="3"/>
        <v>0</v>
      </c>
      <c r="AF26" s="70">
        <f>H26*各種係数!K20*各種係数!$N$5</f>
        <v>0</v>
      </c>
      <c r="AG26" s="70">
        <f>N26*各種係数!K20*各種係数!$N$5</f>
        <v>0</v>
      </c>
      <c r="AH26" s="70">
        <f>V26*各種係数!K20*各種係数!$N$5</f>
        <v>0</v>
      </c>
      <c r="AI26" s="70">
        <f t="shared" si="4"/>
        <v>0</v>
      </c>
    </row>
    <row r="27" spans="2:35">
      <c r="B27" s="580" t="s">
        <v>306</v>
      </c>
      <c r="C27" s="580">
        <v>23</v>
      </c>
      <c r="D27" s="580">
        <v>23</v>
      </c>
      <c r="E27" s="580" t="s">
        <v>404</v>
      </c>
      <c r="F27" s="312" t="s">
        <v>1025</v>
      </c>
      <c r="G27" s="685">
        <f>価格変換!V25</f>
        <v>0</v>
      </c>
      <c r="H27" s="70">
        <f>G27*各種係数!F21</f>
        <v>0</v>
      </c>
      <c r="I27" s="70">
        <f>H27*各種係数!G21</f>
        <v>0</v>
      </c>
      <c r="J27" s="70">
        <f>H27*各種係数!H21</f>
        <v>0</v>
      </c>
      <c r="K27" s="70">
        <f>投入係数!DJ137</f>
        <v>0</v>
      </c>
      <c r="L27" s="70">
        <f>K27*各種係数!E21</f>
        <v>0</v>
      </c>
      <c r="M27" s="70">
        <f>K27*各種係数!D21</f>
        <v>0</v>
      </c>
      <c r="N27" s="70">
        <f>逆行列係数!DJ138</f>
        <v>0</v>
      </c>
      <c r="O27" s="70">
        <f>N27*各種係数!G21</f>
        <v>0</v>
      </c>
      <c r="P27" s="70">
        <f>N27*各種係数!H21</f>
        <v>0</v>
      </c>
      <c r="Q27" s="54"/>
      <c r="R27" s="166"/>
      <c r="S27" s="70">
        <f>R$120*各種係数!I21</f>
        <v>0</v>
      </c>
      <c r="T27" s="70">
        <f>S27*各種係数!E21</f>
        <v>0</v>
      </c>
      <c r="U27" s="70">
        <f>S27*各種係数!D21</f>
        <v>0</v>
      </c>
      <c r="V27" s="70">
        <f>逆行列係数!DJ254</f>
        <v>0</v>
      </c>
      <c r="W27" s="70">
        <f>V27*各種係数!G21</f>
        <v>0</v>
      </c>
      <c r="X27" s="70">
        <f>V27*各種係数!H21</f>
        <v>0</v>
      </c>
      <c r="Y27" s="70">
        <f t="shared" si="0"/>
        <v>0</v>
      </c>
      <c r="Z27" s="70">
        <f t="shared" si="1"/>
        <v>0</v>
      </c>
      <c r="AA27" s="70">
        <f t="shared" si="2"/>
        <v>0</v>
      </c>
      <c r="AB27" s="70">
        <f>H27*各種係数!J21*各種係数!$N$5</f>
        <v>0</v>
      </c>
      <c r="AC27" s="70">
        <f>N27*各種係数!J21*各種係数!$N$5</f>
        <v>0</v>
      </c>
      <c r="AD27" s="70">
        <f>V27*各種係数!J21*各種係数!$N$5</f>
        <v>0</v>
      </c>
      <c r="AE27" s="70">
        <f t="shared" si="3"/>
        <v>0</v>
      </c>
      <c r="AF27" s="70">
        <f>H27*各種係数!K21*各種係数!$N$5</f>
        <v>0</v>
      </c>
      <c r="AG27" s="70">
        <f>N27*各種係数!K21*各種係数!$N$5</f>
        <v>0</v>
      </c>
      <c r="AH27" s="70">
        <f>V27*各種係数!K21*各種係数!$N$5</f>
        <v>0</v>
      </c>
      <c r="AI27" s="70">
        <f t="shared" si="4"/>
        <v>0</v>
      </c>
    </row>
    <row r="28" spans="2:35">
      <c r="B28" s="580" t="s">
        <v>307</v>
      </c>
      <c r="C28" s="580" t="s">
        <v>409</v>
      </c>
      <c r="D28" s="580" t="s">
        <v>409</v>
      </c>
      <c r="E28" s="580" t="s">
        <v>404</v>
      </c>
      <c r="F28" s="312" t="s">
        <v>1026</v>
      </c>
      <c r="G28" s="685">
        <f>価格変換!V26</f>
        <v>0</v>
      </c>
      <c r="H28" s="70">
        <f>G28*各種係数!F22</f>
        <v>0</v>
      </c>
      <c r="I28" s="70">
        <f>H28*各種係数!G22</f>
        <v>0</v>
      </c>
      <c r="J28" s="70">
        <f>H28*各種係数!H22</f>
        <v>0</v>
      </c>
      <c r="K28" s="70">
        <f>投入係数!DJ138</f>
        <v>0</v>
      </c>
      <c r="L28" s="70">
        <f>K28*各種係数!E22</f>
        <v>0</v>
      </c>
      <c r="M28" s="70">
        <f>K28*各種係数!D22</f>
        <v>0</v>
      </c>
      <c r="N28" s="70">
        <f>逆行列係数!DJ139</f>
        <v>0</v>
      </c>
      <c r="O28" s="70">
        <f>N28*各種係数!G22</f>
        <v>0</v>
      </c>
      <c r="P28" s="70">
        <f>N28*各種係数!H22</f>
        <v>0</v>
      </c>
      <c r="Q28" s="54"/>
      <c r="R28" s="166"/>
      <c r="S28" s="70">
        <f>R$120*各種係数!I22</f>
        <v>0</v>
      </c>
      <c r="T28" s="70">
        <f>S28*各種係数!E22</f>
        <v>0</v>
      </c>
      <c r="U28" s="70">
        <f>S28*各種係数!D22</f>
        <v>0</v>
      </c>
      <c r="V28" s="70">
        <f>逆行列係数!DJ255</f>
        <v>0</v>
      </c>
      <c r="W28" s="70">
        <f>V28*各種係数!G22</f>
        <v>0</v>
      </c>
      <c r="X28" s="70">
        <f>V28*各種係数!H22</f>
        <v>0</v>
      </c>
      <c r="Y28" s="70">
        <f t="shared" si="0"/>
        <v>0</v>
      </c>
      <c r="Z28" s="70">
        <f t="shared" si="1"/>
        <v>0</v>
      </c>
      <c r="AA28" s="70">
        <f t="shared" si="2"/>
        <v>0</v>
      </c>
      <c r="AB28" s="70">
        <f>H28*各種係数!J22*各種係数!$N$5</f>
        <v>0</v>
      </c>
      <c r="AC28" s="70">
        <f>N28*各種係数!J22*各種係数!$N$5</f>
        <v>0</v>
      </c>
      <c r="AD28" s="70">
        <f>V28*各種係数!J22*各種係数!$N$5</f>
        <v>0</v>
      </c>
      <c r="AE28" s="70">
        <f t="shared" si="3"/>
        <v>0</v>
      </c>
      <c r="AF28" s="70">
        <f>H28*各種係数!K22*各種係数!$N$5</f>
        <v>0</v>
      </c>
      <c r="AG28" s="70">
        <f>N28*各種係数!K22*各種係数!$N$5</f>
        <v>0</v>
      </c>
      <c r="AH28" s="70">
        <f>V28*各種係数!K22*各種係数!$N$5</f>
        <v>0</v>
      </c>
      <c r="AI28" s="70">
        <f t="shared" si="4"/>
        <v>0</v>
      </c>
    </row>
    <row r="29" spans="2:35">
      <c r="B29" s="580" t="s">
        <v>308</v>
      </c>
      <c r="C29" s="580" t="s">
        <v>409</v>
      </c>
      <c r="D29" s="580" t="s">
        <v>409</v>
      </c>
      <c r="E29" s="580" t="s">
        <v>404</v>
      </c>
      <c r="F29" s="312" t="s">
        <v>1027</v>
      </c>
      <c r="G29" s="685">
        <f>価格変換!V27</f>
        <v>0</v>
      </c>
      <c r="H29" s="70">
        <f>G29*各種係数!F23</f>
        <v>0</v>
      </c>
      <c r="I29" s="70">
        <f>H29*各種係数!G23</f>
        <v>0</v>
      </c>
      <c r="J29" s="70">
        <f>H29*各種係数!H23</f>
        <v>0</v>
      </c>
      <c r="K29" s="70">
        <f>投入係数!DJ139</f>
        <v>0</v>
      </c>
      <c r="L29" s="70">
        <f>K29*各種係数!E23</f>
        <v>0</v>
      </c>
      <c r="M29" s="70">
        <f>K29*各種係数!D23</f>
        <v>0</v>
      </c>
      <c r="N29" s="70">
        <f>逆行列係数!DJ140</f>
        <v>0</v>
      </c>
      <c r="O29" s="70">
        <f>N29*各種係数!G23</f>
        <v>0</v>
      </c>
      <c r="P29" s="70">
        <f>N29*各種係数!H23</f>
        <v>0</v>
      </c>
      <c r="Q29" s="54"/>
      <c r="R29" s="166"/>
      <c r="S29" s="70">
        <f>R$120*各種係数!I23</f>
        <v>0</v>
      </c>
      <c r="T29" s="70">
        <f>S29*各種係数!E23</f>
        <v>0</v>
      </c>
      <c r="U29" s="70">
        <f>S29*各種係数!D23</f>
        <v>0</v>
      </c>
      <c r="V29" s="70">
        <f>逆行列係数!DJ256</f>
        <v>0</v>
      </c>
      <c r="W29" s="70">
        <f>V29*各種係数!G23</f>
        <v>0</v>
      </c>
      <c r="X29" s="70">
        <f>V29*各種係数!H23</f>
        <v>0</v>
      </c>
      <c r="Y29" s="70">
        <f t="shared" si="0"/>
        <v>0</v>
      </c>
      <c r="Z29" s="70">
        <f t="shared" si="1"/>
        <v>0</v>
      </c>
      <c r="AA29" s="70">
        <f t="shared" si="2"/>
        <v>0</v>
      </c>
      <c r="AB29" s="70">
        <f>H29*各種係数!J23*各種係数!$N$5</f>
        <v>0</v>
      </c>
      <c r="AC29" s="70">
        <f>N29*各種係数!J23*各種係数!$N$5</f>
        <v>0</v>
      </c>
      <c r="AD29" s="70">
        <f>V29*各種係数!J23*各種係数!$N$5</f>
        <v>0</v>
      </c>
      <c r="AE29" s="70">
        <f t="shared" si="3"/>
        <v>0</v>
      </c>
      <c r="AF29" s="70">
        <f>H29*各種係数!K23*各種係数!$N$5</f>
        <v>0</v>
      </c>
      <c r="AG29" s="70">
        <f>N29*各種係数!K23*各種係数!$N$5</f>
        <v>0</v>
      </c>
      <c r="AH29" s="70">
        <f>V29*各種係数!K23*各種係数!$N$5</f>
        <v>0</v>
      </c>
      <c r="AI29" s="70">
        <f t="shared" si="4"/>
        <v>0</v>
      </c>
    </row>
    <row r="30" spans="2:35">
      <c r="B30" s="580" t="s">
        <v>309</v>
      </c>
      <c r="C30" s="580" t="s">
        <v>409</v>
      </c>
      <c r="D30" s="580" t="s">
        <v>409</v>
      </c>
      <c r="E30" s="580" t="s">
        <v>404</v>
      </c>
      <c r="F30" s="312" t="s">
        <v>1028</v>
      </c>
      <c r="G30" s="685">
        <f>価格変換!V28</f>
        <v>0</v>
      </c>
      <c r="H30" s="70">
        <f>G30*各種係数!F24</f>
        <v>0</v>
      </c>
      <c r="I30" s="70">
        <f>H30*各種係数!G24</f>
        <v>0</v>
      </c>
      <c r="J30" s="70">
        <f>H30*各種係数!H24</f>
        <v>0</v>
      </c>
      <c r="K30" s="70">
        <f>投入係数!DJ140</f>
        <v>0</v>
      </c>
      <c r="L30" s="70">
        <f>K30*各種係数!E24</f>
        <v>0</v>
      </c>
      <c r="M30" s="70">
        <f>K30*各種係数!D24</f>
        <v>0</v>
      </c>
      <c r="N30" s="70">
        <f>逆行列係数!DJ141</f>
        <v>0</v>
      </c>
      <c r="O30" s="70">
        <f>N30*各種係数!G24</f>
        <v>0</v>
      </c>
      <c r="P30" s="70">
        <f>N30*各種係数!H24</f>
        <v>0</v>
      </c>
      <c r="Q30" s="54"/>
      <c r="R30" s="166"/>
      <c r="S30" s="70">
        <f>R$120*各種係数!I24</f>
        <v>0</v>
      </c>
      <c r="T30" s="70">
        <f>S30*各種係数!E24</f>
        <v>0</v>
      </c>
      <c r="U30" s="70">
        <f>S30*各種係数!D24</f>
        <v>0</v>
      </c>
      <c r="V30" s="70">
        <f>逆行列係数!DJ257</f>
        <v>0</v>
      </c>
      <c r="W30" s="70">
        <f>V30*各種係数!G24</f>
        <v>0</v>
      </c>
      <c r="X30" s="70">
        <f>V30*各種係数!H24</f>
        <v>0</v>
      </c>
      <c r="Y30" s="70">
        <f t="shared" si="0"/>
        <v>0</v>
      </c>
      <c r="Z30" s="70">
        <f t="shared" si="1"/>
        <v>0</v>
      </c>
      <c r="AA30" s="70">
        <f t="shared" si="2"/>
        <v>0</v>
      </c>
      <c r="AB30" s="70">
        <f>H30*各種係数!J24*各種係数!$N$5</f>
        <v>0</v>
      </c>
      <c r="AC30" s="70">
        <f>N30*各種係数!J24*各種係数!$N$5</f>
        <v>0</v>
      </c>
      <c r="AD30" s="70">
        <f>V30*各種係数!J24*各種係数!$N$5</f>
        <v>0</v>
      </c>
      <c r="AE30" s="70">
        <f t="shared" si="3"/>
        <v>0</v>
      </c>
      <c r="AF30" s="70">
        <f>H30*各種係数!K24*各種係数!$N$5</f>
        <v>0</v>
      </c>
      <c r="AG30" s="70">
        <f>N30*各種係数!K24*各種係数!$N$5</f>
        <v>0</v>
      </c>
      <c r="AH30" s="70">
        <f>V30*各種係数!K24*各種係数!$N$5</f>
        <v>0</v>
      </c>
      <c r="AI30" s="70">
        <f t="shared" si="4"/>
        <v>0</v>
      </c>
    </row>
    <row r="31" spans="2:35">
      <c r="B31" s="580" t="s">
        <v>310</v>
      </c>
      <c r="C31" s="580" t="s">
        <v>409</v>
      </c>
      <c r="D31" s="580" t="s">
        <v>409</v>
      </c>
      <c r="E31" s="580" t="s">
        <v>404</v>
      </c>
      <c r="F31" s="312" t="s">
        <v>1029</v>
      </c>
      <c r="G31" s="685">
        <f>価格変換!V29</f>
        <v>0</v>
      </c>
      <c r="H31" s="70">
        <f>G31*各種係数!F25</f>
        <v>0</v>
      </c>
      <c r="I31" s="70">
        <f>H31*各種係数!G25</f>
        <v>0</v>
      </c>
      <c r="J31" s="70">
        <f>H31*各種係数!H25</f>
        <v>0</v>
      </c>
      <c r="K31" s="70">
        <f>投入係数!DJ141</f>
        <v>0</v>
      </c>
      <c r="L31" s="70">
        <f>K31*各種係数!E25</f>
        <v>0</v>
      </c>
      <c r="M31" s="70">
        <f>K31*各種係数!D25</f>
        <v>0</v>
      </c>
      <c r="N31" s="70">
        <f>逆行列係数!DJ142</f>
        <v>0</v>
      </c>
      <c r="O31" s="70">
        <f>N31*各種係数!G25</f>
        <v>0</v>
      </c>
      <c r="P31" s="70">
        <f>N31*各種係数!H25</f>
        <v>0</v>
      </c>
      <c r="Q31" s="54"/>
      <c r="R31" s="166"/>
      <c r="S31" s="70">
        <f>R$120*各種係数!I25</f>
        <v>0</v>
      </c>
      <c r="T31" s="70">
        <f>S31*各種係数!E25</f>
        <v>0</v>
      </c>
      <c r="U31" s="70">
        <f>S31*各種係数!D25</f>
        <v>0</v>
      </c>
      <c r="V31" s="70">
        <f>逆行列係数!DJ258</f>
        <v>0</v>
      </c>
      <c r="W31" s="70">
        <f>V31*各種係数!G25</f>
        <v>0</v>
      </c>
      <c r="X31" s="70">
        <f>V31*各種係数!H25</f>
        <v>0</v>
      </c>
      <c r="Y31" s="70">
        <f t="shared" si="0"/>
        <v>0</v>
      </c>
      <c r="Z31" s="70">
        <f t="shared" si="1"/>
        <v>0</v>
      </c>
      <c r="AA31" s="70">
        <f t="shared" si="2"/>
        <v>0</v>
      </c>
      <c r="AB31" s="70">
        <f>H31*各種係数!J25*各種係数!$N$5</f>
        <v>0</v>
      </c>
      <c r="AC31" s="70">
        <f>N31*各種係数!J25*各種係数!$N$5</f>
        <v>0</v>
      </c>
      <c r="AD31" s="70">
        <f>V31*各種係数!J25*各種係数!$N$5</f>
        <v>0</v>
      </c>
      <c r="AE31" s="70">
        <f t="shared" si="3"/>
        <v>0</v>
      </c>
      <c r="AF31" s="70">
        <f>H31*各種係数!K25*各種係数!$N$5</f>
        <v>0</v>
      </c>
      <c r="AG31" s="70">
        <f>N31*各種係数!K25*各種係数!$N$5</f>
        <v>0</v>
      </c>
      <c r="AH31" s="70">
        <f>V31*各種係数!K25*各種係数!$N$5</f>
        <v>0</v>
      </c>
      <c r="AI31" s="70">
        <f t="shared" si="4"/>
        <v>0</v>
      </c>
    </row>
    <row r="32" spans="2:35">
      <c r="B32" s="580" t="s">
        <v>311</v>
      </c>
      <c r="C32" s="580" t="s">
        <v>409</v>
      </c>
      <c r="D32" s="580" t="s">
        <v>409</v>
      </c>
      <c r="E32" s="580" t="s">
        <v>404</v>
      </c>
      <c r="F32" s="312" t="s">
        <v>1030</v>
      </c>
      <c r="G32" s="685">
        <f>価格変換!V30</f>
        <v>0</v>
      </c>
      <c r="H32" s="70">
        <f>G32*各種係数!F26</f>
        <v>0</v>
      </c>
      <c r="I32" s="70">
        <f>H32*各種係数!G26</f>
        <v>0</v>
      </c>
      <c r="J32" s="70">
        <f>H32*各種係数!H26</f>
        <v>0</v>
      </c>
      <c r="K32" s="70">
        <f>投入係数!DJ142</f>
        <v>0</v>
      </c>
      <c r="L32" s="70">
        <f>K32*各種係数!E26</f>
        <v>0</v>
      </c>
      <c r="M32" s="70">
        <f>K32*各種係数!D26</f>
        <v>0</v>
      </c>
      <c r="N32" s="70">
        <f>逆行列係数!DJ143</f>
        <v>0</v>
      </c>
      <c r="O32" s="70">
        <f>N32*各種係数!G26</f>
        <v>0</v>
      </c>
      <c r="P32" s="70">
        <f>N32*各種係数!H26</f>
        <v>0</v>
      </c>
      <c r="Q32" s="54"/>
      <c r="R32" s="166"/>
      <c r="S32" s="70">
        <f>R$120*各種係数!I26</f>
        <v>0</v>
      </c>
      <c r="T32" s="70">
        <f>S32*各種係数!E26</f>
        <v>0</v>
      </c>
      <c r="U32" s="70">
        <f>S32*各種係数!D26</f>
        <v>0</v>
      </c>
      <c r="V32" s="70">
        <f>逆行列係数!DJ259</f>
        <v>0</v>
      </c>
      <c r="W32" s="70">
        <f>V32*各種係数!G26</f>
        <v>0</v>
      </c>
      <c r="X32" s="70">
        <f>V32*各種係数!H26</f>
        <v>0</v>
      </c>
      <c r="Y32" s="70">
        <f t="shared" si="0"/>
        <v>0</v>
      </c>
      <c r="Z32" s="70">
        <f t="shared" si="1"/>
        <v>0</v>
      </c>
      <c r="AA32" s="70">
        <f t="shared" si="2"/>
        <v>0</v>
      </c>
      <c r="AB32" s="70">
        <f>H32*各種係数!J26*各種係数!$N$5</f>
        <v>0</v>
      </c>
      <c r="AC32" s="70">
        <f>N32*各種係数!J26*各種係数!$N$5</f>
        <v>0</v>
      </c>
      <c r="AD32" s="70">
        <f>V32*各種係数!J26*各種係数!$N$5</f>
        <v>0</v>
      </c>
      <c r="AE32" s="70">
        <f t="shared" si="3"/>
        <v>0</v>
      </c>
      <c r="AF32" s="70">
        <f>H32*各種係数!K26*各種係数!$N$5</f>
        <v>0</v>
      </c>
      <c r="AG32" s="70">
        <f>N32*各種係数!K26*各種係数!$N$5</f>
        <v>0</v>
      </c>
      <c r="AH32" s="70">
        <f>V32*各種係数!K26*各種係数!$N$5</f>
        <v>0</v>
      </c>
      <c r="AI32" s="70">
        <f t="shared" si="4"/>
        <v>0</v>
      </c>
    </row>
    <row r="33" spans="2:35">
      <c r="B33" s="580" t="s">
        <v>312</v>
      </c>
      <c r="C33" s="580" t="s">
        <v>409</v>
      </c>
      <c r="D33" s="580" t="s">
        <v>409</v>
      </c>
      <c r="E33" s="580" t="s">
        <v>404</v>
      </c>
      <c r="F33" s="312" t="s">
        <v>1031</v>
      </c>
      <c r="G33" s="685">
        <f>価格変換!V31</f>
        <v>0</v>
      </c>
      <c r="H33" s="70">
        <f>G33*各種係数!F27</f>
        <v>0</v>
      </c>
      <c r="I33" s="70">
        <f>H33*各種係数!G27</f>
        <v>0</v>
      </c>
      <c r="J33" s="70">
        <f>H33*各種係数!H27</f>
        <v>0</v>
      </c>
      <c r="K33" s="70">
        <f>投入係数!DJ143</f>
        <v>0</v>
      </c>
      <c r="L33" s="70">
        <f>K33*各種係数!E27</f>
        <v>0</v>
      </c>
      <c r="M33" s="70">
        <f>K33*各種係数!D27</f>
        <v>0</v>
      </c>
      <c r="N33" s="70">
        <f>逆行列係数!DJ144</f>
        <v>0</v>
      </c>
      <c r="O33" s="70">
        <f>N33*各種係数!G27</f>
        <v>0</v>
      </c>
      <c r="P33" s="70">
        <f>N33*各種係数!H27</f>
        <v>0</v>
      </c>
      <c r="Q33" s="54"/>
      <c r="R33" s="166"/>
      <c r="S33" s="70">
        <f>R$120*各種係数!I27</f>
        <v>0</v>
      </c>
      <c r="T33" s="70">
        <f>S33*各種係数!E27</f>
        <v>0</v>
      </c>
      <c r="U33" s="70">
        <f>S33*各種係数!D27</f>
        <v>0</v>
      </c>
      <c r="V33" s="70">
        <f>逆行列係数!DJ260</f>
        <v>0</v>
      </c>
      <c r="W33" s="70">
        <f>V33*各種係数!G27</f>
        <v>0</v>
      </c>
      <c r="X33" s="70">
        <f>V33*各種係数!H27</f>
        <v>0</v>
      </c>
      <c r="Y33" s="70">
        <f t="shared" si="0"/>
        <v>0</v>
      </c>
      <c r="Z33" s="70">
        <f t="shared" si="1"/>
        <v>0</v>
      </c>
      <c r="AA33" s="70">
        <f t="shared" si="2"/>
        <v>0</v>
      </c>
      <c r="AB33" s="70">
        <f>H33*各種係数!J27*各種係数!$N$5</f>
        <v>0</v>
      </c>
      <c r="AC33" s="70">
        <f>N33*各種係数!J27*各種係数!$N$5</f>
        <v>0</v>
      </c>
      <c r="AD33" s="70">
        <f>V33*各種係数!J27*各種係数!$N$5</f>
        <v>0</v>
      </c>
      <c r="AE33" s="70">
        <f t="shared" si="3"/>
        <v>0</v>
      </c>
      <c r="AF33" s="70">
        <f>H33*各種係数!K27*各種係数!$N$5</f>
        <v>0</v>
      </c>
      <c r="AG33" s="70">
        <f>N33*各種係数!K27*各種係数!$N$5</f>
        <v>0</v>
      </c>
      <c r="AH33" s="70">
        <f>V33*各種係数!K27*各種係数!$N$5</f>
        <v>0</v>
      </c>
      <c r="AI33" s="70">
        <f t="shared" si="4"/>
        <v>0</v>
      </c>
    </row>
    <row r="34" spans="2:35">
      <c r="B34" s="580" t="s">
        <v>313</v>
      </c>
      <c r="C34" s="580" t="s">
        <v>409</v>
      </c>
      <c r="D34" s="580" t="s">
        <v>409</v>
      </c>
      <c r="E34" s="580" t="s">
        <v>404</v>
      </c>
      <c r="F34" s="312" t="s">
        <v>1032</v>
      </c>
      <c r="G34" s="685">
        <f>価格変換!V32</f>
        <v>0</v>
      </c>
      <c r="H34" s="70">
        <f>G34*各種係数!F28</f>
        <v>0</v>
      </c>
      <c r="I34" s="70">
        <f>H34*各種係数!G28</f>
        <v>0</v>
      </c>
      <c r="J34" s="70">
        <f>H34*各種係数!H28</f>
        <v>0</v>
      </c>
      <c r="K34" s="70">
        <f>投入係数!DJ144</f>
        <v>0</v>
      </c>
      <c r="L34" s="70">
        <f>K34*各種係数!E28</f>
        <v>0</v>
      </c>
      <c r="M34" s="70">
        <f>K34*各種係数!D28</f>
        <v>0</v>
      </c>
      <c r="N34" s="70">
        <f>逆行列係数!DJ145</f>
        <v>0</v>
      </c>
      <c r="O34" s="70">
        <f>N34*各種係数!G28</f>
        <v>0</v>
      </c>
      <c r="P34" s="70">
        <f>N34*各種係数!H28</f>
        <v>0</v>
      </c>
      <c r="Q34" s="54"/>
      <c r="R34" s="166"/>
      <c r="S34" s="70">
        <f>R$120*各種係数!I28</f>
        <v>0</v>
      </c>
      <c r="T34" s="70">
        <f>S34*各種係数!E28</f>
        <v>0</v>
      </c>
      <c r="U34" s="70">
        <f>S34*各種係数!D28</f>
        <v>0</v>
      </c>
      <c r="V34" s="70">
        <f>逆行列係数!DJ261</f>
        <v>0</v>
      </c>
      <c r="W34" s="70">
        <f>V34*各種係数!G28</f>
        <v>0</v>
      </c>
      <c r="X34" s="70">
        <f>V34*各種係数!H28</f>
        <v>0</v>
      </c>
      <c r="Y34" s="70">
        <f t="shared" si="0"/>
        <v>0</v>
      </c>
      <c r="Z34" s="70">
        <f t="shared" si="1"/>
        <v>0</v>
      </c>
      <c r="AA34" s="70">
        <f t="shared" si="2"/>
        <v>0</v>
      </c>
      <c r="AB34" s="70">
        <f>H34*各種係数!J28*各種係数!$N$5</f>
        <v>0</v>
      </c>
      <c r="AC34" s="70">
        <f>N34*各種係数!J28*各種係数!$N$5</f>
        <v>0</v>
      </c>
      <c r="AD34" s="70">
        <f>V34*各種係数!J28*各種係数!$N$5</f>
        <v>0</v>
      </c>
      <c r="AE34" s="70">
        <f t="shared" si="3"/>
        <v>0</v>
      </c>
      <c r="AF34" s="70">
        <f>H34*各種係数!K28*各種係数!$N$5</f>
        <v>0</v>
      </c>
      <c r="AG34" s="70">
        <f>N34*各種係数!K28*各種係数!$N$5</f>
        <v>0</v>
      </c>
      <c r="AH34" s="70">
        <f>V34*各種係数!K28*各種係数!$N$5</f>
        <v>0</v>
      </c>
      <c r="AI34" s="70">
        <f t="shared" si="4"/>
        <v>0</v>
      </c>
    </row>
    <row r="35" spans="2:35">
      <c r="B35" s="580" t="s">
        <v>314</v>
      </c>
      <c r="C35" s="580" t="s">
        <v>409</v>
      </c>
      <c r="D35" s="580" t="s">
        <v>409</v>
      </c>
      <c r="E35" s="580" t="s">
        <v>404</v>
      </c>
      <c r="F35" s="312" t="s">
        <v>1033</v>
      </c>
      <c r="G35" s="685">
        <f>価格変換!V33</f>
        <v>0</v>
      </c>
      <c r="H35" s="70">
        <f>G35*各種係数!F29</f>
        <v>0</v>
      </c>
      <c r="I35" s="70">
        <f>H35*各種係数!G29</f>
        <v>0</v>
      </c>
      <c r="J35" s="70">
        <f>H35*各種係数!H29</f>
        <v>0</v>
      </c>
      <c r="K35" s="70">
        <f>投入係数!DJ145</f>
        <v>0</v>
      </c>
      <c r="L35" s="70">
        <f>K35*各種係数!E29</f>
        <v>0</v>
      </c>
      <c r="M35" s="70">
        <f>K35*各種係数!D29</f>
        <v>0</v>
      </c>
      <c r="N35" s="70">
        <f>逆行列係数!DJ146</f>
        <v>0</v>
      </c>
      <c r="O35" s="70">
        <f>N35*各種係数!G29</f>
        <v>0</v>
      </c>
      <c r="P35" s="70">
        <f>N35*各種係数!H29</f>
        <v>0</v>
      </c>
      <c r="Q35" s="54"/>
      <c r="R35" s="166"/>
      <c r="S35" s="70">
        <f>R$120*各種係数!I29</f>
        <v>0</v>
      </c>
      <c r="T35" s="70">
        <f>S35*各種係数!E29</f>
        <v>0</v>
      </c>
      <c r="U35" s="70">
        <f>S35*各種係数!D29</f>
        <v>0</v>
      </c>
      <c r="V35" s="70">
        <f>逆行列係数!DJ262</f>
        <v>0</v>
      </c>
      <c r="W35" s="70">
        <f>V35*各種係数!G29</f>
        <v>0</v>
      </c>
      <c r="X35" s="70">
        <f>V35*各種係数!H29</f>
        <v>0</v>
      </c>
      <c r="Y35" s="70">
        <f t="shared" si="0"/>
        <v>0</v>
      </c>
      <c r="Z35" s="70">
        <f t="shared" si="1"/>
        <v>0</v>
      </c>
      <c r="AA35" s="70">
        <f t="shared" si="2"/>
        <v>0</v>
      </c>
      <c r="AB35" s="70">
        <f>H35*各種係数!J29*各種係数!$N$5</f>
        <v>0</v>
      </c>
      <c r="AC35" s="70">
        <f>N35*各種係数!J29*各種係数!$N$5</f>
        <v>0</v>
      </c>
      <c r="AD35" s="70">
        <f>V35*各種係数!J29*各種係数!$N$5</f>
        <v>0</v>
      </c>
      <c r="AE35" s="70">
        <f t="shared" si="3"/>
        <v>0</v>
      </c>
      <c r="AF35" s="70">
        <f>H35*各種係数!K29*各種係数!$N$5</f>
        <v>0</v>
      </c>
      <c r="AG35" s="70">
        <f>N35*各種係数!K29*各種係数!$N$5</f>
        <v>0</v>
      </c>
      <c r="AH35" s="70">
        <f>V35*各種係数!K29*各種係数!$N$5</f>
        <v>0</v>
      </c>
      <c r="AI35" s="70">
        <f t="shared" si="4"/>
        <v>0</v>
      </c>
    </row>
    <row r="36" spans="2:35">
      <c r="B36" s="580" t="s">
        <v>315</v>
      </c>
      <c r="C36" s="580" t="s">
        <v>410</v>
      </c>
      <c r="D36" s="580" t="s">
        <v>410</v>
      </c>
      <c r="E36" s="580" t="s">
        <v>404</v>
      </c>
      <c r="F36" s="312" t="s">
        <v>1034</v>
      </c>
      <c r="G36" s="685">
        <f>価格変換!V34</f>
        <v>0</v>
      </c>
      <c r="H36" s="70">
        <f>G36*各種係数!F30</f>
        <v>0</v>
      </c>
      <c r="I36" s="70">
        <f>H36*各種係数!G30</f>
        <v>0</v>
      </c>
      <c r="J36" s="70">
        <f>H36*各種係数!H30</f>
        <v>0</v>
      </c>
      <c r="K36" s="70">
        <f>投入係数!DJ146</f>
        <v>0</v>
      </c>
      <c r="L36" s="70">
        <f>K36*各種係数!E30</f>
        <v>0</v>
      </c>
      <c r="M36" s="70">
        <f>K36*各種係数!D30</f>
        <v>0</v>
      </c>
      <c r="N36" s="70">
        <f>逆行列係数!DJ147</f>
        <v>0</v>
      </c>
      <c r="O36" s="70">
        <f>N36*各種係数!G30</f>
        <v>0</v>
      </c>
      <c r="P36" s="70">
        <f>N36*各種係数!H30</f>
        <v>0</v>
      </c>
      <c r="Q36" s="54"/>
      <c r="R36" s="166"/>
      <c r="S36" s="70">
        <f>R$120*各種係数!I30</f>
        <v>0</v>
      </c>
      <c r="T36" s="70">
        <f>S36*各種係数!E30</f>
        <v>0</v>
      </c>
      <c r="U36" s="70">
        <f>S36*各種係数!D30</f>
        <v>0</v>
      </c>
      <c r="V36" s="70">
        <f>逆行列係数!DJ263</f>
        <v>0</v>
      </c>
      <c r="W36" s="70">
        <f>V36*各種係数!G30</f>
        <v>0</v>
      </c>
      <c r="X36" s="70">
        <f>V36*各種係数!H30</f>
        <v>0</v>
      </c>
      <c r="Y36" s="70">
        <f t="shared" si="0"/>
        <v>0</v>
      </c>
      <c r="Z36" s="70">
        <f t="shared" si="1"/>
        <v>0</v>
      </c>
      <c r="AA36" s="70">
        <f t="shared" si="2"/>
        <v>0</v>
      </c>
      <c r="AB36" s="70">
        <f>H36*各種係数!J30*各種係数!$N$5</f>
        <v>0</v>
      </c>
      <c r="AC36" s="70">
        <f>N36*各種係数!J30*各種係数!$N$5</f>
        <v>0</v>
      </c>
      <c r="AD36" s="70">
        <f>V36*各種係数!J30*各種係数!$N$5</f>
        <v>0</v>
      </c>
      <c r="AE36" s="70">
        <f t="shared" si="3"/>
        <v>0</v>
      </c>
      <c r="AF36" s="70">
        <f>H36*各種係数!K30*各種係数!$N$5</f>
        <v>0</v>
      </c>
      <c r="AG36" s="70">
        <f>N36*各種係数!K30*各種係数!$N$5</f>
        <v>0</v>
      </c>
      <c r="AH36" s="70">
        <f>V36*各種係数!K30*各種係数!$N$5</f>
        <v>0</v>
      </c>
      <c r="AI36" s="70">
        <f t="shared" si="4"/>
        <v>0</v>
      </c>
    </row>
    <row r="37" spans="2:35">
      <c r="B37" s="580" t="s">
        <v>316</v>
      </c>
      <c r="C37" s="580" t="s">
        <v>410</v>
      </c>
      <c r="D37" s="580" t="s">
        <v>410</v>
      </c>
      <c r="E37" s="580" t="s">
        <v>404</v>
      </c>
      <c r="F37" s="312" t="s">
        <v>1035</v>
      </c>
      <c r="G37" s="685">
        <f>価格変換!V35</f>
        <v>0</v>
      </c>
      <c r="H37" s="70">
        <f>G37*各種係数!F31</f>
        <v>0</v>
      </c>
      <c r="I37" s="70">
        <f>H37*各種係数!G31</f>
        <v>0</v>
      </c>
      <c r="J37" s="70">
        <f>H37*各種係数!H31</f>
        <v>0</v>
      </c>
      <c r="K37" s="70">
        <f>投入係数!DJ147</f>
        <v>0</v>
      </c>
      <c r="L37" s="70">
        <f>K37*各種係数!E31</f>
        <v>0</v>
      </c>
      <c r="M37" s="70">
        <f>K37*各種係数!D31</f>
        <v>0</v>
      </c>
      <c r="N37" s="70">
        <f>逆行列係数!DJ148</f>
        <v>0</v>
      </c>
      <c r="O37" s="70">
        <f>N37*各種係数!G31</f>
        <v>0</v>
      </c>
      <c r="P37" s="70">
        <f>N37*各種係数!H31</f>
        <v>0</v>
      </c>
      <c r="Q37" s="54"/>
      <c r="R37" s="166"/>
      <c r="S37" s="70">
        <f>R$120*各種係数!I31</f>
        <v>0</v>
      </c>
      <c r="T37" s="70">
        <f>S37*各種係数!E31</f>
        <v>0</v>
      </c>
      <c r="U37" s="70">
        <f>S37*各種係数!D31</f>
        <v>0</v>
      </c>
      <c r="V37" s="70">
        <f>逆行列係数!DJ264</f>
        <v>0</v>
      </c>
      <c r="W37" s="70">
        <f>V37*各種係数!G31</f>
        <v>0</v>
      </c>
      <c r="X37" s="70">
        <f>V37*各種係数!H31</f>
        <v>0</v>
      </c>
      <c r="Y37" s="70">
        <f t="shared" si="0"/>
        <v>0</v>
      </c>
      <c r="Z37" s="70">
        <f t="shared" si="1"/>
        <v>0</v>
      </c>
      <c r="AA37" s="70">
        <f t="shared" si="2"/>
        <v>0</v>
      </c>
      <c r="AB37" s="70">
        <f>H37*各種係数!J31*各種係数!$N$5</f>
        <v>0</v>
      </c>
      <c r="AC37" s="70">
        <f>N37*各種係数!J31*各種係数!$N$5</f>
        <v>0</v>
      </c>
      <c r="AD37" s="70">
        <f>V37*各種係数!J31*各種係数!$N$5</f>
        <v>0</v>
      </c>
      <c r="AE37" s="70">
        <f t="shared" si="3"/>
        <v>0</v>
      </c>
      <c r="AF37" s="70">
        <f>H37*各種係数!K31*各種係数!$N$5</f>
        <v>0</v>
      </c>
      <c r="AG37" s="70">
        <f>N37*各種係数!K31*各種係数!$N$5</f>
        <v>0</v>
      </c>
      <c r="AH37" s="70">
        <f>V37*各種係数!K31*各種係数!$N$5</f>
        <v>0</v>
      </c>
      <c r="AI37" s="70">
        <f t="shared" si="4"/>
        <v>0</v>
      </c>
    </row>
    <row r="38" spans="2:35">
      <c r="B38" s="580" t="s">
        <v>317</v>
      </c>
      <c r="C38" s="580" t="s">
        <v>411</v>
      </c>
      <c r="D38" s="580" t="s">
        <v>411</v>
      </c>
      <c r="E38" s="580" t="s">
        <v>404</v>
      </c>
      <c r="F38" s="312" t="s">
        <v>1036</v>
      </c>
      <c r="G38" s="685">
        <f>価格変換!V36</f>
        <v>0</v>
      </c>
      <c r="H38" s="70">
        <f>G38*各種係数!F32</f>
        <v>0</v>
      </c>
      <c r="I38" s="70">
        <f>H38*各種係数!G32</f>
        <v>0</v>
      </c>
      <c r="J38" s="70">
        <f>H38*各種係数!H32</f>
        <v>0</v>
      </c>
      <c r="K38" s="70">
        <f>投入係数!DJ148</f>
        <v>0</v>
      </c>
      <c r="L38" s="70">
        <f>K38*各種係数!E32</f>
        <v>0</v>
      </c>
      <c r="M38" s="70">
        <f>K38*各種係数!D32</f>
        <v>0</v>
      </c>
      <c r="N38" s="70">
        <f>逆行列係数!DJ149</f>
        <v>0</v>
      </c>
      <c r="O38" s="70">
        <f>N38*各種係数!G32</f>
        <v>0</v>
      </c>
      <c r="P38" s="70">
        <f>N38*各種係数!H32</f>
        <v>0</v>
      </c>
      <c r="Q38" s="54"/>
      <c r="R38" s="166"/>
      <c r="S38" s="70">
        <f>R$120*各種係数!I32</f>
        <v>0</v>
      </c>
      <c r="T38" s="70">
        <f>S38*各種係数!E32</f>
        <v>0</v>
      </c>
      <c r="U38" s="70">
        <f>S38*各種係数!D32</f>
        <v>0</v>
      </c>
      <c r="V38" s="70">
        <f>逆行列係数!DJ265</f>
        <v>0</v>
      </c>
      <c r="W38" s="70">
        <f>V38*各種係数!G32</f>
        <v>0</v>
      </c>
      <c r="X38" s="70">
        <f>V38*各種係数!H32</f>
        <v>0</v>
      </c>
      <c r="Y38" s="70">
        <f t="shared" si="0"/>
        <v>0</v>
      </c>
      <c r="Z38" s="70">
        <f t="shared" si="1"/>
        <v>0</v>
      </c>
      <c r="AA38" s="70">
        <f t="shared" si="2"/>
        <v>0</v>
      </c>
      <c r="AB38" s="70">
        <f>H38*各種係数!J32*各種係数!$N$5</f>
        <v>0</v>
      </c>
      <c r="AC38" s="70">
        <f>N38*各種係数!J32*各種係数!$N$5</f>
        <v>0</v>
      </c>
      <c r="AD38" s="70">
        <f>V38*各種係数!J32*各種係数!$N$5</f>
        <v>0</v>
      </c>
      <c r="AE38" s="70">
        <f t="shared" si="3"/>
        <v>0</v>
      </c>
      <c r="AF38" s="70">
        <f>H38*各種係数!K32*各種係数!$N$5</f>
        <v>0</v>
      </c>
      <c r="AG38" s="70">
        <f>N38*各種係数!K32*各種係数!$N$5</f>
        <v>0</v>
      </c>
      <c r="AH38" s="70">
        <f>V38*各種係数!K32*各種係数!$N$5</f>
        <v>0</v>
      </c>
      <c r="AI38" s="70">
        <f t="shared" si="4"/>
        <v>0</v>
      </c>
    </row>
    <row r="39" spans="2:35">
      <c r="B39" s="580" t="s">
        <v>318</v>
      </c>
      <c r="C39" s="580" t="s">
        <v>411</v>
      </c>
      <c r="D39" s="580" t="s">
        <v>411</v>
      </c>
      <c r="E39" s="580" t="s">
        <v>404</v>
      </c>
      <c r="F39" s="312" t="s">
        <v>1037</v>
      </c>
      <c r="G39" s="685">
        <f>価格変換!V37</f>
        <v>0</v>
      </c>
      <c r="H39" s="70">
        <f>G39*各種係数!F33</f>
        <v>0</v>
      </c>
      <c r="I39" s="70">
        <f>H39*各種係数!G33</f>
        <v>0</v>
      </c>
      <c r="J39" s="70">
        <f>H39*各種係数!H33</f>
        <v>0</v>
      </c>
      <c r="K39" s="70">
        <f>投入係数!DJ149</f>
        <v>0</v>
      </c>
      <c r="L39" s="70">
        <f>K39*各種係数!E33</f>
        <v>0</v>
      </c>
      <c r="M39" s="70">
        <f>K39*各種係数!D33</f>
        <v>0</v>
      </c>
      <c r="N39" s="70">
        <f>逆行列係数!DJ150</f>
        <v>0</v>
      </c>
      <c r="O39" s="70">
        <f>N39*各種係数!G33</f>
        <v>0</v>
      </c>
      <c r="P39" s="70">
        <f>N39*各種係数!H33</f>
        <v>0</v>
      </c>
      <c r="Q39" s="54"/>
      <c r="R39" s="166"/>
      <c r="S39" s="70">
        <f>R$120*各種係数!I33</f>
        <v>0</v>
      </c>
      <c r="T39" s="70">
        <f>S39*各種係数!E33</f>
        <v>0</v>
      </c>
      <c r="U39" s="70">
        <f>S39*各種係数!D33</f>
        <v>0</v>
      </c>
      <c r="V39" s="70">
        <f>逆行列係数!DJ266</f>
        <v>0</v>
      </c>
      <c r="W39" s="70">
        <f>V39*各種係数!G33</f>
        <v>0</v>
      </c>
      <c r="X39" s="70">
        <f>V39*各種係数!H33</f>
        <v>0</v>
      </c>
      <c r="Y39" s="70">
        <f t="shared" si="0"/>
        <v>0</v>
      </c>
      <c r="Z39" s="70">
        <f t="shared" si="1"/>
        <v>0</v>
      </c>
      <c r="AA39" s="70">
        <f t="shared" si="2"/>
        <v>0</v>
      </c>
      <c r="AB39" s="70">
        <f>H39*各種係数!J33*各種係数!$N$5</f>
        <v>0</v>
      </c>
      <c r="AC39" s="70">
        <f>N39*各種係数!J33*各種係数!$N$5</f>
        <v>0</v>
      </c>
      <c r="AD39" s="70">
        <f>V39*各種係数!J33*各種係数!$N$5</f>
        <v>0</v>
      </c>
      <c r="AE39" s="70">
        <f t="shared" si="3"/>
        <v>0</v>
      </c>
      <c r="AF39" s="70">
        <f>H39*各種係数!K33*各種係数!$N$5</f>
        <v>0</v>
      </c>
      <c r="AG39" s="70">
        <f>N39*各種係数!K33*各種係数!$N$5</f>
        <v>0</v>
      </c>
      <c r="AH39" s="70">
        <f>V39*各種係数!K33*各種係数!$N$5</f>
        <v>0</v>
      </c>
      <c r="AI39" s="70">
        <f t="shared" si="4"/>
        <v>0</v>
      </c>
    </row>
    <row r="40" spans="2:35">
      <c r="B40" s="580" t="s">
        <v>319</v>
      </c>
      <c r="C40" s="580">
        <v>23</v>
      </c>
      <c r="D40" s="580">
        <v>23</v>
      </c>
      <c r="E40" s="580" t="s">
        <v>404</v>
      </c>
      <c r="F40" s="312" t="s">
        <v>1038</v>
      </c>
      <c r="G40" s="685">
        <f>価格変換!V38</f>
        <v>0</v>
      </c>
      <c r="H40" s="70">
        <f>G40*各種係数!F34</f>
        <v>0</v>
      </c>
      <c r="I40" s="70">
        <f>H40*各種係数!G34</f>
        <v>0</v>
      </c>
      <c r="J40" s="70">
        <f>H40*各種係数!H34</f>
        <v>0</v>
      </c>
      <c r="K40" s="70">
        <f>投入係数!DJ150</f>
        <v>0</v>
      </c>
      <c r="L40" s="70">
        <f>K40*各種係数!E34</f>
        <v>0</v>
      </c>
      <c r="M40" s="70">
        <f>K40*各種係数!D34</f>
        <v>0</v>
      </c>
      <c r="N40" s="70">
        <f>逆行列係数!DJ151</f>
        <v>0</v>
      </c>
      <c r="O40" s="70">
        <f>N40*各種係数!G34</f>
        <v>0</v>
      </c>
      <c r="P40" s="70">
        <f>N40*各種係数!H34</f>
        <v>0</v>
      </c>
      <c r="Q40" s="54"/>
      <c r="R40" s="166"/>
      <c r="S40" s="70">
        <f>R$120*各種係数!I34</f>
        <v>0</v>
      </c>
      <c r="T40" s="70">
        <f>S40*各種係数!E34</f>
        <v>0</v>
      </c>
      <c r="U40" s="70">
        <f>S40*各種係数!D34</f>
        <v>0</v>
      </c>
      <c r="V40" s="70">
        <f>逆行列係数!DJ267</f>
        <v>0</v>
      </c>
      <c r="W40" s="70">
        <f>V40*各種係数!G34</f>
        <v>0</v>
      </c>
      <c r="X40" s="70">
        <f>V40*各種係数!H34</f>
        <v>0</v>
      </c>
      <c r="Y40" s="70">
        <f t="shared" si="0"/>
        <v>0</v>
      </c>
      <c r="Z40" s="70">
        <f t="shared" si="1"/>
        <v>0</v>
      </c>
      <c r="AA40" s="70">
        <f t="shared" si="2"/>
        <v>0</v>
      </c>
      <c r="AB40" s="70">
        <f>H40*各種係数!J34*各種係数!$N$5</f>
        <v>0</v>
      </c>
      <c r="AC40" s="70">
        <f>N40*各種係数!J34*各種係数!$N$5</f>
        <v>0</v>
      </c>
      <c r="AD40" s="70">
        <f>V40*各種係数!J34*各種係数!$N$5</f>
        <v>0</v>
      </c>
      <c r="AE40" s="70">
        <f t="shared" si="3"/>
        <v>0</v>
      </c>
      <c r="AF40" s="70">
        <f>H40*各種係数!K34*各種係数!$N$5</f>
        <v>0</v>
      </c>
      <c r="AG40" s="70">
        <f>N40*各種係数!K34*各種係数!$N$5</f>
        <v>0</v>
      </c>
      <c r="AH40" s="70">
        <f>V40*各種係数!K34*各種係数!$N$5</f>
        <v>0</v>
      </c>
      <c r="AI40" s="70">
        <f t="shared" si="4"/>
        <v>0</v>
      </c>
    </row>
    <row r="41" spans="2:35">
      <c r="B41" s="580" t="s">
        <v>320</v>
      </c>
      <c r="C41" s="580">
        <v>12</v>
      </c>
      <c r="D41" s="580">
        <v>12</v>
      </c>
      <c r="E41" s="580" t="s">
        <v>404</v>
      </c>
      <c r="F41" s="312" t="s">
        <v>1039</v>
      </c>
      <c r="G41" s="685">
        <f>価格変換!V39</f>
        <v>0</v>
      </c>
      <c r="H41" s="70">
        <f>G41*各種係数!F35</f>
        <v>0</v>
      </c>
      <c r="I41" s="70">
        <f>H41*各種係数!G35</f>
        <v>0</v>
      </c>
      <c r="J41" s="70">
        <f>H41*各種係数!H35</f>
        <v>0</v>
      </c>
      <c r="K41" s="70">
        <f>投入係数!DJ151</f>
        <v>0</v>
      </c>
      <c r="L41" s="70">
        <f>K41*各種係数!E35</f>
        <v>0</v>
      </c>
      <c r="M41" s="70">
        <f>K41*各種係数!D35</f>
        <v>0</v>
      </c>
      <c r="N41" s="70">
        <f>逆行列係数!DJ152</f>
        <v>0</v>
      </c>
      <c r="O41" s="70">
        <f>N41*各種係数!G35</f>
        <v>0</v>
      </c>
      <c r="P41" s="70">
        <f>N41*各種係数!H35</f>
        <v>0</v>
      </c>
      <c r="Q41" s="54"/>
      <c r="R41" s="166"/>
      <c r="S41" s="70">
        <f>R$120*各種係数!I35</f>
        <v>0</v>
      </c>
      <c r="T41" s="70">
        <f>S41*各種係数!E35</f>
        <v>0</v>
      </c>
      <c r="U41" s="70">
        <f>S41*各種係数!D35</f>
        <v>0</v>
      </c>
      <c r="V41" s="70">
        <f>逆行列係数!DJ268</f>
        <v>0</v>
      </c>
      <c r="W41" s="70">
        <f>V41*各種係数!G35</f>
        <v>0</v>
      </c>
      <c r="X41" s="70">
        <f>V41*各種係数!H35</f>
        <v>0</v>
      </c>
      <c r="Y41" s="70">
        <f t="shared" si="0"/>
        <v>0</v>
      </c>
      <c r="Z41" s="70">
        <f t="shared" si="1"/>
        <v>0</v>
      </c>
      <c r="AA41" s="70">
        <f t="shared" si="2"/>
        <v>0</v>
      </c>
      <c r="AB41" s="70">
        <f>H41*各種係数!J35*各種係数!$N$5</f>
        <v>0</v>
      </c>
      <c r="AC41" s="70">
        <f>N41*各種係数!J35*各種係数!$N$5</f>
        <v>0</v>
      </c>
      <c r="AD41" s="70">
        <f>V41*各種係数!J35*各種係数!$N$5</f>
        <v>0</v>
      </c>
      <c r="AE41" s="70">
        <f t="shared" si="3"/>
        <v>0</v>
      </c>
      <c r="AF41" s="70">
        <f>H41*各種係数!K35*各種係数!$N$5</f>
        <v>0</v>
      </c>
      <c r="AG41" s="70">
        <f>N41*各種係数!K35*各種係数!$N$5</f>
        <v>0</v>
      </c>
      <c r="AH41" s="70">
        <f>V41*各種係数!K35*各種係数!$N$5</f>
        <v>0</v>
      </c>
      <c r="AI41" s="70">
        <f t="shared" si="4"/>
        <v>0</v>
      </c>
    </row>
    <row r="42" spans="2:35">
      <c r="B42" s="580" t="s">
        <v>321</v>
      </c>
      <c r="C42" s="580">
        <v>12</v>
      </c>
      <c r="D42" s="580">
        <v>12</v>
      </c>
      <c r="E42" s="580" t="s">
        <v>404</v>
      </c>
      <c r="F42" s="312" t="s">
        <v>1040</v>
      </c>
      <c r="G42" s="685">
        <f>価格変換!V40</f>
        <v>0</v>
      </c>
      <c r="H42" s="70">
        <f>G42*各種係数!F36</f>
        <v>0</v>
      </c>
      <c r="I42" s="70">
        <f>H42*各種係数!G36</f>
        <v>0</v>
      </c>
      <c r="J42" s="70">
        <f>H42*各種係数!H36</f>
        <v>0</v>
      </c>
      <c r="K42" s="70">
        <f>投入係数!DJ152</f>
        <v>0</v>
      </c>
      <c r="L42" s="70">
        <f>K42*各種係数!E36</f>
        <v>0</v>
      </c>
      <c r="M42" s="70">
        <f>K42*各種係数!D36</f>
        <v>0</v>
      </c>
      <c r="N42" s="70">
        <f>逆行列係数!DJ153</f>
        <v>0</v>
      </c>
      <c r="O42" s="70">
        <f>N42*各種係数!G36</f>
        <v>0</v>
      </c>
      <c r="P42" s="70">
        <f>N42*各種係数!H36</f>
        <v>0</v>
      </c>
      <c r="Q42" s="54"/>
      <c r="R42" s="166"/>
      <c r="S42" s="70">
        <f>R$120*各種係数!I36</f>
        <v>0</v>
      </c>
      <c r="T42" s="70">
        <f>S42*各種係数!E36</f>
        <v>0</v>
      </c>
      <c r="U42" s="70">
        <f>S42*各種係数!D36</f>
        <v>0</v>
      </c>
      <c r="V42" s="70">
        <f>逆行列係数!DJ269</f>
        <v>0</v>
      </c>
      <c r="W42" s="70">
        <f>V42*各種係数!G36</f>
        <v>0</v>
      </c>
      <c r="X42" s="70">
        <f>V42*各種係数!H36</f>
        <v>0</v>
      </c>
      <c r="Y42" s="70">
        <f t="shared" si="0"/>
        <v>0</v>
      </c>
      <c r="Z42" s="70">
        <f t="shared" si="1"/>
        <v>0</v>
      </c>
      <c r="AA42" s="70">
        <f t="shared" si="2"/>
        <v>0</v>
      </c>
      <c r="AB42" s="70">
        <f>H42*各種係数!J36*各種係数!$N$5</f>
        <v>0</v>
      </c>
      <c r="AC42" s="70">
        <f>N42*各種係数!J36*各種係数!$N$5</f>
        <v>0</v>
      </c>
      <c r="AD42" s="70">
        <f>V42*各種係数!J36*各種係数!$N$5</f>
        <v>0</v>
      </c>
      <c r="AE42" s="70">
        <f t="shared" si="3"/>
        <v>0</v>
      </c>
      <c r="AF42" s="70">
        <f>H42*各種係数!K36*各種係数!$N$5</f>
        <v>0</v>
      </c>
      <c r="AG42" s="70">
        <f>N42*各種係数!K36*各種係数!$N$5</f>
        <v>0</v>
      </c>
      <c r="AH42" s="70">
        <f>V42*各種係数!K36*各種係数!$N$5</f>
        <v>0</v>
      </c>
      <c r="AI42" s="70">
        <f t="shared" si="4"/>
        <v>0</v>
      </c>
    </row>
    <row r="43" spans="2:35">
      <c r="B43" s="580" t="s">
        <v>322</v>
      </c>
      <c r="C43" s="580">
        <v>12</v>
      </c>
      <c r="D43" s="580">
        <v>12</v>
      </c>
      <c r="E43" s="580" t="s">
        <v>404</v>
      </c>
      <c r="F43" s="312" t="s">
        <v>1041</v>
      </c>
      <c r="G43" s="685">
        <f>価格変換!V41</f>
        <v>0</v>
      </c>
      <c r="H43" s="70">
        <f>G43*各種係数!F37</f>
        <v>0</v>
      </c>
      <c r="I43" s="70">
        <f>H43*各種係数!G37</f>
        <v>0</v>
      </c>
      <c r="J43" s="70">
        <f>H43*各種係数!H37</f>
        <v>0</v>
      </c>
      <c r="K43" s="70">
        <f>投入係数!DJ153</f>
        <v>0</v>
      </c>
      <c r="L43" s="70">
        <f>K43*各種係数!E37</f>
        <v>0</v>
      </c>
      <c r="M43" s="70">
        <f>K43*各種係数!D37</f>
        <v>0</v>
      </c>
      <c r="N43" s="70">
        <f>逆行列係数!DJ154</f>
        <v>0</v>
      </c>
      <c r="O43" s="70">
        <f>N43*各種係数!G37</f>
        <v>0</v>
      </c>
      <c r="P43" s="70">
        <f>N43*各種係数!H37</f>
        <v>0</v>
      </c>
      <c r="Q43" s="54"/>
      <c r="R43" s="166"/>
      <c r="S43" s="70">
        <f>R$120*各種係数!I37</f>
        <v>0</v>
      </c>
      <c r="T43" s="70">
        <f>S43*各種係数!E37</f>
        <v>0</v>
      </c>
      <c r="U43" s="70">
        <f>S43*各種係数!D37</f>
        <v>0</v>
      </c>
      <c r="V43" s="70">
        <f>逆行列係数!DJ270</f>
        <v>0</v>
      </c>
      <c r="W43" s="70">
        <f>V43*各種係数!G37</f>
        <v>0</v>
      </c>
      <c r="X43" s="70">
        <f>V43*各種係数!H37</f>
        <v>0</v>
      </c>
      <c r="Y43" s="70">
        <f t="shared" si="0"/>
        <v>0</v>
      </c>
      <c r="Z43" s="70">
        <f t="shared" si="1"/>
        <v>0</v>
      </c>
      <c r="AA43" s="70">
        <f t="shared" si="2"/>
        <v>0</v>
      </c>
      <c r="AB43" s="70">
        <f>H43*各種係数!J37*各種係数!$N$5</f>
        <v>0</v>
      </c>
      <c r="AC43" s="70">
        <f>N43*各種係数!J37*各種係数!$N$5</f>
        <v>0</v>
      </c>
      <c r="AD43" s="70">
        <f>V43*各種係数!J37*各種係数!$N$5</f>
        <v>0</v>
      </c>
      <c r="AE43" s="70">
        <f t="shared" si="3"/>
        <v>0</v>
      </c>
      <c r="AF43" s="70">
        <f>H43*各種係数!K37*各種係数!$N$5</f>
        <v>0</v>
      </c>
      <c r="AG43" s="70">
        <f>N43*各種係数!K37*各種係数!$N$5</f>
        <v>0</v>
      </c>
      <c r="AH43" s="70">
        <f>V43*各種係数!K37*各種係数!$N$5</f>
        <v>0</v>
      </c>
      <c r="AI43" s="70">
        <f t="shared" si="4"/>
        <v>0</v>
      </c>
    </row>
    <row r="44" spans="2:35">
      <c r="B44" s="580" t="s">
        <v>323</v>
      </c>
      <c r="C44" s="580">
        <v>12</v>
      </c>
      <c r="D44" s="580">
        <v>12</v>
      </c>
      <c r="E44" s="580" t="s">
        <v>404</v>
      </c>
      <c r="F44" s="312" t="s">
        <v>1042</v>
      </c>
      <c r="G44" s="685">
        <f>価格変換!V42</f>
        <v>0</v>
      </c>
      <c r="H44" s="70">
        <f>G44*各種係数!F38</f>
        <v>0</v>
      </c>
      <c r="I44" s="70">
        <f>H44*各種係数!G38</f>
        <v>0</v>
      </c>
      <c r="J44" s="70">
        <f>H44*各種係数!H38</f>
        <v>0</v>
      </c>
      <c r="K44" s="70">
        <f>投入係数!DJ154</f>
        <v>0</v>
      </c>
      <c r="L44" s="70">
        <f>K44*各種係数!E38</f>
        <v>0</v>
      </c>
      <c r="M44" s="70">
        <f>K44*各種係数!D38</f>
        <v>0</v>
      </c>
      <c r="N44" s="70">
        <f>逆行列係数!DJ155</f>
        <v>0</v>
      </c>
      <c r="O44" s="70">
        <f>N44*各種係数!G38</f>
        <v>0</v>
      </c>
      <c r="P44" s="70">
        <f>N44*各種係数!H38</f>
        <v>0</v>
      </c>
      <c r="Q44" s="54"/>
      <c r="R44" s="166"/>
      <c r="S44" s="70">
        <f>R$120*各種係数!I38</f>
        <v>0</v>
      </c>
      <c r="T44" s="70">
        <f>S44*各種係数!E38</f>
        <v>0</v>
      </c>
      <c r="U44" s="70">
        <f>S44*各種係数!D38</f>
        <v>0</v>
      </c>
      <c r="V44" s="70">
        <f>逆行列係数!DJ271</f>
        <v>0</v>
      </c>
      <c r="W44" s="70">
        <f>V44*各種係数!G38</f>
        <v>0</v>
      </c>
      <c r="X44" s="70">
        <f>V44*各種係数!H38</f>
        <v>0</v>
      </c>
      <c r="Y44" s="70">
        <f t="shared" si="0"/>
        <v>0</v>
      </c>
      <c r="Z44" s="70">
        <f t="shared" si="1"/>
        <v>0</v>
      </c>
      <c r="AA44" s="70">
        <f t="shared" si="2"/>
        <v>0</v>
      </c>
      <c r="AB44" s="70">
        <f>H44*各種係数!J38*各種係数!$N$5</f>
        <v>0</v>
      </c>
      <c r="AC44" s="70">
        <f>N44*各種係数!J38*各種係数!$N$5</f>
        <v>0</v>
      </c>
      <c r="AD44" s="70">
        <f>V44*各種係数!J38*各種係数!$N$5</f>
        <v>0</v>
      </c>
      <c r="AE44" s="70">
        <f t="shared" si="3"/>
        <v>0</v>
      </c>
      <c r="AF44" s="70">
        <f>H44*各種係数!K38*各種係数!$N$5</f>
        <v>0</v>
      </c>
      <c r="AG44" s="70">
        <f>N44*各種係数!K38*各種係数!$N$5</f>
        <v>0</v>
      </c>
      <c r="AH44" s="70">
        <f>V44*各種係数!K38*各種係数!$N$5</f>
        <v>0</v>
      </c>
      <c r="AI44" s="70">
        <f t="shared" si="4"/>
        <v>0</v>
      </c>
    </row>
    <row r="45" spans="2:35">
      <c r="B45" s="580" t="s">
        <v>324</v>
      </c>
      <c r="C45" s="580">
        <v>13</v>
      </c>
      <c r="D45" s="580">
        <v>13</v>
      </c>
      <c r="E45" s="580" t="s">
        <v>404</v>
      </c>
      <c r="F45" s="312" t="s">
        <v>1043</v>
      </c>
      <c r="G45" s="685">
        <f>価格変換!V43</f>
        <v>0</v>
      </c>
      <c r="H45" s="70">
        <f>G45*各種係数!F39</f>
        <v>0</v>
      </c>
      <c r="I45" s="70">
        <f>H45*各種係数!G39</f>
        <v>0</v>
      </c>
      <c r="J45" s="70">
        <f>H45*各種係数!H39</f>
        <v>0</v>
      </c>
      <c r="K45" s="70">
        <f>投入係数!DJ155</f>
        <v>0</v>
      </c>
      <c r="L45" s="70">
        <f>K45*各種係数!E39</f>
        <v>0</v>
      </c>
      <c r="M45" s="70">
        <f>K45*各種係数!D39</f>
        <v>0</v>
      </c>
      <c r="N45" s="70">
        <f>逆行列係数!DJ156</f>
        <v>0</v>
      </c>
      <c r="O45" s="70">
        <f>N45*各種係数!G39</f>
        <v>0</v>
      </c>
      <c r="P45" s="70">
        <f>N45*各種係数!H39</f>
        <v>0</v>
      </c>
      <c r="Q45" s="54"/>
      <c r="R45" s="166"/>
      <c r="S45" s="70">
        <f>R$120*各種係数!I39</f>
        <v>0</v>
      </c>
      <c r="T45" s="70">
        <f>S45*各種係数!E39</f>
        <v>0</v>
      </c>
      <c r="U45" s="70">
        <f>S45*各種係数!D39</f>
        <v>0</v>
      </c>
      <c r="V45" s="70">
        <f>逆行列係数!DJ272</f>
        <v>0</v>
      </c>
      <c r="W45" s="70">
        <f>V45*各種係数!G39</f>
        <v>0</v>
      </c>
      <c r="X45" s="70">
        <f>V45*各種係数!H39</f>
        <v>0</v>
      </c>
      <c r="Y45" s="70">
        <f t="shared" si="0"/>
        <v>0</v>
      </c>
      <c r="Z45" s="70">
        <f t="shared" si="1"/>
        <v>0</v>
      </c>
      <c r="AA45" s="70">
        <f t="shared" si="2"/>
        <v>0</v>
      </c>
      <c r="AB45" s="70">
        <f>H45*各種係数!J39*各種係数!$N$5</f>
        <v>0</v>
      </c>
      <c r="AC45" s="70">
        <f>N45*各種係数!J39*各種係数!$N$5</f>
        <v>0</v>
      </c>
      <c r="AD45" s="70">
        <f>V45*各種係数!J39*各種係数!$N$5</f>
        <v>0</v>
      </c>
      <c r="AE45" s="70">
        <f t="shared" si="3"/>
        <v>0</v>
      </c>
      <c r="AF45" s="70">
        <f>H45*各種係数!K39*各種係数!$N$5</f>
        <v>0</v>
      </c>
      <c r="AG45" s="70">
        <f>N45*各種係数!K39*各種係数!$N$5</f>
        <v>0</v>
      </c>
      <c r="AH45" s="70">
        <f>V45*各種係数!K39*各種係数!$N$5</f>
        <v>0</v>
      </c>
      <c r="AI45" s="70">
        <f t="shared" si="4"/>
        <v>0</v>
      </c>
    </row>
    <row r="46" spans="2:35">
      <c r="B46" s="580" t="s">
        <v>325</v>
      </c>
      <c r="C46" s="580">
        <v>13</v>
      </c>
      <c r="D46" s="580">
        <v>13</v>
      </c>
      <c r="E46" s="580" t="s">
        <v>404</v>
      </c>
      <c r="F46" s="581" t="s">
        <v>1044</v>
      </c>
      <c r="G46" s="685">
        <f>価格変換!V44</f>
        <v>0</v>
      </c>
      <c r="H46" s="70">
        <f>G46*各種係数!F40</f>
        <v>0</v>
      </c>
      <c r="I46" s="70">
        <f>H46*各種係数!G40</f>
        <v>0</v>
      </c>
      <c r="J46" s="70">
        <f>H46*各種係数!H40</f>
        <v>0</v>
      </c>
      <c r="K46" s="70">
        <f>投入係数!DJ156</f>
        <v>0</v>
      </c>
      <c r="L46" s="70">
        <f>K46*各種係数!E40</f>
        <v>0</v>
      </c>
      <c r="M46" s="70">
        <f>K46*各種係数!D40</f>
        <v>0</v>
      </c>
      <c r="N46" s="70">
        <f>逆行列係数!DJ157</f>
        <v>0</v>
      </c>
      <c r="O46" s="70">
        <f>N46*各種係数!G40</f>
        <v>0</v>
      </c>
      <c r="P46" s="70">
        <f>N46*各種係数!H40</f>
        <v>0</v>
      </c>
      <c r="Q46" s="54"/>
      <c r="R46" s="166"/>
      <c r="S46" s="70">
        <f>R$120*各種係数!I40</f>
        <v>0</v>
      </c>
      <c r="T46" s="70">
        <f>S46*各種係数!E40</f>
        <v>0</v>
      </c>
      <c r="U46" s="70">
        <f>S46*各種係数!D40</f>
        <v>0</v>
      </c>
      <c r="V46" s="70">
        <f>逆行列係数!DJ273</f>
        <v>0</v>
      </c>
      <c r="W46" s="70">
        <f>V46*各種係数!G40</f>
        <v>0</v>
      </c>
      <c r="X46" s="70">
        <f>V46*各種係数!H40</f>
        <v>0</v>
      </c>
      <c r="Y46" s="70">
        <f t="shared" si="0"/>
        <v>0</v>
      </c>
      <c r="Z46" s="70">
        <f t="shared" si="1"/>
        <v>0</v>
      </c>
      <c r="AA46" s="70">
        <f t="shared" si="2"/>
        <v>0</v>
      </c>
      <c r="AB46" s="70">
        <f>H46*各種係数!J40*各種係数!$N$5</f>
        <v>0</v>
      </c>
      <c r="AC46" s="70">
        <f>N46*各種係数!J40*各種係数!$N$5</f>
        <v>0</v>
      </c>
      <c r="AD46" s="70">
        <f>V46*各種係数!J40*各種係数!$N$5</f>
        <v>0</v>
      </c>
      <c r="AE46" s="70">
        <f t="shared" si="3"/>
        <v>0</v>
      </c>
      <c r="AF46" s="70">
        <f>H46*各種係数!K40*各種係数!$N$5</f>
        <v>0</v>
      </c>
      <c r="AG46" s="70">
        <f>N46*各種係数!K40*各種係数!$N$5</f>
        <v>0</v>
      </c>
      <c r="AH46" s="70">
        <f>V46*各種係数!K40*各種係数!$N$5</f>
        <v>0</v>
      </c>
      <c r="AI46" s="70">
        <f t="shared" si="4"/>
        <v>0</v>
      </c>
    </row>
    <row r="47" spans="2:35">
      <c r="B47" s="580" t="s">
        <v>326</v>
      </c>
      <c r="C47" s="580">
        <v>13</v>
      </c>
      <c r="D47" s="580">
        <v>13</v>
      </c>
      <c r="E47" s="580" t="s">
        <v>404</v>
      </c>
      <c r="F47" s="312" t="s">
        <v>1045</v>
      </c>
      <c r="G47" s="685">
        <f>価格変換!V45</f>
        <v>0</v>
      </c>
      <c r="H47" s="70">
        <f>G47*各種係数!F41</f>
        <v>0</v>
      </c>
      <c r="I47" s="70">
        <f>H47*各種係数!G41</f>
        <v>0</v>
      </c>
      <c r="J47" s="70">
        <f>H47*各種係数!H41</f>
        <v>0</v>
      </c>
      <c r="K47" s="70">
        <f>投入係数!DJ157</f>
        <v>0</v>
      </c>
      <c r="L47" s="70">
        <f>K47*各種係数!E41</f>
        <v>0</v>
      </c>
      <c r="M47" s="70">
        <f>K47*各種係数!D41</f>
        <v>0</v>
      </c>
      <c r="N47" s="70">
        <f>逆行列係数!DJ158</f>
        <v>0</v>
      </c>
      <c r="O47" s="70">
        <f>N47*各種係数!G41</f>
        <v>0</v>
      </c>
      <c r="P47" s="70">
        <f>N47*各種係数!H41</f>
        <v>0</v>
      </c>
      <c r="Q47" s="54"/>
      <c r="R47" s="166"/>
      <c r="S47" s="70">
        <f>R$120*各種係数!I41</f>
        <v>0</v>
      </c>
      <c r="T47" s="70">
        <f>S47*各種係数!E41</f>
        <v>0</v>
      </c>
      <c r="U47" s="70">
        <f>S47*各種係数!D41</f>
        <v>0</v>
      </c>
      <c r="V47" s="70">
        <f>逆行列係数!DJ274</f>
        <v>0</v>
      </c>
      <c r="W47" s="70">
        <f>V47*各種係数!G41</f>
        <v>0</v>
      </c>
      <c r="X47" s="70">
        <f>V47*各種係数!H41</f>
        <v>0</v>
      </c>
      <c r="Y47" s="70">
        <f t="shared" si="0"/>
        <v>0</v>
      </c>
      <c r="Z47" s="70">
        <f t="shared" si="1"/>
        <v>0</v>
      </c>
      <c r="AA47" s="70">
        <f t="shared" si="2"/>
        <v>0</v>
      </c>
      <c r="AB47" s="70">
        <f>H47*各種係数!J41*各種係数!$N$5</f>
        <v>0</v>
      </c>
      <c r="AC47" s="70">
        <f>N47*各種係数!J41*各種係数!$N$5</f>
        <v>0</v>
      </c>
      <c r="AD47" s="70">
        <f>V47*各種係数!J41*各種係数!$N$5</f>
        <v>0</v>
      </c>
      <c r="AE47" s="70">
        <f t="shared" si="3"/>
        <v>0</v>
      </c>
      <c r="AF47" s="70">
        <f>H47*各種係数!K41*各種係数!$N$5</f>
        <v>0</v>
      </c>
      <c r="AG47" s="70">
        <f>N47*各種係数!K41*各種係数!$N$5</f>
        <v>0</v>
      </c>
      <c r="AH47" s="70">
        <f>V47*各種係数!K41*各種係数!$N$5</f>
        <v>0</v>
      </c>
      <c r="AI47" s="70">
        <f t="shared" si="4"/>
        <v>0</v>
      </c>
    </row>
    <row r="48" spans="2:35">
      <c r="B48" s="580" t="s">
        <v>327</v>
      </c>
      <c r="C48" s="580">
        <v>13</v>
      </c>
      <c r="D48" s="580">
        <v>13</v>
      </c>
      <c r="E48" s="580" t="s">
        <v>404</v>
      </c>
      <c r="F48" s="312" t="s">
        <v>1046</v>
      </c>
      <c r="G48" s="685">
        <f>価格変換!V46</f>
        <v>0</v>
      </c>
      <c r="H48" s="70">
        <f>G48*各種係数!F42</f>
        <v>0</v>
      </c>
      <c r="I48" s="70">
        <f>H48*各種係数!G42</f>
        <v>0</v>
      </c>
      <c r="J48" s="70">
        <f>H48*各種係数!H42</f>
        <v>0</v>
      </c>
      <c r="K48" s="70">
        <f>投入係数!DJ158</f>
        <v>0</v>
      </c>
      <c r="L48" s="70">
        <f>K48*各種係数!E42</f>
        <v>0</v>
      </c>
      <c r="M48" s="70">
        <f>K48*各種係数!D42</f>
        <v>0</v>
      </c>
      <c r="N48" s="70">
        <f>逆行列係数!DJ159</f>
        <v>0</v>
      </c>
      <c r="O48" s="70">
        <f>N48*各種係数!G42</f>
        <v>0</v>
      </c>
      <c r="P48" s="70">
        <f>N48*各種係数!H42</f>
        <v>0</v>
      </c>
      <c r="Q48" s="54"/>
      <c r="R48" s="166"/>
      <c r="S48" s="70">
        <f>R$120*各種係数!I42</f>
        <v>0</v>
      </c>
      <c r="T48" s="70">
        <f>S48*各種係数!E42</f>
        <v>0</v>
      </c>
      <c r="U48" s="70">
        <f>S48*各種係数!D42</f>
        <v>0</v>
      </c>
      <c r="V48" s="70">
        <f>逆行列係数!DJ275</f>
        <v>0</v>
      </c>
      <c r="W48" s="70">
        <f>V48*各種係数!G42</f>
        <v>0</v>
      </c>
      <c r="X48" s="70">
        <f>V48*各種係数!H42</f>
        <v>0</v>
      </c>
      <c r="Y48" s="70">
        <f t="shared" si="0"/>
        <v>0</v>
      </c>
      <c r="Z48" s="70">
        <f t="shared" si="1"/>
        <v>0</v>
      </c>
      <c r="AA48" s="70">
        <f t="shared" si="2"/>
        <v>0</v>
      </c>
      <c r="AB48" s="70">
        <f>H48*各種係数!J42*各種係数!$N$5</f>
        <v>0</v>
      </c>
      <c r="AC48" s="70">
        <f>N48*各種係数!J42*各種係数!$N$5</f>
        <v>0</v>
      </c>
      <c r="AD48" s="70">
        <f>V48*各種係数!J42*各種係数!$N$5</f>
        <v>0</v>
      </c>
      <c r="AE48" s="70">
        <f t="shared" si="3"/>
        <v>0</v>
      </c>
      <c r="AF48" s="70">
        <f>H48*各種係数!K42*各種係数!$N$5</f>
        <v>0</v>
      </c>
      <c r="AG48" s="70">
        <f>N48*各種係数!K42*各種係数!$N$5</f>
        <v>0</v>
      </c>
      <c r="AH48" s="70">
        <f>V48*各種係数!K42*各種係数!$N$5</f>
        <v>0</v>
      </c>
      <c r="AI48" s="70">
        <f t="shared" si="4"/>
        <v>0</v>
      </c>
    </row>
    <row r="49" spans="2:35">
      <c r="B49" s="580" t="s">
        <v>328</v>
      </c>
      <c r="C49" s="580">
        <v>14</v>
      </c>
      <c r="D49" s="580">
        <v>14</v>
      </c>
      <c r="E49" s="580" t="s">
        <v>404</v>
      </c>
      <c r="F49" s="312" t="s">
        <v>1047</v>
      </c>
      <c r="G49" s="685">
        <f>価格変換!V47</f>
        <v>0</v>
      </c>
      <c r="H49" s="70">
        <f>G49*各種係数!F43</f>
        <v>0</v>
      </c>
      <c r="I49" s="70">
        <f>H49*各種係数!G43</f>
        <v>0</v>
      </c>
      <c r="J49" s="70">
        <f>H49*各種係数!H43</f>
        <v>0</v>
      </c>
      <c r="K49" s="70">
        <f>投入係数!DJ159</f>
        <v>0</v>
      </c>
      <c r="L49" s="70">
        <f>K49*各種係数!E43</f>
        <v>0</v>
      </c>
      <c r="M49" s="70">
        <f>K49*各種係数!D43</f>
        <v>0</v>
      </c>
      <c r="N49" s="70">
        <f>逆行列係数!DJ160</f>
        <v>0</v>
      </c>
      <c r="O49" s="70">
        <f>N49*各種係数!G43</f>
        <v>0</v>
      </c>
      <c r="P49" s="70">
        <f>N49*各種係数!H43</f>
        <v>0</v>
      </c>
      <c r="Q49" s="54"/>
      <c r="R49" s="166"/>
      <c r="S49" s="70">
        <f>R$120*各種係数!I43</f>
        <v>0</v>
      </c>
      <c r="T49" s="70">
        <f>S49*各種係数!E43</f>
        <v>0</v>
      </c>
      <c r="U49" s="70">
        <f>S49*各種係数!D43</f>
        <v>0</v>
      </c>
      <c r="V49" s="70">
        <f>逆行列係数!DJ276</f>
        <v>0</v>
      </c>
      <c r="W49" s="70">
        <f>V49*各種係数!G43</f>
        <v>0</v>
      </c>
      <c r="X49" s="70">
        <f>V49*各種係数!H43</f>
        <v>0</v>
      </c>
      <c r="Y49" s="70">
        <f t="shared" si="0"/>
        <v>0</v>
      </c>
      <c r="Z49" s="70">
        <f t="shared" si="1"/>
        <v>0</v>
      </c>
      <c r="AA49" s="70">
        <f t="shared" si="2"/>
        <v>0</v>
      </c>
      <c r="AB49" s="70">
        <f>H49*各種係数!J43*各種係数!$N$5</f>
        <v>0</v>
      </c>
      <c r="AC49" s="70">
        <f>N49*各種係数!J43*各種係数!$N$5</f>
        <v>0</v>
      </c>
      <c r="AD49" s="70">
        <f>V49*各種係数!J43*各種係数!$N$5</f>
        <v>0</v>
      </c>
      <c r="AE49" s="70">
        <f t="shared" si="3"/>
        <v>0</v>
      </c>
      <c r="AF49" s="70">
        <f>H49*各種係数!K43*各種係数!$N$5</f>
        <v>0</v>
      </c>
      <c r="AG49" s="70">
        <f>N49*各種係数!K43*各種係数!$N$5</f>
        <v>0</v>
      </c>
      <c r="AH49" s="70">
        <f>V49*各種係数!K43*各種係数!$N$5</f>
        <v>0</v>
      </c>
      <c r="AI49" s="70">
        <f t="shared" si="4"/>
        <v>0</v>
      </c>
    </row>
    <row r="50" spans="2:35">
      <c r="B50" s="580" t="s">
        <v>329</v>
      </c>
      <c r="C50" s="580">
        <v>14</v>
      </c>
      <c r="D50" s="580">
        <v>14</v>
      </c>
      <c r="E50" s="580" t="s">
        <v>404</v>
      </c>
      <c r="F50" s="312" t="s">
        <v>1048</v>
      </c>
      <c r="G50" s="685">
        <f>価格変換!V48</f>
        <v>0</v>
      </c>
      <c r="H50" s="70">
        <f>G50*各種係数!F44</f>
        <v>0</v>
      </c>
      <c r="I50" s="70">
        <f>H50*各種係数!G44</f>
        <v>0</v>
      </c>
      <c r="J50" s="70">
        <f>H50*各種係数!H44</f>
        <v>0</v>
      </c>
      <c r="K50" s="70">
        <f>投入係数!DJ160</f>
        <v>0</v>
      </c>
      <c r="L50" s="70">
        <f>K50*各種係数!E44</f>
        <v>0</v>
      </c>
      <c r="M50" s="70">
        <f>K50*各種係数!D44</f>
        <v>0</v>
      </c>
      <c r="N50" s="70">
        <f>逆行列係数!DJ161</f>
        <v>0</v>
      </c>
      <c r="O50" s="70">
        <f>N50*各種係数!G44</f>
        <v>0</v>
      </c>
      <c r="P50" s="70">
        <f>N50*各種係数!H44</f>
        <v>0</v>
      </c>
      <c r="Q50" s="54"/>
      <c r="R50" s="166"/>
      <c r="S50" s="70">
        <f>R$120*各種係数!I44</f>
        <v>0</v>
      </c>
      <c r="T50" s="70">
        <f>S50*各種係数!E44</f>
        <v>0</v>
      </c>
      <c r="U50" s="70">
        <f>S50*各種係数!D44</f>
        <v>0</v>
      </c>
      <c r="V50" s="70">
        <f>逆行列係数!DJ277</f>
        <v>0</v>
      </c>
      <c r="W50" s="70">
        <f>V50*各種係数!G44</f>
        <v>0</v>
      </c>
      <c r="X50" s="70">
        <f>V50*各種係数!H44</f>
        <v>0</v>
      </c>
      <c r="Y50" s="70">
        <f t="shared" si="0"/>
        <v>0</v>
      </c>
      <c r="Z50" s="70">
        <f t="shared" si="1"/>
        <v>0</v>
      </c>
      <c r="AA50" s="70">
        <f t="shared" si="2"/>
        <v>0</v>
      </c>
      <c r="AB50" s="70">
        <f>H50*各種係数!J44*各種係数!$N$5</f>
        <v>0</v>
      </c>
      <c r="AC50" s="70">
        <f>N50*各種係数!J44*各種係数!$N$5</f>
        <v>0</v>
      </c>
      <c r="AD50" s="70">
        <f>V50*各種係数!J44*各種係数!$N$5</f>
        <v>0</v>
      </c>
      <c r="AE50" s="70">
        <f t="shared" si="3"/>
        <v>0</v>
      </c>
      <c r="AF50" s="70">
        <f>H50*各種係数!K44*各種係数!$N$5</f>
        <v>0</v>
      </c>
      <c r="AG50" s="70">
        <f>N50*各種係数!K44*各種係数!$N$5</f>
        <v>0</v>
      </c>
      <c r="AH50" s="70">
        <f>V50*各種係数!K44*各種係数!$N$5</f>
        <v>0</v>
      </c>
      <c r="AI50" s="70">
        <f t="shared" si="4"/>
        <v>0</v>
      </c>
    </row>
    <row r="51" spans="2:35">
      <c r="B51" s="580" t="s">
        <v>330</v>
      </c>
      <c r="C51" s="580">
        <v>15</v>
      </c>
      <c r="D51" s="580">
        <v>15</v>
      </c>
      <c r="E51" s="580" t="s">
        <v>404</v>
      </c>
      <c r="F51" s="312" t="s">
        <v>1049</v>
      </c>
      <c r="G51" s="685">
        <f>価格変換!V49</f>
        <v>0</v>
      </c>
      <c r="H51" s="70">
        <f>G51*各種係数!F45</f>
        <v>0</v>
      </c>
      <c r="I51" s="70">
        <f>H51*各種係数!G45</f>
        <v>0</v>
      </c>
      <c r="J51" s="70">
        <f>H51*各種係数!H45</f>
        <v>0</v>
      </c>
      <c r="K51" s="70">
        <f>投入係数!DJ161</f>
        <v>0</v>
      </c>
      <c r="L51" s="70">
        <f>K51*各種係数!E45</f>
        <v>0</v>
      </c>
      <c r="M51" s="70">
        <f>K51*各種係数!D45</f>
        <v>0</v>
      </c>
      <c r="N51" s="70">
        <f>逆行列係数!DJ162</f>
        <v>0</v>
      </c>
      <c r="O51" s="70">
        <f>N51*各種係数!G45</f>
        <v>0</v>
      </c>
      <c r="P51" s="70">
        <f>N51*各種係数!H45</f>
        <v>0</v>
      </c>
      <c r="Q51" s="54"/>
      <c r="R51" s="166"/>
      <c r="S51" s="70">
        <f>R$120*各種係数!I45</f>
        <v>0</v>
      </c>
      <c r="T51" s="70">
        <f>S51*各種係数!E45</f>
        <v>0</v>
      </c>
      <c r="U51" s="70">
        <f>S51*各種係数!D45</f>
        <v>0</v>
      </c>
      <c r="V51" s="70">
        <f>逆行列係数!DJ278</f>
        <v>0</v>
      </c>
      <c r="W51" s="70">
        <f>V51*各種係数!G45</f>
        <v>0</v>
      </c>
      <c r="X51" s="70">
        <f>V51*各種係数!H45</f>
        <v>0</v>
      </c>
      <c r="Y51" s="70">
        <f t="shared" si="0"/>
        <v>0</v>
      </c>
      <c r="Z51" s="70">
        <f t="shared" si="1"/>
        <v>0</v>
      </c>
      <c r="AA51" s="70">
        <f t="shared" si="2"/>
        <v>0</v>
      </c>
      <c r="AB51" s="70">
        <f>H51*各種係数!J45*各種係数!$N$5</f>
        <v>0</v>
      </c>
      <c r="AC51" s="70">
        <f>N51*各種係数!J45*各種係数!$N$5</f>
        <v>0</v>
      </c>
      <c r="AD51" s="70">
        <f>V51*各種係数!J45*各種係数!$N$5</f>
        <v>0</v>
      </c>
      <c r="AE51" s="70">
        <f t="shared" si="3"/>
        <v>0</v>
      </c>
      <c r="AF51" s="70">
        <f>H51*各種係数!K45*各種係数!$N$5</f>
        <v>0</v>
      </c>
      <c r="AG51" s="70">
        <f>N51*各種係数!K45*各種係数!$N$5</f>
        <v>0</v>
      </c>
      <c r="AH51" s="70">
        <f>V51*各種係数!K45*各種係数!$N$5</f>
        <v>0</v>
      </c>
      <c r="AI51" s="70">
        <f t="shared" si="4"/>
        <v>0</v>
      </c>
    </row>
    <row r="52" spans="2:35">
      <c r="B52" s="580" t="s">
        <v>331</v>
      </c>
      <c r="C52" s="580">
        <v>15</v>
      </c>
      <c r="D52" s="580">
        <v>15</v>
      </c>
      <c r="E52" s="580" t="s">
        <v>404</v>
      </c>
      <c r="F52" s="312" t="s">
        <v>1050</v>
      </c>
      <c r="G52" s="685">
        <f>価格変換!V50</f>
        <v>0</v>
      </c>
      <c r="H52" s="70">
        <f>G52*各種係数!F46</f>
        <v>0</v>
      </c>
      <c r="I52" s="70">
        <f>H52*各種係数!G46</f>
        <v>0</v>
      </c>
      <c r="J52" s="70">
        <f>H52*各種係数!H46</f>
        <v>0</v>
      </c>
      <c r="K52" s="70">
        <f>投入係数!DJ162</f>
        <v>0</v>
      </c>
      <c r="L52" s="70">
        <f>K52*各種係数!E46</f>
        <v>0</v>
      </c>
      <c r="M52" s="70">
        <f>K52*各種係数!D46</f>
        <v>0</v>
      </c>
      <c r="N52" s="70">
        <f>逆行列係数!DJ163</f>
        <v>0</v>
      </c>
      <c r="O52" s="70">
        <f>N52*各種係数!G46</f>
        <v>0</v>
      </c>
      <c r="P52" s="70">
        <f>N52*各種係数!H46</f>
        <v>0</v>
      </c>
      <c r="Q52" s="54"/>
      <c r="R52" s="166"/>
      <c r="S52" s="70">
        <f>R$120*各種係数!I46</f>
        <v>0</v>
      </c>
      <c r="T52" s="70">
        <f>S52*各種係数!E46</f>
        <v>0</v>
      </c>
      <c r="U52" s="70">
        <f>S52*各種係数!D46</f>
        <v>0</v>
      </c>
      <c r="V52" s="70">
        <f>逆行列係数!DJ279</f>
        <v>0</v>
      </c>
      <c r="W52" s="70">
        <f>V52*各種係数!G46</f>
        <v>0</v>
      </c>
      <c r="X52" s="70">
        <f>V52*各種係数!H46</f>
        <v>0</v>
      </c>
      <c r="Y52" s="70">
        <f t="shared" si="0"/>
        <v>0</v>
      </c>
      <c r="Z52" s="70">
        <f t="shared" si="1"/>
        <v>0</v>
      </c>
      <c r="AA52" s="70">
        <f t="shared" si="2"/>
        <v>0</v>
      </c>
      <c r="AB52" s="70">
        <f>H52*各種係数!J46*各種係数!$N$5</f>
        <v>0</v>
      </c>
      <c r="AC52" s="70">
        <f>N52*各種係数!J46*各種係数!$N$5</f>
        <v>0</v>
      </c>
      <c r="AD52" s="70">
        <f>V52*各種係数!J46*各種係数!$N$5</f>
        <v>0</v>
      </c>
      <c r="AE52" s="70">
        <f t="shared" si="3"/>
        <v>0</v>
      </c>
      <c r="AF52" s="70">
        <f>H52*各種係数!K46*各種係数!$N$5</f>
        <v>0</v>
      </c>
      <c r="AG52" s="70">
        <f>N52*各種係数!K46*各種係数!$N$5</f>
        <v>0</v>
      </c>
      <c r="AH52" s="70">
        <f>V52*各種係数!K46*各種係数!$N$5</f>
        <v>0</v>
      </c>
      <c r="AI52" s="70">
        <f t="shared" si="4"/>
        <v>0</v>
      </c>
    </row>
    <row r="53" spans="2:35">
      <c r="B53" s="580" t="s">
        <v>332</v>
      </c>
      <c r="C53" s="580">
        <v>16</v>
      </c>
      <c r="D53" s="580">
        <v>16</v>
      </c>
      <c r="E53" s="580" t="s">
        <v>404</v>
      </c>
      <c r="F53" s="312" t="s">
        <v>1051</v>
      </c>
      <c r="G53" s="685">
        <f>価格変換!V51</f>
        <v>0</v>
      </c>
      <c r="H53" s="70">
        <f>G53*各種係数!F47</f>
        <v>0</v>
      </c>
      <c r="I53" s="70">
        <f>H53*各種係数!G47</f>
        <v>0</v>
      </c>
      <c r="J53" s="70">
        <f>H53*各種係数!H47</f>
        <v>0</v>
      </c>
      <c r="K53" s="70">
        <f>投入係数!DJ163</f>
        <v>0</v>
      </c>
      <c r="L53" s="70">
        <f>K53*各種係数!E47</f>
        <v>0</v>
      </c>
      <c r="M53" s="70">
        <f>K53*各種係数!D47</f>
        <v>0</v>
      </c>
      <c r="N53" s="70">
        <f>逆行列係数!DJ164</f>
        <v>0</v>
      </c>
      <c r="O53" s="70">
        <f>N53*各種係数!G47</f>
        <v>0</v>
      </c>
      <c r="P53" s="70">
        <f>N53*各種係数!H47</f>
        <v>0</v>
      </c>
      <c r="Q53" s="54"/>
      <c r="R53" s="166"/>
      <c r="S53" s="70">
        <f>R$120*各種係数!I47</f>
        <v>0</v>
      </c>
      <c r="T53" s="70">
        <f>S53*各種係数!E47</f>
        <v>0</v>
      </c>
      <c r="U53" s="70">
        <f>S53*各種係数!D47</f>
        <v>0</v>
      </c>
      <c r="V53" s="70">
        <f>逆行列係数!DJ280</f>
        <v>0</v>
      </c>
      <c r="W53" s="70">
        <f>V53*各種係数!G47</f>
        <v>0</v>
      </c>
      <c r="X53" s="70">
        <f>V53*各種係数!H47</f>
        <v>0</v>
      </c>
      <c r="Y53" s="70">
        <f t="shared" si="0"/>
        <v>0</v>
      </c>
      <c r="Z53" s="70">
        <f t="shared" si="1"/>
        <v>0</v>
      </c>
      <c r="AA53" s="70">
        <f t="shared" si="2"/>
        <v>0</v>
      </c>
      <c r="AB53" s="70">
        <f>H53*各種係数!J47*各種係数!$N$5</f>
        <v>0</v>
      </c>
      <c r="AC53" s="70">
        <f>N53*各種係数!J47*各種係数!$N$5</f>
        <v>0</v>
      </c>
      <c r="AD53" s="70">
        <f>V53*各種係数!J47*各種係数!$N$5</f>
        <v>0</v>
      </c>
      <c r="AE53" s="70">
        <f t="shared" si="3"/>
        <v>0</v>
      </c>
      <c r="AF53" s="70">
        <f>H53*各種係数!K47*各種係数!$N$5</f>
        <v>0</v>
      </c>
      <c r="AG53" s="70">
        <f>N53*各種係数!K47*各種係数!$N$5</f>
        <v>0</v>
      </c>
      <c r="AH53" s="70">
        <f>V53*各種係数!K47*各種係数!$N$5</f>
        <v>0</v>
      </c>
      <c r="AI53" s="70">
        <f t="shared" si="4"/>
        <v>0</v>
      </c>
    </row>
    <row r="54" spans="2:35">
      <c r="B54" s="580" t="s">
        <v>333</v>
      </c>
      <c r="C54" s="580">
        <v>17</v>
      </c>
      <c r="D54" s="580">
        <v>17</v>
      </c>
      <c r="E54" s="580" t="s">
        <v>404</v>
      </c>
      <c r="F54" s="312" t="s">
        <v>1052</v>
      </c>
      <c r="G54" s="685">
        <f>価格変換!V52</f>
        <v>0</v>
      </c>
      <c r="H54" s="70">
        <f>G54*各種係数!F48</f>
        <v>0</v>
      </c>
      <c r="I54" s="70">
        <f>H54*各種係数!G48</f>
        <v>0</v>
      </c>
      <c r="J54" s="70">
        <f>H54*各種係数!H48</f>
        <v>0</v>
      </c>
      <c r="K54" s="70">
        <f>投入係数!DJ164</f>
        <v>0</v>
      </c>
      <c r="L54" s="70">
        <f>K54*各種係数!E48</f>
        <v>0</v>
      </c>
      <c r="M54" s="70">
        <f>K54*各種係数!D48</f>
        <v>0</v>
      </c>
      <c r="N54" s="70">
        <f>逆行列係数!DJ165</f>
        <v>0</v>
      </c>
      <c r="O54" s="70">
        <f>N54*各種係数!G48</f>
        <v>0</v>
      </c>
      <c r="P54" s="70">
        <f>N54*各種係数!H48</f>
        <v>0</v>
      </c>
      <c r="Q54" s="54"/>
      <c r="R54" s="166"/>
      <c r="S54" s="70">
        <f>R$120*各種係数!I48</f>
        <v>0</v>
      </c>
      <c r="T54" s="70">
        <f>S54*各種係数!E48</f>
        <v>0</v>
      </c>
      <c r="U54" s="70">
        <f>S54*各種係数!D48</f>
        <v>0</v>
      </c>
      <c r="V54" s="70">
        <f>逆行列係数!DJ281</f>
        <v>0</v>
      </c>
      <c r="W54" s="70">
        <f>V54*各種係数!G48</f>
        <v>0</v>
      </c>
      <c r="X54" s="70">
        <f>V54*各種係数!H48</f>
        <v>0</v>
      </c>
      <c r="Y54" s="70">
        <f t="shared" si="0"/>
        <v>0</v>
      </c>
      <c r="Z54" s="70">
        <f t="shared" si="1"/>
        <v>0</v>
      </c>
      <c r="AA54" s="70">
        <f t="shared" si="2"/>
        <v>0</v>
      </c>
      <c r="AB54" s="70">
        <f>H54*各種係数!J48*各種係数!$N$5</f>
        <v>0</v>
      </c>
      <c r="AC54" s="70">
        <f>N54*各種係数!J48*各種係数!$N$5</f>
        <v>0</v>
      </c>
      <c r="AD54" s="70">
        <f>V54*各種係数!J48*各種係数!$N$5</f>
        <v>0</v>
      </c>
      <c r="AE54" s="70">
        <f t="shared" si="3"/>
        <v>0</v>
      </c>
      <c r="AF54" s="70">
        <f>H54*各種係数!K48*各種係数!$N$5</f>
        <v>0</v>
      </c>
      <c r="AG54" s="70">
        <f>N54*各種係数!K48*各種係数!$N$5</f>
        <v>0</v>
      </c>
      <c r="AH54" s="70">
        <f>V54*各種係数!K48*各種係数!$N$5</f>
        <v>0</v>
      </c>
      <c r="AI54" s="70">
        <f t="shared" si="4"/>
        <v>0</v>
      </c>
    </row>
    <row r="55" spans="2:35">
      <c r="B55" s="580" t="s">
        <v>334</v>
      </c>
      <c r="C55" s="580">
        <v>18</v>
      </c>
      <c r="D55" s="580">
        <v>18</v>
      </c>
      <c r="E55" s="580" t="s">
        <v>404</v>
      </c>
      <c r="F55" s="312" t="s">
        <v>1053</v>
      </c>
      <c r="G55" s="685">
        <f>価格変換!V53</f>
        <v>0</v>
      </c>
      <c r="H55" s="70">
        <f>G55*各種係数!F49</f>
        <v>0</v>
      </c>
      <c r="I55" s="70">
        <f>H55*各種係数!G49</f>
        <v>0</v>
      </c>
      <c r="J55" s="70">
        <f>H55*各種係数!H49</f>
        <v>0</v>
      </c>
      <c r="K55" s="70">
        <f>投入係数!DJ165</f>
        <v>0</v>
      </c>
      <c r="L55" s="70">
        <f>K55*各種係数!E49</f>
        <v>0</v>
      </c>
      <c r="M55" s="70">
        <f>K55*各種係数!D49</f>
        <v>0</v>
      </c>
      <c r="N55" s="70">
        <f>逆行列係数!DJ166</f>
        <v>0</v>
      </c>
      <c r="O55" s="70">
        <f>N55*各種係数!G49</f>
        <v>0</v>
      </c>
      <c r="P55" s="70">
        <f>N55*各種係数!H49</f>
        <v>0</v>
      </c>
      <c r="Q55" s="54"/>
      <c r="R55" s="166"/>
      <c r="S55" s="70">
        <f>R$120*各種係数!I49</f>
        <v>0</v>
      </c>
      <c r="T55" s="70">
        <f>S55*各種係数!E49</f>
        <v>0</v>
      </c>
      <c r="U55" s="70">
        <f>S55*各種係数!D49</f>
        <v>0</v>
      </c>
      <c r="V55" s="70">
        <f>逆行列係数!DJ282</f>
        <v>0</v>
      </c>
      <c r="W55" s="70">
        <f>V55*各種係数!G49</f>
        <v>0</v>
      </c>
      <c r="X55" s="70">
        <f>V55*各種係数!H49</f>
        <v>0</v>
      </c>
      <c r="Y55" s="70">
        <f t="shared" si="0"/>
        <v>0</v>
      </c>
      <c r="Z55" s="70">
        <f t="shared" si="1"/>
        <v>0</v>
      </c>
      <c r="AA55" s="70">
        <f t="shared" si="2"/>
        <v>0</v>
      </c>
      <c r="AB55" s="70">
        <f>H55*各種係数!J49*各種係数!$N$5</f>
        <v>0</v>
      </c>
      <c r="AC55" s="70">
        <f>N55*各種係数!J49*各種係数!$N$5</f>
        <v>0</v>
      </c>
      <c r="AD55" s="70">
        <f>V55*各種係数!J49*各種係数!$N$5</f>
        <v>0</v>
      </c>
      <c r="AE55" s="70">
        <f t="shared" si="3"/>
        <v>0</v>
      </c>
      <c r="AF55" s="70">
        <f>H55*各種係数!K49*各種係数!$N$5</f>
        <v>0</v>
      </c>
      <c r="AG55" s="70">
        <f>N55*各種係数!K49*各種係数!$N$5</f>
        <v>0</v>
      </c>
      <c r="AH55" s="70">
        <f>V55*各種係数!K49*各種係数!$N$5</f>
        <v>0</v>
      </c>
      <c r="AI55" s="70">
        <f t="shared" si="4"/>
        <v>0</v>
      </c>
    </row>
    <row r="56" spans="2:35">
      <c r="B56" s="580" t="s">
        <v>335</v>
      </c>
      <c r="C56" s="580">
        <v>19</v>
      </c>
      <c r="D56" s="580">
        <v>19</v>
      </c>
      <c r="E56" s="580" t="s">
        <v>404</v>
      </c>
      <c r="F56" s="312" t="s">
        <v>1054</v>
      </c>
      <c r="G56" s="685">
        <f>価格変換!V54</f>
        <v>0</v>
      </c>
      <c r="H56" s="70">
        <f>G56*各種係数!F50</f>
        <v>0</v>
      </c>
      <c r="I56" s="70">
        <f>H56*各種係数!G50</f>
        <v>0</v>
      </c>
      <c r="J56" s="70">
        <f>H56*各種係数!H50</f>
        <v>0</v>
      </c>
      <c r="K56" s="70">
        <f>投入係数!DJ166</f>
        <v>0</v>
      </c>
      <c r="L56" s="70">
        <f>K56*各種係数!E50</f>
        <v>0</v>
      </c>
      <c r="M56" s="70">
        <f>K56*各種係数!D50</f>
        <v>0</v>
      </c>
      <c r="N56" s="70">
        <f>逆行列係数!DJ167</f>
        <v>0</v>
      </c>
      <c r="O56" s="70">
        <f>N56*各種係数!G50</f>
        <v>0</v>
      </c>
      <c r="P56" s="70">
        <f>N56*各種係数!H50</f>
        <v>0</v>
      </c>
      <c r="Q56" s="54"/>
      <c r="R56" s="166"/>
      <c r="S56" s="70">
        <f>R$120*各種係数!I50</f>
        <v>0</v>
      </c>
      <c r="T56" s="70">
        <f>S56*各種係数!E50</f>
        <v>0</v>
      </c>
      <c r="U56" s="70">
        <f>S56*各種係数!D50</f>
        <v>0</v>
      </c>
      <c r="V56" s="70">
        <f>逆行列係数!DJ283</f>
        <v>0</v>
      </c>
      <c r="W56" s="70">
        <f>V56*各種係数!G50</f>
        <v>0</v>
      </c>
      <c r="X56" s="70">
        <f>V56*各種係数!H50</f>
        <v>0</v>
      </c>
      <c r="Y56" s="70">
        <f t="shared" si="0"/>
        <v>0</v>
      </c>
      <c r="Z56" s="70">
        <f t="shared" si="1"/>
        <v>0</v>
      </c>
      <c r="AA56" s="70">
        <f t="shared" si="2"/>
        <v>0</v>
      </c>
      <c r="AB56" s="70">
        <f>H56*各種係数!J50*各種係数!$N$5</f>
        <v>0</v>
      </c>
      <c r="AC56" s="70">
        <f>N56*各種係数!J50*各種係数!$N$5</f>
        <v>0</v>
      </c>
      <c r="AD56" s="70">
        <f>V56*各種係数!J50*各種係数!$N$5</f>
        <v>0</v>
      </c>
      <c r="AE56" s="70">
        <f t="shared" si="3"/>
        <v>0</v>
      </c>
      <c r="AF56" s="70">
        <f>H56*各種係数!K50*各種係数!$N$5</f>
        <v>0</v>
      </c>
      <c r="AG56" s="70">
        <f>N56*各種係数!K50*各種係数!$N$5</f>
        <v>0</v>
      </c>
      <c r="AH56" s="70">
        <f>V56*各種係数!K50*各種係数!$N$5</f>
        <v>0</v>
      </c>
      <c r="AI56" s="70">
        <f t="shared" si="4"/>
        <v>0</v>
      </c>
    </row>
    <row r="57" spans="2:35">
      <c r="B57" s="580" t="s">
        <v>336</v>
      </c>
      <c r="C57" s="580">
        <v>19</v>
      </c>
      <c r="D57" s="580">
        <v>19</v>
      </c>
      <c r="E57" s="580" t="s">
        <v>404</v>
      </c>
      <c r="F57" s="312" t="s">
        <v>1055</v>
      </c>
      <c r="G57" s="685">
        <f>価格変換!V55</f>
        <v>0</v>
      </c>
      <c r="H57" s="70">
        <f>G57*各種係数!F51</f>
        <v>0</v>
      </c>
      <c r="I57" s="70">
        <f>H57*各種係数!G51</f>
        <v>0</v>
      </c>
      <c r="J57" s="70">
        <f>H57*各種係数!H51</f>
        <v>0</v>
      </c>
      <c r="K57" s="70">
        <f>投入係数!DJ167</f>
        <v>0</v>
      </c>
      <c r="L57" s="70">
        <f>K57*各種係数!E51</f>
        <v>0</v>
      </c>
      <c r="M57" s="70">
        <f>K57*各種係数!D51</f>
        <v>0</v>
      </c>
      <c r="N57" s="70">
        <f>逆行列係数!DJ168</f>
        <v>0</v>
      </c>
      <c r="O57" s="70">
        <f>N57*各種係数!G51</f>
        <v>0</v>
      </c>
      <c r="P57" s="70">
        <f>N57*各種係数!H51</f>
        <v>0</v>
      </c>
      <c r="Q57" s="54"/>
      <c r="R57" s="166"/>
      <c r="S57" s="70">
        <f>R$120*各種係数!I51</f>
        <v>0</v>
      </c>
      <c r="T57" s="70">
        <f>S57*各種係数!E51</f>
        <v>0</v>
      </c>
      <c r="U57" s="70">
        <f>S57*各種係数!D51</f>
        <v>0</v>
      </c>
      <c r="V57" s="70">
        <f>逆行列係数!DJ284</f>
        <v>0</v>
      </c>
      <c r="W57" s="70">
        <f>V57*各種係数!G51</f>
        <v>0</v>
      </c>
      <c r="X57" s="70">
        <f>V57*各種係数!H51</f>
        <v>0</v>
      </c>
      <c r="Y57" s="70">
        <f t="shared" si="0"/>
        <v>0</v>
      </c>
      <c r="Z57" s="70">
        <f t="shared" si="1"/>
        <v>0</v>
      </c>
      <c r="AA57" s="70">
        <f t="shared" si="2"/>
        <v>0</v>
      </c>
      <c r="AB57" s="70">
        <f>H57*各種係数!J51*各種係数!$N$5</f>
        <v>0</v>
      </c>
      <c r="AC57" s="70">
        <f>N57*各種係数!J51*各種係数!$N$5</f>
        <v>0</v>
      </c>
      <c r="AD57" s="70">
        <f>V57*各種係数!J51*各種係数!$N$5</f>
        <v>0</v>
      </c>
      <c r="AE57" s="70">
        <f t="shared" si="3"/>
        <v>0</v>
      </c>
      <c r="AF57" s="70">
        <f>H57*各種係数!K51*各種係数!$N$5</f>
        <v>0</v>
      </c>
      <c r="AG57" s="70">
        <f>N57*各種係数!K51*各種係数!$N$5</f>
        <v>0</v>
      </c>
      <c r="AH57" s="70">
        <f>V57*各種係数!K51*各種係数!$N$5</f>
        <v>0</v>
      </c>
      <c r="AI57" s="70">
        <f t="shared" si="4"/>
        <v>0</v>
      </c>
    </row>
    <row r="58" spans="2:35">
      <c r="B58" s="580" t="s">
        <v>337</v>
      </c>
      <c r="C58" s="580">
        <v>20</v>
      </c>
      <c r="D58" s="580">
        <v>20</v>
      </c>
      <c r="E58" s="580" t="s">
        <v>404</v>
      </c>
      <c r="F58" s="312" t="s">
        <v>1056</v>
      </c>
      <c r="G58" s="685">
        <f>価格変換!V56</f>
        <v>0</v>
      </c>
      <c r="H58" s="70">
        <f>G58*各種係数!F52</f>
        <v>0</v>
      </c>
      <c r="I58" s="70">
        <f>H58*各種係数!G52</f>
        <v>0</v>
      </c>
      <c r="J58" s="70">
        <f>H58*各種係数!H52</f>
        <v>0</v>
      </c>
      <c r="K58" s="70">
        <f>投入係数!DJ168</f>
        <v>0</v>
      </c>
      <c r="L58" s="70">
        <f>K58*各種係数!E52</f>
        <v>0</v>
      </c>
      <c r="M58" s="70">
        <f>K58*各種係数!D52</f>
        <v>0</v>
      </c>
      <c r="N58" s="70">
        <f>逆行列係数!DJ169</f>
        <v>0</v>
      </c>
      <c r="O58" s="70">
        <f>N58*各種係数!G52</f>
        <v>0</v>
      </c>
      <c r="P58" s="70">
        <f>N58*各種係数!H52</f>
        <v>0</v>
      </c>
      <c r="Q58" s="54"/>
      <c r="R58" s="166"/>
      <c r="S58" s="70">
        <f>R$120*各種係数!I52</f>
        <v>0</v>
      </c>
      <c r="T58" s="70">
        <f>S58*各種係数!E52</f>
        <v>0</v>
      </c>
      <c r="U58" s="70">
        <f>S58*各種係数!D52</f>
        <v>0</v>
      </c>
      <c r="V58" s="70">
        <f>逆行列係数!DJ285</f>
        <v>0</v>
      </c>
      <c r="W58" s="70">
        <f>V58*各種係数!G52</f>
        <v>0</v>
      </c>
      <c r="X58" s="70">
        <f>V58*各種係数!H52</f>
        <v>0</v>
      </c>
      <c r="Y58" s="70">
        <f t="shared" si="0"/>
        <v>0</v>
      </c>
      <c r="Z58" s="70">
        <f t="shared" si="1"/>
        <v>0</v>
      </c>
      <c r="AA58" s="70">
        <f t="shared" si="2"/>
        <v>0</v>
      </c>
      <c r="AB58" s="70">
        <f>H58*各種係数!J52*各種係数!$N$5</f>
        <v>0</v>
      </c>
      <c r="AC58" s="70">
        <f>N58*各種係数!J52*各種係数!$N$5</f>
        <v>0</v>
      </c>
      <c r="AD58" s="70">
        <f>V58*各種係数!J52*各種係数!$N$5</f>
        <v>0</v>
      </c>
      <c r="AE58" s="70">
        <f t="shared" si="3"/>
        <v>0</v>
      </c>
      <c r="AF58" s="70">
        <f>H58*各種係数!K52*各種係数!$N$5</f>
        <v>0</v>
      </c>
      <c r="AG58" s="70">
        <f>N58*各種係数!K52*各種係数!$N$5</f>
        <v>0</v>
      </c>
      <c r="AH58" s="70">
        <f>V58*各種係数!K52*各種係数!$N$5</f>
        <v>0</v>
      </c>
      <c r="AI58" s="70">
        <f t="shared" si="4"/>
        <v>0</v>
      </c>
    </row>
    <row r="59" spans="2:35">
      <c r="B59" s="580" t="s">
        <v>338</v>
      </c>
      <c r="C59" s="580">
        <v>20</v>
      </c>
      <c r="D59" s="580">
        <v>20</v>
      </c>
      <c r="E59" s="580" t="s">
        <v>404</v>
      </c>
      <c r="F59" s="312" t="s">
        <v>1057</v>
      </c>
      <c r="G59" s="685">
        <f>価格変換!V57</f>
        <v>0</v>
      </c>
      <c r="H59" s="70">
        <f>G59*各種係数!F53</f>
        <v>0</v>
      </c>
      <c r="I59" s="70">
        <f>H59*各種係数!G53</f>
        <v>0</v>
      </c>
      <c r="J59" s="70">
        <f>H59*各種係数!H53</f>
        <v>0</v>
      </c>
      <c r="K59" s="70">
        <f>投入係数!DJ169</f>
        <v>0</v>
      </c>
      <c r="L59" s="70">
        <f>K59*各種係数!E53</f>
        <v>0</v>
      </c>
      <c r="M59" s="70">
        <f>K59*各種係数!D53</f>
        <v>0</v>
      </c>
      <c r="N59" s="70">
        <f>逆行列係数!DJ170</f>
        <v>0</v>
      </c>
      <c r="O59" s="70">
        <f>N59*各種係数!G53</f>
        <v>0</v>
      </c>
      <c r="P59" s="70">
        <f>N59*各種係数!H53</f>
        <v>0</v>
      </c>
      <c r="Q59" s="54"/>
      <c r="R59" s="166"/>
      <c r="S59" s="70">
        <f>R$120*各種係数!I53</f>
        <v>0</v>
      </c>
      <c r="T59" s="70">
        <f>S59*各種係数!E53</f>
        <v>0</v>
      </c>
      <c r="U59" s="70">
        <f>S59*各種係数!D53</f>
        <v>0</v>
      </c>
      <c r="V59" s="70">
        <f>逆行列係数!DJ286</f>
        <v>0</v>
      </c>
      <c r="W59" s="70">
        <f>V59*各種係数!G53</f>
        <v>0</v>
      </c>
      <c r="X59" s="70">
        <f>V59*各種係数!H53</f>
        <v>0</v>
      </c>
      <c r="Y59" s="70">
        <f t="shared" si="0"/>
        <v>0</v>
      </c>
      <c r="Z59" s="70">
        <f t="shared" si="1"/>
        <v>0</v>
      </c>
      <c r="AA59" s="70">
        <f t="shared" si="2"/>
        <v>0</v>
      </c>
      <c r="AB59" s="70">
        <f>H59*各種係数!J53*各種係数!$N$5</f>
        <v>0</v>
      </c>
      <c r="AC59" s="70">
        <f>N59*各種係数!J53*各種係数!$N$5</f>
        <v>0</v>
      </c>
      <c r="AD59" s="70">
        <f>V59*各種係数!J53*各種係数!$N$5</f>
        <v>0</v>
      </c>
      <c r="AE59" s="70">
        <f t="shared" si="3"/>
        <v>0</v>
      </c>
      <c r="AF59" s="70">
        <f>H59*各種係数!K53*各種係数!$N$5</f>
        <v>0</v>
      </c>
      <c r="AG59" s="70">
        <f>N59*各種係数!K53*各種係数!$N$5</f>
        <v>0</v>
      </c>
      <c r="AH59" s="70">
        <f>V59*各種係数!K53*各種係数!$N$5</f>
        <v>0</v>
      </c>
      <c r="AI59" s="70">
        <f t="shared" si="4"/>
        <v>0</v>
      </c>
    </row>
    <row r="60" spans="2:35">
      <c r="B60" s="580" t="s">
        <v>339</v>
      </c>
      <c r="C60" s="580">
        <v>20</v>
      </c>
      <c r="D60" s="580">
        <v>20</v>
      </c>
      <c r="E60" s="580" t="s">
        <v>404</v>
      </c>
      <c r="F60" s="312" t="s">
        <v>1058</v>
      </c>
      <c r="G60" s="685">
        <f>価格変換!V58</f>
        <v>0</v>
      </c>
      <c r="H60" s="70">
        <f>G60*各種係数!F54</f>
        <v>0</v>
      </c>
      <c r="I60" s="70">
        <f>H60*各種係数!G54</f>
        <v>0</v>
      </c>
      <c r="J60" s="70">
        <f>H60*各種係数!H54</f>
        <v>0</v>
      </c>
      <c r="K60" s="70">
        <f>投入係数!DJ170</f>
        <v>0</v>
      </c>
      <c r="L60" s="70">
        <f>K60*各種係数!E54</f>
        <v>0</v>
      </c>
      <c r="M60" s="70">
        <f>K60*各種係数!D54</f>
        <v>0</v>
      </c>
      <c r="N60" s="70">
        <f>逆行列係数!DJ171</f>
        <v>0</v>
      </c>
      <c r="O60" s="70">
        <f>N60*各種係数!G54</f>
        <v>0</v>
      </c>
      <c r="P60" s="70">
        <f>N60*各種係数!H54</f>
        <v>0</v>
      </c>
      <c r="Q60" s="54"/>
      <c r="R60" s="166"/>
      <c r="S60" s="70">
        <f>R$120*各種係数!I54</f>
        <v>0</v>
      </c>
      <c r="T60" s="70">
        <f>S60*各種係数!E54</f>
        <v>0</v>
      </c>
      <c r="U60" s="70">
        <f>S60*各種係数!D54</f>
        <v>0</v>
      </c>
      <c r="V60" s="70">
        <f>逆行列係数!DJ287</f>
        <v>0</v>
      </c>
      <c r="W60" s="70">
        <f>V60*各種係数!G54</f>
        <v>0</v>
      </c>
      <c r="X60" s="70">
        <f>V60*各種係数!H54</f>
        <v>0</v>
      </c>
      <c r="Y60" s="70">
        <f t="shared" si="0"/>
        <v>0</v>
      </c>
      <c r="Z60" s="70">
        <f t="shared" si="1"/>
        <v>0</v>
      </c>
      <c r="AA60" s="70">
        <f t="shared" si="2"/>
        <v>0</v>
      </c>
      <c r="AB60" s="70">
        <f>H60*各種係数!J54*各種係数!$N$5</f>
        <v>0</v>
      </c>
      <c r="AC60" s="70">
        <f>N60*各種係数!J54*各種係数!$N$5</f>
        <v>0</v>
      </c>
      <c r="AD60" s="70">
        <f>V60*各種係数!J54*各種係数!$N$5</f>
        <v>0</v>
      </c>
      <c r="AE60" s="70">
        <f t="shared" si="3"/>
        <v>0</v>
      </c>
      <c r="AF60" s="70">
        <f>H60*各種係数!K54*各種係数!$N$5</f>
        <v>0</v>
      </c>
      <c r="AG60" s="70">
        <f>N60*各種係数!K54*各種係数!$N$5</f>
        <v>0</v>
      </c>
      <c r="AH60" s="70">
        <f>V60*各種係数!K54*各種係数!$N$5</f>
        <v>0</v>
      </c>
      <c r="AI60" s="70">
        <f t="shared" si="4"/>
        <v>0</v>
      </c>
    </row>
    <row r="61" spans="2:35">
      <c r="B61" s="580" t="s">
        <v>340</v>
      </c>
      <c r="C61" s="580">
        <v>20</v>
      </c>
      <c r="D61" s="580">
        <v>20</v>
      </c>
      <c r="E61" s="580" t="s">
        <v>404</v>
      </c>
      <c r="F61" s="312" t="s">
        <v>1059</v>
      </c>
      <c r="G61" s="685">
        <f>価格変換!V59</f>
        <v>0</v>
      </c>
      <c r="H61" s="70">
        <f>G61*各種係数!F55</f>
        <v>0</v>
      </c>
      <c r="I61" s="70">
        <f>H61*各種係数!G55</f>
        <v>0</v>
      </c>
      <c r="J61" s="70">
        <f>H61*各種係数!H55</f>
        <v>0</v>
      </c>
      <c r="K61" s="70">
        <f>投入係数!DJ171</f>
        <v>0</v>
      </c>
      <c r="L61" s="70">
        <f>K61*各種係数!E55</f>
        <v>0</v>
      </c>
      <c r="M61" s="70">
        <f>K61*各種係数!D55</f>
        <v>0</v>
      </c>
      <c r="N61" s="70">
        <f>逆行列係数!DJ172</f>
        <v>0</v>
      </c>
      <c r="O61" s="70">
        <f>N61*各種係数!G55</f>
        <v>0</v>
      </c>
      <c r="P61" s="70">
        <f>N61*各種係数!H55</f>
        <v>0</v>
      </c>
      <c r="Q61" s="54"/>
      <c r="R61" s="166"/>
      <c r="S61" s="70">
        <f>R$120*各種係数!I55</f>
        <v>0</v>
      </c>
      <c r="T61" s="70">
        <f>S61*各種係数!E55</f>
        <v>0</v>
      </c>
      <c r="U61" s="70">
        <f>S61*各種係数!D55</f>
        <v>0</v>
      </c>
      <c r="V61" s="70">
        <f>逆行列係数!DJ288</f>
        <v>0</v>
      </c>
      <c r="W61" s="70">
        <f>V61*各種係数!G55</f>
        <v>0</v>
      </c>
      <c r="X61" s="70">
        <f>V61*各種係数!H55</f>
        <v>0</v>
      </c>
      <c r="Y61" s="70">
        <f t="shared" si="0"/>
        <v>0</v>
      </c>
      <c r="Z61" s="70">
        <f t="shared" si="1"/>
        <v>0</v>
      </c>
      <c r="AA61" s="70">
        <f t="shared" si="2"/>
        <v>0</v>
      </c>
      <c r="AB61" s="70">
        <f>H61*各種係数!J55*各種係数!$N$5</f>
        <v>0</v>
      </c>
      <c r="AC61" s="70">
        <f>N61*各種係数!J55*各種係数!$N$5</f>
        <v>0</v>
      </c>
      <c r="AD61" s="70">
        <f>V61*各種係数!J55*各種係数!$N$5</f>
        <v>0</v>
      </c>
      <c r="AE61" s="70">
        <f t="shared" si="3"/>
        <v>0</v>
      </c>
      <c r="AF61" s="70">
        <f>H61*各種係数!K55*各種係数!$N$5</f>
        <v>0</v>
      </c>
      <c r="AG61" s="70">
        <f>N61*各種係数!K55*各種係数!$N$5</f>
        <v>0</v>
      </c>
      <c r="AH61" s="70">
        <f>V61*各種係数!K55*各種係数!$N$5</f>
        <v>0</v>
      </c>
      <c r="AI61" s="70">
        <f t="shared" si="4"/>
        <v>0</v>
      </c>
    </row>
    <row r="62" spans="2:35">
      <c r="B62" s="580" t="s">
        <v>341</v>
      </c>
      <c r="C62" s="580">
        <v>21</v>
      </c>
      <c r="D62" s="580">
        <v>21</v>
      </c>
      <c r="E62" s="580" t="s">
        <v>404</v>
      </c>
      <c r="F62" s="312" t="s">
        <v>1060</v>
      </c>
      <c r="G62" s="685">
        <f>価格変換!V60</f>
        <v>0</v>
      </c>
      <c r="H62" s="70">
        <f>G62*各種係数!F56</f>
        <v>0</v>
      </c>
      <c r="I62" s="70">
        <f>H62*各種係数!G56</f>
        <v>0</v>
      </c>
      <c r="J62" s="70">
        <f>H62*各種係数!H56</f>
        <v>0</v>
      </c>
      <c r="K62" s="70">
        <f>投入係数!DJ172</f>
        <v>0</v>
      </c>
      <c r="L62" s="70">
        <f>K62*各種係数!E56</f>
        <v>0</v>
      </c>
      <c r="M62" s="70">
        <f>K62*各種係数!D56</f>
        <v>0</v>
      </c>
      <c r="N62" s="70">
        <f>逆行列係数!DJ173</f>
        <v>0</v>
      </c>
      <c r="O62" s="70">
        <f>N62*各種係数!G56</f>
        <v>0</v>
      </c>
      <c r="P62" s="70">
        <f>N62*各種係数!H56</f>
        <v>0</v>
      </c>
      <c r="Q62" s="54"/>
      <c r="R62" s="166"/>
      <c r="S62" s="70">
        <f>R$120*各種係数!I56</f>
        <v>0</v>
      </c>
      <c r="T62" s="70">
        <f>S62*各種係数!E56</f>
        <v>0</v>
      </c>
      <c r="U62" s="70">
        <f>S62*各種係数!D56</f>
        <v>0</v>
      </c>
      <c r="V62" s="70">
        <f>逆行列係数!DJ289</f>
        <v>0</v>
      </c>
      <c r="W62" s="70">
        <f>V62*各種係数!G56</f>
        <v>0</v>
      </c>
      <c r="X62" s="70">
        <f>V62*各種係数!H56</f>
        <v>0</v>
      </c>
      <c r="Y62" s="70">
        <f t="shared" si="0"/>
        <v>0</v>
      </c>
      <c r="Z62" s="70">
        <f t="shared" si="1"/>
        <v>0</v>
      </c>
      <c r="AA62" s="70">
        <f t="shared" si="2"/>
        <v>0</v>
      </c>
      <c r="AB62" s="70">
        <f>H62*各種係数!J56*各種係数!$N$5</f>
        <v>0</v>
      </c>
      <c r="AC62" s="70">
        <f>N62*各種係数!J56*各種係数!$N$5</f>
        <v>0</v>
      </c>
      <c r="AD62" s="70">
        <f>V62*各種係数!J56*各種係数!$N$5</f>
        <v>0</v>
      </c>
      <c r="AE62" s="70">
        <f t="shared" si="3"/>
        <v>0</v>
      </c>
      <c r="AF62" s="70">
        <f>H62*各種係数!K56*各種係数!$N$5</f>
        <v>0</v>
      </c>
      <c r="AG62" s="70">
        <f>N62*各種係数!K56*各種係数!$N$5</f>
        <v>0</v>
      </c>
      <c r="AH62" s="70">
        <f>V62*各種係数!K56*各種係数!$N$5</f>
        <v>0</v>
      </c>
      <c r="AI62" s="70">
        <f t="shared" si="4"/>
        <v>0</v>
      </c>
    </row>
    <row r="63" spans="2:35">
      <c r="B63" s="580" t="s">
        <v>342</v>
      </c>
      <c r="C63" s="580">
        <v>21</v>
      </c>
      <c r="D63" s="580">
        <v>21</v>
      </c>
      <c r="E63" s="580" t="s">
        <v>404</v>
      </c>
      <c r="F63" s="312" t="s">
        <v>1061</v>
      </c>
      <c r="G63" s="685">
        <f>価格変換!V61</f>
        <v>0</v>
      </c>
      <c r="H63" s="70">
        <f>G63*各種係数!F57</f>
        <v>0</v>
      </c>
      <c r="I63" s="70">
        <f>H63*各種係数!G57</f>
        <v>0</v>
      </c>
      <c r="J63" s="70">
        <f>H63*各種係数!H57</f>
        <v>0</v>
      </c>
      <c r="K63" s="70">
        <f>投入係数!DJ173</f>
        <v>0</v>
      </c>
      <c r="L63" s="70">
        <f>K63*各種係数!E57</f>
        <v>0</v>
      </c>
      <c r="M63" s="70">
        <f>K63*各種係数!D57</f>
        <v>0</v>
      </c>
      <c r="N63" s="70">
        <f>逆行列係数!DJ174</f>
        <v>0</v>
      </c>
      <c r="O63" s="70">
        <f>N63*各種係数!G57</f>
        <v>0</v>
      </c>
      <c r="P63" s="70">
        <f>N63*各種係数!H57</f>
        <v>0</v>
      </c>
      <c r="Q63" s="54"/>
      <c r="R63" s="166"/>
      <c r="S63" s="70">
        <f>R$120*各種係数!I57</f>
        <v>0</v>
      </c>
      <c r="T63" s="70">
        <f>S63*各種係数!E57</f>
        <v>0</v>
      </c>
      <c r="U63" s="70">
        <f>S63*各種係数!D57</f>
        <v>0</v>
      </c>
      <c r="V63" s="70">
        <f>逆行列係数!DJ290</f>
        <v>0</v>
      </c>
      <c r="W63" s="70">
        <f>V63*各種係数!G57</f>
        <v>0</v>
      </c>
      <c r="X63" s="70">
        <f>V63*各種係数!H57</f>
        <v>0</v>
      </c>
      <c r="Y63" s="70">
        <f t="shared" si="0"/>
        <v>0</v>
      </c>
      <c r="Z63" s="70">
        <f t="shared" si="1"/>
        <v>0</v>
      </c>
      <c r="AA63" s="70">
        <f t="shared" si="2"/>
        <v>0</v>
      </c>
      <c r="AB63" s="70">
        <f>H63*各種係数!J57*各種係数!$N$5</f>
        <v>0</v>
      </c>
      <c r="AC63" s="70">
        <f>N63*各種係数!J57*各種係数!$N$5</f>
        <v>0</v>
      </c>
      <c r="AD63" s="70">
        <f>V63*各種係数!J57*各種係数!$N$5</f>
        <v>0</v>
      </c>
      <c r="AE63" s="70">
        <f t="shared" si="3"/>
        <v>0</v>
      </c>
      <c r="AF63" s="70">
        <f>H63*各種係数!K57*各種係数!$N$5</f>
        <v>0</v>
      </c>
      <c r="AG63" s="70">
        <f>N63*各種係数!K57*各種係数!$N$5</f>
        <v>0</v>
      </c>
      <c r="AH63" s="70">
        <f>V63*各種係数!K57*各種係数!$N$5</f>
        <v>0</v>
      </c>
      <c r="AI63" s="70">
        <f t="shared" si="4"/>
        <v>0</v>
      </c>
    </row>
    <row r="64" spans="2:35">
      <c r="B64" s="580" t="s">
        <v>343</v>
      </c>
      <c r="C64" s="580">
        <v>22</v>
      </c>
      <c r="D64" s="580">
        <v>22</v>
      </c>
      <c r="E64" s="580" t="s">
        <v>404</v>
      </c>
      <c r="F64" s="312" t="s">
        <v>1062</v>
      </c>
      <c r="G64" s="685">
        <f>価格変換!V62</f>
        <v>0</v>
      </c>
      <c r="H64" s="70">
        <f>G64*各種係数!F58</f>
        <v>0</v>
      </c>
      <c r="I64" s="70">
        <f>H64*各種係数!G58</f>
        <v>0</v>
      </c>
      <c r="J64" s="70">
        <f>H64*各種係数!H58</f>
        <v>0</v>
      </c>
      <c r="K64" s="70">
        <f>投入係数!DJ174</f>
        <v>0</v>
      </c>
      <c r="L64" s="70">
        <f>K64*各種係数!E58</f>
        <v>0</v>
      </c>
      <c r="M64" s="70">
        <f>K64*各種係数!D58</f>
        <v>0</v>
      </c>
      <c r="N64" s="70">
        <f>逆行列係数!DJ175</f>
        <v>0</v>
      </c>
      <c r="O64" s="70">
        <f>N64*各種係数!G58</f>
        <v>0</v>
      </c>
      <c r="P64" s="70">
        <f>N64*各種係数!H58</f>
        <v>0</v>
      </c>
      <c r="Q64" s="54"/>
      <c r="R64" s="166"/>
      <c r="S64" s="70">
        <f>R$120*各種係数!I58</f>
        <v>0</v>
      </c>
      <c r="T64" s="70">
        <f>S64*各種係数!E58</f>
        <v>0</v>
      </c>
      <c r="U64" s="70">
        <f>S64*各種係数!D58</f>
        <v>0</v>
      </c>
      <c r="V64" s="70">
        <f>逆行列係数!DJ291</f>
        <v>0</v>
      </c>
      <c r="W64" s="70">
        <f>V64*各種係数!G58</f>
        <v>0</v>
      </c>
      <c r="X64" s="70">
        <f>V64*各種係数!H58</f>
        <v>0</v>
      </c>
      <c r="Y64" s="70">
        <f t="shared" si="0"/>
        <v>0</v>
      </c>
      <c r="Z64" s="70">
        <f t="shared" si="1"/>
        <v>0</v>
      </c>
      <c r="AA64" s="70">
        <f t="shared" si="2"/>
        <v>0</v>
      </c>
      <c r="AB64" s="70">
        <f>H64*各種係数!J58*各種係数!$N$5</f>
        <v>0</v>
      </c>
      <c r="AC64" s="70">
        <f>N64*各種係数!J58*各種係数!$N$5</f>
        <v>0</v>
      </c>
      <c r="AD64" s="70">
        <f>V64*各種係数!J58*各種係数!$N$5</f>
        <v>0</v>
      </c>
      <c r="AE64" s="70">
        <f t="shared" si="3"/>
        <v>0</v>
      </c>
      <c r="AF64" s="70">
        <f>H64*各種係数!K58*各種係数!$N$5</f>
        <v>0</v>
      </c>
      <c r="AG64" s="70">
        <f>N64*各種係数!K58*各種係数!$N$5</f>
        <v>0</v>
      </c>
      <c r="AH64" s="70">
        <f>V64*各種係数!K58*各種係数!$N$5</f>
        <v>0</v>
      </c>
      <c r="AI64" s="70">
        <f t="shared" si="4"/>
        <v>0</v>
      </c>
    </row>
    <row r="65" spans="2:35">
      <c r="B65" s="580" t="s">
        <v>344</v>
      </c>
      <c r="C65" s="580">
        <v>22</v>
      </c>
      <c r="D65" s="580">
        <v>22</v>
      </c>
      <c r="E65" s="580" t="s">
        <v>404</v>
      </c>
      <c r="F65" s="312" t="s">
        <v>1063</v>
      </c>
      <c r="G65" s="685">
        <f>価格変換!V63</f>
        <v>0</v>
      </c>
      <c r="H65" s="70">
        <f>G65*各種係数!F59</f>
        <v>0</v>
      </c>
      <c r="I65" s="70">
        <f>H65*各種係数!G59</f>
        <v>0</v>
      </c>
      <c r="J65" s="70">
        <f>H65*各種係数!H59</f>
        <v>0</v>
      </c>
      <c r="K65" s="70">
        <f>投入係数!DJ175</f>
        <v>0</v>
      </c>
      <c r="L65" s="70">
        <f>K65*各種係数!E59</f>
        <v>0</v>
      </c>
      <c r="M65" s="70">
        <f>K65*各種係数!D59</f>
        <v>0</v>
      </c>
      <c r="N65" s="70">
        <f>逆行列係数!DJ176</f>
        <v>0</v>
      </c>
      <c r="O65" s="70">
        <f>N65*各種係数!G59</f>
        <v>0</v>
      </c>
      <c r="P65" s="70">
        <f>N65*各種係数!H59</f>
        <v>0</v>
      </c>
      <c r="Q65" s="54"/>
      <c r="R65" s="166"/>
      <c r="S65" s="70">
        <f>R$120*各種係数!I59</f>
        <v>0</v>
      </c>
      <c r="T65" s="70">
        <f>S65*各種係数!E59</f>
        <v>0</v>
      </c>
      <c r="U65" s="70">
        <f>S65*各種係数!D59</f>
        <v>0</v>
      </c>
      <c r="V65" s="70">
        <f>逆行列係数!DJ292</f>
        <v>0</v>
      </c>
      <c r="W65" s="70">
        <f>V65*各種係数!G59</f>
        <v>0</v>
      </c>
      <c r="X65" s="70">
        <f>V65*各種係数!H59</f>
        <v>0</v>
      </c>
      <c r="Y65" s="70">
        <f t="shared" si="0"/>
        <v>0</v>
      </c>
      <c r="Z65" s="70">
        <f t="shared" si="1"/>
        <v>0</v>
      </c>
      <c r="AA65" s="70">
        <f t="shared" si="2"/>
        <v>0</v>
      </c>
      <c r="AB65" s="70">
        <f>H65*各種係数!J59*各種係数!$N$5</f>
        <v>0</v>
      </c>
      <c r="AC65" s="70">
        <f>N65*各種係数!J59*各種係数!$N$5</f>
        <v>0</v>
      </c>
      <c r="AD65" s="70">
        <f>V65*各種係数!J59*各種係数!$N$5</f>
        <v>0</v>
      </c>
      <c r="AE65" s="70">
        <f t="shared" si="3"/>
        <v>0</v>
      </c>
      <c r="AF65" s="70">
        <f>H65*各種係数!K59*各種係数!$N$5</f>
        <v>0</v>
      </c>
      <c r="AG65" s="70">
        <f>N65*各種係数!K59*各種係数!$N$5</f>
        <v>0</v>
      </c>
      <c r="AH65" s="70">
        <f>V65*各種係数!K59*各種係数!$N$5</f>
        <v>0</v>
      </c>
      <c r="AI65" s="70">
        <f t="shared" si="4"/>
        <v>0</v>
      </c>
    </row>
    <row r="66" spans="2:35">
      <c r="B66" s="580" t="s">
        <v>345</v>
      </c>
      <c r="C66" s="580">
        <v>22</v>
      </c>
      <c r="D66" s="580">
        <v>22</v>
      </c>
      <c r="E66" s="580" t="s">
        <v>404</v>
      </c>
      <c r="F66" s="581" t="s">
        <v>1064</v>
      </c>
      <c r="G66" s="685">
        <f>価格変換!V64</f>
        <v>0</v>
      </c>
      <c r="H66" s="70">
        <f>G66*各種係数!F60</f>
        <v>0</v>
      </c>
      <c r="I66" s="70">
        <f>H66*各種係数!G60</f>
        <v>0</v>
      </c>
      <c r="J66" s="70">
        <f>H66*各種係数!H60</f>
        <v>0</v>
      </c>
      <c r="K66" s="70">
        <f>投入係数!DJ176</f>
        <v>0</v>
      </c>
      <c r="L66" s="70">
        <f>K66*各種係数!E60</f>
        <v>0</v>
      </c>
      <c r="M66" s="70">
        <f>K66*各種係数!D60</f>
        <v>0</v>
      </c>
      <c r="N66" s="70">
        <f>逆行列係数!DJ177</f>
        <v>0</v>
      </c>
      <c r="O66" s="70">
        <f>N66*各種係数!G60</f>
        <v>0</v>
      </c>
      <c r="P66" s="70">
        <f>N66*各種係数!H60</f>
        <v>0</v>
      </c>
      <c r="Q66" s="54"/>
      <c r="R66" s="166"/>
      <c r="S66" s="70">
        <f>R$120*各種係数!I60</f>
        <v>0</v>
      </c>
      <c r="T66" s="70">
        <f>S66*各種係数!E60</f>
        <v>0</v>
      </c>
      <c r="U66" s="70">
        <f>S66*各種係数!D60</f>
        <v>0</v>
      </c>
      <c r="V66" s="70">
        <f>逆行列係数!DJ293</f>
        <v>0</v>
      </c>
      <c r="W66" s="70">
        <f>V66*各種係数!G60</f>
        <v>0</v>
      </c>
      <c r="X66" s="70">
        <f>V66*各種係数!H60</f>
        <v>0</v>
      </c>
      <c r="Y66" s="70">
        <f t="shared" si="0"/>
        <v>0</v>
      </c>
      <c r="Z66" s="70">
        <f t="shared" si="1"/>
        <v>0</v>
      </c>
      <c r="AA66" s="70">
        <f t="shared" si="2"/>
        <v>0</v>
      </c>
      <c r="AB66" s="70">
        <f>H66*各種係数!J60*各種係数!$N$5</f>
        <v>0</v>
      </c>
      <c r="AC66" s="70">
        <f>N66*各種係数!J60*各種係数!$N$5</f>
        <v>0</v>
      </c>
      <c r="AD66" s="70">
        <f>V66*各種係数!J60*各種係数!$N$5</f>
        <v>0</v>
      </c>
      <c r="AE66" s="70">
        <f t="shared" si="3"/>
        <v>0</v>
      </c>
      <c r="AF66" s="70">
        <f>H66*各種係数!K60*各種係数!$N$5</f>
        <v>0</v>
      </c>
      <c r="AG66" s="70">
        <f>N66*各種係数!K60*各種係数!$N$5</f>
        <v>0</v>
      </c>
      <c r="AH66" s="70">
        <f>V66*各種係数!K60*各種係数!$N$5</f>
        <v>0</v>
      </c>
      <c r="AI66" s="70">
        <f t="shared" si="4"/>
        <v>0</v>
      </c>
    </row>
    <row r="67" spans="2:35">
      <c r="B67" s="580" t="s">
        <v>346</v>
      </c>
      <c r="C67" s="580">
        <v>22</v>
      </c>
      <c r="D67" s="580">
        <v>22</v>
      </c>
      <c r="E67" s="580" t="s">
        <v>404</v>
      </c>
      <c r="F67" s="312" t="s">
        <v>1065</v>
      </c>
      <c r="G67" s="685">
        <f>価格変換!V65</f>
        <v>0</v>
      </c>
      <c r="H67" s="70">
        <f>G67*各種係数!F61</f>
        <v>0</v>
      </c>
      <c r="I67" s="70">
        <f>H67*各種係数!G61</f>
        <v>0</v>
      </c>
      <c r="J67" s="70">
        <f>H67*各種係数!H61</f>
        <v>0</v>
      </c>
      <c r="K67" s="70">
        <f>投入係数!DJ177</f>
        <v>0</v>
      </c>
      <c r="L67" s="70">
        <f>K67*各種係数!E61</f>
        <v>0</v>
      </c>
      <c r="M67" s="70">
        <f>K67*各種係数!D61</f>
        <v>0</v>
      </c>
      <c r="N67" s="70">
        <f>逆行列係数!DJ178</f>
        <v>0</v>
      </c>
      <c r="O67" s="70">
        <f>N67*各種係数!G61</f>
        <v>0</v>
      </c>
      <c r="P67" s="70">
        <f>N67*各種係数!H61</f>
        <v>0</v>
      </c>
      <c r="Q67" s="54"/>
      <c r="R67" s="166"/>
      <c r="S67" s="70">
        <f>R$120*各種係数!I61</f>
        <v>0</v>
      </c>
      <c r="T67" s="70">
        <f>S67*各種係数!E61</f>
        <v>0</v>
      </c>
      <c r="U67" s="70">
        <f>S67*各種係数!D61</f>
        <v>0</v>
      </c>
      <c r="V67" s="70">
        <f>逆行列係数!DJ294</f>
        <v>0</v>
      </c>
      <c r="W67" s="70">
        <f>V67*各種係数!G61</f>
        <v>0</v>
      </c>
      <c r="X67" s="70">
        <f>V67*各種係数!H61</f>
        <v>0</v>
      </c>
      <c r="Y67" s="70">
        <f t="shared" si="0"/>
        <v>0</v>
      </c>
      <c r="Z67" s="70">
        <f t="shared" si="1"/>
        <v>0</v>
      </c>
      <c r="AA67" s="70">
        <f t="shared" si="2"/>
        <v>0</v>
      </c>
      <c r="AB67" s="70">
        <f>H67*各種係数!J61*各種係数!$N$5</f>
        <v>0</v>
      </c>
      <c r="AC67" s="70">
        <f>N67*各種係数!J61*各種係数!$N$5</f>
        <v>0</v>
      </c>
      <c r="AD67" s="70">
        <f>V67*各種係数!J61*各種係数!$N$5</f>
        <v>0</v>
      </c>
      <c r="AE67" s="70">
        <f t="shared" si="3"/>
        <v>0</v>
      </c>
      <c r="AF67" s="70">
        <f>H67*各種係数!K61*各種係数!$N$5</f>
        <v>0</v>
      </c>
      <c r="AG67" s="70">
        <f>N67*各種係数!K61*各種係数!$N$5</f>
        <v>0</v>
      </c>
      <c r="AH67" s="70">
        <f>V67*各種係数!K61*各種係数!$N$5</f>
        <v>0</v>
      </c>
      <c r="AI67" s="70">
        <f t="shared" si="4"/>
        <v>0</v>
      </c>
    </row>
    <row r="68" spans="2:35">
      <c r="B68" s="580" t="s">
        <v>347</v>
      </c>
      <c r="C68" s="580">
        <v>22</v>
      </c>
      <c r="D68" s="580">
        <v>22</v>
      </c>
      <c r="E68" s="580" t="s">
        <v>404</v>
      </c>
      <c r="F68" s="312" t="s">
        <v>1066</v>
      </c>
      <c r="G68" s="685">
        <f>価格変換!V66</f>
        <v>0</v>
      </c>
      <c r="H68" s="70">
        <f>G68*各種係数!F62</f>
        <v>0</v>
      </c>
      <c r="I68" s="70">
        <f>H68*各種係数!G62</f>
        <v>0</v>
      </c>
      <c r="J68" s="70">
        <f>H68*各種係数!H62</f>
        <v>0</v>
      </c>
      <c r="K68" s="70">
        <f>投入係数!DJ178</f>
        <v>0</v>
      </c>
      <c r="L68" s="70">
        <f>K68*各種係数!E62</f>
        <v>0</v>
      </c>
      <c r="M68" s="70">
        <f>K68*各種係数!D62</f>
        <v>0</v>
      </c>
      <c r="N68" s="70">
        <f>逆行列係数!DJ179</f>
        <v>0</v>
      </c>
      <c r="O68" s="70">
        <f>N68*各種係数!G62</f>
        <v>0</v>
      </c>
      <c r="P68" s="70">
        <f>N68*各種係数!H62</f>
        <v>0</v>
      </c>
      <c r="Q68" s="54"/>
      <c r="R68" s="166"/>
      <c r="S68" s="70">
        <f>R$120*各種係数!I62</f>
        <v>0</v>
      </c>
      <c r="T68" s="70">
        <f>S68*各種係数!E62</f>
        <v>0</v>
      </c>
      <c r="U68" s="70">
        <f>S68*各種係数!D62</f>
        <v>0</v>
      </c>
      <c r="V68" s="70">
        <f>逆行列係数!DJ295</f>
        <v>0</v>
      </c>
      <c r="W68" s="70">
        <f>V68*各種係数!G62</f>
        <v>0</v>
      </c>
      <c r="X68" s="70">
        <f>V68*各種係数!H62</f>
        <v>0</v>
      </c>
      <c r="Y68" s="70">
        <f t="shared" si="0"/>
        <v>0</v>
      </c>
      <c r="Z68" s="70">
        <f t="shared" si="1"/>
        <v>0</v>
      </c>
      <c r="AA68" s="70">
        <f t="shared" si="2"/>
        <v>0</v>
      </c>
      <c r="AB68" s="70">
        <f>H68*各種係数!J62*各種係数!$N$5</f>
        <v>0</v>
      </c>
      <c r="AC68" s="70">
        <f>N68*各種係数!J62*各種係数!$N$5</f>
        <v>0</v>
      </c>
      <c r="AD68" s="70">
        <f>V68*各種係数!J62*各種係数!$N$5</f>
        <v>0</v>
      </c>
      <c r="AE68" s="70">
        <f t="shared" si="3"/>
        <v>0</v>
      </c>
      <c r="AF68" s="70">
        <f>H68*各種係数!K62*各種係数!$N$5</f>
        <v>0</v>
      </c>
      <c r="AG68" s="70">
        <f>N68*各種係数!K62*各種係数!$N$5</f>
        <v>0</v>
      </c>
      <c r="AH68" s="70">
        <f>V68*各種係数!K62*各種係数!$N$5</f>
        <v>0</v>
      </c>
      <c r="AI68" s="70">
        <f t="shared" si="4"/>
        <v>0</v>
      </c>
    </row>
    <row r="69" spans="2:35">
      <c r="B69" s="580" t="s">
        <v>348</v>
      </c>
      <c r="C69" s="580">
        <v>23</v>
      </c>
      <c r="D69" s="580">
        <v>23</v>
      </c>
      <c r="E69" s="580" t="s">
        <v>404</v>
      </c>
      <c r="F69" s="312" t="s">
        <v>1067</v>
      </c>
      <c r="G69" s="685">
        <f>価格変換!V67</f>
        <v>0</v>
      </c>
      <c r="H69" s="70">
        <f>G69*各種係数!F63</f>
        <v>0</v>
      </c>
      <c r="I69" s="70">
        <f>H69*各種係数!G63</f>
        <v>0</v>
      </c>
      <c r="J69" s="70">
        <f>H69*各種係数!H63</f>
        <v>0</v>
      </c>
      <c r="K69" s="70">
        <f>投入係数!DJ179</f>
        <v>0</v>
      </c>
      <c r="L69" s="70">
        <f>K69*各種係数!E63</f>
        <v>0</v>
      </c>
      <c r="M69" s="70">
        <f>K69*各種係数!D63</f>
        <v>0</v>
      </c>
      <c r="N69" s="70">
        <f>逆行列係数!DJ180</f>
        <v>0</v>
      </c>
      <c r="O69" s="70">
        <f>N69*各種係数!G63</f>
        <v>0</v>
      </c>
      <c r="P69" s="70">
        <f>N69*各種係数!H63</f>
        <v>0</v>
      </c>
      <c r="Q69" s="54"/>
      <c r="R69" s="166"/>
      <c r="S69" s="70">
        <f>R$120*各種係数!I63</f>
        <v>0</v>
      </c>
      <c r="T69" s="70">
        <f>S69*各種係数!E63</f>
        <v>0</v>
      </c>
      <c r="U69" s="70">
        <f>S69*各種係数!D63</f>
        <v>0</v>
      </c>
      <c r="V69" s="70">
        <f>逆行列係数!DJ296</f>
        <v>0</v>
      </c>
      <c r="W69" s="70">
        <f>V69*各種係数!G63</f>
        <v>0</v>
      </c>
      <c r="X69" s="70">
        <f>V69*各種係数!H63</f>
        <v>0</v>
      </c>
      <c r="Y69" s="70">
        <f t="shared" si="0"/>
        <v>0</v>
      </c>
      <c r="Z69" s="70">
        <f t="shared" si="1"/>
        <v>0</v>
      </c>
      <c r="AA69" s="70">
        <f t="shared" si="2"/>
        <v>0</v>
      </c>
      <c r="AB69" s="70">
        <f>H69*各種係数!J63*各種係数!$N$5</f>
        <v>0</v>
      </c>
      <c r="AC69" s="70">
        <f>N69*各種係数!J63*各種係数!$N$5</f>
        <v>0</v>
      </c>
      <c r="AD69" s="70">
        <f>V69*各種係数!J63*各種係数!$N$5</f>
        <v>0</v>
      </c>
      <c r="AE69" s="70">
        <f t="shared" si="3"/>
        <v>0</v>
      </c>
      <c r="AF69" s="70">
        <f>H69*各種係数!K63*各種係数!$N$5</f>
        <v>0</v>
      </c>
      <c r="AG69" s="70">
        <f>N69*各種係数!K63*各種係数!$N$5</f>
        <v>0</v>
      </c>
      <c r="AH69" s="70">
        <f>V69*各種係数!K63*各種係数!$N$5</f>
        <v>0</v>
      </c>
      <c r="AI69" s="70">
        <f t="shared" si="4"/>
        <v>0</v>
      </c>
    </row>
    <row r="70" spans="2:35">
      <c r="B70" s="580" t="s">
        <v>349</v>
      </c>
      <c r="C70" s="580">
        <v>23</v>
      </c>
      <c r="D70" s="580">
        <v>23</v>
      </c>
      <c r="E70" s="580" t="s">
        <v>404</v>
      </c>
      <c r="F70" s="312" t="s">
        <v>1068</v>
      </c>
      <c r="G70" s="685">
        <f>価格変換!V68</f>
        <v>0</v>
      </c>
      <c r="H70" s="70">
        <f>G70*各種係数!F64</f>
        <v>0</v>
      </c>
      <c r="I70" s="70">
        <f>H70*各種係数!G64</f>
        <v>0</v>
      </c>
      <c r="J70" s="70">
        <f>H70*各種係数!H64</f>
        <v>0</v>
      </c>
      <c r="K70" s="70">
        <f>投入係数!DJ180</f>
        <v>0</v>
      </c>
      <c r="L70" s="70">
        <f>K70*各種係数!E64</f>
        <v>0</v>
      </c>
      <c r="M70" s="70">
        <f>K70*各種係数!D64</f>
        <v>0</v>
      </c>
      <c r="N70" s="70">
        <f>逆行列係数!DJ181</f>
        <v>0</v>
      </c>
      <c r="O70" s="70">
        <f>N70*各種係数!G64</f>
        <v>0</v>
      </c>
      <c r="P70" s="70">
        <f>N70*各種係数!H64</f>
        <v>0</v>
      </c>
      <c r="Q70" s="54"/>
      <c r="R70" s="166"/>
      <c r="S70" s="70">
        <f>R$120*各種係数!I64</f>
        <v>0</v>
      </c>
      <c r="T70" s="70">
        <f>S70*各種係数!E64</f>
        <v>0</v>
      </c>
      <c r="U70" s="70">
        <f>S70*各種係数!D64</f>
        <v>0</v>
      </c>
      <c r="V70" s="70">
        <f>逆行列係数!DJ297</f>
        <v>0</v>
      </c>
      <c r="W70" s="70">
        <f>V70*各種係数!G64</f>
        <v>0</v>
      </c>
      <c r="X70" s="70">
        <f>V70*各種係数!H64</f>
        <v>0</v>
      </c>
      <c r="Y70" s="70">
        <f t="shared" si="0"/>
        <v>0</v>
      </c>
      <c r="Z70" s="70">
        <f t="shared" si="1"/>
        <v>0</v>
      </c>
      <c r="AA70" s="70">
        <f t="shared" si="2"/>
        <v>0</v>
      </c>
      <c r="AB70" s="70">
        <f>H70*各種係数!J64*各種係数!$N$5</f>
        <v>0</v>
      </c>
      <c r="AC70" s="70">
        <f>N70*各種係数!J64*各種係数!$N$5</f>
        <v>0</v>
      </c>
      <c r="AD70" s="70">
        <f>V70*各種係数!J64*各種係数!$N$5</f>
        <v>0</v>
      </c>
      <c r="AE70" s="70">
        <f t="shared" si="3"/>
        <v>0</v>
      </c>
      <c r="AF70" s="70">
        <f>H70*各種係数!K64*各種係数!$N$5</f>
        <v>0</v>
      </c>
      <c r="AG70" s="70">
        <f>N70*各種係数!K64*各種係数!$N$5</f>
        <v>0</v>
      </c>
      <c r="AH70" s="70">
        <f>V70*各種係数!K64*各種係数!$N$5</f>
        <v>0</v>
      </c>
      <c r="AI70" s="70">
        <f t="shared" si="4"/>
        <v>0</v>
      </c>
    </row>
    <row r="71" spans="2:35">
      <c r="B71" s="580" t="s">
        <v>350</v>
      </c>
      <c r="C71" s="580">
        <v>24</v>
      </c>
      <c r="D71" s="580">
        <v>24</v>
      </c>
      <c r="E71" s="580" t="s">
        <v>405</v>
      </c>
      <c r="F71" s="312" t="s">
        <v>1069</v>
      </c>
      <c r="G71" s="685">
        <f>価格変換!V69</f>
        <v>0</v>
      </c>
      <c r="H71" s="70">
        <f>G71*各種係数!F65</f>
        <v>0</v>
      </c>
      <c r="I71" s="70">
        <f>H71*各種係数!G65</f>
        <v>0</v>
      </c>
      <c r="J71" s="70">
        <f>H71*各種係数!H65</f>
        <v>0</v>
      </c>
      <c r="K71" s="70">
        <f>投入係数!DJ181</f>
        <v>0</v>
      </c>
      <c r="L71" s="70">
        <f>K71*各種係数!E65</f>
        <v>0</v>
      </c>
      <c r="M71" s="70">
        <f>K71*各種係数!D65</f>
        <v>0</v>
      </c>
      <c r="N71" s="70">
        <f>逆行列係数!DJ182</f>
        <v>0</v>
      </c>
      <c r="O71" s="70">
        <f>N71*各種係数!G65</f>
        <v>0</v>
      </c>
      <c r="P71" s="70">
        <f>N71*各種係数!H65</f>
        <v>0</v>
      </c>
      <c r="Q71" s="54"/>
      <c r="R71" s="166"/>
      <c r="S71" s="70">
        <f>R$120*各種係数!I65</f>
        <v>0</v>
      </c>
      <c r="T71" s="70">
        <f>S71*各種係数!E65</f>
        <v>0</v>
      </c>
      <c r="U71" s="70">
        <f>S71*各種係数!D65</f>
        <v>0</v>
      </c>
      <c r="V71" s="70">
        <f>逆行列係数!DJ298</f>
        <v>0</v>
      </c>
      <c r="W71" s="70">
        <f>V71*各種係数!G65</f>
        <v>0</v>
      </c>
      <c r="X71" s="70">
        <f>V71*各種係数!H65</f>
        <v>0</v>
      </c>
      <c r="Y71" s="70">
        <f t="shared" si="0"/>
        <v>0</v>
      </c>
      <c r="Z71" s="70">
        <f t="shared" si="1"/>
        <v>0</v>
      </c>
      <c r="AA71" s="70">
        <f t="shared" si="2"/>
        <v>0</v>
      </c>
      <c r="AB71" s="70">
        <f>H71*各種係数!J65*各種係数!$N$5</f>
        <v>0</v>
      </c>
      <c r="AC71" s="70">
        <f>N71*各種係数!J65*各種係数!$N$5</f>
        <v>0</v>
      </c>
      <c r="AD71" s="70">
        <f>V71*各種係数!J65*各種係数!$N$5</f>
        <v>0</v>
      </c>
      <c r="AE71" s="70">
        <f t="shared" si="3"/>
        <v>0</v>
      </c>
      <c r="AF71" s="70">
        <f>H71*各種係数!K65*各種係数!$N$5</f>
        <v>0</v>
      </c>
      <c r="AG71" s="70">
        <f>N71*各種係数!K65*各種係数!$N$5</f>
        <v>0</v>
      </c>
      <c r="AH71" s="70">
        <f>V71*各種係数!K65*各種係数!$N$5</f>
        <v>0</v>
      </c>
      <c r="AI71" s="70">
        <f t="shared" si="4"/>
        <v>0</v>
      </c>
    </row>
    <row r="72" spans="2:35">
      <c r="B72" s="580" t="s">
        <v>351</v>
      </c>
      <c r="C72" s="580">
        <v>24</v>
      </c>
      <c r="D72" s="580">
        <v>24</v>
      </c>
      <c r="E72" s="580" t="s">
        <v>405</v>
      </c>
      <c r="F72" s="312" t="s">
        <v>1070</v>
      </c>
      <c r="G72" s="685">
        <f>価格変換!V70</f>
        <v>0</v>
      </c>
      <c r="H72" s="70">
        <f>G72*各種係数!F66</f>
        <v>0</v>
      </c>
      <c r="I72" s="70">
        <f>H72*各種係数!G66</f>
        <v>0</v>
      </c>
      <c r="J72" s="70">
        <f>H72*各種係数!H66</f>
        <v>0</v>
      </c>
      <c r="K72" s="70">
        <f>投入係数!DJ182</f>
        <v>0</v>
      </c>
      <c r="L72" s="70">
        <f>K72*各種係数!E66</f>
        <v>0</v>
      </c>
      <c r="M72" s="70">
        <f>K72*各種係数!D66</f>
        <v>0</v>
      </c>
      <c r="N72" s="70">
        <f>逆行列係数!DJ183</f>
        <v>0</v>
      </c>
      <c r="O72" s="70">
        <f>N72*各種係数!G66</f>
        <v>0</v>
      </c>
      <c r="P72" s="70">
        <f>N72*各種係数!H66</f>
        <v>0</v>
      </c>
      <c r="Q72" s="54"/>
      <c r="R72" s="166"/>
      <c r="S72" s="70">
        <f>R$120*各種係数!I66</f>
        <v>0</v>
      </c>
      <c r="T72" s="70">
        <f>S72*各種係数!E66</f>
        <v>0</v>
      </c>
      <c r="U72" s="70">
        <f>S72*各種係数!D66</f>
        <v>0</v>
      </c>
      <c r="V72" s="70">
        <f>逆行列係数!DJ299</f>
        <v>0</v>
      </c>
      <c r="W72" s="70">
        <f>V72*各種係数!G66</f>
        <v>0</v>
      </c>
      <c r="X72" s="70">
        <f>V72*各種係数!H66</f>
        <v>0</v>
      </c>
      <c r="Y72" s="70">
        <f t="shared" si="0"/>
        <v>0</v>
      </c>
      <c r="Z72" s="70">
        <f t="shared" si="1"/>
        <v>0</v>
      </c>
      <c r="AA72" s="70">
        <f t="shared" si="2"/>
        <v>0</v>
      </c>
      <c r="AB72" s="70">
        <f>H72*各種係数!J66*各種係数!$N$5</f>
        <v>0</v>
      </c>
      <c r="AC72" s="70">
        <f>N72*各種係数!J66*各種係数!$N$5</f>
        <v>0</v>
      </c>
      <c r="AD72" s="70">
        <f>V72*各種係数!J66*各種係数!$N$5</f>
        <v>0</v>
      </c>
      <c r="AE72" s="70">
        <f t="shared" si="3"/>
        <v>0</v>
      </c>
      <c r="AF72" s="70">
        <f>H72*各種係数!K66*各種係数!$N$5</f>
        <v>0</v>
      </c>
      <c r="AG72" s="70">
        <f>N72*各種係数!K66*各種係数!$N$5</f>
        <v>0</v>
      </c>
      <c r="AH72" s="70">
        <f>V72*各種係数!K66*各種係数!$N$5</f>
        <v>0</v>
      </c>
      <c r="AI72" s="70">
        <f t="shared" si="4"/>
        <v>0</v>
      </c>
    </row>
    <row r="73" spans="2:35">
      <c r="B73" s="580" t="s">
        <v>352</v>
      </c>
      <c r="C73" s="580">
        <v>26</v>
      </c>
      <c r="D73" s="580">
        <v>24</v>
      </c>
      <c r="E73" s="580" t="s">
        <v>405</v>
      </c>
      <c r="F73" s="312" t="s">
        <v>1071</v>
      </c>
      <c r="G73" s="685">
        <f>価格変換!V71</f>
        <v>0</v>
      </c>
      <c r="H73" s="70">
        <f>G73*各種係数!F67</f>
        <v>0</v>
      </c>
      <c r="I73" s="70">
        <f>H73*各種係数!G67</f>
        <v>0</v>
      </c>
      <c r="J73" s="70">
        <f>H73*各種係数!H67</f>
        <v>0</v>
      </c>
      <c r="K73" s="70">
        <f>投入係数!DJ183</f>
        <v>0</v>
      </c>
      <c r="L73" s="70">
        <f>K73*各種係数!E67</f>
        <v>0</v>
      </c>
      <c r="M73" s="70">
        <f>K73*各種係数!D67</f>
        <v>0</v>
      </c>
      <c r="N73" s="70">
        <f>逆行列係数!DJ184</f>
        <v>0</v>
      </c>
      <c r="O73" s="70">
        <f>N73*各種係数!G67</f>
        <v>0</v>
      </c>
      <c r="P73" s="70">
        <f>N73*各種係数!H67</f>
        <v>0</v>
      </c>
      <c r="Q73" s="54"/>
      <c r="R73" s="166"/>
      <c r="S73" s="70">
        <f>R$120*各種係数!I67</f>
        <v>0</v>
      </c>
      <c r="T73" s="70">
        <f>S73*各種係数!E67</f>
        <v>0</v>
      </c>
      <c r="U73" s="70">
        <f>S73*各種係数!D67</f>
        <v>0</v>
      </c>
      <c r="V73" s="70">
        <f>逆行列係数!DJ300</f>
        <v>0</v>
      </c>
      <c r="W73" s="70">
        <f>V73*各種係数!G67</f>
        <v>0</v>
      </c>
      <c r="X73" s="70">
        <f>V73*各種係数!H67</f>
        <v>0</v>
      </c>
      <c r="Y73" s="70">
        <f t="shared" si="0"/>
        <v>0</v>
      </c>
      <c r="Z73" s="70">
        <f t="shared" si="1"/>
        <v>0</v>
      </c>
      <c r="AA73" s="70">
        <f t="shared" si="2"/>
        <v>0</v>
      </c>
      <c r="AB73" s="70">
        <f>H73*各種係数!J67*各種係数!$N$5</f>
        <v>0</v>
      </c>
      <c r="AC73" s="70">
        <f>N73*各種係数!J67*各種係数!$N$5</f>
        <v>0</v>
      </c>
      <c r="AD73" s="70">
        <f>V73*各種係数!J67*各種係数!$N$5</f>
        <v>0</v>
      </c>
      <c r="AE73" s="70">
        <f t="shared" si="3"/>
        <v>0</v>
      </c>
      <c r="AF73" s="70">
        <f>H73*各種係数!K67*各種係数!$N$5</f>
        <v>0</v>
      </c>
      <c r="AG73" s="70">
        <f>N73*各種係数!K67*各種係数!$N$5</f>
        <v>0</v>
      </c>
      <c r="AH73" s="70">
        <f>V73*各種係数!K67*各種係数!$N$5</f>
        <v>0</v>
      </c>
      <c r="AI73" s="70">
        <f t="shared" si="4"/>
        <v>0</v>
      </c>
    </row>
    <row r="74" spans="2:35">
      <c r="B74" s="580" t="s">
        <v>353</v>
      </c>
      <c r="C74" s="580">
        <v>25</v>
      </c>
      <c r="D74" s="580">
        <v>24</v>
      </c>
      <c r="E74" s="580" t="s">
        <v>405</v>
      </c>
      <c r="F74" s="312" t="s">
        <v>1072</v>
      </c>
      <c r="G74" s="685">
        <f>価格変換!V72</f>
        <v>0</v>
      </c>
      <c r="H74" s="70">
        <f>G74*各種係数!F68</f>
        <v>0</v>
      </c>
      <c r="I74" s="70">
        <f>H74*各種係数!G68</f>
        <v>0</v>
      </c>
      <c r="J74" s="70">
        <f>H74*各種係数!H68</f>
        <v>0</v>
      </c>
      <c r="K74" s="70">
        <f>投入係数!DJ184</f>
        <v>0</v>
      </c>
      <c r="L74" s="70">
        <f>K74*各種係数!E68</f>
        <v>0</v>
      </c>
      <c r="M74" s="70">
        <f>K74*各種係数!D68</f>
        <v>0</v>
      </c>
      <c r="N74" s="70">
        <f>逆行列係数!DJ185</f>
        <v>0</v>
      </c>
      <c r="O74" s="70">
        <f>N74*各種係数!G68</f>
        <v>0</v>
      </c>
      <c r="P74" s="70">
        <f>N74*各種係数!H68</f>
        <v>0</v>
      </c>
      <c r="Q74" s="54"/>
      <c r="R74" s="166"/>
      <c r="S74" s="70">
        <f>R$120*各種係数!I68</f>
        <v>0</v>
      </c>
      <c r="T74" s="70">
        <f>S74*各種係数!E68</f>
        <v>0</v>
      </c>
      <c r="U74" s="70">
        <f>S74*各種係数!D68</f>
        <v>0</v>
      </c>
      <c r="V74" s="70">
        <f>逆行列係数!DJ301</f>
        <v>0</v>
      </c>
      <c r="W74" s="70">
        <f>V74*各種係数!G68</f>
        <v>0</v>
      </c>
      <c r="X74" s="70">
        <f>V74*各種係数!H68</f>
        <v>0</v>
      </c>
      <c r="Y74" s="70">
        <f t="shared" si="0"/>
        <v>0</v>
      </c>
      <c r="Z74" s="70">
        <f t="shared" si="1"/>
        <v>0</v>
      </c>
      <c r="AA74" s="70">
        <f t="shared" si="2"/>
        <v>0</v>
      </c>
      <c r="AB74" s="70">
        <f>H74*各種係数!J68*各種係数!$N$5</f>
        <v>0</v>
      </c>
      <c r="AC74" s="70">
        <f>N74*各種係数!J68*各種係数!$N$5</f>
        <v>0</v>
      </c>
      <c r="AD74" s="70">
        <f>V74*各種係数!J68*各種係数!$N$5</f>
        <v>0</v>
      </c>
      <c r="AE74" s="70">
        <f t="shared" si="3"/>
        <v>0</v>
      </c>
      <c r="AF74" s="70">
        <f>H74*各種係数!K68*各種係数!$N$5</f>
        <v>0</v>
      </c>
      <c r="AG74" s="70">
        <f>N74*各種係数!K68*各種係数!$N$5</f>
        <v>0</v>
      </c>
      <c r="AH74" s="70">
        <f>V74*各種係数!K68*各種係数!$N$5</f>
        <v>0</v>
      </c>
      <c r="AI74" s="70">
        <f t="shared" si="4"/>
        <v>0</v>
      </c>
    </row>
    <row r="75" spans="2:35">
      <c r="B75" s="580" t="s">
        <v>354</v>
      </c>
      <c r="C75" s="580">
        <v>26</v>
      </c>
      <c r="D75" s="580">
        <v>24</v>
      </c>
      <c r="E75" s="580" t="s">
        <v>405</v>
      </c>
      <c r="F75" s="312" t="s">
        <v>1073</v>
      </c>
      <c r="G75" s="685">
        <f>価格変換!V73</f>
        <v>0</v>
      </c>
      <c r="H75" s="70">
        <f>G75*各種係数!F69</f>
        <v>0</v>
      </c>
      <c r="I75" s="70">
        <f>H75*各種係数!G69</f>
        <v>0</v>
      </c>
      <c r="J75" s="70">
        <f>H75*各種係数!H69</f>
        <v>0</v>
      </c>
      <c r="K75" s="70">
        <f>投入係数!DJ185</f>
        <v>0</v>
      </c>
      <c r="L75" s="70">
        <f>K75*各種係数!E69</f>
        <v>0</v>
      </c>
      <c r="M75" s="70">
        <f>K75*各種係数!D69</f>
        <v>0</v>
      </c>
      <c r="N75" s="70">
        <f>逆行列係数!DJ186</f>
        <v>0</v>
      </c>
      <c r="O75" s="70">
        <f>N75*各種係数!G69</f>
        <v>0</v>
      </c>
      <c r="P75" s="70">
        <f>N75*各種係数!H69</f>
        <v>0</v>
      </c>
      <c r="Q75" s="54"/>
      <c r="R75" s="166"/>
      <c r="S75" s="70">
        <f>R$120*各種係数!I69</f>
        <v>0</v>
      </c>
      <c r="T75" s="70">
        <f>S75*各種係数!E69</f>
        <v>0</v>
      </c>
      <c r="U75" s="70">
        <f>S75*各種係数!D69</f>
        <v>0</v>
      </c>
      <c r="V75" s="70">
        <f>逆行列係数!DJ302</f>
        <v>0</v>
      </c>
      <c r="W75" s="70">
        <f>V75*各種係数!G69</f>
        <v>0</v>
      </c>
      <c r="X75" s="70">
        <f>V75*各種係数!H69</f>
        <v>0</v>
      </c>
      <c r="Y75" s="70">
        <f t="shared" ref="Y75:Y119" si="5">H75+N75+V75</f>
        <v>0</v>
      </c>
      <c r="Z75" s="70">
        <f t="shared" ref="Z75:Z119" si="6">I75+O75+W75</f>
        <v>0</v>
      </c>
      <c r="AA75" s="70">
        <f t="shared" ref="AA75:AA119" si="7">J75+P75+X75</f>
        <v>0</v>
      </c>
      <c r="AB75" s="70">
        <f>H75*各種係数!J69*各種係数!$N$5</f>
        <v>0</v>
      </c>
      <c r="AC75" s="70">
        <f>N75*各種係数!J69*各種係数!$N$5</f>
        <v>0</v>
      </c>
      <c r="AD75" s="70">
        <f>V75*各種係数!J69*各種係数!$N$5</f>
        <v>0</v>
      </c>
      <c r="AE75" s="70">
        <f t="shared" ref="AE75:AE119" si="8">SUM(AB75:AD75)</f>
        <v>0</v>
      </c>
      <c r="AF75" s="70">
        <f>H75*各種係数!K69*各種係数!$N$5</f>
        <v>0</v>
      </c>
      <c r="AG75" s="70">
        <f>N75*各種係数!K69*各種係数!$N$5</f>
        <v>0</v>
      </c>
      <c r="AH75" s="70">
        <f>V75*各種係数!K69*各種係数!$N$5</f>
        <v>0</v>
      </c>
      <c r="AI75" s="70">
        <f t="shared" ref="AI75:AI119" si="9">SUM(AF75:AH75)</f>
        <v>0</v>
      </c>
    </row>
    <row r="76" spans="2:35">
      <c r="B76" s="580" t="s">
        <v>355</v>
      </c>
      <c r="C76" s="580">
        <v>27</v>
      </c>
      <c r="D76" s="580">
        <v>25</v>
      </c>
      <c r="E76" s="580" t="s">
        <v>406</v>
      </c>
      <c r="F76" s="312" t="s">
        <v>1074</v>
      </c>
      <c r="G76" s="685">
        <f>価格変換!V74</f>
        <v>0</v>
      </c>
      <c r="H76" s="70">
        <f>G76*各種係数!F70</f>
        <v>0</v>
      </c>
      <c r="I76" s="70">
        <f>H76*各種係数!G70</f>
        <v>0</v>
      </c>
      <c r="J76" s="70">
        <f>H76*各種係数!H70</f>
        <v>0</v>
      </c>
      <c r="K76" s="70">
        <f>投入係数!DJ186</f>
        <v>0</v>
      </c>
      <c r="L76" s="70">
        <f>K76*各種係数!E70</f>
        <v>0</v>
      </c>
      <c r="M76" s="70">
        <f>K76*各種係数!D70</f>
        <v>0</v>
      </c>
      <c r="N76" s="70">
        <f>逆行列係数!DJ187</f>
        <v>0</v>
      </c>
      <c r="O76" s="70">
        <f>N76*各種係数!G70</f>
        <v>0</v>
      </c>
      <c r="P76" s="70">
        <f>N76*各種係数!H70</f>
        <v>0</v>
      </c>
      <c r="Q76" s="54"/>
      <c r="R76" s="166"/>
      <c r="S76" s="70">
        <f>R$120*各種係数!I70</f>
        <v>0</v>
      </c>
      <c r="T76" s="70">
        <f>S76*各種係数!E70</f>
        <v>0</v>
      </c>
      <c r="U76" s="70">
        <f>S76*各種係数!D70</f>
        <v>0</v>
      </c>
      <c r="V76" s="70">
        <f>逆行列係数!DJ303</f>
        <v>0</v>
      </c>
      <c r="W76" s="70">
        <f>V76*各種係数!G70</f>
        <v>0</v>
      </c>
      <c r="X76" s="70">
        <f>V76*各種係数!H70</f>
        <v>0</v>
      </c>
      <c r="Y76" s="70">
        <f t="shared" si="5"/>
        <v>0</v>
      </c>
      <c r="Z76" s="70">
        <f t="shared" si="6"/>
        <v>0</v>
      </c>
      <c r="AA76" s="70">
        <f t="shared" si="7"/>
        <v>0</v>
      </c>
      <c r="AB76" s="70">
        <f>H76*各種係数!J70*各種係数!$N$5</f>
        <v>0</v>
      </c>
      <c r="AC76" s="70">
        <f>N76*各種係数!J70*各種係数!$N$5</f>
        <v>0</v>
      </c>
      <c r="AD76" s="70">
        <f>V76*各種係数!J70*各種係数!$N$5</f>
        <v>0</v>
      </c>
      <c r="AE76" s="70">
        <f t="shared" si="8"/>
        <v>0</v>
      </c>
      <c r="AF76" s="70">
        <f>H76*各種係数!K70*各種係数!$N$5</f>
        <v>0</v>
      </c>
      <c r="AG76" s="70">
        <f>N76*各種係数!K70*各種係数!$N$5</f>
        <v>0</v>
      </c>
      <c r="AH76" s="70">
        <f>V76*各種係数!K70*各種係数!$N$5</f>
        <v>0</v>
      </c>
      <c r="AI76" s="70">
        <f t="shared" si="9"/>
        <v>0</v>
      </c>
    </row>
    <row r="77" spans="2:35">
      <c r="B77" s="580" t="s">
        <v>356</v>
      </c>
      <c r="C77" s="580">
        <v>27</v>
      </c>
      <c r="D77" s="580">
        <v>25</v>
      </c>
      <c r="E77" s="580" t="s">
        <v>406</v>
      </c>
      <c r="F77" s="312" t="s">
        <v>1075</v>
      </c>
      <c r="G77" s="685">
        <f>価格変換!V75</f>
        <v>0</v>
      </c>
      <c r="H77" s="70">
        <f>G77*各種係数!F71</f>
        <v>0</v>
      </c>
      <c r="I77" s="70">
        <f>H77*各種係数!G71</f>
        <v>0</v>
      </c>
      <c r="J77" s="70">
        <f>H77*各種係数!H71</f>
        <v>0</v>
      </c>
      <c r="K77" s="70">
        <f>投入係数!DJ187</f>
        <v>0</v>
      </c>
      <c r="L77" s="70">
        <f>K77*各種係数!E71</f>
        <v>0</v>
      </c>
      <c r="M77" s="70">
        <f>K77*各種係数!D71</f>
        <v>0</v>
      </c>
      <c r="N77" s="70">
        <f>逆行列係数!DJ188</f>
        <v>0</v>
      </c>
      <c r="O77" s="70">
        <f>N77*各種係数!G71</f>
        <v>0</v>
      </c>
      <c r="P77" s="70">
        <f>N77*各種係数!H71</f>
        <v>0</v>
      </c>
      <c r="Q77" s="54"/>
      <c r="R77" s="166"/>
      <c r="S77" s="70">
        <f>R$120*各種係数!I71</f>
        <v>0</v>
      </c>
      <c r="T77" s="70">
        <f>S77*各種係数!E71</f>
        <v>0</v>
      </c>
      <c r="U77" s="70">
        <f>S77*各種係数!D71</f>
        <v>0</v>
      </c>
      <c r="V77" s="70">
        <f>逆行列係数!DJ304</f>
        <v>0</v>
      </c>
      <c r="W77" s="70">
        <f>V77*各種係数!G71</f>
        <v>0</v>
      </c>
      <c r="X77" s="70">
        <f>V77*各種係数!H71</f>
        <v>0</v>
      </c>
      <c r="Y77" s="70">
        <f t="shared" si="5"/>
        <v>0</v>
      </c>
      <c r="Z77" s="70">
        <f t="shared" si="6"/>
        <v>0</v>
      </c>
      <c r="AA77" s="70">
        <f t="shared" si="7"/>
        <v>0</v>
      </c>
      <c r="AB77" s="70">
        <f>H77*各種係数!J71*各種係数!$N$5</f>
        <v>0</v>
      </c>
      <c r="AC77" s="70">
        <f>N77*各種係数!J71*各種係数!$N$5</f>
        <v>0</v>
      </c>
      <c r="AD77" s="70">
        <f>V77*各種係数!J71*各種係数!$N$5</f>
        <v>0</v>
      </c>
      <c r="AE77" s="70">
        <f t="shared" si="8"/>
        <v>0</v>
      </c>
      <c r="AF77" s="70">
        <f>H77*各種係数!K71*各種係数!$N$5</f>
        <v>0</v>
      </c>
      <c r="AG77" s="70">
        <f>N77*各種係数!K71*各種係数!$N$5</f>
        <v>0</v>
      </c>
      <c r="AH77" s="70">
        <f>V77*各種係数!K71*各種係数!$N$5</f>
        <v>0</v>
      </c>
      <c r="AI77" s="70">
        <f t="shared" si="9"/>
        <v>0</v>
      </c>
    </row>
    <row r="78" spans="2:35">
      <c r="B78" s="580" t="s">
        <v>357</v>
      </c>
      <c r="C78" s="580">
        <v>27</v>
      </c>
      <c r="D78" s="580">
        <v>25</v>
      </c>
      <c r="E78" s="580" t="s">
        <v>406</v>
      </c>
      <c r="F78" s="312" t="s">
        <v>1076</v>
      </c>
      <c r="G78" s="685">
        <f>価格変換!V76</f>
        <v>0</v>
      </c>
      <c r="H78" s="70">
        <f>G78*各種係数!F72</f>
        <v>0</v>
      </c>
      <c r="I78" s="70">
        <f>H78*各種係数!G72</f>
        <v>0</v>
      </c>
      <c r="J78" s="70">
        <f>H78*各種係数!H72</f>
        <v>0</v>
      </c>
      <c r="K78" s="70">
        <f>投入係数!DJ188</f>
        <v>0</v>
      </c>
      <c r="L78" s="70">
        <f>K78*各種係数!E72</f>
        <v>0</v>
      </c>
      <c r="M78" s="70">
        <f>K78*各種係数!D72</f>
        <v>0</v>
      </c>
      <c r="N78" s="70">
        <f>逆行列係数!DJ189</f>
        <v>0</v>
      </c>
      <c r="O78" s="70">
        <f>N78*各種係数!G72</f>
        <v>0</v>
      </c>
      <c r="P78" s="70">
        <f>N78*各種係数!H72</f>
        <v>0</v>
      </c>
      <c r="Q78" s="54"/>
      <c r="R78" s="166"/>
      <c r="S78" s="70">
        <f>R$120*各種係数!I72</f>
        <v>0</v>
      </c>
      <c r="T78" s="70">
        <f>S78*各種係数!E72</f>
        <v>0</v>
      </c>
      <c r="U78" s="70">
        <f>S78*各種係数!D72</f>
        <v>0</v>
      </c>
      <c r="V78" s="70">
        <f>逆行列係数!DJ305</f>
        <v>0</v>
      </c>
      <c r="W78" s="70">
        <f>V78*各種係数!G72</f>
        <v>0</v>
      </c>
      <c r="X78" s="70">
        <f>V78*各種係数!H72</f>
        <v>0</v>
      </c>
      <c r="Y78" s="70">
        <f t="shared" si="5"/>
        <v>0</v>
      </c>
      <c r="Z78" s="70">
        <f t="shared" si="6"/>
        <v>0</v>
      </c>
      <c r="AA78" s="70">
        <f t="shared" si="7"/>
        <v>0</v>
      </c>
      <c r="AB78" s="70">
        <f>H78*各種係数!J72*各種係数!$N$5</f>
        <v>0</v>
      </c>
      <c r="AC78" s="70">
        <f>N78*各種係数!J72*各種係数!$N$5</f>
        <v>0</v>
      </c>
      <c r="AD78" s="70">
        <f>V78*各種係数!J72*各種係数!$N$5</f>
        <v>0</v>
      </c>
      <c r="AE78" s="70">
        <f t="shared" si="8"/>
        <v>0</v>
      </c>
      <c r="AF78" s="70">
        <f>H78*各種係数!K72*各種係数!$N$5</f>
        <v>0</v>
      </c>
      <c r="AG78" s="70">
        <f>N78*各種係数!K72*各種係数!$N$5</f>
        <v>0</v>
      </c>
      <c r="AH78" s="70">
        <f>V78*各種係数!K72*各種係数!$N$5</f>
        <v>0</v>
      </c>
      <c r="AI78" s="70">
        <f t="shared" si="9"/>
        <v>0</v>
      </c>
    </row>
    <row r="79" spans="2:35">
      <c r="B79" s="580" t="s">
        <v>358</v>
      </c>
      <c r="C79" s="580">
        <v>27</v>
      </c>
      <c r="D79" s="580">
        <v>25</v>
      </c>
      <c r="E79" s="580">
        <v>14</v>
      </c>
      <c r="F79" s="312" t="s">
        <v>1077</v>
      </c>
      <c r="G79" s="685">
        <f>価格変換!V77</f>
        <v>0</v>
      </c>
      <c r="H79" s="70">
        <f>G79*各種係数!F73</f>
        <v>0</v>
      </c>
      <c r="I79" s="70">
        <f>H79*各種係数!G73</f>
        <v>0</v>
      </c>
      <c r="J79" s="70">
        <f>H79*各種係数!H73</f>
        <v>0</v>
      </c>
      <c r="K79" s="70">
        <f>投入係数!DJ189</f>
        <v>0</v>
      </c>
      <c r="L79" s="70">
        <f>K79*各種係数!E73</f>
        <v>0</v>
      </c>
      <c r="M79" s="70">
        <f>K79*各種係数!D73</f>
        <v>0</v>
      </c>
      <c r="N79" s="70">
        <f>逆行列係数!DJ190</f>
        <v>0</v>
      </c>
      <c r="O79" s="70">
        <f>N79*各種係数!G73</f>
        <v>0</v>
      </c>
      <c r="P79" s="70">
        <f>N79*各種係数!H73</f>
        <v>0</v>
      </c>
      <c r="Q79" s="54"/>
      <c r="R79" s="166"/>
      <c r="S79" s="70">
        <f>R$120*各種係数!I73</f>
        <v>0</v>
      </c>
      <c r="T79" s="70">
        <f>S79*各種係数!E73</f>
        <v>0</v>
      </c>
      <c r="U79" s="70">
        <f>S79*各種係数!D73</f>
        <v>0</v>
      </c>
      <c r="V79" s="70">
        <f>逆行列係数!DJ306</f>
        <v>0</v>
      </c>
      <c r="W79" s="70">
        <f>V79*各種係数!G73</f>
        <v>0</v>
      </c>
      <c r="X79" s="70">
        <f>V79*各種係数!H73</f>
        <v>0</v>
      </c>
      <c r="Y79" s="70">
        <f t="shared" si="5"/>
        <v>0</v>
      </c>
      <c r="Z79" s="70">
        <f t="shared" si="6"/>
        <v>0</v>
      </c>
      <c r="AA79" s="70">
        <f t="shared" si="7"/>
        <v>0</v>
      </c>
      <c r="AB79" s="70">
        <f>H79*各種係数!J73*各種係数!$N$5</f>
        <v>0</v>
      </c>
      <c r="AC79" s="70">
        <f>N79*各種係数!J73*各種係数!$N$5</f>
        <v>0</v>
      </c>
      <c r="AD79" s="70">
        <f>V79*各種係数!J73*各種係数!$N$5</f>
        <v>0</v>
      </c>
      <c r="AE79" s="70">
        <f t="shared" si="8"/>
        <v>0</v>
      </c>
      <c r="AF79" s="70">
        <f>H79*各種係数!K73*各種係数!$N$5</f>
        <v>0</v>
      </c>
      <c r="AG79" s="70">
        <f>N79*各種係数!K73*各種係数!$N$5</f>
        <v>0</v>
      </c>
      <c r="AH79" s="70">
        <f>V79*各種係数!K73*各種係数!$N$5</f>
        <v>0</v>
      </c>
      <c r="AI79" s="70">
        <f t="shared" si="9"/>
        <v>0</v>
      </c>
    </row>
    <row r="80" spans="2:35">
      <c r="B80" s="580" t="s">
        <v>359</v>
      </c>
      <c r="C80" s="580">
        <v>28</v>
      </c>
      <c r="D80" s="580">
        <v>26</v>
      </c>
      <c r="E80" s="580" t="s">
        <v>407</v>
      </c>
      <c r="F80" s="312" t="s">
        <v>1078</v>
      </c>
      <c r="G80" s="685">
        <f>価格変換!V78</f>
        <v>0</v>
      </c>
      <c r="H80" s="70">
        <f>G80*各種係数!F74</f>
        <v>0</v>
      </c>
      <c r="I80" s="70">
        <f>H80*各種係数!G74</f>
        <v>0</v>
      </c>
      <c r="J80" s="70">
        <f>H80*各種係数!H74</f>
        <v>0</v>
      </c>
      <c r="K80" s="70">
        <f>投入係数!DJ190</f>
        <v>0</v>
      </c>
      <c r="L80" s="70">
        <f>K80*各種係数!E74</f>
        <v>0</v>
      </c>
      <c r="M80" s="70">
        <f>K80*各種係数!D74</f>
        <v>0</v>
      </c>
      <c r="N80" s="70">
        <f>逆行列係数!DJ191</f>
        <v>0</v>
      </c>
      <c r="O80" s="70">
        <f>N80*各種係数!G74</f>
        <v>0</v>
      </c>
      <c r="P80" s="70">
        <f>N80*各種係数!H74</f>
        <v>0</v>
      </c>
      <c r="Q80" s="54"/>
      <c r="R80" s="166"/>
      <c r="S80" s="70">
        <f>R$120*各種係数!I74</f>
        <v>0</v>
      </c>
      <c r="T80" s="70">
        <f>S80*各種係数!E74</f>
        <v>0</v>
      </c>
      <c r="U80" s="70">
        <f>S80*各種係数!D74</f>
        <v>0</v>
      </c>
      <c r="V80" s="70">
        <f>逆行列係数!DJ307</f>
        <v>0</v>
      </c>
      <c r="W80" s="70">
        <f>V80*各種係数!G74</f>
        <v>0</v>
      </c>
      <c r="X80" s="70">
        <f>V80*各種係数!H74</f>
        <v>0</v>
      </c>
      <c r="Y80" s="70">
        <f t="shared" si="5"/>
        <v>0</v>
      </c>
      <c r="Z80" s="70">
        <f t="shared" si="6"/>
        <v>0</v>
      </c>
      <c r="AA80" s="70">
        <f t="shared" si="7"/>
        <v>0</v>
      </c>
      <c r="AB80" s="70">
        <f>H80*各種係数!J74*各種係数!$N$5</f>
        <v>0</v>
      </c>
      <c r="AC80" s="70">
        <f>N80*各種係数!J74*各種係数!$N$5</f>
        <v>0</v>
      </c>
      <c r="AD80" s="70">
        <f>V80*各種係数!J74*各種係数!$N$5</f>
        <v>0</v>
      </c>
      <c r="AE80" s="70">
        <f t="shared" si="8"/>
        <v>0</v>
      </c>
      <c r="AF80" s="70">
        <f>H80*各種係数!K74*各種係数!$N$5</f>
        <v>0</v>
      </c>
      <c r="AG80" s="70">
        <f>N80*各種係数!K74*各種係数!$N$5</f>
        <v>0</v>
      </c>
      <c r="AH80" s="70">
        <f>V80*各種係数!K74*各種係数!$N$5</f>
        <v>0</v>
      </c>
      <c r="AI80" s="70">
        <f t="shared" si="9"/>
        <v>0</v>
      </c>
    </row>
    <row r="81" spans="2:35">
      <c r="B81" s="580" t="s">
        <v>360</v>
      </c>
      <c r="C81" s="580">
        <v>28</v>
      </c>
      <c r="D81" s="580">
        <v>26</v>
      </c>
      <c r="E81" s="580" t="s">
        <v>407</v>
      </c>
      <c r="F81" s="312" t="s">
        <v>1079</v>
      </c>
      <c r="G81" s="685">
        <f>価格変換!V79</f>
        <v>0</v>
      </c>
      <c r="H81" s="70">
        <f>G81*各種係数!F75</f>
        <v>0</v>
      </c>
      <c r="I81" s="70">
        <f>H81*各種係数!G75</f>
        <v>0</v>
      </c>
      <c r="J81" s="70">
        <f>H81*各種係数!H75</f>
        <v>0</v>
      </c>
      <c r="K81" s="70">
        <f>投入係数!DJ191</f>
        <v>0</v>
      </c>
      <c r="L81" s="70">
        <f>K81*各種係数!E75</f>
        <v>0</v>
      </c>
      <c r="M81" s="70">
        <f>K81*各種係数!D75</f>
        <v>0</v>
      </c>
      <c r="N81" s="70">
        <f>逆行列係数!DJ192</f>
        <v>0</v>
      </c>
      <c r="O81" s="70">
        <f>N81*各種係数!G75</f>
        <v>0</v>
      </c>
      <c r="P81" s="70">
        <f>N81*各種係数!H75</f>
        <v>0</v>
      </c>
      <c r="Q81" s="54"/>
      <c r="R81" s="166"/>
      <c r="S81" s="70">
        <f>R$120*各種係数!I75</f>
        <v>0</v>
      </c>
      <c r="T81" s="70">
        <f>S81*各種係数!E75</f>
        <v>0</v>
      </c>
      <c r="U81" s="70">
        <f>S81*各種係数!D75</f>
        <v>0</v>
      </c>
      <c r="V81" s="70">
        <f>逆行列係数!DJ308</f>
        <v>0</v>
      </c>
      <c r="W81" s="70">
        <f>V81*各種係数!G75</f>
        <v>0</v>
      </c>
      <c r="X81" s="70">
        <f>V81*各種係数!H75</f>
        <v>0</v>
      </c>
      <c r="Y81" s="70">
        <f t="shared" si="5"/>
        <v>0</v>
      </c>
      <c r="Z81" s="70">
        <f t="shared" si="6"/>
        <v>0</v>
      </c>
      <c r="AA81" s="70">
        <f t="shared" si="7"/>
        <v>0</v>
      </c>
      <c r="AB81" s="70">
        <f>H81*各種係数!J75*各種係数!$N$5</f>
        <v>0</v>
      </c>
      <c r="AC81" s="70">
        <f>N81*各種係数!J75*各種係数!$N$5</f>
        <v>0</v>
      </c>
      <c r="AD81" s="70">
        <f>V81*各種係数!J75*各種係数!$N$5</f>
        <v>0</v>
      </c>
      <c r="AE81" s="70">
        <f t="shared" si="8"/>
        <v>0</v>
      </c>
      <c r="AF81" s="70">
        <f>H81*各種係数!K75*各種係数!$N$5</f>
        <v>0</v>
      </c>
      <c r="AG81" s="70">
        <f>N81*各種係数!K75*各種係数!$N$5</f>
        <v>0</v>
      </c>
      <c r="AH81" s="70">
        <f>V81*各種係数!K75*各種係数!$N$5</f>
        <v>0</v>
      </c>
      <c r="AI81" s="70">
        <f t="shared" si="9"/>
        <v>0</v>
      </c>
    </row>
    <row r="82" spans="2:35">
      <c r="B82" s="580" t="s">
        <v>361</v>
      </c>
      <c r="C82" s="580">
        <v>29</v>
      </c>
      <c r="D82" s="580">
        <v>27</v>
      </c>
      <c r="E82" s="580" t="s">
        <v>409</v>
      </c>
      <c r="F82" s="312" t="s">
        <v>1080</v>
      </c>
      <c r="G82" s="685">
        <f>価格変換!V80</f>
        <v>0</v>
      </c>
      <c r="H82" s="70">
        <f>G82*各種係数!F76</f>
        <v>0</v>
      </c>
      <c r="I82" s="70">
        <f>H82*各種係数!G76</f>
        <v>0</v>
      </c>
      <c r="J82" s="70">
        <f>H82*各種係数!H76</f>
        <v>0</v>
      </c>
      <c r="K82" s="70">
        <f>投入係数!DJ192</f>
        <v>0</v>
      </c>
      <c r="L82" s="70">
        <f>K82*各種係数!E76</f>
        <v>0</v>
      </c>
      <c r="M82" s="70">
        <f>K82*各種係数!D76</f>
        <v>0</v>
      </c>
      <c r="N82" s="70">
        <f>逆行列係数!DJ193</f>
        <v>0</v>
      </c>
      <c r="O82" s="70">
        <f>N82*各種係数!G76</f>
        <v>0</v>
      </c>
      <c r="P82" s="70">
        <f>N82*各種係数!H76</f>
        <v>0</v>
      </c>
      <c r="Q82" s="54"/>
      <c r="R82" s="166"/>
      <c r="S82" s="70">
        <f>R$120*各種係数!I76</f>
        <v>0</v>
      </c>
      <c r="T82" s="70">
        <f>S82*各種係数!E76</f>
        <v>0</v>
      </c>
      <c r="U82" s="70">
        <f>S82*各種係数!D76</f>
        <v>0</v>
      </c>
      <c r="V82" s="70">
        <f>逆行列係数!DJ309</f>
        <v>0</v>
      </c>
      <c r="W82" s="70">
        <f>V82*各種係数!G76</f>
        <v>0</v>
      </c>
      <c r="X82" s="70">
        <f>V82*各種係数!H76</f>
        <v>0</v>
      </c>
      <c r="Y82" s="70">
        <f t="shared" si="5"/>
        <v>0</v>
      </c>
      <c r="Z82" s="70">
        <f t="shared" si="6"/>
        <v>0</v>
      </c>
      <c r="AA82" s="70">
        <f t="shared" si="7"/>
        <v>0</v>
      </c>
      <c r="AB82" s="70">
        <f>H82*各種係数!J76*各種係数!$N$5</f>
        <v>0</v>
      </c>
      <c r="AC82" s="70">
        <f>N82*各種係数!J76*各種係数!$N$5</f>
        <v>0</v>
      </c>
      <c r="AD82" s="70">
        <f>V82*各種係数!J76*各種係数!$N$5</f>
        <v>0</v>
      </c>
      <c r="AE82" s="70">
        <f t="shared" si="8"/>
        <v>0</v>
      </c>
      <c r="AF82" s="70">
        <f>H82*各種係数!K76*各種係数!$N$5</f>
        <v>0</v>
      </c>
      <c r="AG82" s="70">
        <f>N82*各種係数!K76*各種係数!$N$5</f>
        <v>0</v>
      </c>
      <c r="AH82" s="70">
        <f>V82*各種係数!K76*各種係数!$N$5</f>
        <v>0</v>
      </c>
      <c r="AI82" s="70">
        <f t="shared" si="9"/>
        <v>0</v>
      </c>
    </row>
    <row r="83" spans="2:35">
      <c r="B83" s="580" t="s">
        <v>362</v>
      </c>
      <c r="C83" s="580">
        <v>30</v>
      </c>
      <c r="D83" s="580">
        <v>28</v>
      </c>
      <c r="E83" s="580" t="s">
        <v>410</v>
      </c>
      <c r="F83" s="312" t="s">
        <v>1081</v>
      </c>
      <c r="G83" s="685">
        <f>価格変換!V81</f>
        <v>0</v>
      </c>
      <c r="H83" s="70">
        <f>G83*各種係数!F77</f>
        <v>0</v>
      </c>
      <c r="I83" s="70">
        <f>H83*各種係数!G77</f>
        <v>0</v>
      </c>
      <c r="J83" s="70">
        <f>H83*各種係数!H77</f>
        <v>0</v>
      </c>
      <c r="K83" s="70">
        <f>投入係数!DJ193</f>
        <v>0</v>
      </c>
      <c r="L83" s="70">
        <f>K83*各種係数!E77</f>
        <v>0</v>
      </c>
      <c r="M83" s="70">
        <f>K83*各種係数!D77</f>
        <v>0</v>
      </c>
      <c r="N83" s="70">
        <f>逆行列係数!DJ194</f>
        <v>0</v>
      </c>
      <c r="O83" s="70">
        <f>N83*各種係数!G77</f>
        <v>0</v>
      </c>
      <c r="P83" s="70">
        <f>N83*各種係数!H77</f>
        <v>0</v>
      </c>
      <c r="Q83" s="54"/>
      <c r="R83" s="166"/>
      <c r="S83" s="70">
        <f>R$120*各種係数!I77</f>
        <v>0</v>
      </c>
      <c r="T83" s="70">
        <f>S83*各種係数!E77</f>
        <v>0</v>
      </c>
      <c r="U83" s="70">
        <f>S83*各種係数!D77</f>
        <v>0</v>
      </c>
      <c r="V83" s="70">
        <f>逆行列係数!DJ310</f>
        <v>0</v>
      </c>
      <c r="W83" s="70">
        <f>V83*各種係数!G77</f>
        <v>0</v>
      </c>
      <c r="X83" s="70">
        <f>V83*各種係数!H77</f>
        <v>0</v>
      </c>
      <c r="Y83" s="70">
        <f t="shared" si="5"/>
        <v>0</v>
      </c>
      <c r="Z83" s="70">
        <f t="shared" si="6"/>
        <v>0</v>
      </c>
      <c r="AA83" s="70">
        <f t="shared" si="7"/>
        <v>0</v>
      </c>
      <c r="AB83" s="70">
        <f>H83*各種係数!J77*各種係数!$N$5</f>
        <v>0</v>
      </c>
      <c r="AC83" s="70">
        <f>N83*各種係数!J77*各種係数!$N$5</f>
        <v>0</v>
      </c>
      <c r="AD83" s="70">
        <f>V83*各種係数!J77*各種係数!$N$5</f>
        <v>0</v>
      </c>
      <c r="AE83" s="70">
        <f t="shared" si="8"/>
        <v>0</v>
      </c>
      <c r="AF83" s="70">
        <f>H83*各種係数!K77*各種係数!$N$5</f>
        <v>0</v>
      </c>
      <c r="AG83" s="70">
        <f>N83*各種係数!K77*各種係数!$N$5</f>
        <v>0</v>
      </c>
      <c r="AH83" s="70">
        <f>V83*各種係数!K77*各種係数!$N$5</f>
        <v>0</v>
      </c>
      <c r="AI83" s="70">
        <f t="shared" si="9"/>
        <v>0</v>
      </c>
    </row>
    <row r="84" spans="2:35">
      <c r="B84" s="580" t="s">
        <v>363</v>
      </c>
      <c r="C84" s="580">
        <v>30</v>
      </c>
      <c r="D84" s="580">
        <v>28</v>
      </c>
      <c r="E84" s="580" t="s">
        <v>410</v>
      </c>
      <c r="F84" s="312" t="s">
        <v>1082</v>
      </c>
      <c r="G84" s="685">
        <f>価格変換!V82</f>
        <v>0</v>
      </c>
      <c r="H84" s="70">
        <f>G84*各種係数!F78</f>
        <v>0</v>
      </c>
      <c r="I84" s="70">
        <f>H84*各種係数!G78</f>
        <v>0</v>
      </c>
      <c r="J84" s="70">
        <f>H84*各種係数!H78</f>
        <v>0</v>
      </c>
      <c r="K84" s="70">
        <f>投入係数!DJ194</f>
        <v>0</v>
      </c>
      <c r="L84" s="70">
        <f>K84*各種係数!E78</f>
        <v>0</v>
      </c>
      <c r="M84" s="70">
        <f>K84*各種係数!D78</f>
        <v>0</v>
      </c>
      <c r="N84" s="70">
        <f>逆行列係数!DJ195</f>
        <v>0</v>
      </c>
      <c r="O84" s="70">
        <f>N84*各種係数!G78</f>
        <v>0</v>
      </c>
      <c r="P84" s="70">
        <f>N84*各種係数!H78</f>
        <v>0</v>
      </c>
      <c r="Q84" s="54"/>
      <c r="R84" s="166"/>
      <c r="S84" s="70">
        <f>R$120*各種係数!I78</f>
        <v>0</v>
      </c>
      <c r="T84" s="70">
        <f>S84*各種係数!E78</f>
        <v>0</v>
      </c>
      <c r="U84" s="70">
        <f>S84*各種係数!D78</f>
        <v>0</v>
      </c>
      <c r="V84" s="70">
        <f>逆行列係数!DJ311</f>
        <v>0</v>
      </c>
      <c r="W84" s="70">
        <f>V84*各種係数!G78</f>
        <v>0</v>
      </c>
      <c r="X84" s="70">
        <f>V84*各種係数!H78</f>
        <v>0</v>
      </c>
      <c r="Y84" s="70">
        <f t="shared" si="5"/>
        <v>0</v>
      </c>
      <c r="Z84" s="70">
        <f t="shared" si="6"/>
        <v>0</v>
      </c>
      <c r="AA84" s="70">
        <f t="shared" si="7"/>
        <v>0</v>
      </c>
      <c r="AB84" s="70">
        <f>H84*各種係数!J78*各種係数!$N$5</f>
        <v>0</v>
      </c>
      <c r="AC84" s="70">
        <f>N84*各種係数!J78*各種係数!$N$5</f>
        <v>0</v>
      </c>
      <c r="AD84" s="70">
        <f>V84*各種係数!J78*各種係数!$N$5</f>
        <v>0</v>
      </c>
      <c r="AE84" s="70">
        <f t="shared" si="8"/>
        <v>0</v>
      </c>
      <c r="AF84" s="70">
        <f>H84*各種係数!K78*各種係数!$N$5</f>
        <v>0</v>
      </c>
      <c r="AG84" s="70">
        <f>N84*各種係数!K78*各種係数!$N$5</f>
        <v>0</v>
      </c>
      <c r="AH84" s="70">
        <f>V84*各種係数!K78*各種係数!$N$5</f>
        <v>0</v>
      </c>
      <c r="AI84" s="70">
        <f t="shared" si="9"/>
        <v>0</v>
      </c>
    </row>
    <row r="85" spans="2:35">
      <c r="B85" s="580" t="s">
        <v>364</v>
      </c>
      <c r="C85" s="580">
        <v>30</v>
      </c>
      <c r="D85" s="580">
        <v>28</v>
      </c>
      <c r="E85" s="580" t="s">
        <v>410</v>
      </c>
      <c r="F85" s="312" t="s">
        <v>1083</v>
      </c>
      <c r="G85" s="685">
        <f>価格変換!V83</f>
        <v>0</v>
      </c>
      <c r="H85" s="70">
        <f>G85*各種係数!F79</f>
        <v>0</v>
      </c>
      <c r="I85" s="70">
        <f>H85*各種係数!G79</f>
        <v>0</v>
      </c>
      <c r="J85" s="70">
        <f>H85*各種係数!H79</f>
        <v>0</v>
      </c>
      <c r="K85" s="70">
        <f>投入係数!DJ195</f>
        <v>0</v>
      </c>
      <c r="L85" s="70">
        <f>K85*各種係数!E79</f>
        <v>0</v>
      </c>
      <c r="M85" s="70">
        <f>K85*各種係数!D79</f>
        <v>0</v>
      </c>
      <c r="N85" s="70">
        <f>逆行列係数!DJ196</f>
        <v>0</v>
      </c>
      <c r="O85" s="70">
        <f>N85*各種係数!G79</f>
        <v>0</v>
      </c>
      <c r="P85" s="70">
        <f>N85*各種係数!H79</f>
        <v>0</v>
      </c>
      <c r="Q85" s="54"/>
      <c r="R85" s="166"/>
      <c r="S85" s="70">
        <f>R$120*各種係数!I79</f>
        <v>0</v>
      </c>
      <c r="T85" s="70">
        <f>S85*各種係数!E79</f>
        <v>0</v>
      </c>
      <c r="U85" s="70">
        <f>S85*各種係数!D79</f>
        <v>0</v>
      </c>
      <c r="V85" s="70">
        <f>逆行列係数!DJ312</f>
        <v>0</v>
      </c>
      <c r="W85" s="70">
        <f>V85*各種係数!G79</f>
        <v>0</v>
      </c>
      <c r="X85" s="70">
        <f>V85*各種係数!H79</f>
        <v>0</v>
      </c>
      <c r="Y85" s="70">
        <f t="shared" si="5"/>
        <v>0</v>
      </c>
      <c r="Z85" s="70">
        <f t="shared" si="6"/>
        <v>0</v>
      </c>
      <c r="AA85" s="70">
        <f t="shared" si="7"/>
        <v>0</v>
      </c>
      <c r="AB85" s="70">
        <f>H85*各種係数!J79*各種係数!$N$5</f>
        <v>0</v>
      </c>
      <c r="AC85" s="70">
        <f>N85*各種係数!J79*各種係数!$N$5</f>
        <v>0</v>
      </c>
      <c r="AD85" s="70">
        <f>V85*各種係数!J79*各種係数!$N$5</f>
        <v>0</v>
      </c>
      <c r="AE85" s="70">
        <f t="shared" si="8"/>
        <v>0</v>
      </c>
      <c r="AF85" s="70">
        <f>H85*各種係数!K79*各種係数!$N$5</f>
        <v>0</v>
      </c>
      <c r="AG85" s="70">
        <f>N85*各種係数!K79*各種係数!$N$5</f>
        <v>0</v>
      </c>
      <c r="AH85" s="70">
        <f>V85*各種係数!K79*各種係数!$N$5</f>
        <v>0</v>
      </c>
      <c r="AI85" s="70">
        <f t="shared" si="9"/>
        <v>0</v>
      </c>
    </row>
    <row r="86" spans="2:35">
      <c r="B86" s="580" t="s">
        <v>365</v>
      </c>
      <c r="C86" s="580">
        <v>31</v>
      </c>
      <c r="D86" s="580">
        <v>29</v>
      </c>
      <c r="E86" s="580" t="s">
        <v>411</v>
      </c>
      <c r="F86" s="581" t="s">
        <v>1084</v>
      </c>
      <c r="G86" s="685">
        <f>価格変換!V84</f>
        <v>0</v>
      </c>
      <c r="H86" s="70">
        <f>G86*各種係数!F80</f>
        <v>0</v>
      </c>
      <c r="I86" s="70">
        <f>H86*各種係数!G80</f>
        <v>0</v>
      </c>
      <c r="J86" s="70">
        <f>H86*各種係数!H80</f>
        <v>0</v>
      </c>
      <c r="K86" s="70">
        <f>投入係数!DJ196</f>
        <v>0</v>
      </c>
      <c r="L86" s="70">
        <f>K86*各種係数!E80</f>
        <v>0</v>
      </c>
      <c r="M86" s="70">
        <f>K86*各種係数!D80</f>
        <v>0</v>
      </c>
      <c r="N86" s="70">
        <f>逆行列係数!DJ197</f>
        <v>0</v>
      </c>
      <c r="O86" s="70">
        <f>N86*各種係数!G80</f>
        <v>0</v>
      </c>
      <c r="P86" s="70">
        <f>N86*各種係数!H80</f>
        <v>0</v>
      </c>
      <c r="Q86" s="54"/>
      <c r="R86" s="166"/>
      <c r="S86" s="70">
        <f>R$120*各種係数!I80</f>
        <v>0</v>
      </c>
      <c r="T86" s="70">
        <f>S86*各種係数!E80</f>
        <v>0</v>
      </c>
      <c r="U86" s="70">
        <f>S86*各種係数!D80</f>
        <v>0</v>
      </c>
      <c r="V86" s="70">
        <f>逆行列係数!DJ313</f>
        <v>0</v>
      </c>
      <c r="W86" s="70">
        <f>V86*各種係数!G80</f>
        <v>0</v>
      </c>
      <c r="X86" s="70">
        <f>V86*各種係数!H80</f>
        <v>0</v>
      </c>
      <c r="Y86" s="70">
        <f t="shared" si="5"/>
        <v>0</v>
      </c>
      <c r="Z86" s="70">
        <f t="shared" si="6"/>
        <v>0</v>
      </c>
      <c r="AA86" s="70">
        <f t="shared" si="7"/>
        <v>0</v>
      </c>
      <c r="AB86" s="70">
        <f>H86*各種係数!J80*各種係数!$N$5</f>
        <v>0</v>
      </c>
      <c r="AC86" s="70">
        <f>N86*各種係数!J80*各種係数!$N$5</f>
        <v>0</v>
      </c>
      <c r="AD86" s="70">
        <f>V86*各種係数!J80*各種係数!$N$5</f>
        <v>0</v>
      </c>
      <c r="AE86" s="70">
        <f t="shared" si="8"/>
        <v>0</v>
      </c>
      <c r="AF86" s="70">
        <f>H86*各種係数!K80*各種係数!$N$5</f>
        <v>0</v>
      </c>
      <c r="AG86" s="70">
        <f>N86*各種係数!K80*各種係数!$N$5</f>
        <v>0</v>
      </c>
      <c r="AH86" s="70">
        <f>V86*各種係数!K80*各種係数!$N$5</f>
        <v>0</v>
      </c>
      <c r="AI86" s="70">
        <f t="shared" si="9"/>
        <v>0</v>
      </c>
    </row>
    <row r="87" spans="2:35">
      <c r="B87" s="580" t="s">
        <v>366</v>
      </c>
      <c r="C87" s="580">
        <v>32</v>
      </c>
      <c r="D87" s="580">
        <v>29</v>
      </c>
      <c r="E87" s="580" t="s">
        <v>411</v>
      </c>
      <c r="F87" s="312" t="s">
        <v>1085</v>
      </c>
      <c r="G87" s="685">
        <f>価格変換!V85</f>
        <v>0</v>
      </c>
      <c r="H87" s="70">
        <f>G87*各種係数!F81</f>
        <v>0</v>
      </c>
      <c r="I87" s="70">
        <f>H87*各種係数!G81</f>
        <v>0</v>
      </c>
      <c r="J87" s="70">
        <f>H87*各種係数!H81</f>
        <v>0</v>
      </c>
      <c r="K87" s="70">
        <f>投入係数!DJ197</f>
        <v>0</v>
      </c>
      <c r="L87" s="70">
        <f>K87*各種係数!E81</f>
        <v>0</v>
      </c>
      <c r="M87" s="70">
        <f>K87*各種係数!D81</f>
        <v>0</v>
      </c>
      <c r="N87" s="70">
        <f>逆行列係数!DJ198</f>
        <v>0</v>
      </c>
      <c r="O87" s="70">
        <f>N87*各種係数!G81</f>
        <v>0</v>
      </c>
      <c r="P87" s="70">
        <f>N87*各種係数!H81</f>
        <v>0</v>
      </c>
      <c r="Q87" s="54"/>
      <c r="R87" s="166"/>
      <c r="S87" s="70">
        <f>R$120*各種係数!I81</f>
        <v>0</v>
      </c>
      <c r="T87" s="70">
        <f>S87*各種係数!E81</f>
        <v>0</v>
      </c>
      <c r="U87" s="70">
        <f>S87*各種係数!D81</f>
        <v>0</v>
      </c>
      <c r="V87" s="70">
        <f>逆行列係数!DJ314</f>
        <v>0</v>
      </c>
      <c r="W87" s="70">
        <f>V87*各種係数!G81</f>
        <v>0</v>
      </c>
      <c r="X87" s="70">
        <f>V87*各種係数!H81</f>
        <v>0</v>
      </c>
      <c r="Y87" s="70">
        <f t="shared" si="5"/>
        <v>0</v>
      </c>
      <c r="Z87" s="70">
        <f t="shared" si="6"/>
        <v>0</v>
      </c>
      <c r="AA87" s="70">
        <f t="shared" si="7"/>
        <v>0</v>
      </c>
      <c r="AB87" s="70">
        <f>H87*各種係数!J81*各種係数!$N$5</f>
        <v>0</v>
      </c>
      <c r="AC87" s="70">
        <f>N87*各種係数!J81*各種係数!$N$5</f>
        <v>0</v>
      </c>
      <c r="AD87" s="70">
        <f>V87*各種係数!J81*各種係数!$N$5</f>
        <v>0</v>
      </c>
      <c r="AE87" s="70">
        <f t="shared" si="8"/>
        <v>0</v>
      </c>
      <c r="AF87" s="70">
        <f>H87*各種係数!K81*各種係数!$N$5</f>
        <v>0</v>
      </c>
      <c r="AG87" s="70">
        <f>N87*各種係数!K81*各種係数!$N$5</f>
        <v>0</v>
      </c>
      <c r="AH87" s="70">
        <f>V87*各種係数!K81*各種係数!$N$5</f>
        <v>0</v>
      </c>
      <c r="AI87" s="70">
        <f t="shared" si="9"/>
        <v>0</v>
      </c>
    </row>
    <row r="88" spans="2:35">
      <c r="B88" s="580" t="s">
        <v>367</v>
      </c>
      <c r="C88" s="580">
        <v>33</v>
      </c>
      <c r="D88" s="580">
        <v>29</v>
      </c>
      <c r="E88" s="580" t="s">
        <v>411</v>
      </c>
      <c r="F88" s="312" t="s">
        <v>1086</v>
      </c>
      <c r="G88" s="685">
        <f>価格変換!V86</f>
        <v>0</v>
      </c>
      <c r="H88" s="70">
        <f>G88*各種係数!F82</f>
        <v>0</v>
      </c>
      <c r="I88" s="70">
        <f>H88*各種係数!G82</f>
        <v>0</v>
      </c>
      <c r="J88" s="70">
        <f>H88*各種係数!H82</f>
        <v>0</v>
      </c>
      <c r="K88" s="70">
        <f>投入係数!DJ198</f>
        <v>0</v>
      </c>
      <c r="L88" s="70">
        <f>K88*各種係数!E82</f>
        <v>0</v>
      </c>
      <c r="M88" s="70">
        <f>K88*各種係数!D82</f>
        <v>0</v>
      </c>
      <c r="N88" s="70">
        <f>逆行列係数!DJ199</f>
        <v>0</v>
      </c>
      <c r="O88" s="70">
        <f>N88*各種係数!G82</f>
        <v>0</v>
      </c>
      <c r="P88" s="70">
        <f>N88*各種係数!H82</f>
        <v>0</v>
      </c>
      <c r="Q88" s="54"/>
      <c r="R88" s="166"/>
      <c r="S88" s="70">
        <f>R$120*各種係数!I82</f>
        <v>0</v>
      </c>
      <c r="T88" s="70">
        <f>S88*各種係数!E82</f>
        <v>0</v>
      </c>
      <c r="U88" s="70">
        <f>S88*各種係数!D82</f>
        <v>0</v>
      </c>
      <c r="V88" s="70">
        <f>逆行列係数!DJ315</f>
        <v>0</v>
      </c>
      <c r="W88" s="70">
        <f>V88*各種係数!G82</f>
        <v>0</v>
      </c>
      <c r="X88" s="70">
        <f>V88*各種係数!H82</f>
        <v>0</v>
      </c>
      <c r="Y88" s="70">
        <f t="shared" si="5"/>
        <v>0</v>
      </c>
      <c r="Z88" s="70">
        <f t="shared" si="6"/>
        <v>0</v>
      </c>
      <c r="AA88" s="70">
        <f t="shared" si="7"/>
        <v>0</v>
      </c>
      <c r="AB88" s="70">
        <f>H88*各種係数!J82*各種係数!$N$5</f>
        <v>0</v>
      </c>
      <c r="AC88" s="70">
        <f>N88*各種係数!J82*各種係数!$N$5</f>
        <v>0</v>
      </c>
      <c r="AD88" s="70">
        <f>V88*各種係数!J82*各種係数!$N$5</f>
        <v>0</v>
      </c>
      <c r="AE88" s="70">
        <f t="shared" si="8"/>
        <v>0</v>
      </c>
      <c r="AF88" s="70">
        <f>H88*各種係数!K82*各種係数!$N$5</f>
        <v>0</v>
      </c>
      <c r="AG88" s="70">
        <f>N88*各種係数!K82*各種係数!$N$5</f>
        <v>0</v>
      </c>
      <c r="AH88" s="70">
        <f>V88*各種係数!K82*各種係数!$N$5</f>
        <v>0</v>
      </c>
      <c r="AI88" s="70">
        <f t="shared" si="9"/>
        <v>0</v>
      </c>
    </row>
    <row r="89" spans="2:35">
      <c r="B89" s="580" t="s">
        <v>368</v>
      </c>
      <c r="C89" s="580">
        <v>34</v>
      </c>
      <c r="D89" s="580">
        <v>29</v>
      </c>
      <c r="E89" s="580" t="s">
        <v>411</v>
      </c>
      <c r="F89" s="312" t="s">
        <v>1087</v>
      </c>
      <c r="G89" s="685">
        <f>価格変換!V87</f>
        <v>0</v>
      </c>
      <c r="H89" s="70">
        <f>G89*各種係数!F83</f>
        <v>0</v>
      </c>
      <c r="I89" s="70">
        <f>H89*各種係数!G83</f>
        <v>0</v>
      </c>
      <c r="J89" s="70">
        <f>H89*各種係数!H83</f>
        <v>0</v>
      </c>
      <c r="K89" s="70">
        <f>投入係数!DJ199</f>
        <v>0</v>
      </c>
      <c r="L89" s="70">
        <f>K89*各種係数!E83</f>
        <v>0</v>
      </c>
      <c r="M89" s="70">
        <f>K89*各種係数!D83</f>
        <v>0</v>
      </c>
      <c r="N89" s="70">
        <f>逆行列係数!DJ200</f>
        <v>0</v>
      </c>
      <c r="O89" s="70">
        <f>N89*各種係数!G83</f>
        <v>0</v>
      </c>
      <c r="P89" s="70">
        <f>N89*各種係数!H83</f>
        <v>0</v>
      </c>
      <c r="Q89" s="54"/>
      <c r="R89" s="166"/>
      <c r="S89" s="70">
        <f>R$120*各種係数!I83</f>
        <v>0</v>
      </c>
      <c r="T89" s="70">
        <f>S89*各種係数!E83</f>
        <v>0</v>
      </c>
      <c r="U89" s="70">
        <f>S89*各種係数!D83</f>
        <v>0</v>
      </c>
      <c r="V89" s="70">
        <f>逆行列係数!DJ316</f>
        <v>0</v>
      </c>
      <c r="W89" s="70">
        <f>V89*各種係数!G83</f>
        <v>0</v>
      </c>
      <c r="X89" s="70">
        <f>V89*各種係数!H83</f>
        <v>0</v>
      </c>
      <c r="Y89" s="70">
        <f t="shared" si="5"/>
        <v>0</v>
      </c>
      <c r="Z89" s="70">
        <f t="shared" si="6"/>
        <v>0</v>
      </c>
      <c r="AA89" s="70">
        <f t="shared" si="7"/>
        <v>0</v>
      </c>
      <c r="AB89" s="70">
        <f>H89*各種係数!J83*各種係数!$N$5</f>
        <v>0</v>
      </c>
      <c r="AC89" s="70">
        <f>N89*各種係数!J83*各種係数!$N$5</f>
        <v>0</v>
      </c>
      <c r="AD89" s="70">
        <f>V89*各種係数!J83*各種係数!$N$5</f>
        <v>0</v>
      </c>
      <c r="AE89" s="70">
        <f t="shared" si="8"/>
        <v>0</v>
      </c>
      <c r="AF89" s="70">
        <f>H89*各種係数!K83*各種係数!$N$5</f>
        <v>0</v>
      </c>
      <c r="AG89" s="70">
        <f>N89*各種係数!K83*各種係数!$N$5</f>
        <v>0</v>
      </c>
      <c r="AH89" s="70">
        <f>V89*各種係数!K83*各種係数!$N$5</f>
        <v>0</v>
      </c>
      <c r="AI89" s="70">
        <f t="shared" si="9"/>
        <v>0</v>
      </c>
    </row>
    <row r="90" spans="2:35">
      <c r="B90" s="580" t="s">
        <v>369</v>
      </c>
      <c r="C90" s="580">
        <v>35</v>
      </c>
      <c r="D90" s="580">
        <v>29</v>
      </c>
      <c r="E90" s="580" t="s">
        <v>411</v>
      </c>
      <c r="F90" s="312" t="s">
        <v>1088</v>
      </c>
      <c r="G90" s="685">
        <f>価格変換!V88</f>
        <v>0</v>
      </c>
      <c r="H90" s="70">
        <f>G90*各種係数!F84</f>
        <v>0</v>
      </c>
      <c r="I90" s="70">
        <f>H90*各種係数!G84</f>
        <v>0</v>
      </c>
      <c r="J90" s="70">
        <f>H90*各種係数!H84</f>
        <v>0</v>
      </c>
      <c r="K90" s="70">
        <f>投入係数!DJ200</f>
        <v>0</v>
      </c>
      <c r="L90" s="70">
        <f>K90*各種係数!E84</f>
        <v>0</v>
      </c>
      <c r="M90" s="70">
        <f>K90*各種係数!D84</f>
        <v>0</v>
      </c>
      <c r="N90" s="70">
        <f>逆行列係数!DJ201</f>
        <v>0</v>
      </c>
      <c r="O90" s="70">
        <f>N90*各種係数!G84</f>
        <v>0</v>
      </c>
      <c r="P90" s="70">
        <f>N90*各種係数!H84</f>
        <v>0</v>
      </c>
      <c r="Q90" s="54"/>
      <c r="R90" s="166"/>
      <c r="S90" s="70">
        <f>R$120*各種係数!I84</f>
        <v>0</v>
      </c>
      <c r="T90" s="70">
        <f>S90*各種係数!E84</f>
        <v>0</v>
      </c>
      <c r="U90" s="70">
        <f>S90*各種係数!D84</f>
        <v>0</v>
      </c>
      <c r="V90" s="70">
        <f>逆行列係数!DJ317</f>
        <v>0</v>
      </c>
      <c r="W90" s="70">
        <f>V90*各種係数!G84</f>
        <v>0</v>
      </c>
      <c r="X90" s="70">
        <f>V90*各種係数!H84</f>
        <v>0</v>
      </c>
      <c r="Y90" s="70">
        <f t="shared" si="5"/>
        <v>0</v>
      </c>
      <c r="Z90" s="70">
        <f t="shared" si="6"/>
        <v>0</v>
      </c>
      <c r="AA90" s="70">
        <f t="shared" si="7"/>
        <v>0</v>
      </c>
      <c r="AB90" s="70">
        <f>H90*各種係数!J84*各種係数!$N$5</f>
        <v>0</v>
      </c>
      <c r="AC90" s="70">
        <f>N90*各種係数!J84*各種係数!$N$5</f>
        <v>0</v>
      </c>
      <c r="AD90" s="70">
        <f>V90*各種係数!J84*各種係数!$N$5</f>
        <v>0</v>
      </c>
      <c r="AE90" s="70">
        <f t="shared" si="8"/>
        <v>0</v>
      </c>
      <c r="AF90" s="70">
        <f>H90*各種係数!K84*各種係数!$N$5</f>
        <v>0</v>
      </c>
      <c r="AG90" s="70">
        <f>N90*各種係数!K84*各種係数!$N$5</f>
        <v>0</v>
      </c>
      <c r="AH90" s="70">
        <f>V90*各種係数!K84*各種係数!$N$5</f>
        <v>0</v>
      </c>
      <c r="AI90" s="70">
        <f t="shared" si="9"/>
        <v>0</v>
      </c>
    </row>
    <row r="91" spans="2:35">
      <c r="B91" s="580" t="s">
        <v>370</v>
      </c>
      <c r="C91" s="580">
        <v>36</v>
      </c>
      <c r="D91" s="580">
        <v>29</v>
      </c>
      <c r="E91" s="580" t="s">
        <v>411</v>
      </c>
      <c r="F91" s="312" t="s">
        <v>1089</v>
      </c>
      <c r="G91" s="685">
        <f>価格変換!V89</f>
        <v>0</v>
      </c>
      <c r="H91" s="70">
        <f>G91*各種係数!F85</f>
        <v>0</v>
      </c>
      <c r="I91" s="70">
        <f>H91*各種係数!G85</f>
        <v>0</v>
      </c>
      <c r="J91" s="70">
        <f>H91*各種係数!H85</f>
        <v>0</v>
      </c>
      <c r="K91" s="70">
        <f>投入係数!DJ201</f>
        <v>0</v>
      </c>
      <c r="L91" s="70">
        <f>K91*各種係数!E85</f>
        <v>0</v>
      </c>
      <c r="M91" s="70">
        <f>K91*各種係数!D85</f>
        <v>0</v>
      </c>
      <c r="N91" s="70">
        <f>逆行列係数!DJ202</f>
        <v>0</v>
      </c>
      <c r="O91" s="70">
        <f>N91*各種係数!G85</f>
        <v>0</v>
      </c>
      <c r="P91" s="70">
        <f>N91*各種係数!H85</f>
        <v>0</v>
      </c>
      <c r="Q91" s="54"/>
      <c r="R91" s="166"/>
      <c r="S91" s="70">
        <f>R$120*各種係数!I85</f>
        <v>0</v>
      </c>
      <c r="T91" s="70">
        <f>S91*各種係数!E85</f>
        <v>0</v>
      </c>
      <c r="U91" s="70">
        <f>S91*各種係数!D85</f>
        <v>0</v>
      </c>
      <c r="V91" s="70">
        <f>逆行列係数!DJ318</f>
        <v>0</v>
      </c>
      <c r="W91" s="70">
        <f>V91*各種係数!G85</f>
        <v>0</v>
      </c>
      <c r="X91" s="70">
        <f>V91*各種係数!H85</f>
        <v>0</v>
      </c>
      <c r="Y91" s="70">
        <f t="shared" si="5"/>
        <v>0</v>
      </c>
      <c r="Z91" s="70">
        <f t="shared" si="6"/>
        <v>0</v>
      </c>
      <c r="AA91" s="70">
        <f t="shared" si="7"/>
        <v>0</v>
      </c>
      <c r="AB91" s="70">
        <f>H91*各種係数!J85*各種係数!$N$5</f>
        <v>0</v>
      </c>
      <c r="AC91" s="70">
        <f>N91*各種係数!J85*各種係数!$N$5</f>
        <v>0</v>
      </c>
      <c r="AD91" s="70">
        <f>V91*各種係数!J85*各種係数!$N$5</f>
        <v>0</v>
      </c>
      <c r="AE91" s="70">
        <f t="shared" si="8"/>
        <v>0</v>
      </c>
      <c r="AF91" s="70">
        <f>H91*各種係数!K85*各種係数!$N$5</f>
        <v>0</v>
      </c>
      <c r="AG91" s="70">
        <f>N91*各種係数!K85*各種係数!$N$5</f>
        <v>0</v>
      </c>
      <c r="AH91" s="70">
        <f>V91*各種係数!K85*各種係数!$N$5</f>
        <v>0</v>
      </c>
      <c r="AI91" s="70">
        <f t="shared" si="9"/>
        <v>0</v>
      </c>
    </row>
    <row r="92" spans="2:35">
      <c r="B92" s="580" t="s">
        <v>371</v>
      </c>
      <c r="C92" s="580">
        <v>37</v>
      </c>
      <c r="D92" s="580">
        <v>29</v>
      </c>
      <c r="E92" s="580" t="s">
        <v>411</v>
      </c>
      <c r="F92" s="312" t="s">
        <v>1090</v>
      </c>
      <c r="G92" s="685">
        <f>価格変換!V90</f>
        <v>0</v>
      </c>
      <c r="H92" s="70">
        <f>G92*各種係数!F86</f>
        <v>0</v>
      </c>
      <c r="I92" s="70">
        <f>H92*各種係数!G86</f>
        <v>0</v>
      </c>
      <c r="J92" s="70">
        <f>H92*各種係数!H86</f>
        <v>0</v>
      </c>
      <c r="K92" s="70">
        <f>投入係数!DJ202</f>
        <v>0</v>
      </c>
      <c r="L92" s="70">
        <f>K92*各種係数!E86</f>
        <v>0</v>
      </c>
      <c r="M92" s="70">
        <f>K92*各種係数!D86</f>
        <v>0</v>
      </c>
      <c r="N92" s="70">
        <f>逆行列係数!DJ203</f>
        <v>0</v>
      </c>
      <c r="O92" s="70">
        <f>N92*各種係数!G86</f>
        <v>0</v>
      </c>
      <c r="P92" s="70">
        <f>N92*各種係数!H86</f>
        <v>0</v>
      </c>
      <c r="Q92" s="54"/>
      <c r="R92" s="166"/>
      <c r="S92" s="70">
        <f>R$120*各種係数!I86</f>
        <v>0</v>
      </c>
      <c r="T92" s="70">
        <f>S92*各種係数!E86</f>
        <v>0</v>
      </c>
      <c r="U92" s="70">
        <f>S92*各種係数!D86</f>
        <v>0</v>
      </c>
      <c r="V92" s="70">
        <f>逆行列係数!DJ319</f>
        <v>0</v>
      </c>
      <c r="W92" s="70">
        <f>V92*各種係数!G86</f>
        <v>0</v>
      </c>
      <c r="X92" s="70">
        <f>V92*各種係数!H86</f>
        <v>0</v>
      </c>
      <c r="Y92" s="70">
        <f t="shared" si="5"/>
        <v>0</v>
      </c>
      <c r="Z92" s="70">
        <f t="shared" si="6"/>
        <v>0</v>
      </c>
      <c r="AA92" s="70">
        <f t="shared" si="7"/>
        <v>0</v>
      </c>
      <c r="AB92" s="70">
        <f>H92*各種係数!J86*各種係数!$N$5</f>
        <v>0</v>
      </c>
      <c r="AC92" s="70">
        <f>N92*各種係数!J86*各種係数!$N$5</f>
        <v>0</v>
      </c>
      <c r="AD92" s="70">
        <f>V92*各種係数!J86*各種係数!$N$5</f>
        <v>0</v>
      </c>
      <c r="AE92" s="70">
        <f t="shared" si="8"/>
        <v>0</v>
      </c>
      <c r="AF92" s="70">
        <f>H92*各種係数!K86*各種係数!$N$5</f>
        <v>0</v>
      </c>
      <c r="AG92" s="70">
        <f>N92*各種係数!K86*各種係数!$N$5</f>
        <v>0</v>
      </c>
      <c r="AH92" s="70">
        <f>V92*各種係数!K86*各種係数!$N$5</f>
        <v>0</v>
      </c>
      <c r="AI92" s="70">
        <f t="shared" si="9"/>
        <v>0</v>
      </c>
    </row>
    <row r="93" spans="2:35">
      <c r="B93" s="580" t="s">
        <v>372</v>
      </c>
      <c r="C93" s="580">
        <v>38</v>
      </c>
      <c r="D93" s="580">
        <v>29</v>
      </c>
      <c r="E93" s="580" t="s">
        <v>411</v>
      </c>
      <c r="F93" s="312" t="s">
        <v>1091</v>
      </c>
      <c r="G93" s="685">
        <f>価格変換!V91</f>
        <v>0</v>
      </c>
      <c r="H93" s="70">
        <f>G93*各種係数!F87</f>
        <v>0</v>
      </c>
      <c r="I93" s="70">
        <f>H93*各種係数!G87</f>
        <v>0</v>
      </c>
      <c r="J93" s="70">
        <f>H93*各種係数!H87</f>
        <v>0</v>
      </c>
      <c r="K93" s="70">
        <f>投入係数!DJ203</f>
        <v>0</v>
      </c>
      <c r="L93" s="70">
        <f>K93*各種係数!E87</f>
        <v>0</v>
      </c>
      <c r="M93" s="70">
        <f>K93*各種係数!D87</f>
        <v>0</v>
      </c>
      <c r="N93" s="70">
        <f>逆行列係数!DJ204</f>
        <v>0</v>
      </c>
      <c r="O93" s="70">
        <f>N93*各種係数!G87</f>
        <v>0</v>
      </c>
      <c r="P93" s="70">
        <f>N93*各種係数!H87</f>
        <v>0</v>
      </c>
      <c r="Q93" s="54"/>
      <c r="R93" s="166"/>
      <c r="S93" s="70">
        <f>R$120*各種係数!I87</f>
        <v>0</v>
      </c>
      <c r="T93" s="70">
        <f>S93*各種係数!E87</f>
        <v>0</v>
      </c>
      <c r="U93" s="70">
        <f>S93*各種係数!D87</f>
        <v>0</v>
      </c>
      <c r="V93" s="70">
        <f>逆行列係数!DJ320</f>
        <v>0</v>
      </c>
      <c r="W93" s="70">
        <f>V93*各種係数!G87</f>
        <v>0</v>
      </c>
      <c r="X93" s="70">
        <f>V93*各種係数!H87</f>
        <v>0</v>
      </c>
      <c r="Y93" s="70">
        <f t="shared" si="5"/>
        <v>0</v>
      </c>
      <c r="Z93" s="70">
        <f t="shared" si="6"/>
        <v>0</v>
      </c>
      <c r="AA93" s="70">
        <f t="shared" si="7"/>
        <v>0</v>
      </c>
      <c r="AB93" s="70">
        <f>H93*各種係数!J87*各種係数!$N$5</f>
        <v>0</v>
      </c>
      <c r="AC93" s="70">
        <f>N93*各種係数!J87*各種係数!$N$5</f>
        <v>0</v>
      </c>
      <c r="AD93" s="70">
        <f>V93*各種係数!J87*各種係数!$N$5</f>
        <v>0</v>
      </c>
      <c r="AE93" s="70">
        <f t="shared" si="8"/>
        <v>0</v>
      </c>
      <c r="AF93" s="70">
        <f>H93*各種係数!K87*各種係数!$N$5</f>
        <v>0</v>
      </c>
      <c r="AG93" s="70">
        <f>N93*各種係数!K87*各種係数!$N$5</f>
        <v>0</v>
      </c>
      <c r="AH93" s="70">
        <f>V93*各種係数!K87*各種係数!$N$5</f>
        <v>0</v>
      </c>
      <c r="AI93" s="70">
        <f t="shared" si="9"/>
        <v>0</v>
      </c>
    </row>
    <row r="94" spans="2:35">
      <c r="B94" s="580" t="s">
        <v>373</v>
      </c>
      <c r="C94" s="580">
        <v>38</v>
      </c>
      <c r="D94" s="580">
        <v>29</v>
      </c>
      <c r="E94" s="580" t="s">
        <v>411</v>
      </c>
      <c r="F94" s="312" t="s">
        <v>1092</v>
      </c>
      <c r="G94" s="685">
        <f>価格変換!V92</f>
        <v>0</v>
      </c>
      <c r="H94" s="70">
        <f>G94*各種係数!F88</f>
        <v>0</v>
      </c>
      <c r="I94" s="70">
        <f>H94*各種係数!G88</f>
        <v>0</v>
      </c>
      <c r="J94" s="70">
        <f>H94*各種係数!H88</f>
        <v>0</v>
      </c>
      <c r="K94" s="70">
        <f>投入係数!DJ204</f>
        <v>0</v>
      </c>
      <c r="L94" s="70">
        <f>K94*各種係数!E88</f>
        <v>0</v>
      </c>
      <c r="M94" s="70">
        <f>K94*各種係数!D88</f>
        <v>0</v>
      </c>
      <c r="N94" s="70">
        <f>逆行列係数!DJ205</f>
        <v>0</v>
      </c>
      <c r="O94" s="70">
        <f>N94*各種係数!G88</f>
        <v>0</v>
      </c>
      <c r="P94" s="70">
        <f>N94*各種係数!H88</f>
        <v>0</v>
      </c>
      <c r="Q94" s="54"/>
      <c r="R94" s="166"/>
      <c r="S94" s="70">
        <f>R$120*各種係数!I88</f>
        <v>0</v>
      </c>
      <c r="T94" s="70">
        <f>S94*各種係数!E88</f>
        <v>0</v>
      </c>
      <c r="U94" s="70">
        <f>S94*各種係数!D88</f>
        <v>0</v>
      </c>
      <c r="V94" s="70">
        <f>逆行列係数!DJ321</f>
        <v>0</v>
      </c>
      <c r="W94" s="70">
        <f>V94*各種係数!G88</f>
        <v>0</v>
      </c>
      <c r="X94" s="70">
        <f>V94*各種係数!H88</f>
        <v>0</v>
      </c>
      <c r="Y94" s="70">
        <f t="shared" si="5"/>
        <v>0</v>
      </c>
      <c r="Z94" s="70">
        <f t="shared" si="6"/>
        <v>0</v>
      </c>
      <c r="AA94" s="70">
        <f t="shared" si="7"/>
        <v>0</v>
      </c>
      <c r="AB94" s="70">
        <f>H94*各種係数!J88*各種係数!$N$5</f>
        <v>0</v>
      </c>
      <c r="AC94" s="70">
        <f>N94*各種係数!J88*各種係数!$N$5</f>
        <v>0</v>
      </c>
      <c r="AD94" s="70">
        <f>V94*各種係数!J88*各種係数!$N$5</f>
        <v>0</v>
      </c>
      <c r="AE94" s="70">
        <f t="shared" si="8"/>
        <v>0</v>
      </c>
      <c r="AF94" s="70">
        <f>H94*各種係数!K88*各種係数!$N$5</f>
        <v>0</v>
      </c>
      <c r="AG94" s="70">
        <f>N94*各種係数!K88*各種係数!$N$5</f>
        <v>0</v>
      </c>
      <c r="AH94" s="70">
        <f>V94*各種係数!K88*各種係数!$N$5</f>
        <v>0</v>
      </c>
      <c r="AI94" s="70">
        <f t="shared" si="9"/>
        <v>0</v>
      </c>
    </row>
    <row r="95" spans="2:35">
      <c r="B95" s="580" t="s">
        <v>374</v>
      </c>
      <c r="C95" s="580">
        <v>39</v>
      </c>
      <c r="D95" s="580">
        <v>30</v>
      </c>
      <c r="E95" s="580" t="s">
        <v>412</v>
      </c>
      <c r="F95" s="312" t="s">
        <v>1093</v>
      </c>
      <c r="G95" s="685">
        <f>価格変換!V93</f>
        <v>0</v>
      </c>
      <c r="H95" s="70">
        <f>G95*各種係数!F89</f>
        <v>0</v>
      </c>
      <c r="I95" s="70">
        <f>H95*各種係数!G89</f>
        <v>0</v>
      </c>
      <c r="J95" s="70">
        <f>H95*各種係数!H89</f>
        <v>0</v>
      </c>
      <c r="K95" s="70">
        <f>投入係数!DJ205</f>
        <v>0</v>
      </c>
      <c r="L95" s="70">
        <f>K95*各種係数!E89</f>
        <v>0</v>
      </c>
      <c r="M95" s="70">
        <f>K95*各種係数!D89</f>
        <v>0</v>
      </c>
      <c r="N95" s="70">
        <f>逆行列係数!DJ206</f>
        <v>0</v>
      </c>
      <c r="O95" s="70">
        <f>N95*各種係数!G89</f>
        <v>0</v>
      </c>
      <c r="P95" s="70">
        <f>N95*各種係数!H89</f>
        <v>0</v>
      </c>
      <c r="Q95" s="54"/>
      <c r="R95" s="166"/>
      <c r="S95" s="70">
        <f>R$120*各種係数!I89</f>
        <v>0</v>
      </c>
      <c r="T95" s="70">
        <f>S95*各種係数!E89</f>
        <v>0</v>
      </c>
      <c r="U95" s="70">
        <f>S95*各種係数!D89</f>
        <v>0</v>
      </c>
      <c r="V95" s="70">
        <f>逆行列係数!DJ322</f>
        <v>0</v>
      </c>
      <c r="W95" s="70">
        <f>V95*各種係数!G89</f>
        <v>0</v>
      </c>
      <c r="X95" s="70">
        <f>V95*各種係数!H89</f>
        <v>0</v>
      </c>
      <c r="Y95" s="70">
        <f t="shared" si="5"/>
        <v>0</v>
      </c>
      <c r="Z95" s="70">
        <f t="shared" si="6"/>
        <v>0</v>
      </c>
      <c r="AA95" s="70">
        <f t="shared" si="7"/>
        <v>0</v>
      </c>
      <c r="AB95" s="70">
        <f>H95*各種係数!J89*各種係数!$N$5</f>
        <v>0</v>
      </c>
      <c r="AC95" s="70">
        <f>N95*各種係数!J89*各種係数!$N$5</f>
        <v>0</v>
      </c>
      <c r="AD95" s="70">
        <f>V95*各種係数!J89*各種係数!$N$5</f>
        <v>0</v>
      </c>
      <c r="AE95" s="70">
        <f t="shared" si="8"/>
        <v>0</v>
      </c>
      <c r="AF95" s="70">
        <f>H95*各種係数!K89*各種係数!$N$5</f>
        <v>0</v>
      </c>
      <c r="AG95" s="70">
        <f>N95*各種係数!K89*各種係数!$N$5</f>
        <v>0</v>
      </c>
      <c r="AH95" s="70">
        <f>V95*各種係数!K89*各種係数!$N$5</f>
        <v>0</v>
      </c>
      <c r="AI95" s="70">
        <f t="shared" si="9"/>
        <v>0</v>
      </c>
    </row>
    <row r="96" spans="2:35">
      <c r="B96" s="580" t="s">
        <v>375</v>
      </c>
      <c r="C96" s="580">
        <v>39</v>
      </c>
      <c r="D96" s="580">
        <v>30</v>
      </c>
      <c r="E96" s="580" t="s">
        <v>412</v>
      </c>
      <c r="F96" s="312" t="s">
        <v>1094</v>
      </c>
      <c r="G96" s="685">
        <f>価格変換!V94</f>
        <v>0</v>
      </c>
      <c r="H96" s="70">
        <f>G96*各種係数!F90</f>
        <v>0</v>
      </c>
      <c r="I96" s="70">
        <f>H96*各種係数!G90</f>
        <v>0</v>
      </c>
      <c r="J96" s="70">
        <f>H96*各種係数!H90</f>
        <v>0</v>
      </c>
      <c r="K96" s="70">
        <f>投入係数!DJ206</f>
        <v>0</v>
      </c>
      <c r="L96" s="70">
        <f>K96*各種係数!E90</f>
        <v>0</v>
      </c>
      <c r="M96" s="70">
        <f>K96*各種係数!D90</f>
        <v>0</v>
      </c>
      <c r="N96" s="70">
        <f>逆行列係数!DJ207</f>
        <v>0</v>
      </c>
      <c r="O96" s="70">
        <f>N96*各種係数!G90</f>
        <v>0</v>
      </c>
      <c r="P96" s="70">
        <f>N96*各種係数!H90</f>
        <v>0</v>
      </c>
      <c r="Q96" s="54"/>
      <c r="R96" s="166"/>
      <c r="S96" s="70">
        <f>R$120*各種係数!I90</f>
        <v>0</v>
      </c>
      <c r="T96" s="70">
        <f>S96*各種係数!E90</f>
        <v>0</v>
      </c>
      <c r="U96" s="70">
        <f>S96*各種係数!D90</f>
        <v>0</v>
      </c>
      <c r="V96" s="70">
        <f>逆行列係数!DJ323</f>
        <v>0</v>
      </c>
      <c r="W96" s="70">
        <f>V96*各種係数!G90</f>
        <v>0</v>
      </c>
      <c r="X96" s="70">
        <f>V96*各種係数!H90</f>
        <v>0</v>
      </c>
      <c r="Y96" s="70">
        <f t="shared" si="5"/>
        <v>0</v>
      </c>
      <c r="Z96" s="70">
        <f t="shared" si="6"/>
        <v>0</v>
      </c>
      <c r="AA96" s="70">
        <f t="shared" si="7"/>
        <v>0</v>
      </c>
      <c r="AB96" s="70">
        <f>H96*各種係数!J90*各種係数!$N$5</f>
        <v>0</v>
      </c>
      <c r="AC96" s="70">
        <f>N96*各種係数!J90*各種係数!$N$5</f>
        <v>0</v>
      </c>
      <c r="AD96" s="70">
        <f>V96*各種係数!J90*各種係数!$N$5</f>
        <v>0</v>
      </c>
      <c r="AE96" s="70">
        <f t="shared" si="8"/>
        <v>0</v>
      </c>
      <c r="AF96" s="70">
        <f>H96*各種係数!K90*各種係数!$N$5</f>
        <v>0</v>
      </c>
      <c r="AG96" s="70">
        <f>N96*各種係数!K90*各種係数!$N$5</f>
        <v>0</v>
      </c>
      <c r="AH96" s="70">
        <f>V96*各種係数!K90*各種係数!$N$5</f>
        <v>0</v>
      </c>
      <c r="AI96" s="70">
        <f t="shared" si="9"/>
        <v>0</v>
      </c>
    </row>
    <row r="97" spans="2:35">
      <c r="B97" s="580" t="s">
        <v>376</v>
      </c>
      <c r="C97" s="580">
        <v>39</v>
      </c>
      <c r="D97" s="580">
        <v>30</v>
      </c>
      <c r="E97" s="580" t="s">
        <v>412</v>
      </c>
      <c r="F97" s="312" t="s">
        <v>1095</v>
      </c>
      <c r="G97" s="685">
        <f>価格変換!V95</f>
        <v>0</v>
      </c>
      <c r="H97" s="70">
        <f>G97*各種係数!F91</f>
        <v>0</v>
      </c>
      <c r="I97" s="70">
        <f>H97*各種係数!G91</f>
        <v>0</v>
      </c>
      <c r="J97" s="70">
        <f>H97*各種係数!H91</f>
        <v>0</v>
      </c>
      <c r="K97" s="70">
        <f>投入係数!DJ207</f>
        <v>0</v>
      </c>
      <c r="L97" s="70">
        <f>K97*各種係数!E91</f>
        <v>0</v>
      </c>
      <c r="M97" s="70">
        <f>K97*各種係数!D91</f>
        <v>0</v>
      </c>
      <c r="N97" s="70">
        <f>逆行列係数!DJ208</f>
        <v>0</v>
      </c>
      <c r="O97" s="70">
        <f>N97*各種係数!G91</f>
        <v>0</v>
      </c>
      <c r="P97" s="70">
        <f>N97*各種係数!H91</f>
        <v>0</v>
      </c>
      <c r="Q97" s="54"/>
      <c r="R97" s="166"/>
      <c r="S97" s="70">
        <f>R$120*各種係数!I91</f>
        <v>0</v>
      </c>
      <c r="T97" s="70">
        <f>S97*各種係数!E91</f>
        <v>0</v>
      </c>
      <c r="U97" s="70">
        <f>S97*各種係数!D91</f>
        <v>0</v>
      </c>
      <c r="V97" s="70">
        <f>逆行列係数!DJ324</f>
        <v>0</v>
      </c>
      <c r="W97" s="70">
        <f>V97*各種係数!G91</f>
        <v>0</v>
      </c>
      <c r="X97" s="70">
        <f>V97*各種係数!H91</f>
        <v>0</v>
      </c>
      <c r="Y97" s="70">
        <f t="shared" si="5"/>
        <v>0</v>
      </c>
      <c r="Z97" s="70">
        <f t="shared" si="6"/>
        <v>0</v>
      </c>
      <c r="AA97" s="70">
        <f t="shared" si="7"/>
        <v>0</v>
      </c>
      <c r="AB97" s="70">
        <f>H97*各種係数!J91*各種係数!$N$5</f>
        <v>0</v>
      </c>
      <c r="AC97" s="70">
        <f>N97*各種係数!J91*各種係数!$N$5</f>
        <v>0</v>
      </c>
      <c r="AD97" s="70">
        <f>V97*各種係数!J91*各種係数!$N$5</f>
        <v>0</v>
      </c>
      <c r="AE97" s="70">
        <f t="shared" si="8"/>
        <v>0</v>
      </c>
      <c r="AF97" s="70">
        <f>H97*各種係数!K91*各種係数!$N$5</f>
        <v>0</v>
      </c>
      <c r="AG97" s="70">
        <f>N97*各種係数!K91*各種係数!$N$5</f>
        <v>0</v>
      </c>
      <c r="AH97" s="70">
        <f>V97*各種係数!K91*各種係数!$N$5</f>
        <v>0</v>
      </c>
      <c r="AI97" s="70">
        <f t="shared" si="9"/>
        <v>0</v>
      </c>
    </row>
    <row r="98" spans="2:35">
      <c r="B98" s="580" t="s">
        <v>377</v>
      </c>
      <c r="C98" s="580">
        <v>39</v>
      </c>
      <c r="D98" s="580">
        <v>30</v>
      </c>
      <c r="E98" s="580" t="s">
        <v>412</v>
      </c>
      <c r="F98" s="312" t="s">
        <v>1096</v>
      </c>
      <c r="G98" s="685">
        <f>価格変換!V96</f>
        <v>0</v>
      </c>
      <c r="H98" s="70">
        <f>G98*各種係数!F92</f>
        <v>0</v>
      </c>
      <c r="I98" s="70">
        <f>H98*各種係数!G92</f>
        <v>0</v>
      </c>
      <c r="J98" s="70">
        <f>H98*各種係数!H92</f>
        <v>0</v>
      </c>
      <c r="K98" s="70">
        <f>投入係数!DJ208</f>
        <v>0</v>
      </c>
      <c r="L98" s="70">
        <f>K98*各種係数!E92</f>
        <v>0</v>
      </c>
      <c r="M98" s="70">
        <f>K98*各種係数!D92</f>
        <v>0</v>
      </c>
      <c r="N98" s="70">
        <f>逆行列係数!DJ209</f>
        <v>0</v>
      </c>
      <c r="O98" s="70">
        <f>N98*各種係数!G92</f>
        <v>0</v>
      </c>
      <c r="P98" s="70">
        <f>N98*各種係数!H92</f>
        <v>0</v>
      </c>
      <c r="Q98" s="54"/>
      <c r="R98" s="166"/>
      <c r="S98" s="70">
        <f>R$120*各種係数!I92</f>
        <v>0</v>
      </c>
      <c r="T98" s="70">
        <f>S98*各種係数!E92</f>
        <v>0</v>
      </c>
      <c r="U98" s="70">
        <f>S98*各種係数!D92</f>
        <v>0</v>
      </c>
      <c r="V98" s="70">
        <f>逆行列係数!DJ325</f>
        <v>0</v>
      </c>
      <c r="W98" s="70">
        <f>V98*各種係数!G92</f>
        <v>0</v>
      </c>
      <c r="X98" s="70">
        <f>V98*各種係数!H92</f>
        <v>0</v>
      </c>
      <c r="Y98" s="70">
        <f t="shared" si="5"/>
        <v>0</v>
      </c>
      <c r="Z98" s="70">
        <f t="shared" si="6"/>
        <v>0</v>
      </c>
      <c r="AA98" s="70">
        <f t="shared" si="7"/>
        <v>0</v>
      </c>
      <c r="AB98" s="70">
        <f>H98*各種係数!J92*各種係数!$N$5</f>
        <v>0</v>
      </c>
      <c r="AC98" s="70">
        <f>N98*各種係数!J92*各種係数!$N$5</f>
        <v>0</v>
      </c>
      <c r="AD98" s="70">
        <f>V98*各種係数!J92*各種係数!$N$5</f>
        <v>0</v>
      </c>
      <c r="AE98" s="70">
        <f t="shared" si="8"/>
        <v>0</v>
      </c>
      <c r="AF98" s="70">
        <f>H98*各種係数!K92*各種係数!$N$5</f>
        <v>0</v>
      </c>
      <c r="AG98" s="70">
        <f>N98*各種係数!K92*各種係数!$N$5</f>
        <v>0</v>
      </c>
      <c r="AH98" s="70">
        <f>V98*各種係数!K92*各種係数!$N$5</f>
        <v>0</v>
      </c>
      <c r="AI98" s="70">
        <f t="shared" si="9"/>
        <v>0</v>
      </c>
    </row>
    <row r="99" spans="2:35">
      <c r="B99" s="580" t="s">
        <v>378</v>
      </c>
      <c r="C99" s="580">
        <v>39</v>
      </c>
      <c r="D99" s="580">
        <v>30</v>
      </c>
      <c r="E99" s="580" t="s">
        <v>412</v>
      </c>
      <c r="F99" s="312" t="s">
        <v>1097</v>
      </c>
      <c r="G99" s="685">
        <f>価格変換!V97</f>
        <v>0</v>
      </c>
      <c r="H99" s="70">
        <f>G99*各種係数!F93</f>
        <v>0</v>
      </c>
      <c r="I99" s="70">
        <f>H99*各種係数!G93</f>
        <v>0</v>
      </c>
      <c r="J99" s="70">
        <f>H99*各種係数!H93</f>
        <v>0</v>
      </c>
      <c r="K99" s="70">
        <f>投入係数!DJ209</f>
        <v>0</v>
      </c>
      <c r="L99" s="70">
        <f>K99*各種係数!E93</f>
        <v>0</v>
      </c>
      <c r="M99" s="70">
        <f>K99*各種係数!D93</f>
        <v>0</v>
      </c>
      <c r="N99" s="70">
        <f>逆行列係数!DJ210</f>
        <v>0</v>
      </c>
      <c r="O99" s="70">
        <f>N99*各種係数!G93</f>
        <v>0</v>
      </c>
      <c r="P99" s="70">
        <f>N99*各種係数!H93</f>
        <v>0</v>
      </c>
      <c r="Q99" s="54"/>
      <c r="R99" s="166"/>
      <c r="S99" s="70">
        <f>R$120*各種係数!I93</f>
        <v>0</v>
      </c>
      <c r="T99" s="70">
        <f>S99*各種係数!E93</f>
        <v>0</v>
      </c>
      <c r="U99" s="70">
        <f>S99*各種係数!D93</f>
        <v>0</v>
      </c>
      <c r="V99" s="70">
        <f>逆行列係数!DJ326</f>
        <v>0</v>
      </c>
      <c r="W99" s="70">
        <f>V99*各種係数!G93</f>
        <v>0</v>
      </c>
      <c r="X99" s="70">
        <f>V99*各種係数!H93</f>
        <v>0</v>
      </c>
      <c r="Y99" s="70">
        <f t="shared" si="5"/>
        <v>0</v>
      </c>
      <c r="Z99" s="70">
        <f t="shared" si="6"/>
        <v>0</v>
      </c>
      <c r="AA99" s="70">
        <f t="shared" si="7"/>
        <v>0</v>
      </c>
      <c r="AB99" s="70">
        <f>H99*各種係数!J93*各種係数!$N$5</f>
        <v>0</v>
      </c>
      <c r="AC99" s="70">
        <f>N99*各種係数!J93*各種係数!$N$5</f>
        <v>0</v>
      </c>
      <c r="AD99" s="70">
        <f>V99*各種係数!J93*各種係数!$N$5</f>
        <v>0</v>
      </c>
      <c r="AE99" s="70">
        <f t="shared" si="8"/>
        <v>0</v>
      </c>
      <c r="AF99" s="70">
        <f>H99*各種係数!K93*各種係数!$N$5</f>
        <v>0</v>
      </c>
      <c r="AG99" s="70">
        <f>N99*各種係数!K93*各種係数!$N$5</f>
        <v>0</v>
      </c>
      <c r="AH99" s="70">
        <f>V99*各種係数!K93*各種係数!$N$5</f>
        <v>0</v>
      </c>
      <c r="AI99" s="70">
        <f t="shared" si="9"/>
        <v>0</v>
      </c>
    </row>
    <row r="100" spans="2:35">
      <c r="B100" s="580" t="s">
        <v>379</v>
      </c>
      <c r="C100" s="580">
        <v>40</v>
      </c>
      <c r="D100" s="580">
        <v>31</v>
      </c>
      <c r="E100" s="580" t="s">
        <v>413</v>
      </c>
      <c r="F100" s="312" t="s">
        <v>1098</v>
      </c>
      <c r="G100" s="685">
        <f>価格変換!V98</f>
        <v>0</v>
      </c>
      <c r="H100" s="70">
        <f>G100*各種係数!F94</f>
        <v>0</v>
      </c>
      <c r="I100" s="70">
        <f>H100*各種係数!G94</f>
        <v>0</v>
      </c>
      <c r="J100" s="70">
        <f>H100*各種係数!H94</f>
        <v>0</v>
      </c>
      <c r="K100" s="70">
        <f>投入係数!DJ210</f>
        <v>0</v>
      </c>
      <c r="L100" s="70">
        <f>K100*各種係数!E94</f>
        <v>0</v>
      </c>
      <c r="M100" s="70">
        <f>K100*各種係数!D94</f>
        <v>0</v>
      </c>
      <c r="N100" s="70">
        <f>逆行列係数!DJ211</f>
        <v>0</v>
      </c>
      <c r="O100" s="70">
        <f>N100*各種係数!G94</f>
        <v>0</v>
      </c>
      <c r="P100" s="70">
        <f>N100*各種係数!H94</f>
        <v>0</v>
      </c>
      <c r="Q100" s="54"/>
      <c r="R100" s="166"/>
      <c r="S100" s="70">
        <f>R$120*各種係数!I94</f>
        <v>0</v>
      </c>
      <c r="T100" s="70">
        <f>S100*各種係数!E94</f>
        <v>0</v>
      </c>
      <c r="U100" s="70">
        <f>S100*各種係数!D94</f>
        <v>0</v>
      </c>
      <c r="V100" s="70">
        <f>逆行列係数!DJ327</f>
        <v>0</v>
      </c>
      <c r="W100" s="70">
        <f>V100*各種係数!G94</f>
        <v>0</v>
      </c>
      <c r="X100" s="70">
        <f>V100*各種係数!H94</f>
        <v>0</v>
      </c>
      <c r="Y100" s="70">
        <f t="shared" si="5"/>
        <v>0</v>
      </c>
      <c r="Z100" s="70">
        <f t="shared" si="6"/>
        <v>0</v>
      </c>
      <c r="AA100" s="70">
        <f t="shared" si="7"/>
        <v>0</v>
      </c>
      <c r="AB100" s="70">
        <f>H100*各種係数!J94*各種係数!$N$5</f>
        <v>0</v>
      </c>
      <c r="AC100" s="70">
        <f>N100*各種係数!J94*各種係数!$N$5</f>
        <v>0</v>
      </c>
      <c r="AD100" s="70">
        <f>V100*各種係数!J94*各種係数!$N$5</f>
        <v>0</v>
      </c>
      <c r="AE100" s="70">
        <f t="shared" si="8"/>
        <v>0</v>
      </c>
      <c r="AF100" s="70">
        <f>H100*各種係数!K94*各種係数!$N$5</f>
        <v>0</v>
      </c>
      <c r="AG100" s="70">
        <f>N100*各種係数!K94*各種係数!$N$5</f>
        <v>0</v>
      </c>
      <c r="AH100" s="70">
        <f>V100*各種係数!K94*各種係数!$N$5</f>
        <v>0</v>
      </c>
      <c r="AI100" s="70">
        <f t="shared" si="9"/>
        <v>0</v>
      </c>
    </row>
    <row r="101" spans="2:35">
      <c r="B101" s="580" t="s">
        <v>380</v>
      </c>
      <c r="C101" s="580">
        <v>40</v>
      </c>
      <c r="D101" s="580">
        <v>31</v>
      </c>
      <c r="E101" s="580" t="s">
        <v>413</v>
      </c>
      <c r="F101" s="312" t="s">
        <v>1099</v>
      </c>
      <c r="G101" s="685">
        <f>価格変換!V99</f>
        <v>0</v>
      </c>
      <c r="H101" s="70">
        <f>G101*各種係数!F95</f>
        <v>0</v>
      </c>
      <c r="I101" s="70">
        <f>H101*各種係数!G95</f>
        <v>0</v>
      </c>
      <c r="J101" s="70">
        <f>H101*各種係数!H95</f>
        <v>0</v>
      </c>
      <c r="K101" s="70">
        <f>投入係数!DJ211</f>
        <v>0</v>
      </c>
      <c r="L101" s="70">
        <f>K101*各種係数!E95</f>
        <v>0</v>
      </c>
      <c r="M101" s="70">
        <f>K101*各種係数!D95</f>
        <v>0</v>
      </c>
      <c r="N101" s="70">
        <f>逆行列係数!DJ212</f>
        <v>0</v>
      </c>
      <c r="O101" s="70">
        <f>N101*各種係数!G95</f>
        <v>0</v>
      </c>
      <c r="P101" s="70">
        <f>N101*各種係数!H95</f>
        <v>0</v>
      </c>
      <c r="Q101" s="54"/>
      <c r="R101" s="166"/>
      <c r="S101" s="70">
        <f>R$120*各種係数!I95</f>
        <v>0</v>
      </c>
      <c r="T101" s="70">
        <f>S101*各種係数!E95</f>
        <v>0</v>
      </c>
      <c r="U101" s="70">
        <f>S101*各種係数!D95</f>
        <v>0</v>
      </c>
      <c r="V101" s="70">
        <f>逆行列係数!DJ328</f>
        <v>0</v>
      </c>
      <c r="W101" s="70">
        <f>V101*各種係数!G95</f>
        <v>0</v>
      </c>
      <c r="X101" s="70">
        <f>V101*各種係数!H95</f>
        <v>0</v>
      </c>
      <c r="Y101" s="70">
        <f t="shared" si="5"/>
        <v>0</v>
      </c>
      <c r="Z101" s="70">
        <f t="shared" si="6"/>
        <v>0</v>
      </c>
      <c r="AA101" s="70">
        <f t="shared" si="7"/>
        <v>0</v>
      </c>
      <c r="AB101" s="70">
        <f>H101*各種係数!J95*各種係数!$N$5</f>
        <v>0</v>
      </c>
      <c r="AC101" s="70">
        <f>N101*各種係数!J95*各種係数!$N$5</f>
        <v>0</v>
      </c>
      <c r="AD101" s="70">
        <f>V101*各種係数!J95*各種係数!$N$5</f>
        <v>0</v>
      </c>
      <c r="AE101" s="70">
        <f t="shared" si="8"/>
        <v>0</v>
      </c>
      <c r="AF101" s="70">
        <f>H101*各種係数!K95*各種係数!$N$5</f>
        <v>0</v>
      </c>
      <c r="AG101" s="70">
        <f>N101*各種係数!K95*各種係数!$N$5</f>
        <v>0</v>
      </c>
      <c r="AH101" s="70">
        <f>V101*各種係数!K95*各種係数!$N$5</f>
        <v>0</v>
      </c>
      <c r="AI101" s="70">
        <f t="shared" si="9"/>
        <v>0</v>
      </c>
    </row>
    <row r="102" spans="2:35">
      <c r="B102" s="580" t="s">
        <v>381</v>
      </c>
      <c r="C102" s="580">
        <v>41</v>
      </c>
      <c r="D102" s="580">
        <v>32</v>
      </c>
      <c r="E102" s="580" t="s">
        <v>414</v>
      </c>
      <c r="F102" s="312" t="s">
        <v>1100</v>
      </c>
      <c r="G102" s="685">
        <f>価格変換!V100</f>
        <v>0</v>
      </c>
      <c r="H102" s="70">
        <f>G102*各種係数!F96</f>
        <v>0</v>
      </c>
      <c r="I102" s="70">
        <f>H102*各種係数!G96</f>
        <v>0</v>
      </c>
      <c r="J102" s="70">
        <f>H102*各種係数!H96</f>
        <v>0</v>
      </c>
      <c r="K102" s="70">
        <f>投入係数!DJ212</f>
        <v>0</v>
      </c>
      <c r="L102" s="70">
        <f>K102*各種係数!E96</f>
        <v>0</v>
      </c>
      <c r="M102" s="70">
        <f>K102*各種係数!D96</f>
        <v>0</v>
      </c>
      <c r="N102" s="70">
        <f>逆行列係数!DJ213</f>
        <v>0</v>
      </c>
      <c r="O102" s="70">
        <f>N102*各種係数!G96</f>
        <v>0</v>
      </c>
      <c r="P102" s="70">
        <f>N102*各種係数!H96</f>
        <v>0</v>
      </c>
      <c r="Q102" s="54"/>
      <c r="R102" s="166"/>
      <c r="S102" s="70">
        <f>R$120*各種係数!I96</f>
        <v>0</v>
      </c>
      <c r="T102" s="70">
        <f>S102*各種係数!E96</f>
        <v>0</v>
      </c>
      <c r="U102" s="70">
        <f>S102*各種係数!D96</f>
        <v>0</v>
      </c>
      <c r="V102" s="70">
        <f>逆行列係数!DJ329</f>
        <v>0</v>
      </c>
      <c r="W102" s="70">
        <f>V102*各種係数!G96</f>
        <v>0</v>
      </c>
      <c r="X102" s="70">
        <f>V102*各種係数!H96</f>
        <v>0</v>
      </c>
      <c r="Y102" s="70">
        <f t="shared" si="5"/>
        <v>0</v>
      </c>
      <c r="Z102" s="70">
        <f t="shared" si="6"/>
        <v>0</v>
      </c>
      <c r="AA102" s="70">
        <f t="shared" si="7"/>
        <v>0</v>
      </c>
      <c r="AB102" s="70">
        <f>H102*各種係数!J96*各種係数!$N$5</f>
        <v>0</v>
      </c>
      <c r="AC102" s="70">
        <f>N102*各種係数!J96*各種係数!$N$5</f>
        <v>0</v>
      </c>
      <c r="AD102" s="70">
        <f>V102*各種係数!J96*各種係数!$N$5</f>
        <v>0</v>
      </c>
      <c r="AE102" s="70">
        <f t="shared" si="8"/>
        <v>0</v>
      </c>
      <c r="AF102" s="70">
        <f>H102*各種係数!K96*各種係数!$N$5</f>
        <v>0</v>
      </c>
      <c r="AG102" s="70">
        <f>N102*各種係数!K96*各種係数!$N$5</f>
        <v>0</v>
      </c>
      <c r="AH102" s="70">
        <f>V102*各種係数!K96*各種係数!$N$5</f>
        <v>0</v>
      </c>
      <c r="AI102" s="70">
        <f t="shared" si="9"/>
        <v>0</v>
      </c>
    </row>
    <row r="103" spans="2:35">
      <c r="B103" s="580" t="s">
        <v>382</v>
      </c>
      <c r="C103" s="580">
        <v>41</v>
      </c>
      <c r="D103" s="580">
        <v>32</v>
      </c>
      <c r="E103" s="580" t="s">
        <v>414</v>
      </c>
      <c r="F103" s="312" t="s">
        <v>1101</v>
      </c>
      <c r="G103" s="685">
        <f>価格変換!V101</f>
        <v>0</v>
      </c>
      <c r="H103" s="70">
        <f>G103*各種係数!F97</f>
        <v>0</v>
      </c>
      <c r="I103" s="70">
        <f>H103*各種係数!G97</f>
        <v>0</v>
      </c>
      <c r="J103" s="70">
        <f>H103*各種係数!H97</f>
        <v>0</v>
      </c>
      <c r="K103" s="70">
        <f>投入係数!DJ213</f>
        <v>0</v>
      </c>
      <c r="L103" s="70">
        <f>K103*各種係数!E97</f>
        <v>0</v>
      </c>
      <c r="M103" s="70">
        <f>K103*各種係数!D97</f>
        <v>0</v>
      </c>
      <c r="N103" s="70">
        <f>逆行列係数!DJ214</f>
        <v>0</v>
      </c>
      <c r="O103" s="70">
        <f>N103*各種係数!G97</f>
        <v>0</v>
      </c>
      <c r="P103" s="70">
        <f>N103*各種係数!H97</f>
        <v>0</v>
      </c>
      <c r="Q103" s="54"/>
      <c r="R103" s="166"/>
      <c r="S103" s="70">
        <f>R$120*各種係数!I97</f>
        <v>0</v>
      </c>
      <c r="T103" s="70">
        <f>S103*各種係数!E97</f>
        <v>0</v>
      </c>
      <c r="U103" s="70">
        <f>S103*各種係数!D97</f>
        <v>0</v>
      </c>
      <c r="V103" s="70">
        <f>逆行列係数!DJ330</f>
        <v>0</v>
      </c>
      <c r="W103" s="70">
        <f>V103*各種係数!G97</f>
        <v>0</v>
      </c>
      <c r="X103" s="70">
        <f>V103*各種係数!H97</f>
        <v>0</v>
      </c>
      <c r="Y103" s="70">
        <f t="shared" si="5"/>
        <v>0</v>
      </c>
      <c r="Z103" s="70">
        <f t="shared" si="6"/>
        <v>0</v>
      </c>
      <c r="AA103" s="70">
        <f t="shared" si="7"/>
        <v>0</v>
      </c>
      <c r="AB103" s="70">
        <f>H103*各種係数!J97*各種係数!$N$5</f>
        <v>0</v>
      </c>
      <c r="AC103" s="70">
        <f>N103*各種係数!J97*各種係数!$N$5</f>
        <v>0</v>
      </c>
      <c r="AD103" s="70">
        <f>V103*各種係数!J97*各種係数!$N$5</f>
        <v>0</v>
      </c>
      <c r="AE103" s="70">
        <f t="shared" si="8"/>
        <v>0</v>
      </c>
      <c r="AF103" s="70">
        <f>H103*各種係数!K97*各種係数!$N$5</f>
        <v>0</v>
      </c>
      <c r="AG103" s="70">
        <f>N103*各種係数!K97*各種係数!$N$5</f>
        <v>0</v>
      </c>
      <c r="AH103" s="70">
        <f>V103*各種係数!K97*各種係数!$N$5</f>
        <v>0</v>
      </c>
      <c r="AI103" s="70">
        <f t="shared" si="9"/>
        <v>0</v>
      </c>
    </row>
    <row r="104" spans="2:35">
      <c r="B104" s="580" t="s">
        <v>383</v>
      </c>
      <c r="C104" s="580">
        <v>42</v>
      </c>
      <c r="D104" s="580">
        <v>33</v>
      </c>
      <c r="E104" s="580" t="s">
        <v>414</v>
      </c>
      <c r="F104" s="312" t="s">
        <v>1102</v>
      </c>
      <c r="G104" s="685">
        <f>価格変換!V102</f>
        <v>0</v>
      </c>
      <c r="H104" s="70">
        <f>G104*各種係数!F98</f>
        <v>0</v>
      </c>
      <c r="I104" s="70">
        <f>H104*各種係数!G98</f>
        <v>0</v>
      </c>
      <c r="J104" s="70">
        <f>H104*各種係数!H98</f>
        <v>0</v>
      </c>
      <c r="K104" s="70">
        <f>投入係数!DJ214</f>
        <v>0</v>
      </c>
      <c r="L104" s="70">
        <f>K104*各種係数!E98</f>
        <v>0</v>
      </c>
      <c r="M104" s="70">
        <f>K104*各種係数!D98</f>
        <v>0</v>
      </c>
      <c r="N104" s="70">
        <f>逆行列係数!DJ215</f>
        <v>0</v>
      </c>
      <c r="O104" s="70">
        <f>N104*各種係数!G98</f>
        <v>0</v>
      </c>
      <c r="P104" s="70">
        <f>N104*各種係数!H98</f>
        <v>0</v>
      </c>
      <c r="Q104" s="54"/>
      <c r="R104" s="166"/>
      <c r="S104" s="70">
        <f>R$120*各種係数!I98</f>
        <v>0</v>
      </c>
      <c r="T104" s="70">
        <f>S104*各種係数!E98</f>
        <v>0</v>
      </c>
      <c r="U104" s="70">
        <f>S104*各種係数!D98</f>
        <v>0</v>
      </c>
      <c r="V104" s="70">
        <f>逆行列係数!DJ331</f>
        <v>0</v>
      </c>
      <c r="W104" s="70">
        <f>V104*各種係数!G98</f>
        <v>0</v>
      </c>
      <c r="X104" s="70">
        <f>V104*各種係数!H98</f>
        <v>0</v>
      </c>
      <c r="Y104" s="70">
        <f t="shared" si="5"/>
        <v>0</v>
      </c>
      <c r="Z104" s="70">
        <f t="shared" si="6"/>
        <v>0</v>
      </c>
      <c r="AA104" s="70">
        <f t="shared" si="7"/>
        <v>0</v>
      </c>
      <c r="AB104" s="70">
        <f>H104*各種係数!J98*各種係数!$N$5</f>
        <v>0</v>
      </c>
      <c r="AC104" s="70">
        <f>N104*各種係数!J98*各種係数!$N$5</f>
        <v>0</v>
      </c>
      <c r="AD104" s="70">
        <f>V104*各種係数!J98*各種係数!$N$5</f>
        <v>0</v>
      </c>
      <c r="AE104" s="70">
        <f t="shared" si="8"/>
        <v>0</v>
      </c>
      <c r="AF104" s="70">
        <f>H104*各種係数!K98*各種係数!$N$5</f>
        <v>0</v>
      </c>
      <c r="AG104" s="70">
        <f>N104*各種係数!K98*各種係数!$N$5</f>
        <v>0</v>
      </c>
      <c r="AH104" s="70">
        <f>V104*各種係数!K98*各種係数!$N$5</f>
        <v>0</v>
      </c>
      <c r="AI104" s="70">
        <f t="shared" si="9"/>
        <v>0</v>
      </c>
    </row>
    <row r="105" spans="2:35">
      <c r="B105" s="580" t="s">
        <v>384</v>
      </c>
      <c r="C105" s="580">
        <v>43</v>
      </c>
      <c r="D105" s="580">
        <v>33</v>
      </c>
      <c r="E105" s="580" t="s">
        <v>414</v>
      </c>
      <c r="F105" s="312" t="s">
        <v>1103</v>
      </c>
      <c r="G105" s="685">
        <f>価格変換!V103</f>
        <v>0</v>
      </c>
      <c r="H105" s="70">
        <f>G105*各種係数!F99</f>
        <v>0</v>
      </c>
      <c r="I105" s="70">
        <f>H105*各種係数!G99</f>
        <v>0</v>
      </c>
      <c r="J105" s="70">
        <f>H105*各種係数!H99</f>
        <v>0</v>
      </c>
      <c r="K105" s="70">
        <f>投入係数!DJ215</f>
        <v>0</v>
      </c>
      <c r="L105" s="70">
        <f>K105*各種係数!E99</f>
        <v>0</v>
      </c>
      <c r="M105" s="70">
        <f>K105*各種係数!D99</f>
        <v>0</v>
      </c>
      <c r="N105" s="70">
        <f>逆行列係数!DJ216</f>
        <v>0</v>
      </c>
      <c r="O105" s="70">
        <f>N105*各種係数!G99</f>
        <v>0</v>
      </c>
      <c r="P105" s="70">
        <f>N105*各種係数!H99</f>
        <v>0</v>
      </c>
      <c r="Q105" s="54"/>
      <c r="R105" s="166"/>
      <c r="S105" s="70">
        <f>R$120*各種係数!I99</f>
        <v>0</v>
      </c>
      <c r="T105" s="70">
        <f>S105*各種係数!E99</f>
        <v>0</v>
      </c>
      <c r="U105" s="70">
        <f>S105*各種係数!D99</f>
        <v>0</v>
      </c>
      <c r="V105" s="70">
        <f>逆行列係数!DJ332</f>
        <v>0</v>
      </c>
      <c r="W105" s="70">
        <f>V105*各種係数!G99</f>
        <v>0</v>
      </c>
      <c r="X105" s="70">
        <f>V105*各種係数!H99</f>
        <v>0</v>
      </c>
      <c r="Y105" s="70">
        <f t="shared" si="5"/>
        <v>0</v>
      </c>
      <c r="Z105" s="70">
        <f t="shared" si="6"/>
        <v>0</v>
      </c>
      <c r="AA105" s="70">
        <f t="shared" si="7"/>
        <v>0</v>
      </c>
      <c r="AB105" s="70">
        <f>H105*各種係数!J99*各種係数!$N$5</f>
        <v>0</v>
      </c>
      <c r="AC105" s="70">
        <f>N105*各種係数!J99*各種係数!$N$5</f>
        <v>0</v>
      </c>
      <c r="AD105" s="70">
        <f>V105*各種係数!J99*各種係数!$N$5</f>
        <v>0</v>
      </c>
      <c r="AE105" s="70">
        <f t="shared" si="8"/>
        <v>0</v>
      </c>
      <c r="AF105" s="70">
        <f>H105*各種係数!K99*各種係数!$N$5</f>
        <v>0</v>
      </c>
      <c r="AG105" s="70">
        <f>N105*各種係数!K99*各種係数!$N$5</f>
        <v>0</v>
      </c>
      <c r="AH105" s="70">
        <f>V105*各種係数!K99*各種係数!$N$5</f>
        <v>0</v>
      </c>
      <c r="AI105" s="70">
        <f t="shared" si="9"/>
        <v>0</v>
      </c>
    </row>
    <row r="106" spans="2:35">
      <c r="B106" s="580" t="s">
        <v>385</v>
      </c>
      <c r="C106" s="580">
        <v>44</v>
      </c>
      <c r="D106" s="580">
        <v>33</v>
      </c>
      <c r="E106" s="580" t="s">
        <v>414</v>
      </c>
      <c r="F106" s="312" t="s">
        <v>1104</v>
      </c>
      <c r="G106" s="685">
        <f>価格変換!V104</f>
        <v>0</v>
      </c>
      <c r="H106" s="70">
        <f>G106*各種係数!F100</f>
        <v>0</v>
      </c>
      <c r="I106" s="70">
        <f>H106*各種係数!G100</f>
        <v>0</v>
      </c>
      <c r="J106" s="70">
        <f>H106*各種係数!H100</f>
        <v>0</v>
      </c>
      <c r="K106" s="70">
        <f>投入係数!DJ216</f>
        <v>0</v>
      </c>
      <c r="L106" s="70">
        <f>K106*各種係数!E100</f>
        <v>0</v>
      </c>
      <c r="M106" s="70">
        <f>K106*各種係数!D100</f>
        <v>0</v>
      </c>
      <c r="N106" s="70">
        <f>逆行列係数!DJ217</f>
        <v>0</v>
      </c>
      <c r="O106" s="70">
        <f>N106*各種係数!G100</f>
        <v>0</v>
      </c>
      <c r="P106" s="70">
        <f>N106*各種係数!H100</f>
        <v>0</v>
      </c>
      <c r="Q106" s="54"/>
      <c r="R106" s="166"/>
      <c r="S106" s="70">
        <f>R$120*各種係数!I100</f>
        <v>0</v>
      </c>
      <c r="T106" s="70">
        <f>S106*各種係数!E100</f>
        <v>0</v>
      </c>
      <c r="U106" s="70">
        <f>S106*各種係数!D100</f>
        <v>0</v>
      </c>
      <c r="V106" s="70">
        <f>逆行列係数!DJ333</f>
        <v>0</v>
      </c>
      <c r="W106" s="70">
        <f>V106*各種係数!G100</f>
        <v>0</v>
      </c>
      <c r="X106" s="70">
        <f>V106*各種係数!H100</f>
        <v>0</v>
      </c>
      <c r="Y106" s="70">
        <f t="shared" si="5"/>
        <v>0</v>
      </c>
      <c r="Z106" s="70">
        <f t="shared" si="6"/>
        <v>0</v>
      </c>
      <c r="AA106" s="70">
        <f t="shared" si="7"/>
        <v>0</v>
      </c>
      <c r="AB106" s="70">
        <f>H106*各種係数!J100*各種係数!$N$5</f>
        <v>0</v>
      </c>
      <c r="AC106" s="70">
        <f>N106*各種係数!J100*各種係数!$N$5</f>
        <v>0</v>
      </c>
      <c r="AD106" s="70">
        <f>V106*各種係数!J100*各種係数!$N$5</f>
        <v>0</v>
      </c>
      <c r="AE106" s="70">
        <f t="shared" si="8"/>
        <v>0</v>
      </c>
      <c r="AF106" s="70">
        <f>H106*各種係数!K100*各種係数!$N$5</f>
        <v>0</v>
      </c>
      <c r="AG106" s="70">
        <f>N106*各種係数!K100*各種係数!$N$5</f>
        <v>0</v>
      </c>
      <c r="AH106" s="70">
        <f>V106*各種係数!K100*各種係数!$N$5</f>
        <v>0</v>
      </c>
      <c r="AI106" s="70">
        <f t="shared" si="9"/>
        <v>0</v>
      </c>
    </row>
    <row r="107" spans="2:35">
      <c r="B107" s="580" t="s">
        <v>386</v>
      </c>
      <c r="C107" s="580">
        <v>45</v>
      </c>
      <c r="D107" s="580">
        <v>33</v>
      </c>
      <c r="E107" s="580" t="s">
        <v>414</v>
      </c>
      <c r="F107" s="312" t="s">
        <v>1105</v>
      </c>
      <c r="G107" s="685">
        <f>価格変換!V105</f>
        <v>0</v>
      </c>
      <c r="H107" s="70">
        <f>G107*各種係数!F101</f>
        <v>0</v>
      </c>
      <c r="I107" s="70">
        <f>H107*各種係数!G101</f>
        <v>0</v>
      </c>
      <c r="J107" s="70">
        <f>H107*各種係数!H101</f>
        <v>0</v>
      </c>
      <c r="K107" s="70">
        <f>投入係数!DJ217</f>
        <v>0</v>
      </c>
      <c r="L107" s="70">
        <f>K107*各種係数!E101</f>
        <v>0</v>
      </c>
      <c r="M107" s="70">
        <f>K107*各種係数!D101</f>
        <v>0</v>
      </c>
      <c r="N107" s="70">
        <f>逆行列係数!DJ218</f>
        <v>0</v>
      </c>
      <c r="O107" s="70">
        <f>N107*各種係数!G101</f>
        <v>0</v>
      </c>
      <c r="P107" s="70">
        <f>N107*各種係数!H101</f>
        <v>0</v>
      </c>
      <c r="Q107" s="54"/>
      <c r="R107" s="166"/>
      <c r="S107" s="70">
        <f>R$120*各種係数!I101</f>
        <v>0</v>
      </c>
      <c r="T107" s="70">
        <f>S107*各種係数!E101</f>
        <v>0</v>
      </c>
      <c r="U107" s="70">
        <f>S107*各種係数!D101</f>
        <v>0</v>
      </c>
      <c r="V107" s="70">
        <f>逆行列係数!DJ334</f>
        <v>0</v>
      </c>
      <c r="W107" s="70">
        <f>V107*各種係数!G101</f>
        <v>0</v>
      </c>
      <c r="X107" s="70">
        <f>V107*各種係数!H101</f>
        <v>0</v>
      </c>
      <c r="Y107" s="70">
        <f t="shared" si="5"/>
        <v>0</v>
      </c>
      <c r="Z107" s="70">
        <f t="shared" si="6"/>
        <v>0</v>
      </c>
      <c r="AA107" s="70">
        <f t="shared" si="7"/>
        <v>0</v>
      </c>
      <c r="AB107" s="70">
        <f>H107*各種係数!J101*各種係数!$N$5</f>
        <v>0</v>
      </c>
      <c r="AC107" s="70">
        <f>N107*各種係数!J101*各種係数!$N$5</f>
        <v>0</v>
      </c>
      <c r="AD107" s="70">
        <f>V107*各種係数!J101*各種係数!$N$5</f>
        <v>0</v>
      </c>
      <c r="AE107" s="70">
        <f t="shared" si="8"/>
        <v>0</v>
      </c>
      <c r="AF107" s="70">
        <f>H107*各種係数!K101*各種係数!$N$5</f>
        <v>0</v>
      </c>
      <c r="AG107" s="70">
        <f>N107*各種係数!K101*各種係数!$N$5</f>
        <v>0</v>
      </c>
      <c r="AH107" s="70">
        <f>V107*各種係数!K101*各種係数!$N$5</f>
        <v>0</v>
      </c>
      <c r="AI107" s="70">
        <f t="shared" si="9"/>
        <v>0</v>
      </c>
    </row>
    <row r="108" spans="2:35">
      <c r="B108" s="580" t="s">
        <v>387</v>
      </c>
      <c r="C108" s="580">
        <v>46</v>
      </c>
      <c r="D108" s="580">
        <v>34</v>
      </c>
      <c r="E108" s="580" t="s">
        <v>414</v>
      </c>
      <c r="F108" s="312" t="s">
        <v>1106</v>
      </c>
      <c r="G108" s="685">
        <f>価格変換!V106</f>
        <v>0</v>
      </c>
      <c r="H108" s="70">
        <f>G108*各種係数!F102</f>
        <v>0</v>
      </c>
      <c r="I108" s="70">
        <f>H108*各種係数!G102</f>
        <v>0</v>
      </c>
      <c r="J108" s="70">
        <f>H108*各種係数!H102</f>
        <v>0</v>
      </c>
      <c r="K108" s="70">
        <f>投入係数!DJ218</f>
        <v>0</v>
      </c>
      <c r="L108" s="70">
        <f>K108*各種係数!E102</f>
        <v>0</v>
      </c>
      <c r="M108" s="70">
        <f>K108*各種係数!D102</f>
        <v>0</v>
      </c>
      <c r="N108" s="70">
        <f>逆行列係数!DJ219</f>
        <v>0</v>
      </c>
      <c r="O108" s="70">
        <f>N108*各種係数!G102</f>
        <v>0</v>
      </c>
      <c r="P108" s="70">
        <f>N108*各種係数!H102</f>
        <v>0</v>
      </c>
      <c r="Q108" s="54"/>
      <c r="R108" s="166"/>
      <c r="S108" s="70">
        <f>R$120*各種係数!I102</f>
        <v>0</v>
      </c>
      <c r="T108" s="70">
        <f>S108*各種係数!E102</f>
        <v>0</v>
      </c>
      <c r="U108" s="70">
        <f>S108*各種係数!D102</f>
        <v>0</v>
      </c>
      <c r="V108" s="70">
        <f>逆行列係数!DJ335</f>
        <v>0</v>
      </c>
      <c r="W108" s="70">
        <f>V108*各種係数!G102</f>
        <v>0</v>
      </c>
      <c r="X108" s="70">
        <f>V108*各種係数!H102</f>
        <v>0</v>
      </c>
      <c r="Y108" s="70">
        <f t="shared" si="5"/>
        <v>0</v>
      </c>
      <c r="Z108" s="70">
        <f t="shared" si="6"/>
        <v>0</v>
      </c>
      <c r="AA108" s="70">
        <f t="shared" si="7"/>
        <v>0</v>
      </c>
      <c r="AB108" s="70">
        <f>H108*各種係数!J102*各種係数!$N$5</f>
        <v>0</v>
      </c>
      <c r="AC108" s="70">
        <f>N108*各種係数!J102*各種係数!$N$5</f>
        <v>0</v>
      </c>
      <c r="AD108" s="70">
        <f>V108*各種係数!J102*各種係数!$N$5</f>
        <v>0</v>
      </c>
      <c r="AE108" s="70">
        <f t="shared" si="8"/>
        <v>0</v>
      </c>
      <c r="AF108" s="70">
        <f>H108*各種係数!K102*各種係数!$N$5</f>
        <v>0</v>
      </c>
      <c r="AG108" s="70">
        <f>N108*各種係数!K102*各種係数!$N$5</f>
        <v>0</v>
      </c>
      <c r="AH108" s="70">
        <f>V108*各種係数!K102*各種係数!$N$5</f>
        <v>0</v>
      </c>
      <c r="AI108" s="70">
        <f t="shared" si="9"/>
        <v>0</v>
      </c>
    </row>
    <row r="109" spans="2:35">
      <c r="B109" s="580" t="s">
        <v>217</v>
      </c>
      <c r="C109" s="580">
        <v>47</v>
      </c>
      <c r="D109" s="580">
        <v>35</v>
      </c>
      <c r="E109" s="580" t="s">
        <v>414</v>
      </c>
      <c r="F109" s="312" t="s">
        <v>1107</v>
      </c>
      <c r="G109" s="685">
        <f>価格変換!V107</f>
        <v>0</v>
      </c>
      <c r="H109" s="70">
        <f>G109*各種係数!F103</f>
        <v>0</v>
      </c>
      <c r="I109" s="70">
        <f>H109*各種係数!G103</f>
        <v>0</v>
      </c>
      <c r="J109" s="70">
        <f>H109*各種係数!H103</f>
        <v>0</v>
      </c>
      <c r="K109" s="70">
        <f>投入係数!DJ219</f>
        <v>0</v>
      </c>
      <c r="L109" s="70">
        <f>K109*各種係数!E103</f>
        <v>0</v>
      </c>
      <c r="M109" s="70">
        <f>K109*各種係数!D103</f>
        <v>0</v>
      </c>
      <c r="N109" s="70">
        <f>逆行列係数!DJ220</f>
        <v>0</v>
      </c>
      <c r="O109" s="70">
        <f>N109*各種係数!G103</f>
        <v>0</v>
      </c>
      <c r="P109" s="70">
        <f>N109*各種係数!H103</f>
        <v>0</v>
      </c>
      <c r="Q109" s="54"/>
      <c r="R109" s="166"/>
      <c r="S109" s="70">
        <f>R$120*各種係数!I103</f>
        <v>0</v>
      </c>
      <c r="T109" s="70">
        <f>S109*各種係数!E103</f>
        <v>0</v>
      </c>
      <c r="U109" s="70">
        <f>S109*各種係数!D103</f>
        <v>0</v>
      </c>
      <c r="V109" s="70">
        <f>逆行列係数!DJ336</f>
        <v>0</v>
      </c>
      <c r="W109" s="70">
        <f>V109*各種係数!G103</f>
        <v>0</v>
      </c>
      <c r="X109" s="70">
        <f>V109*各種係数!H103</f>
        <v>0</v>
      </c>
      <c r="Y109" s="70">
        <f t="shared" si="5"/>
        <v>0</v>
      </c>
      <c r="Z109" s="70">
        <f t="shared" si="6"/>
        <v>0</v>
      </c>
      <c r="AA109" s="70">
        <f t="shared" si="7"/>
        <v>0</v>
      </c>
      <c r="AB109" s="70">
        <f>H109*各種係数!J103*各種係数!$N$5</f>
        <v>0</v>
      </c>
      <c r="AC109" s="70">
        <f>N109*各種係数!J103*各種係数!$N$5</f>
        <v>0</v>
      </c>
      <c r="AD109" s="70">
        <f>V109*各種係数!J103*各種係数!$N$5</f>
        <v>0</v>
      </c>
      <c r="AE109" s="70">
        <f t="shared" si="8"/>
        <v>0</v>
      </c>
      <c r="AF109" s="70">
        <f>H109*各種係数!K103*各種係数!$N$5</f>
        <v>0</v>
      </c>
      <c r="AG109" s="70">
        <f>N109*各種係数!K103*各種係数!$N$5</f>
        <v>0</v>
      </c>
      <c r="AH109" s="70">
        <f>V109*各種係数!K103*各種係数!$N$5</f>
        <v>0</v>
      </c>
      <c r="AI109" s="70">
        <f t="shared" si="9"/>
        <v>0</v>
      </c>
    </row>
    <row r="110" spans="2:35">
      <c r="B110" s="580" t="s">
        <v>218</v>
      </c>
      <c r="C110" s="580">
        <v>48</v>
      </c>
      <c r="D110" s="580">
        <v>35</v>
      </c>
      <c r="E110" s="580" t="s">
        <v>414</v>
      </c>
      <c r="F110" s="312" t="s">
        <v>1108</v>
      </c>
      <c r="G110" s="685">
        <f>価格変換!V108</f>
        <v>0</v>
      </c>
      <c r="H110" s="70">
        <f>G110*各種係数!F104</f>
        <v>0</v>
      </c>
      <c r="I110" s="70">
        <f>H110*各種係数!G104</f>
        <v>0</v>
      </c>
      <c r="J110" s="70">
        <f>H110*各種係数!H104</f>
        <v>0</v>
      </c>
      <c r="K110" s="70">
        <f>投入係数!DJ220</f>
        <v>0</v>
      </c>
      <c r="L110" s="70">
        <f>K110*各種係数!E104</f>
        <v>0</v>
      </c>
      <c r="M110" s="70">
        <f>K110*各種係数!D104</f>
        <v>0</v>
      </c>
      <c r="N110" s="70">
        <f>逆行列係数!DJ221</f>
        <v>0</v>
      </c>
      <c r="O110" s="70">
        <f>N110*各種係数!G104</f>
        <v>0</v>
      </c>
      <c r="P110" s="70">
        <f>N110*各種係数!H104</f>
        <v>0</v>
      </c>
      <c r="Q110" s="54"/>
      <c r="R110" s="166"/>
      <c r="S110" s="70">
        <f>R$120*各種係数!I104</f>
        <v>0</v>
      </c>
      <c r="T110" s="70">
        <f>S110*各種係数!E104</f>
        <v>0</v>
      </c>
      <c r="U110" s="70">
        <f>S110*各種係数!D104</f>
        <v>0</v>
      </c>
      <c r="V110" s="70">
        <f>逆行列係数!DJ337</f>
        <v>0</v>
      </c>
      <c r="W110" s="70">
        <f>V110*各種係数!G104</f>
        <v>0</v>
      </c>
      <c r="X110" s="70">
        <f>V110*各種係数!H104</f>
        <v>0</v>
      </c>
      <c r="Y110" s="70">
        <f t="shared" si="5"/>
        <v>0</v>
      </c>
      <c r="Z110" s="70">
        <f t="shared" si="6"/>
        <v>0</v>
      </c>
      <c r="AA110" s="70">
        <f t="shared" si="7"/>
        <v>0</v>
      </c>
      <c r="AB110" s="70">
        <f>H110*各種係数!J104*各種係数!$N$5</f>
        <v>0</v>
      </c>
      <c r="AC110" s="70">
        <f>N110*各種係数!J104*各種係数!$N$5</f>
        <v>0</v>
      </c>
      <c r="AD110" s="70">
        <f>V110*各種係数!J104*各種係数!$N$5</f>
        <v>0</v>
      </c>
      <c r="AE110" s="70">
        <f t="shared" si="8"/>
        <v>0</v>
      </c>
      <c r="AF110" s="70">
        <f>H110*各種係数!K104*各種係数!$N$5</f>
        <v>0</v>
      </c>
      <c r="AG110" s="70">
        <f>N110*各種係数!K104*各種係数!$N$5</f>
        <v>0</v>
      </c>
      <c r="AH110" s="70">
        <f>V110*各種係数!K104*各種係数!$N$5</f>
        <v>0</v>
      </c>
      <c r="AI110" s="70">
        <f t="shared" si="9"/>
        <v>0</v>
      </c>
    </row>
    <row r="111" spans="2:35">
      <c r="B111" s="580" t="s">
        <v>219</v>
      </c>
      <c r="C111" s="580">
        <v>48</v>
      </c>
      <c r="D111" s="580">
        <v>35</v>
      </c>
      <c r="E111" s="580" t="s">
        <v>414</v>
      </c>
      <c r="F111" s="312" t="s">
        <v>1109</v>
      </c>
      <c r="G111" s="685">
        <f>価格変換!V109</f>
        <v>0</v>
      </c>
      <c r="H111" s="70">
        <f>G111*各種係数!F105</f>
        <v>0</v>
      </c>
      <c r="I111" s="70">
        <f>H111*各種係数!G105</f>
        <v>0</v>
      </c>
      <c r="J111" s="70">
        <f>H111*各種係数!H105</f>
        <v>0</v>
      </c>
      <c r="K111" s="70">
        <f>投入係数!DJ221</f>
        <v>0</v>
      </c>
      <c r="L111" s="70">
        <f>K111*各種係数!E105</f>
        <v>0</v>
      </c>
      <c r="M111" s="70">
        <f>K111*各種係数!D105</f>
        <v>0</v>
      </c>
      <c r="N111" s="70">
        <f>逆行列係数!DJ222</f>
        <v>0</v>
      </c>
      <c r="O111" s="70">
        <f>N111*各種係数!G105</f>
        <v>0</v>
      </c>
      <c r="P111" s="70">
        <f>N111*各種係数!H105</f>
        <v>0</v>
      </c>
      <c r="Q111" s="54"/>
      <c r="R111" s="166"/>
      <c r="S111" s="70">
        <f>R$120*各種係数!I105</f>
        <v>0</v>
      </c>
      <c r="T111" s="70">
        <f>S111*各種係数!E105</f>
        <v>0</v>
      </c>
      <c r="U111" s="70">
        <f>S111*各種係数!D105</f>
        <v>0</v>
      </c>
      <c r="V111" s="70">
        <f>逆行列係数!DJ338</f>
        <v>0</v>
      </c>
      <c r="W111" s="70">
        <f>V111*各種係数!G105</f>
        <v>0</v>
      </c>
      <c r="X111" s="70">
        <f>V111*各種係数!H105</f>
        <v>0</v>
      </c>
      <c r="Y111" s="70">
        <f t="shared" si="5"/>
        <v>0</v>
      </c>
      <c r="Z111" s="70">
        <f t="shared" si="6"/>
        <v>0</v>
      </c>
      <c r="AA111" s="70">
        <f t="shared" si="7"/>
        <v>0</v>
      </c>
      <c r="AB111" s="70">
        <f>H111*各種係数!J105*各種係数!$N$5</f>
        <v>0</v>
      </c>
      <c r="AC111" s="70">
        <f>N111*各種係数!J105*各種係数!$N$5</f>
        <v>0</v>
      </c>
      <c r="AD111" s="70">
        <f>V111*各種係数!J105*各種係数!$N$5</f>
        <v>0</v>
      </c>
      <c r="AE111" s="70">
        <f t="shared" si="8"/>
        <v>0</v>
      </c>
      <c r="AF111" s="70">
        <f>H111*各種係数!K105*各種係数!$N$5</f>
        <v>0</v>
      </c>
      <c r="AG111" s="70">
        <f>N111*各種係数!K105*各種係数!$N$5</f>
        <v>0</v>
      </c>
      <c r="AH111" s="70">
        <f>V111*各種係数!K105*各種係数!$N$5</f>
        <v>0</v>
      </c>
      <c r="AI111" s="70">
        <f t="shared" si="9"/>
        <v>0</v>
      </c>
    </row>
    <row r="112" spans="2:35">
      <c r="B112" s="580" t="s">
        <v>220</v>
      </c>
      <c r="C112" s="580">
        <v>48</v>
      </c>
      <c r="D112" s="580">
        <v>35</v>
      </c>
      <c r="E112" s="580" t="s">
        <v>414</v>
      </c>
      <c r="F112" s="312" t="s">
        <v>1110</v>
      </c>
      <c r="G112" s="685">
        <f>価格変換!V110</f>
        <v>0</v>
      </c>
      <c r="H112" s="70">
        <f>G112*各種係数!F106</f>
        <v>0</v>
      </c>
      <c r="I112" s="70">
        <f>H112*各種係数!G106</f>
        <v>0</v>
      </c>
      <c r="J112" s="70">
        <f>H112*各種係数!H106</f>
        <v>0</v>
      </c>
      <c r="K112" s="70">
        <f>投入係数!DJ222</f>
        <v>0</v>
      </c>
      <c r="L112" s="70">
        <f>K112*各種係数!E106</f>
        <v>0</v>
      </c>
      <c r="M112" s="70">
        <f>K112*各種係数!D106</f>
        <v>0</v>
      </c>
      <c r="N112" s="70">
        <f>逆行列係数!DJ223</f>
        <v>0</v>
      </c>
      <c r="O112" s="70">
        <f>N112*各種係数!G106</f>
        <v>0</v>
      </c>
      <c r="P112" s="70">
        <f>N112*各種係数!H106</f>
        <v>0</v>
      </c>
      <c r="Q112" s="54"/>
      <c r="R112" s="166"/>
      <c r="S112" s="70">
        <f>R$120*各種係数!I106</f>
        <v>0</v>
      </c>
      <c r="T112" s="70">
        <f>S112*各種係数!E106</f>
        <v>0</v>
      </c>
      <c r="U112" s="70">
        <f>S112*各種係数!D106</f>
        <v>0</v>
      </c>
      <c r="V112" s="70">
        <f>逆行列係数!DJ339</f>
        <v>0</v>
      </c>
      <c r="W112" s="70">
        <f>V112*各種係数!G106</f>
        <v>0</v>
      </c>
      <c r="X112" s="70">
        <f>V112*各種係数!H106</f>
        <v>0</v>
      </c>
      <c r="Y112" s="70">
        <f t="shared" si="5"/>
        <v>0</v>
      </c>
      <c r="Z112" s="70">
        <f t="shared" si="6"/>
        <v>0</v>
      </c>
      <c r="AA112" s="70">
        <f t="shared" si="7"/>
        <v>0</v>
      </c>
      <c r="AB112" s="70">
        <f>H112*各種係数!J106*各種係数!$N$5</f>
        <v>0</v>
      </c>
      <c r="AC112" s="70">
        <f>N112*各種係数!J106*各種係数!$N$5</f>
        <v>0</v>
      </c>
      <c r="AD112" s="70">
        <f>V112*各種係数!J106*各種係数!$N$5</f>
        <v>0</v>
      </c>
      <c r="AE112" s="70">
        <f t="shared" si="8"/>
        <v>0</v>
      </c>
      <c r="AF112" s="70">
        <f>H112*各種係数!K106*各種係数!$N$5</f>
        <v>0</v>
      </c>
      <c r="AG112" s="70">
        <f>N112*各種係数!K106*各種係数!$N$5</f>
        <v>0</v>
      </c>
      <c r="AH112" s="70">
        <f>V112*各種係数!K106*各種係数!$N$5</f>
        <v>0</v>
      </c>
      <c r="AI112" s="70">
        <f t="shared" si="9"/>
        <v>0</v>
      </c>
    </row>
    <row r="113" spans="2:35">
      <c r="B113" s="580" t="s">
        <v>221</v>
      </c>
      <c r="C113" s="580">
        <v>49</v>
      </c>
      <c r="D113" s="580">
        <v>36</v>
      </c>
      <c r="E113" s="580" t="s">
        <v>414</v>
      </c>
      <c r="F113" s="312" t="s">
        <v>1111</v>
      </c>
      <c r="G113" s="685">
        <f>価格変換!V111</f>
        <v>0</v>
      </c>
      <c r="H113" s="70">
        <f>G113*各種係数!F107</f>
        <v>0</v>
      </c>
      <c r="I113" s="70">
        <f>H113*各種係数!G107</f>
        <v>0</v>
      </c>
      <c r="J113" s="70">
        <f>H113*各種係数!H107</f>
        <v>0</v>
      </c>
      <c r="K113" s="70">
        <f>投入係数!DJ223</f>
        <v>0</v>
      </c>
      <c r="L113" s="70">
        <f>K113*各種係数!E107</f>
        <v>0</v>
      </c>
      <c r="M113" s="70">
        <f>K113*各種係数!D107</f>
        <v>0</v>
      </c>
      <c r="N113" s="70">
        <f>逆行列係数!DJ224</f>
        <v>0</v>
      </c>
      <c r="O113" s="70">
        <f>N113*各種係数!G107</f>
        <v>0</v>
      </c>
      <c r="P113" s="70">
        <f>N113*各種係数!H107</f>
        <v>0</v>
      </c>
      <c r="Q113" s="54"/>
      <c r="R113" s="166"/>
      <c r="S113" s="70">
        <f>R$120*各種係数!I107</f>
        <v>0</v>
      </c>
      <c r="T113" s="70">
        <f>S113*各種係数!E107</f>
        <v>0</v>
      </c>
      <c r="U113" s="70">
        <f>S113*各種係数!D107</f>
        <v>0</v>
      </c>
      <c r="V113" s="70">
        <f>逆行列係数!DJ340</f>
        <v>0</v>
      </c>
      <c r="W113" s="70">
        <f>V113*各種係数!G107</f>
        <v>0</v>
      </c>
      <c r="X113" s="70">
        <f>V113*各種係数!H107</f>
        <v>0</v>
      </c>
      <c r="Y113" s="70">
        <f t="shared" si="5"/>
        <v>0</v>
      </c>
      <c r="Z113" s="70">
        <f t="shared" si="6"/>
        <v>0</v>
      </c>
      <c r="AA113" s="70">
        <f t="shared" si="7"/>
        <v>0</v>
      </c>
      <c r="AB113" s="70">
        <f>H113*各種係数!J107*各種係数!$N$5</f>
        <v>0</v>
      </c>
      <c r="AC113" s="70">
        <f>N113*各種係数!J107*各種係数!$N$5</f>
        <v>0</v>
      </c>
      <c r="AD113" s="70">
        <f>V113*各種係数!J107*各種係数!$N$5</f>
        <v>0</v>
      </c>
      <c r="AE113" s="70">
        <f t="shared" si="8"/>
        <v>0</v>
      </c>
      <c r="AF113" s="70">
        <f>H113*各種係数!K107*各種係数!$N$5</f>
        <v>0</v>
      </c>
      <c r="AG113" s="70">
        <f>N113*各種係数!K107*各種係数!$N$5</f>
        <v>0</v>
      </c>
      <c r="AH113" s="70">
        <f>V113*各種係数!K107*各種係数!$N$5</f>
        <v>0</v>
      </c>
      <c r="AI113" s="70">
        <f t="shared" si="9"/>
        <v>0</v>
      </c>
    </row>
    <row r="114" spans="2:35">
      <c r="B114" s="580" t="s">
        <v>222</v>
      </c>
      <c r="C114" s="580">
        <v>50</v>
      </c>
      <c r="D114" s="580">
        <v>36</v>
      </c>
      <c r="E114" s="580" t="s">
        <v>414</v>
      </c>
      <c r="F114" s="312" t="s">
        <v>1112</v>
      </c>
      <c r="G114" s="685">
        <f>価格変換!V112</f>
        <v>0</v>
      </c>
      <c r="H114" s="70">
        <f>G114*各種係数!F108</f>
        <v>0</v>
      </c>
      <c r="I114" s="70">
        <f>H114*各種係数!G108</f>
        <v>0</v>
      </c>
      <c r="J114" s="70">
        <f>H114*各種係数!H108</f>
        <v>0</v>
      </c>
      <c r="K114" s="70">
        <f>投入係数!DJ224</f>
        <v>0</v>
      </c>
      <c r="L114" s="70">
        <f>K114*各種係数!E108</f>
        <v>0</v>
      </c>
      <c r="M114" s="70">
        <f>K114*各種係数!D108</f>
        <v>0</v>
      </c>
      <c r="N114" s="70">
        <f>逆行列係数!DJ225</f>
        <v>0</v>
      </c>
      <c r="O114" s="70">
        <f>N114*各種係数!G108</f>
        <v>0</v>
      </c>
      <c r="P114" s="70">
        <f>N114*各種係数!H108</f>
        <v>0</v>
      </c>
      <c r="Q114" s="54"/>
      <c r="R114" s="166"/>
      <c r="S114" s="70">
        <f>R$120*各種係数!I108</f>
        <v>0</v>
      </c>
      <c r="T114" s="70">
        <f>S114*各種係数!E108</f>
        <v>0</v>
      </c>
      <c r="U114" s="70">
        <f>S114*各種係数!D108</f>
        <v>0</v>
      </c>
      <c r="V114" s="70">
        <f>逆行列係数!DJ341</f>
        <v>0</v>
      </c>
      <c r="W114" s="70">
        <f>V114*各種係数!G108</f>
        <v>0</v>
      </c>
      <c r="X114" s="70">
        <f>V114*各種係数!H108</f>
        <v>0</v>
      </c>
      <c r="Y114" s="70">
        <f t="shared" si="5"/>
        <v>0</v>
      </c>
      <c r="Z114" s="70">
        <f t="shared" si="6"/>
        <v>0</v>
      </c>
      <c r="AA114" s="70">
        <f t="shared" si="7"/>
        <v>0</v>
      </c>
      <c r="AB114" s="70">
        <f>H114*各種係数!J108*各種係数!$N$5</f>
        <v>0</v>
      </c>
      <c r="AC114" s="70">
        <f>N114*各種係数!J108*各種係数!$N$5</f>
        <v>0</v>
      </c>
      <c r="AD114" s="70">
        <f>V114*各種係数!J108*各種係数!$N$5</f>
        <v>0</v>
      </c>
      <c r="AE114" s="70">
        <f t="shared" si="8"/>
        <v>0</v>
      </c>
      <c r="AF114" s="70">
        <f>H114*各種係数!K108*各種係数!$N$5</f>
        <v>0</v>
      </c>
      <c r="AG114" s="70">
        <f>N114*各種係数!K108*各種係数!$N$5</f>
        <v>0</v>
      </c>
      <c r="AH114" s="70">
        <f>V114*各種係数!K108*各種係数!$N$5</f>
        <v>0</v>
      </c>
      <c r="AI114" s="70">
        <f t="shared" si="9"/>
        <v>0</v>
      </c>
    </row>
    <row r="115" spans="2:35">
      <c r="B115" s="580" t="s">
        <v>223</v>
      </c>
      <c r="C115" s="580">
        <v>52</v>
      </c>
      <c r="D115" s="580">
        <v>36</v>
      </c>
      <c r="E115" s="580" t="s">
        <v>414</v>
      </c>
      <c r="F115" s="312" t="s">
        <v>1113</v>
      </c>
      <c r="G115" s="685">
        <f>価格変換!V113</f>
        <v>0</v>
      </c>
      <c r="H115" s="70">
        <f>G115*各種係数!F109</f>
        <v>0</v>
      </c>
      <c r="I115" s="70">
        <f>H115*各種係数!G109</f>
        <v>0</v>
      </c>
      <c r="J115" s="70">
        <f>H115*各種係数!H109</f>
        <v>0</v>
      </c>
      <c r="K115" s="70">
        <f>投入係数!DJ225</f>
        <v>0</v>
      </c>
      <c r="L115" s="70">
        <f>K115*各種係数!E109</f>
        <v>0</v>
      </c>
      <c r="M115" s="70">
        <f>K115*各種係数!D109</f>
        <v>0</v>
      </c>
      <c r="N115" s="70">
        <f>逆行列係数!DJ226</f>
        <v>0</v>
      </c>
      <c r="O115" s="70">
        <f>N115*各種係数!G109</f>
        <v>0</v>
      </c>
      <c r="P115" s="70">
        <f>N115*各種係数!H109</f>
        <v>0</v>
      </c>
      <c r="Q115" s="54"/>
      <c r="R115" s="166"/>
      <c r="S115" s="70">
        <f>R$120*各種係数!I109</f>
        <v>0</v>
      </c>
      <c r="T115" s="70">
        <f>S115*各種係数!E109</f>
        <v>0</v>
      </c>
      <c r="U115" s="70">
        <f>S115*各種係数!D109</f>
        <v>0</v>
      </c>
      <c r="V115" s="70">
        <f>逆行列係数!DJ342</f>
        <v>0</v>
      </c>
      <c r="W115" s="70">
        <f>V115*各種係数!G109</f>
        <v>0</v>
      </c>
      <c r="X115" s="70">
        <f>V115*各種係数!H109</f>
        <v>0</v>
      </c>
      <c r="Y115" s="70">
        <f t="shared" si="5"/>
        <v>0</v>
      </c>
      <c r="Z115" s="70">
        <f t="shared" si="6"/>
        <v>0</v>
      </c>
      <c r="AA115" s="70">
        <f t="shared" si="7"/>
        <v>0</v>
      </c>
      <c r="AB115" s="70">
        <f>H115*各種係数!J109*各種係数!$N$5</f>
        <v>0</v>
      </c>
      <c r="AC115" s="70">
        <f>N115*各種係数!J109*各種係数!$N$5</f>
        <v>0</v>
      </c>
      <c r="AD115" s="70">
        <f>V115*各種係数!J109*各種係数!$N$5</f>
        <v>0</v>
      </c>
      <c r="AE115" s="70">
        <f t="shared" si="8"/>
        <v>0</v>
      </c>
      <c r="AF115" s="70">
        <f>H115*各種係数!K109*各種係数!$N$5</f>
        <v>0</v>
      </c>
      <c r="AG115" s="70">
        <f>N115*各種係数!K109*各種係数!$N$5</f>
        <v>0</v>
      </c>
      <c r="AH115" s="70">
        <f>V115*各種係数!K109*各種係数!$N$5</f>
        <v>0</v>
      </c>
      <c r="AI115" s="70">
        <f t="shared" si="9"/>
        <v>0</v>
      </c>
    </row>
    <row r="116" spans="2:35">
      <c r="B116" s="580" t="s">
        <v>224</v>
      </c>
      <c r="C116" s="580">
        <v>51</v>
      </c>
      <c r="D116" s="580">
        <v>36</v>
      </c>
      <c r="E116" s="580" t="s">
        <v>414</v>
      </c>
      <c r="F116" s="312" t="s">
        <v>1114</v>
      </c>
      <c r="G116" s="685">
        <f>価格変換!V114</f>
        <v>0</v>
      </c>
      <c r="H116" s="70">
        <f>G116*各種係数!F110</f>
        <v>0</v>
      </c>
      <c r="I116" s="70">
        <f>H116*各種係数!G110</f>
        <v>0</v>
      </c>
      <c r="J116" s="70">
        <f>H116*各種係数!H110</f>
        <v>0</v>
      </c>
      <c r="K116" s="70">
        <f>投入係数!DJ226</f>
        <v>0</v>
      </c>
      <c r="L116" s="70">
        <f>K116*各種係数!E110</f>
        <v>0</v>
      </c>
      <c r="M116" s="70">
        <f>K116*各種係数!D110</f>
        <v>0</v>
      </c>
      <c r="N116" s="70">
        <f>逆行列係数!DJ227</f>
        <v>0</v>
      </c>
      <c r="O116" s="70">
        <f>N116*各種係数!G110</f>
        <v>0</v>
      </c>
      <c r="P116" s="70">
        <f>N116*各種係数!H110</f>
        <v>0</v>
      </c>
      <c r="Q116" s="54"/>
      <c r="R116" s="166"/>
      <c r="S116" s="70">
        <f>R$120*各種係数!I110</f>
        <v>0</v>
      </c>
      <c r="T116" s="70">
        <f>S116*各種係数!E110</f>
        <v>0</v>
      </c>
      <c r="U116" s="70">
        <f>S116*各種係数!D110</f>
        <v>0</v>
      </c>
      <c r="V116" s="70">
        <f>逆行列係数!DJ343</f>
        <v>0</v>
      </c>
      <c r="W116" s="70">
        <f>V116*各種係数!G110</f>
        <v>0</v>
      </c>
      <c r="X116" s="70">
        <f>V116*各種係数!H110</f>
        <v>0</v>
      </c>
      <c r="Y116" s="70">
        <f t="shared" si="5"/>
        <v>0</v>
      </c>
      <c r="Z116" s="70">
        <f t="shared" si="6"/>
        <v>0</v>
      </c>
      <c r="AA116" s="70">
        <f t="shared" si="7"/>
        <v>0</v>
      </c>
      <c r="AB116" s="70">
        <f>H116*各種係数!J110*各種係数!$N$5</f>
        <v>0</v>
      </c>
      <c r="AC116" s="70">
        <f>N116*各種係数!J110*各種係数!$N$5</f>
        <v>0</v>
      </c>
      <c r="AD116" s="70">
        <f>V116*各種係数!J110*各種係数!$N$5</f>
        <v>0</v>
      </c>
      <c r="AE116" s="70">
        <f t="shared" si="8"/>
        <v>0</v>
      </c>
      <c r="AF116" s="70">
        <f>H116*各種係数!K110*各種係数!$N$5</f>
        <v>0</v>
      </c>
      <c r="AG116" s="70">
        <f>N116*各種係数!K110*各種係数!$N$5</f>
        <v>0</v>
      </c>
      <c r="AH116" s="70">
        <f>V116*各種係数!K110*各種係数!$N$5</f>
        <v>0</v>
      </c>
      <c r="AI116" s="70">
        <f t="shared" si="9"/>
        <v>0</v>
      </c>
    </row>
    <row r="117" spans="2:35">
      <c r="B117" s="580" t="s">
        <v>225</v>
      </c>
      <c r="C117" s="580">
        <v>52</v>
      </c>
      <c r="D117" s="580">
        <v>36</v>
      </c>
      <c r="E117" s="580" t="s">
        <v>414</v>
      </c>
      <c r="F117" s="312" t="s">
        <v>1115</v>
      </c>
      <c r="G117" s="685">
        <f>価格変換!V115</f>
        <v>0</v>
      </c>
      <c r="H117" s="70">
        <f>G117*各種係数!F111</f>
        <v>0</v>
      </c>
      <c r="I117" s="70">
        <f>H117*各種係数!G111</f>
        <v>0</v>
      </c>
      <c r="J117" s="70">
        <f>H117*各種係数!H111</f>
        <v>0</v>
      </c>
      <c r="K117" s="70">
        <f>投入係数!DJ227</f>
        <v>0</v>
      </c>
      <c r="L117" s="70">
        <f>K117*各種係数!E111</f>
        <v>0</v>
      </c>
      <c r="M117" s="70">
        <f>K117*各種係数!D111</f>
        <v>0</v>
      </c>
      <c r="N117" s="70">
        <f>逆行列係数!DJ228</f>
        <v>0</v>
      </c>
      <c r="O117" s="70">
        <f>N117*各種係数!G111</f>
        <v>0</v>
      </c>
      <c r="P117" s="70">
        <f>N117*各種係数!H111</f>
        <v>0</v>
      </c>
      <c r="Q117" s="54"/>
      <c r="R117" s="166"/>
      <c r="S117" s="70">
        <f>R$120*各種係数!I111</f>
        <v>0</v>
      </c>
      <c r="T117" s="70">
        <f>S117*各種係数!E111</f>
        <v>0</v>
      </c>
      <c r="U117" s="70">
        <f>S117*各種係数!D111</f>
        <v>0</v>
      </c>
      <c r="V117" s="70">
        <f>逆行列係数!DJ344</f>
        <v>0</v>
      </c>
      <c r="W117" s="70">
        <f>V117*各種係数!G111</f>
        <v>0</v>
      </c>
      <c r="X117" s="70">
        <f>V117*各種係数!H111</f>
        <v>0</v>
      </c>
      <c r="Y117" s="70">
        <f t="shared" si="5"/>
        <v>0</v>
      </c>
      <c r="Z117" s="70">
        <f t="shared" si="6"/>
        <v>0</v>
      </c>
      <c r="AA117" s="70">
        <f t="shared" si="7"/>
        <v>0</v>
      </c>
      <c r="AB117" s="70">
        <f>H117*各種係数!J111*各種係数!$N$5</f>
        <v>0</v>
      </c>
      <c r="AC117" s="70">
        <f>N117*各種係数!J111*各種係数!$N$5</f>
        <v>0</v>
      </c>
      <c r="AD117" s="70">
        <f>V117*各種係数!J111*各種係数!$N$5</f>
        <v>0</v>
      </c>
      <c r="AE117" s="70">
        <f t="shared" si="8"/>
        <v>0</v>
      </c>
      <c r="AF117" s="70">
        <f>H117*各種係数!K111*各種係数!$N$5</f>
        <v>0</v>
      </c>
      <c r="AG117" s="70">
        <f>N117*各種係数!K111*各種係数!$N$5</f>
        <v>0</v>
      </c>
      <c r="AH117" s="70">
        <f>V117*各種係数!K111*各種係数!$N$5</f>
        <v>0</v>
      </c>
      <c r="AI117" s="70">
        <f t="shared" si="9"/>
        <v>0</v>
      </c>
    </row>
    <row r="118" spans="2:35">
      <c r="B118" s="580" t="s">
        <v>226</v>
      </c>
      <c r="C118" s="580">
        <v>53</v>
      </c>
      <c r="D118" s="580">
        <v>23</v>
      </c>
      <c r="E118" s="580" t="s">
        <v>404</v>
      </c>
      <c r="F118" s="312" t="s">
        <v>1116</v>
      </c>
      <c r="G118" s="685">
        <f>価格変換!V116</f>
        <v>0</v>
      </c>
      <c r="H118" s="70">
        <f>G118*各種係数!F112</f>
        <v>0</v>
      </c>
      <c r="I118" s="70">
        <f>H118*各種係数!G112</f>
        <v>0</v>
      </c>
      <c r="J118" s="70">
        <f>H118*各種係数!H112</f>
        <v>0</v>
      </c>
      <c r="K118" s="70">
        <f>投入係数!DJ228</f>
        <v>0</v>
      </c>
      <c r="L118" s="70">
        <f>K118*各種係数!E112</f>
        <v>0</v>
      </c>
      <c r="M118" s="70">
        <f>K118*各種係数!D112</f>
        <v>0</v>
      </c>
      <c r="N118" s="70">
        <f>逆行列係数!DJ229</f>
        <v>0</v>
      </c>
      <c r="O118" s="70">
        <f>N118*各種係数!G112</f>
        <v>0</v>
      </c>
      <c r="P118" s="70">
        <f>N118*各種係数!H112</f>
        <v>0</v>
      </c>
      <c r="Q118" s="54"/>
      <c r="R118" s="166"/>
      <c r="S118" s="70">
        <f>R$120*各種係数!I112</f>
        <v>0</v>
      </c>
      <c r="T118" s="70">
        <f>S118*各種係数!E112</f>
        <v>0</v>
      </c>
      <c r="U118" s="70">
        <f>S118*各種係数!D112</f>
        <v>0</v>
      </c>
      <c r="V118" s="70">
        <f>逆行列係数!DJ345</f>
        <v>0</v>
      </c>
      <c r="W118" s="70">
        <f>V118*各種係数!G112</f>
        <v>0</v>
      </c>
      <c r="X118" s="70">
        <f>V118*各種係数!H112</f>
        <v>0</v>
      </c>
      <c r="Y118" s="70">
        <f t="shared" si="5"/>
        <v>0</v>
      </c>
      <c r="Z118" s="70">
        <f t="shared" si="6"/>
        <v>0</v>
      </c>
      <c r="AA118" s="70">
        <f t="shared" si="7"/>
        <v>0</v>
      </c>
      <c r="AB118" s="70">
        <f>H118*各種係数!J112*各種係数!$N$5</f>
        <v>0</v>
      </c>
      <c r="AC118" s="70">
        <f>N118*各種係数!J112*各種係数!$N$5</f>
        <v>0</v>
      </c>
      <c r="AD118" s="70">
        <f>V118*各種係数!J112*各種係数!$N$5</f>
        <v>0</v>
      </c>
      <c r="AE118" s="70">
        <f t="shared" si="8"/>
        <v>0</v>
      </c>
      <c r="AF118" s="70">
        <f>H118*各種係数!K112*各種係数!$N$5</f>
        <v>0</v>
      </c>
      <c r="AG118" s="70">
        <f>N118*各種係数!K112*各種係数!$N$5</f>
        <v>0</v>
      </c>
      <c r="AH118" s="70">
        <f>V118*各種係数!K112*各種係数!$N$5</f>
        <v>0</v>
      </c>
      <c r="AI118" s="70">
        <f t="shared" si="9"/>
        <v>0</v>
      </c>
    </row>
    <row r="119" spans="2:35">
      <c r="B119" s="580" t="s">
        <v>227</v>
      </c>
      <c r="C119" s="580">
        <v>54</v>
      </c>
      <c r="D119" s="580">
        <v>37</v>
      </c>
      <c r="E119" s="580">
        <v>15</v>
      </c>
      <c r="F119" s="312" t="s">
        <v>1117</v>
      </c>
      <c r="G119" s="685">
        <f>価格変換!V117</f>
        <v>0</v>
      </c>
      <c r="H119" s="70">
        <f>G119*各種係数!F113</f>
        <v>0</v>
      </c>
      <c r="I119" s="70">
        <f>H119*各種係数!G113</f>
        <v>0</v>
      </c>
      <c r="J119" s="70">
        <f>H119*各種係数!H113</f>
        <v>0</v>
      </c>
      <c r="K119" s="70">
        <f>投入係数!DJ229</f>
        <v>0</v>
      </c>
      <c r="L119" s="70">
        <f>K119*各種係数!E113</f>
        <v>0</v>
      </c>
      <c r="M119" s="70">
        <f>K119*各種係数!D113</f>
        <v>0</v>
      </c>
      <c r="N119" s="70">
        <f>逆行列係数!DJ230</f>
        <v>0</v>
      </c>
      <c r="O119" s="70">
        <f>N119*各種係数!G113</f>
        <v>0</v>
      </c>
      <c r="P119" s="70">
        <f>N119*各種係数!H113</f>
        <v>0</v>
      </c>
      <c r="Q119" s="54"/>
      <c r="R119" s="166"/>
      <c r="S119" s="70">
        <f>R$120*各種係数!I113</f>
        <v>0</v>
      </c>
      <c r="T119" s="70">
        <f>S119*各種係数!E113</f>
        <v>0</v>
      </c>
      <c r="U119" s="70">
        <f>S119*各種係数!D113</f>
        <v>0</v>
      </c>
      <c r="V119" s="70">
        <f>逆行列係数!DJ346</f>
        <v>0</v>
      </c>
      <c r="W119" s="70">
        <f>V119*各種係数!G113</f>
        <v>0</v>
      </c>
      <c r="X119" s="70">
        <f>V119*各種係数!H113</f>
        <v>0</v>
      </c>
      <c r="Y119" s="70">
        <f t="shared" si="5"/>
        <v>0</v>
      </c>
      <c r="Z119" s="70">
        <f t="shared" si="6"/>
        <v>0</v>
      </c>
      <c r="AA119" s="70">
        <f t="shared" si="7"/>
        <v>0</v>
      </c>
      <c r="AB119" s="70">
        <f>H119*各種係数!J113*各種係数!$N$5</f>
        <v>0</v>
      </c>
      <c r="AC119" s="70">
        <f>N119*各種係数!J113*各種係数!$N$5</f>
        <v>0</v>
      </c>
      <c r="AD119" s="70">
        <f>V119*各種係数!J113*各種係数!$N$5</f>
        <v>0</v>
      </c>
      <c r="AE119" s="70">
        <f t="shared" si="8"/>
        <v>0</v>
      </c>
      <c r="AF119" s="70">
        <f>H119*各種係数!K113*各種係数!$N$5</f>
        <v>0</v>
      </c>
      <c r="AG119" s="70">
        <f>N119*各種係数!K113*各種係数!$N$5</f>
        <v>0</v>
      </c>
      <c r="AH119" s="70">
        <f>V119*各種係数!K113*各種係数!$N$5</f>
        <v>0</v>
      </c>
      <c r="AI119" s="70">
        <f t="shared" si="9"/>
        <v>0</v>
      </c>
    </row>
    <row r="120" spans="2:35">
      <c r="B120" s="912" t="s">
        <v>802</v>
      </c>
      <c r="C120" s="913"/>
      <c r="D120" s="913"/>
      <c r="E120" s="913"/>
      <c r="F120" s="913"/>
      <c r="G120" s="685">
        <f t="shared" ref="G120:P120" si="10">SUM(G10:G119)</f>
        <v>0</v>
      </c>
      <c r="H120" s="76">
        <f t="shared" si="10"/>
        <v>0</v>
      </c>
      <c r="I120" s="76">
        <f t="shared" si="10"/>
        <v>0</v>
      </c>
      <c r="J120" s="76">
        <f t="shared" si="10"/>
        <v>0</v>
      </c>
      <c r="K120" s="76">
        <f t="shared" si="10"/>
        <v>0</v>
      </c>
      <c r="L120" s="76">
        <f t="shared" si="10"/>
        <v>0</v>
      </c>
      <c r="M120" s="76">
        <f t="shared" si="10"/>
        <v>0</v>
      </c>
      <c r="N120" s="76">
        <f t="shared" si="10"/>
        <v>0</v>
      </c>
      <c r="O120" s="76">
        <f t="shared" si="10"/>
        <v>0</v>
      </c>
      <c r="P120" s="76">
        <f t="shared" si="10"/>
        <v>0</v>
      </c>
      <c r="Q120" s="312">
        <f>$I$4</f>
        <v>0</v>
      </c>
      <c r="R120" s="313">
        <f>(J120+P120)*Q120</f>
        <v>0</v>
      </c>
      <c r="S120" s="76">
        <f>SUM(S10:S119)</f>
        <v>0</v>
      </c>
      <c r="T120" s="76">
        <f t="shared" ref="T120:AI120" si="11">SUM(T10:T119)</f>
        <v>0</v>
      </c>
      <c r="U120" s="76">
        <f t="shared" si="11"/>
        <v>0</v>
      </c>
      <c r="V120" s="76">
        <f t="shared" si="11"/>
        <v>0</v>
      </c>
      <c r="W120" s="76">
        <f t="shared" si="11"/>
        <v>0</v>
      </c>
      <c r="X120" s="76">
        <f t="shared" si="11"/>
        <v>0</v>
      </c>
      <c r="Y120" s="76">
        <f t="shared" si="11"/>
        <v>0</v>
      </c>
      <c r="Z120" s="76">
        <f t="shared" si="11"/>
        <v>0</v>
      </c>
      <c r="AA120" s="76">
        <f t="shared" si="11"/>
        <v>0</v>
      </c>
      <c r="AB120" s="76">
        <f t="shared" si="11"/>
        <v>0</v>
      </c>
      <c r="AC120" s="76">
        <f t="shared" si="11"/>
        <v>0</v>
      </c>
      <c r="AD120" s="76">
        <f t="shared" si="11"/>
        <v>0</v>
      </c>
      <c r="AE120" s="76">
        <f t="shared" si="11"/>
        <v>0</v>
      </c>
      <c r="AF120" s="76">
        <f t="shared" si="11"/>
        <v>0</v>
      </c>
      <c r="AG120" s="76">
        <f t="shared" si="11"/>
        <v>0</v>
      </c>
      <c r="AH120" s="76">
        <f t="shared" si="11"/>
        <v>0</v>
      </c>
      <c r="AI120" s="76">
        <f t="shared" si="11"/>
        <v>0</v>
      </c>
    </row>
    <row r="121" spans="2:35">
      <c r="H121" s="53"/>
      <c r="K121" s="53"/>
      <c r="L121" s="53"/>
      <c r="M121" s="53"/>
      <c r="T121" s="53"/>
    </row>
  </sheetData>
  <sheetProtection formatCells="0" formatColumns="0" formatRows="0" sort="0" autoFilter="0"/>
  <mergeCells count="4">
    <mergeCell ref="G7:G8"/>
    <mergeCell ref="I4:K4"/>
    <mergeCell ref="I3:O3"/>
    <mergeCell ref="B120:F120"/>
  </mergeCells>
  <phoneticPr fontId="4"/>
  <pageMargins left="0.78740157480314965" right="0.78740157480314965" top="0.78740157480314965" bottom="0.98425196850393704" header="0" footer="0"/>
  <pageSetup paperSize="9" scale="41" orientation="landscape" r:id="rId1"/>
  <headerFooter alignWithMargins="0">
    <oddFooter>&amp;R&amp;A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B1:V119"/>
  <sheetViews>
    <sheetView zoomScaleNormal="100" zoomScaleSheetLayoutView="100" workbookViewId="0">
      <pane xSplit="3" ySplit="7" topLeftCell="D8" activePane="bottomRight" state="frozen"/>
      <selection pane="topRight"/>
      <selection pane="bottomLeft"/>
      <selection pane="bottomRight"/>
    </sheetView>
  </sheetViews>
  <sheetFormatPr defaultColWidth="9.140625" defaultRowHeight="12"/>
  <cols>
    <col min="1" max="1" width="2.28515625" style="130" customWidth="1"/>
    <col min="2" max="2" width="4.5703125" style="130" customWidth="1"/>
    <col min="3" max="3" width="25" style="130" customWidth="1"/>
    <col min="4" max="4" width="12.140625" style="130" customWidth="1"/>
    <col min="5" max="6" width="11.28515625" style="130" customWidth="1"/>
    <col min="7" max="20" width="10.140625" style="130" customWidth="1"/>
    <col min="21" max="21" width="10.7109375" style="130" customWidth="1"/>
    <col min="22" max="22" width="11.85546875" style="130" customWidth="1"/>
    <col min="23" max="16384" width="9.140625" style="130"/>
  </cols>
  <sheetData>
    <row r="1" spans="2:22" s="29" customFormat="1" ht="14.25">
      <c r="D1" s="92" t="s">
        <v>195</v>
      </c>
    </row>
    <row r="2" spans="2:22" s="29" customFormat="1" ht="12.75" thickBot="1"/>
    <row r="3" spans="2:22" s="29" customFormat="1" ht="12.75" thickBot="1">
      <c r="D3" s="93" t="s">
        <v>193</v>
      </c>
      <c r="E3" s="94" t="str">
        <f>データ入力!L9</f>
        <v>購入者価格</v>
      </c>
      <c r="F3" s="95"/>
    </row>
    <row r="4" spans="2:22" s="29" customFormat="1">
      <c r="V4" s="51" t="str">
        <f>"（単位："&amp;データ入力!L7&amp;"）"</f>
        <v>（単位：百万円）</v>
      </c>
    </row>
    <row r="5" spans="2:22" s="29" customFormat="1">
      <c r="B5" s="96"/>
      <c r="C5" s="97"/>
      <c r="D5" s="914" t="s">
        <v>190</v>
      </c>
      <c r="E5" s="98" t="s">
        <v>198</v>
      </c>
      <c r="F5" s="99"/>
      <c r="G5" s="100"/>
      <c r="H5" s="99"/>
      <c r="I5" s="99"/>
      <c r="J5" s="99"/>
      <c r="K5" s="99"/>
      <c r="L5" s="101"/>
      <c r="M5" s="98" t="s">
        <v>175</v>
      </c>
      <c r="N5" s="99"/>
      <c r="O5" s="100"/>
      <c r="P5" s="99"/>
      <c r="Q5" s="99"/>
      <c r="R5" s="99"/>
      <c r="S5" s="99"/>
      <c r="T5" s="101"/>
      <c r="U5" s="916" t="s">
        <v>165</v>
      </c>
      <c r="V5" s="916" t="s">
        <v>191</v>
      </c>
    </row>
    <row r="6" spans="2:22" s="29" customFormat="1" ht="12" customHeight="1">
      <c r="B6" s="102"/>
      <c r="C6" s="103" t="s">
        <v>151</v>
      </c>
      <c r="D6" s="915"/>
      <c r="E6" s="104" t="s">
        <v>153</v>
      </c>
      <c r="F6" s="105" t="s">
        <v>154</v>
      </c>
      <c r="G6" s="105" t="s">
        <v>156</v>
      </c>
      <c r="H6" s="105" t="s">
        <v>158</v>
      </c>
      <c r="I6" s="105" t="s">
        <v>159</v>
      </c>
      <c r="J6" s="105" t="s">
        <v>161</v>
      </c>
      <c r="K6" s="105" t="s">
        <v>163</v>
      </c>
      <c r="L6" s="106" t="s">
        <v>164</v>
      </c>
      <c r="M6" s="104" t="s">
        <v>10</v>
      </c>
      <c r="N6" s="105" t="s">
        <v>11</v>
      </c>
      <c r="O6" s="105" t="s">
        <v>155</v>
      </c>
      <c r="P6" s="105" t="s">
        <v>157</v>
      </c>
      <c r="Q6" s="105" t="s">
        <v>14</v>
      </c>
      <c r="R6" s="105" t="s">
        <v>160</v>
      </c>
      <c r="S6" s="105" t="s">
        <v>162</v>
      </c>
      <c r="T6" s="106" t="s">
        <v>16</v>
      </c>
      <c r="U6" s="918"/>
      <c r="V6" s="917"/>
    </row>
    <row r="7" spans="2:22" s="29" customFormat="1" ht="12" customHeight="1">
      <c r="B7" s="107"/>
      <c r="C7" s="108"/>
      <c r="D7" s="109" t="s">
        <v>166</v>
      </c>
      <c r="E7" s="110" t="s">
        <v>167</v>
      </c>
      <c r="F7" s="111" t="s">
        <v>168</v>
      </c>
      <c r="G7" s="111" t="s">
        <v>169</v>
      </c>
      <c r="H7" s="111" t="s">
        <v>170</v>
      </c>
      <c r="I7" s="111" t="s">
        <v>171</v>
      </c>
      <c r="J7" s="111" t="s">
        <v>172</v>
      </c>
      <c r="K7" s="111" t="s">
        <v>173</v>
      </c>
      <c r="L7" s="112" t="s">
        <v>174</v>
      </c>
      <c r="M7" s="110" t="s">
        <v>176</v>
      </c>
      <c r="N7" s="111" t="s">
        <v>177</v>
      </c>
      <c r="O7" s="111" t="s">
        <v>178</v>
      </c>
      <c r="P7" s="111" t="s">
        <v>179</v>
      </c>
      <c r="Q7" s="111" t="s">
        <v>180</v>
      </c>
      <c r="R7" s="111" t="s">
        <v>181</v>
      </c>
      <c r="S7" s="111" t="s">
        <v>182</v>
      </c>
      <c r="T7" s="112" t="s">
        <v>183</v>
      </c>
      <c r="U7" s="113" t="s">
        <v>184</v>
      </c>
      <c r="V7" s="109" t="s">
        <v>185</v>
      </c>
    </row>
    <row r="8" spans="2:22" s="29" customFormat="1">
      <c r="B8" s="582" t="s">
        <v>289</v>
      </c>
      <c r="C8" s="583" t="s">
        <v>1010</v>
      </c>
      <c r="D8" s="584">
        <f>IF($E$3="購入者価格",データ入力!S13," ")</f>
        <v>0</v>
      </c>
      <c r="E8" s="448">
        <v>0.24436238593746373</v>
      </c>
      <c r="F8" s="449">
        <v>0.24547742175579099</v>
      </c>
      <c r="G8" s="449">
        <v>7.1949708718876601E-4</v>
      </c>
      <c r="H8" s="449">
        <v>3.0103856616946152E-2</v>
      </c>
      <c r="I8" s="449">
        <v>2.1662296804947525E-3</v>
      </c>
      <c r="J8" s="449">
        <v>7.3268757399863106E-4</v>
      </c>
      <c r="K8" s="449">
        <v>3.3681468386096455E-3</v>
      </c>
      <c r="L8" s="450">
        <v>3.3816890717344398E-3</v>
      </c>
      <c r="M8" s="122">
        <f t="shared" ref="M8:M70" si="0">IF($E$3="購入者価格",$D8*E8," ")</f>
        <v>0</v>
      </c>
      <c r="N8" s="123">
        <f t="shared" ref="N8" si="1">IF($E$3="購入者価格",$D8*F8," ")</f>
        <v>0</v>
      </c>
      <c r="O8" s="123">
        <f t="shared" ref="O8" si="2">IF($E$3="購入者価格",$D8*G8," ")</f>
        <v>0</v>
      </c>
      <c r="P8" s="123">
        <f t="shared" ref="P8" si="3">IF($E$3="購入者価格",$D8*H8," ")</f>
        <v>0</v>
      </c>
      <c r="Q8" s="123">
        <f t="shared" ref="Q8" si="4">IF($E$3="購入者価格",$D8*I8," ")</f>
        <v>0</v>
      </c>
      <c r="R8" s="123">
        <f t="shared" ref="R8" si="5">IF($E$3="購入者価格",$D8*J8," ")</f>
        <v>0</v>
      </c>
      <c r="S8" s="123">
        <f t="shared" ref="S8" si="6">IF($E$3="購入者価格",$D8*K8," ")</f>
        <v>0</v>
      </c>
      <c r="T8" s="124">
        <f t="shared" ref="T8" si="7">IF($E$3="購入者価格",$D8*L8," ")</f>
        <v>0</v>
      </c>
      <c r="U8" s="585"/>
      <c r="V8" s="586">
        <f>IF($E$3="購入者価格",D8-SUM(M8:T8)+U8,IF($E$3="生産者価格",データ入力!S13," "))</f>
        <v>0</v>
      </c>
    </row>
    <row r="9" spans="2:22" s="29" customFormat="1">
      <c r="B9" s="114" t="s">
        <v>290</v>
      </c>
      <c r="C9" s="115" t="s">
        <v>1011</v>
      </c>
      <c r="D9" s="116">
        <f>IF($E$3="購入者価格",データ入力!S14," ")</f>
        <v>0</v>
      </c>
      <c r="E9" s="445">
        <v>8.9952602186869401E-2</v>
      </c>
      <c r="F9" s="446">
        <v>0.15078761712578409</v>
      </c>
      <c r="G9" s="446">
        <v>5.9442801945969623E-5</v>
      </c>
      <c r="H9" s="446">
        <v>2.0216809798676617E-2</v>
      </c>
      <c r="I9" s="446">
        <v>1.2514274093888341E-5</v>
      </c>
      <c r="J9" s="446">
        <v>0</v>
      </c>
      <c r="K9" s="446">
        <v>1.504841459790073E-3</v>
      </c>
      <c r="L9" s="447">
        <v>5.6314233422497534E-5</v>
      </c>
      <c r="M9" s="117">
        <f t="shared" si="0"/>
        <v>0</v>
      </c>
      <c r="N9" s="118">
        <f t="shared" ref="N9:N71" si="8">IF($E$3="購入者価格",$D9*F9," ")</f>
        <v>0</v>
      </c>
      <c r="O9" s="118">
        <f t="shared" ref="O9:O71" si="9">IF($E$3="購入者価格",$D9*G9," ")</f>
        <v>0</v>
      </c>
      <c r="P9" s="118">
        <f t="shared" ref="P9:P71" si="10">IF($E$3="購入者価格",$D9*H9," ")</f>
        <v>0</v>
      </c>
      <c r="Q9" s="118">
        <f t="shared" ref="Q9:Q71" si="11">IF($E$3="購入者価格",$D9*I9," ")</f>
        <v>0</v>
      </c>
      <c r="R9" s="118">
        <f t="shared" ref="R9:R71" si="12">IF($E$3="購入者価格",$D9*J9," ")</f>
        <v>0</v>
      </c>
      <c r="S9" s="118">
        <f t="shared" ref="S9:S71" si="13">IF($E$3="購入者価格",$D9*K9," ")</f>
        <v>0</v>
      </c>
      <c r="T9" s="119">
        <f t="shared" ref="T9:T71" si="14">IF($E$3="購入者価格",$D9*L9," ")</f>
        <v>0</v>
      </c>
      <c r="U9" s="120"/>
      <c r="V9" s="121">
        <f>IF($E$3="購入者価格",D9-SUM(M9:T9)+U9,IF($E$3="生産者価格",データ入力!S14," "))</f>
        <v>0</v>
      </c>
    </row>
    <row r="10" spans="2:22" s="29" customFormat="1">
      <c r="B10" s="114" t="s">
        <v>291</v>
      </c>
      <c r="C10" s="115" t="s">
        <v>1012</v>
      </c>
      <c r="D10" s="116">
        <f>IF($E$3="購入者価格",データ入力!S15," ")</f>
        <v>0</v>
      </c>
      <c r="E10" s="445">
        <v>0</v>
      </c>
      <c r="F10" s="446">
        <v>0</v>
      </c>
      <c r="G10" s="446">
        <v>0</v>
      </c>
      <c r="H10" s="446">
        <v>0</v>
      </c>
      <c r="I10" s="446">
        <v>0</v>
      </c>
      <c r="J10" s="446">
        <v>0</v>
      </c>
      <c r="K10" s="446">
        <v>0</v>
      </c>
      <c r="L10" s="447">
        <v>0</v>
      </c>
      <c r="M10" s="117">
        <f t="shared" si="0"/>
        <v>0</v>
      </c>
      <c r="N10" s="118">
        <f t="shared" si="8"/>
        <v>0</v>
      </c>
      <c r="O10" s="118">
        <f t="shared" si="9"/>
        <v>0</v>
      </c>
      <c r="P10" s="118">
        <f t="shared" si="10"/>
        <v>0</v>
      </c>
      <c r="Q10" s="118">
        <f t="shared" si="11"/>
        <v>0</v>
      </c>
      <c r="R10" s="118">
        <f t="shared" si="12"/>
        <v>0</v>
      </c>
      <c r="S10" s="118">
        <f t="shared" si="13"/>
        <v>0</v>
      </c>
      <c r="T10" s="119">
        <f t="shared" si="14"/>
        <v>0</v>
      </c>
      <c r="U10" s="120"/>
      <c r="V10" s="121">
        <f>IF($E$3="購入者価格",D10-SUM(M10:T10)+U10,IF($E$3="生産者価格",データ入力!S15," "))</f>
        <v>0</v>
      </c>
    </row>
    <row r="11" spans="2:22" s="29" customFormat="1">
      <c r="B11" s="114" t="s">
        <v>292</v>
      </c>
      <c r="C11" s="115" t="s">
        <v>1013</v>
      </c>
      <c r="D11" s="116">
        <f>IF($E$3="購入者価格",データ入力!S16," ")</f>
        <v>0</v>
      </c>
      <c r="E11" s="445">
        <v>0.23158593231585933</v>
      </c>
      <c r="F11" s="446">
        <v>0.23980421748653774</v>
      </c>
      <c r="G11" s="446">
        <v>7.6339912267823907E-5</v>
      </c>
      <c r="H11" s="446">
        <v>3.8757186228279825E-3</v>
      </c>
      <c r="I11" s="446">
        <v>7.0203357781679597E-3</v>
      </c>
      <c r="J11" s="446">
        <v>3.0535964907129563E-4</v>
      </c>
      <c r="K11" s="446">
        <v>1.171524038263913E-3</v>
      </c>
      <c r="L11" s="447">
        <v>4.8299675261757819E-3</v>
      </c>
      <c r="M11" s="117">
        <f t="shared" si="0"/>
        <v>0</v>
      </c>
      <c r="N11" s="118">
        <f t="shared" si="8"/>
        <v>0</v>
      </c>
      <c r="O11" s="118">
        <f t="shared" si="9"/>
        <v>0</v>
      </c>
      <c r="P11" s="118">
        <f t="shared" si="10"/>
        <v>0</v>
      </c>
      <c r="Q11" s="118">
        <f t="shared" si="11"/>
        <v>0</v>
      </c>
      <c r="R11" s="118">
        <f t="shared" si="12"/>
        <v>0</v>
      </c>
      <c r="S11" s="118">
        <f t="shared" si="13"/>
        <v>0</v>
      </c>
      <c r="T11" s="119">
        <f t="shared" si="14"/>
        <v>0</v>
      </c>
      <c r="U11" s="120"/>
      <c r="V11" s="121">
        <f>IF($E$3="購入者価格",D11-SUM(M11:T11)+U11,IF($E$3="生産者価格",データ入力!S16," "))</f>
        <v>0</v>
      </c>
    </row>
    <row r="12" spans="2:22" s="29" customFormat="1">
      <c r="B12" s="587" t="s">
        <v>293</v>
      </c>
      <c r="C12" s="588" t="s">
        <v>1014</v>
      </c>
      <c r="D12" s="589">
        <f>IF($E$3="購入者価格",データ入力!S17," ")</f>
        <v>0</v>
      </c>
      <c r="E12" s="451">
        <v>0.10205450421287476</v>
      </c>
      <c r="F12" s="452">
        <v>0.36237243769183836</v>
      </c>
      <c r="G12" s="452">
        <v>6.2102447302192059E-6</v>
      </c>
      <c r="H12" s="452">
        <v>1.5087789572067561E-2</v>
      </c>
      <c r="I12" s="452">
        <v>3.0274943059818628E-4</v>
      </c>
      <c r="J12" s="452">
        <v>2.6905885293674711E-3</v>
      </c>
      <c r="K12" s="452">
        <v>1.9810680689399266E-3</v>
      </c>
      <c r="L12" s="453">
        <v>3.8705350281091201E-3</v>
      </c>
      <c r="M12" s="125">
        <f t="shared" si="0"/>
        <v>0</v>
      </c>
      <c r="N12" s="126">
        <f t="shared" si="8"/>
        <v>0</v>
      </c>
      <c r="O12" s="126">
        <f t="shared" si="9"/>
        <v>0</v>
      </c>
      <c r="P12" s="126">
        <f t="shared" si="10"/>
        <v>0</v>
      </c>
      <c r="Q12" s="126">
        <f t="shared" si="11"/>
        <v>0</v>
      </c>
      <c r="R12" s="126">
        <f t="shared" si="12"/>
        <v>0</v>
      </c>
      <c r="S12" s="126">
        <f t="shared" si="13"/>
        <v>0</v>
      </c>
      <c r="T12" s="127">
        <f t="shared" si="14"/>
        <v>0</v>
      </c>
      <c r="U12" s="128"/>
      <c r="V12" s="129">
        <f>IF($E$3="購入者価格",D12-SUM(M12:T12)+U12,IF($E$3="生産者価格",データ入力!S17," "))</f>
        <v>0</v>
      </c>
    </row>
    <row r="13" spans="2:22" s="29" customFormat="1">
      <c r="B13" s="114" t="s">
        <v>294</v>
      </c>
      <c r="C13" s="115" t="s">
        <v>1015</v>
      </c>
      <c r="D13" s="116">
        <f>IF($E$3="購入者価格",データ入力!S18," ")</f>
        <v>0</v>
      </c>
      <c r="E13" s="445">
        <v>0</v>
      </c>
      <c r="F13" s="446">
        <v>0.91228070175438591</v>
      </c>
      <c r="G13" s="446">
        <v>0</v>
      </c>
      <c r="H13" s="446">
        <v>0</v>
      </c>
      <c r="I13" s="446">
        <v>5.8479532163742687E-3</v>
      </c>
      <c r="J13" s="446">
        <v>0</v>
      </c>
      <c r="K13" s="446">
        <v>0</v>
      </c>
      <c r="L13" s="447">
        <v>0</v>
      </c>
      <c r="M13" s="117">
        <f t="shared" si="0"/>
        <v>0</v>
      </c>
      <c r="N13" s="118">
        <f t="shared" si="8"/>
        <v>0</v>
      </c>
      <c r="O13" s="118">
        <f t="shared" si="9"/>
        <v>0</v>
      </c>
      <c r="P13" s="118">
        <f t="shared" si="10"/>
        <v>0</v>
      </c>
      <c r="Q13" s="118">
        <f t="shared" si="11"/>
        <v>0</v>
      </c>
      <c r="R13" s="118">
        <f t="shared" si="12"/>
        <v>0</v>
      </c>
      <c r="S13" s="118">
        <f t="shared" si="13"/>
        <v>0</v>
      </c>
      <c r="T13" s="119">
        <f t="shared" si="14"/>
        <v>0</v>
      </c>
      <c r="U13" s="120"/>
      <c r="V13" s="121">
        <f>IF($E$3="購入者価格",D13-SUM(M13:T13)+U13,IF($E$3="生産者価格",データ入力!S19," "))</f>
        <v>0</v>
      </c>
    </row>
    <row r="14" spans="2:22" s="29" customFormat="1">
      <c r="B14" s="114" t="s">
        <v>295</v>
      </c>
      <c r="C14" s="115" t="s">
        <v>981</v>
      </c>
      <c r="D14" s="116">
        <f>IF($E$3="購入者価格",データ入力!S19," ")</f>
        <v>0</v>
      </c>
      <c r="E14" s="445">
        <v>-5.1369863013698625E-4</v>
      </c>
      <c r="F14" s="446">
        <v>-4.6575342465753428E-2</v>
      </c>
      <c r="G14" s="446">
        <v>0</v>
      </c>
      <c r="H14" s="446">
        <v>-1.8835616438356165E-3</v>
      </c>
      <c r="I14" s="446">
        <v>-1.7123287671232877E-4</v>
      </c>
      <c r="J14" s="446">
        <v>0</v>
      </c>
      <c r="K14" s="446">
        <v>-3.4246575342465754E-4</v>
      </c>
      <c r="L14" s="447">
        <v>-8.5616438356164379E-4</v>
      </c>
      <c r="M14" s="117">
        <f t="shared" si="0"/>
        <v>0</v>
      </c>
      <c r="N14" s="118">
        <f t="shared" si="8"/>
        <v>0</v>
      </c>
      <c r="O14" s="118">
        <f t="shared" si="9"/>
        <v>0</v>
      </c>
      <c r="P14" s="118">
        <f t="shared" si="10"/>
        <v>0</v>
      </c>
      <c r="Q14" s="118">
        <f t="shared" si="11"/>
        <v>0</v>
      </c>
      <c r="R14" s="118">
        <f t="shared" si="12"/>
        <v>0</v>
      </c>
      <c r="S14" s="118">
        <f t="shared" si="13"/>
        <v>0</v>
      </c>
      <c r="T14" s="119">
        <f t="shared" si="14"/>
        <v>0</v>
      </c>
      <c r="U14" s="120"/>
      <c r="V14" s="121">
        <f>IF($E$3="購入者価格",D14-SUM(M14:T14)+U14,IF($E$3="生産者価格",データ入力!S20," "))</f>
        <v>0</v>
      </c>
    </row>
    <row r="15" spans="2:22" s="29" customFormat="1">
      <c r="B15" s="114" t="s">
        <v>296</v>
      </c>
      <c r="C15" s="115" t="s">
        <v>1016</v>
      </c>
      <c r="D15" s="116">
        <f>IF($E$3="購入者価格",データ入力!S20," ")</f>
        <v>0</v>
      </c>
      <c r="E15" s="445">
        <v>9.9642920865065876E-2</v>
      </c>
      <c r="F15" s="446">
        <v>0.29482543384762744</v>
      </c>
      <c r="G15" s="446">
        <v>2.0013804242691733E-4</v>
      </c>
      <c r="H15" s="446">
        <v>1.9359335236503301E-2</v>
      </c>
      <c r="I15" s="446">
        <v>2.8955455493055618E-4</v>
      </c>
      <c r="J15" s="446">
        <v>1.1937852735963339E-4</v>
      </c>
      <c r="K15" s="446">
        <v>1.5145343650517895E-3</v>
      </c>
      <c r="L15" s="447">
        <v>2.8417841279380967E-3</v>
      </c>
      <c r="M15" s="117">
        <f t="shared" si="0"/>
        <v>0</v>
      </c>
      <c r="N15" s="118">
        <f t="shared" si="8"/>
        <v>0</v>
      </c>
      <c r="O15" s="118">
        <f t="shared" si="9"/>
        <v>0</v>
      </c>
      <c r="P15" s="118">
        <f t="shared" si="10"/>
        <v>0</v>
      </c>
      <c r="Q15" s="118">
        <f t="shared" si="11"/>
        <v>0</v>
      </c>
      <c r="R15" s="118">
        <f t="shared" si="12"/>
        <v>0</v>
      </c>
      <c r="S15" s="118">
        <f t="shared" si="13"/>
        <v>0</v>
      </c>
      <c r="T15" s="119">
        <f t="shared" si="14"/>
        <v>0</v>
      </c>
      <c r="U15" s="120"/>
      <c r="V15" s="121">
        <f>IF($E$3="購入者価格",D15-SUM(M15:T15)+U15,IF($E$3="生産者価格",データ入力!S21," "))</f>
        <v>0</v>
      </c>
    </row>
    <row r="16" spans="2:22" s="29" customFormat="1">
      <c r="B16" s="114" t="s">
        <v>297</v>
      </c>
      <c r="C16" s="115" t="s">
        <v>1017</v>
      </c>
      <c r="D16" s="116">
        <f>IF($E$3="購入者価格",データ入力!S21," ")</f>
        <v>0</v>
      </c>
      <c r="E16" s="445">
        <v>0.14955827749962178</v>
      </c>
      <c r="F16" s="446">
        <v>0.20463570852508439</v>
      </c>
      <c r="G16" s="446">
        <v>5.3600898172874196E-4</v>
      </c>
      <c r="H16" s="446">
        <v>3.4771291910063389E-2</v>
      </c>
      <c r="I16" s="446">
        <v>3.8177430343245059E-4</v>
      </c>
      <c r="J16" s="446">
        <v>4.9494215932027586E-5</v>
      </c>
      <c r="K16" s="446">
        <v>2.8154182776253638E-3</v>
      </c>
      <c r="L16" s="447">
        <v>2.866517711371403E-3</v>
      </c>
      <c r="M16" s="117">
        <f t="shared" si="0"/>
        <v>0</v>
      </c>
      <c r="N16" s="118">
        <f t="shared" si="8"/>
        <v>0</v>
      </c>
      <c r="O16" s="118">
        <f t="shared" si="9"/>
        <v>0</v>
      </c>
      <c r="P16" s="118">
        <f t="shared" si="10"/>
        <v>0</v>
      </c>
      <c r="Q16" s="118">
        <f t="shared" si="11"/>
        <v>0</v>
      </c>
      <c r="R16" s="118">
        <f t="shared" si="12"/>
        <v>0</v>
      </c>
      <c r="S16" s="118">
        <f t="shared" si="13"/>
        <v>0</v>
      </c>
      <c r="T16" s="119">
        <f t="shared" si="14"/>
        <v>0</v>
      </c>
      <c r="U16" s="120"/>
      <c r="V16" s="121">
        <f>IF($E$3="購入者価格",D16-SUM(M16:T16)+U16,IF($E$3="生産者価格",データ入力!S22," "))</f>
        <v>0</v>
      </c>
    </row>
    <row r="17" spans="2:22" s="29" customFormat="1">
      <c r="B17" s="587" t="s">
        <v>298</v>
      </c>
      <c r="C17" s="588" t="s">
        <v>1018</v>
      </c>
      <c r="D17" s="589">
        <f>IF($E$3="購入者価格",データ入力!S22," ")</f>
        <v>0</v>
      </c>
      <c r="E17" s="451">
        <v>0.2142204191567309</v>
      </c>
      <c r="F17" s="452">
        <v>0.49054020570065471</v>
      </c>
      <c r="G17" s="452">
        <v>1.4138945234685492E-4</v>
      </c>
      <c r="H17" s="452">
        <v>3.3233520779349858E-2</v>
      </c>
      <c r="I17" s="452">
        <v>3.9603045612797289E-3</v>
      </c>
      <c r="J17" s="452">
        <v>0</v>
      </c>
      <c r="K17" s="452">
        <v>2.430218705684556E-3</v>
      </c>
      <c r="L17" s="453">
        <v>3.6341288939845087E-3</v>
      </c>
      <c r="M17" s="125">
        <f t="shared" si="0"/>
        <v>0</v>
      </c>
      <c r="N17" s="126">
        <f t="shared" si="8"/>
        <v>0</v>
      </c>
      <c r="O17" s="126">
        <f t="shared" si="9"/>
        <v>0</v>
      </c>
      <c r="P17" s="126">
        <f t="shared" si="10"/>
        <v>0</v>
      </c>
      <c r="Q17" s="126">
        <f t="shared" si="11"/>
        <v>0</v>
      </c>
      <c r="R17" s="126">
        <f t="shared" si="12"/>
        <v>0</v>
      </c>
      <c r="S17" s="126">
        <f t="shared" si="13"/>
        <v>0</v>
      </c>
      <c r="T17" s="127">
        <f t="shared" si="14"/>
        <v>0</v>
      </c>
      <c r="U17" s="128"/>
      <c r="V17" s="129">
        <f>IF($E$3="購入者価格",D17-SUM(M17:T17)+U17,IF($E$3="生産者価格",データ入力!S23," "))</f>
        <v>0</v>
      </c>
    </row>
    <row r="18" spans="2:22" s="29" customFormat="1">
      <c r="B18" s="114" t="s">
        <v>299</v>
      </c>
      <c r="C18" s="115" t="s">
        <v>234</v>
      </c>
      <c r="D18" s="116">
        <f>IF($E$3="購入者価格",データ入力!S23," ")</f>
        <v>0</v>
      </c>
      <c r="E18" s="445">
        <v>8.1560392420635466E-2</v>
      </c>
      <c r="F18" s="446">
        <v>0.19292463323919257</v>
      </c>
      <c r="G18" s="446">
        <v>2.6313311512856665E-4</v>
      </c>
      <c r="H18" s="446">
        <v>7.7713429770532704E-3</v>
      </c>
      <c r="I18" s="446">
        <v>2.2638146516432882E-4</v>
      </c>
      <c r="J18" s="446">
        <v>3.7186580733045365E-5</v>
      </c>
      <c r="K18" s="446">
        <v>7.8809455307927718E-4</v>
      </c>
      <c r="L18" s="447">
        <v>1.6525194560842791E-3</v>
      </c>
      <c r="M18" s="117">
        <f t="shared" si="0"/>
        <v>0</v>
      </c>
      <c r="N18" s="118">
        <f t="shared" si="8"/>
        <v>0</v>
      </c>
      <c r="O18" s="118">
        <f t="shared" si="9"/>
        <v>0</v>
      </c>
      <c r="P18" s="118">
        <f t="shared" si="10"/>
        <v>0</v>
      </c>
      <c r="Q18" s="118">
        <f t="shared" si="11"/>
        <v>0</v>
      </c>
      <c r="R18" s="118">
        <f t="shared" si="12"/>
        <v>0</v>
      </c>
      <c r="S18" s="118">
        <f t="shared" si="13"/>
        <v>0</v>
      </c>
      <c r="T18" s="119">
        <f t="shared" si="14"/>
        <v>0</v>
      </c>
      <c r="U18" s="120"/>
      <c r="V18" s="121">
        <f>IF($E$3="購入者価格",D18-SUM(M18:T18)+U18,IF($E$3="生産者価格",データ入力!S24," "))</f>
        <v>0</v>
      </c>
    </row>
    <row r="19" spans="2:22" s="29" customFormat="1">
      <c r="B19" s="114" t="s">
        <v>300</v>
      </c>
      <c r="C19" s="115" t="s">
        <v>1019</v>
      </c>
      <c r="D19" s="116">
        <f>IF($E$3="購入者価格",データ入力!S24," ")</f>
        <v>0</v>
      </c>
      <c r="E19" s="445">
        <v>7.4548905504279325E-2</v>
      </c>
      <c r="F19" s="446">
        <v>0.51301325614354898</v>
      </c>
      <c r="G19" s="446">
        <v>6.5103840625798154E-5</v>
      </c>
      <c r="H19" s="446">
        <v>5.1081474952549312E-3</v>
      </c>
      <c r="I19" s="446">
        <v>1.6025560769427236E-4</v>
      </c>
      <c r="J19" s="446">
        <v>1.5023963221338035E-5</v>
      </c>
      <c r="K19" s="446">
        <v>3.8060706827389688E-4</v>
      </c>
      <c r="L19" s="447">
        <v>3.4154476389841796E-3</v>
      </c>
      <c r="M19" s="117">
        <f t="shared" si="0"/>
        <v>0</v>
      </c>
      <c r="N19" s="118">
        <f t="shared" si="8"/>
        <v>0</v>
      </c>
      <c r="O19" s="118">
        <f t="shared" si="9"/>
        <v>0</v>
      </c>
      <c r="P19" s="118">
        <f t="shared" si="10"/>
        <v>0</v>
      </c>
      <c r="Q19" s="118">
        <f t="shared" si="11"/>
        <v>0</v>
      </c>
      <c r="R19" s="118">
        <f t="shared" si="12"/>
        <v>0</v>
      </c>
      <c r="S19" s="118">
        <f t="shared" si="13"/>
        <v>0</v>
      </c>
      <c r="T19" s="119">
        <f t="shared" si="14"/>
        <v>0</v>
      </c>
      <c r="U19" s="120"/>
      <c r="V19" s="121">
        <f>IF($E$3="購入者価格",D19-SUM(M19:T19)+U19,IF($E$3="生産者価格",データ入力!S25," "))</f>
        <v>0</v>
      </c>
    </row>
    <row r="20" spans="2:22" s="29" customFormat="1">
      <c r="B20" s="114" t="s">
        <v>301</v>
      </c>
      <c r="C20" s="115" t="s">
        <v>1020</v>
      </c>
      <c r="D20" s="116">
        <f>IF($E$3="購入者価格",データ入力!S25," ")</f>
        <v>0</v>
      </c>
      <c r="E20" s="445">
        <v>0.12811616957684274</v>
      </c>
      <c r="F20" s="446">
        <v>0.43053607372249136</v>
      </c>
      <c r="G20" s="446">
        <v>1.9864572304560118E-5</v>
      </c>
      <c r="H20" s="446">
        <v>1.7990973109893248E-2</v>
      </c>
      <c r="I20" s="446">
        <v>2.9972134094821592E-4</v>
      </c>
      <c r="J20" s="446">
        <v>1.694331167153657E-4</v>
      </c>
      <c r="K20" s="446">
        <v>1.3708502397235163E-3</v>
      </c>
      <c r="L20" s="447">
        <v>1.4149612752821718E-3</v>
      </c>
      <c r="M20" s="117">
        <f t="shared" si="0"/>
        <v>0</v>
      </c>
      <c r="N20" s="118">
        <f t="shared" si="8"/>
        <v>0</v>
      </c>
      <c r="O20" s="118">
        <f t="shared" si="9"/>
        <v>0</v>
      </c>
      <c r="P20" s="118">
        <f t="shared" si="10"/>
        <v>0</v>
      </c>
      <c r="Q20" s="118">
        <f t="shared" si="11"/>
        <v>0</v>
      </c>
      <c r="R20" s="118">
        <f t="shared" si="12"/>
        <v>0</v>
      </c>
      <c r="S20" s="118">
        <f t="shared" si="13"/>
        <v>0</v>
      </c>
      <c r="T20" s="119">
        <f t="shared" si="14"/>
        <v>0</v>
      </c>
      <c r="U20" s="120"/>
      <c r="V20" s="121">
        <f>IF($E$3="購入者価格",D20-SUM(M20:T20)+U20,IF($E$3="生産者価格",データ入力!S26," "))</f>
        <v>0</v>
      </c>
    </row>
    <row r="21" spans="2:22" s="29" customFormat="1">
      <c r="B21" s="114" t="s">
        <v>302</v>
      </c>
      <c r="C21" s="115" t="s">
        <v>1021</v>
      </c>
      <c r="D21" s="116">
        <f>IF($E$3="購入者価格",データ入力!S26," ")</f>
        <v>0</v>
      </c>
      <c r="E21" s="445">
        <v>6.3609813590314673E-2</v>
      </c>
      <c r="F21" s="446">
        <v>0.4932273747519304</v>
      </c>
      <c r="G21" s="446">
        <v>1.5599136847761091E-4</v>
      </c>
      <c r="H21" s="446">
        <v>2.8026449203144094E-2</v>
      </c>
      <c r="I21" s="446">
        <v>7.3662590669982934E-4</v>
      </c>
      <c r="J21" s="446">
        <v>8.6661871376450504E-5</v>
      </c>
      <c r="K21" s="446">
        <v>1.9845568545207165E-3</v>
      </c>
      <c r="L21" s="447">
        <v>1.8545640474560408E-3</v>
      </c>
      <c r="M21" s="117">
        <f t="shared" si="0"/>
        <v>0</v>
      </c>
      <c r="N21" s="118">
        <f t="shared" si="8"/>
        <v>0</v>
      </c>
      <c r="O21" s="118">
        <f t="shared" si="9"/>
        <v>0</v>
      </c>
      <c r="P21" s="118">
        <f t="shared" si="10"/>
        <v>0</v>
      </c>
      <c r="Q21" s="118">
        <f t="shared" si="11"/>
        <v>0</v>
      </c>
      <c r="R21" s="118">
        <f t="shared" si="12"/>
        <v>0</v>
      </c>
      <c r="S21" s="118">
        <f t="shared" si="13"/>
        <v>0</v>
      </c>
      <c r="T21" s="119">
        <f t="shared" si="14"/>
        <v>0</v>
      </c>
      <c r="U21" s="120"/>
      <c r="V21" s="121">
        <f>IF($E$3="購入者価格",D21-SUM(M21:T21)+U21,IF($E$3="生産者価格",データ入力!S29," "))</f>
        <v>0</v>
      </c>
    </row>
    <row r="22" spans="2:22" s="29" customFormat="1">
      <c r="B22" s="587" t="s">
        <v>303</v>
      </c>
      <c r="C22" s="588" t="s">
        <v>1022</v>
      </c>
      <c r="D22" s="589">
        <f>IF($E$3="購入者価格",データ入力!S27," ")</f>
        <v>0</v>
      </c>
      <c r="E22" s="451">
        <v>0.10730792578479514</v>
      </c>
      <c r="F22" s="452">
        <v>0.60861917326297277</v>
      </c>
      <c r="G22" s="452">
        <v>5.008584714200139E-5</v>
      </c>
      <c r="H22" s="452">
        <v>7.771320042552936E-3</v>
      </c>
      <c r="I22" s="452">
        <v>1.8030904971120501E-4</v>
      </c>
      <c r="J22" s="452">
        <v>4.2072111599281167E-5</v>
      </c>
      <c r="K22" s="452">
        <v>5.6096148799041556E-4</v>
      </c>
      <c r="L22" s="453">
        <v>6.13050769018097E-4</v>
      </c>
      <c r="M22" s="125">
        <f t="shared" si="0"/>
        <v>0</v>
      </c>
      <c r="N22" s="126">
        <f t="shared" si="8"/>
        <v>0</v>
      </c>
      <c r="O22" s="126">
        <f t="shared" si="9"/>
        <v>0</v>
      </c>
      <c r="P22" s="126">
        <f t="shared" si="10"/>
        <v>0</v>
      </c>
      <c r="Q22" s="126">
        <f t="shared" si="11"/>
        <v>0</v>
      </c>
      <c r="R22" s="126">
        <f t="shared" si="12"/>
        <v>0</v>
      </c>
      <c r="S22" s="126">
        <f t="shared" si="13"/>
        <v>0</v>
      </c>
      <c r="T22" s="127">
        <f t="shared" si="14"/>
        <v>0</v>
      </c>
      <c r="U22" s="128"/>
      <c r="V22" s="129">
        <f>IF($E$3="購入者価格",D22-SUM(M22:T22)+U22,IF($E$3="生産者価格",データ入力!S31," "))</f>
        <v>0</v>
      </c>
    </row>
    <row r="23" spans="2:22" s="29" customFormat="1">
      <c r="B23" s="114" t="s">
        <v>304</v>
      </c>
      <c r="C23" s="115" t="s">
        <v>1023</v>
      </c>
      <c r="D23" s="116">
        <f>IF($E$3="購入者価格",データ入力!S28," ")</f>
        <v>0</v>
      </c>
      <c r="E23" s="445">
        <v>-1.0655546288573812</v>
      </c>
      <c r="F23" s="446">
        <v>-5.9669724770642203</v>
      </c>
      <c r="G23" s="446">
        <v>-1.1509591326105087E-2</v>
      </c>
      <c r="H23" s="446">
        <v>-0.22026688907422853</v>
      </c>
      <c r="I23" s="446">
        <v>-1.3261050875729775E-2</v>
      </c>
      <c r="J23" s="446">
        <v>0</v>
      </c>
      <c r="K23" s="446">
        <v>-2.4854045037531275E-2</v>
      </c>
      <c r="L23" s="447">
        <v>-2.9524603836530442E-2</v>
      </c>
      <c r="M23" s="117">
        <f t="shared" si="0"/>
        <v>0</v>
      </c>
      <c r="N23" s="118">
        <f t="shared" si="8"/>
        <v>0</v>
      </c>
      <c r="O23" s="118">
        <f t="shared" si="9"/>
        <v>0</v>
      </c>
      <c r="P23" s="118">
        <f t="shared" si="10"/>
        <v>0</v>
      </c>
      <c r="Q23" s="118">
        <f t="shared" si="11"/>
        <v>0</v>
      </c>
      <c r="R23" s="118">
        <f t="shared" si="12"/>
        <v>0</v>
      </c>
      <c r="S23" s="118">
        <f t="shared" si="13"/>
        <v>0</v>
      </c>
      <c r="T23" s="119">
        <f t="shared" si="14"/>
        <v>0</v>
      </c>
      <c r="U23" s="120"/>
      <c r="V23" s="121">
        <f>IF($E$3="購入者価格",D23-SUM(M23:T23)+U23,IF($E$3="生産者価格",データ入力!S32," "))</f>
        <v>0</v>
      </c>
    </row>
    <row r="24" spans="2:22" s="29" customFormat="1">
      <c r="B24" s="114" t="s">
        <v>305</v>
      </c>
      <c r="C24" s="115" t="s">
        <v>1024</v>
      </c>
      <c r="D24" s="116">
        <f>IF($E$3="購入者価格",データ入力!S29," ")</f>
        <v>0</v>
      </c>
      <c r="E24" s="445">
        <v>0.13755628102282794</v>
      </c>
      <c r="F24" s="446">
        <v>0.281870330141547</v>
      </c>
      <c r="G24" s="446">
        <v>1.1529266131870533E-3</v>
      </c>
      <c r="H24" s="446">
        <v>4.1163525447315302E-2</v>
      </c>
      <c r="I24" s="446">
        <v>3.0056999073613351E-3</v>
      </c>
      <c r="J24" s="446">
        <v>0</v>
      </c>
      <c r="K24" s="446">
        <v>3.6934105187360687E-3</v>
      </c>
      <c r="L24" s="447">
        <v>5.6938393265290434E-3</v>
      </c>
      <c r="M24" s="117">
        <f t="shared" si="0"/>
        <v>0</v>
      </c>
      <c r="N24" s="118">
        <f t="shared" si="8"/>
        <v>0</v>
      </c>
      <c r="O24" s="118">
        <f t="shared" si="9"/>
        <v>0</v>
      </c>
      <c r="P24" s="118">
        <f t="shared" si="10"/>
        <v>0</v>
      </c>
      <c r="Q24" s="118">
        <f t="shared" si="11"/>
        <v>0</v>
      </c>
      <c r="R24" s="118">
        <f t="shared" si="12"/>
        <v>0</v>
      </c>
      <c r="S24" s="118">
        <f t="shared" si="13"/>
        <v>0</v>
      </c>
      <c r="T24" s="119">
        <f t="shared" si="14"/>
        <v>0</v>
      </c>
      <c r="U24" s="120"/>
      <c r="V24" s="121">
        <f>IF($E$3="購入者価格",D24-SUM(M24:T24)+U24,IF($E$3="生産者価格",データ入力!S33," "))</f>
        <v>0</v>
      </c>
    </row>
    <row r="25" spans="2:22" s="29" customFormat="1">
      <c r="B25" s="114" t="s">
        <v>306</v>
      </c>
      <c r="C25" s="115" t="s">
        <v>1025</v>
      </c>
      <c r="D25" s="116">
        <f>IF($E$3="購入者価格",データ入力!S30," ")</f>
        <v>0</v>
      </c>
      <c r="E25" s="445">
        <v>1.6170791838610196E-2</v>
      </c>
      <c r="F25" s="446">
        <v>0.58948279975611262</v>
      </c>
      <c r="G25" s="446">
        <v>2.6509494817393765E-5</v>
      </c>
      <c r="H25" s="446">
        <v>1.1222352806030027E-2</v>
      </c>
      <c r="I25" s="446">
        <v>0</v>
      </c>
      <c r="J25" s="446">
        <v>0</v>
      </c>
      <c r="K25" s="446">
        <v>7.0691986179716702E-4</v>
      </c>
      <c r="L25" s="447">
        <v>2.6509494817393764E-3</v>
      </c>
      <c r="M25" s="117">
        <f t="shared" si="0"/>
        <v>0</v>
      </c>
      <c r="N25" s="118">
        <f t="shared" si="8"/>
        <v>0</v>
      </c>
      <c r="O25" s="118">
        <f t="shared" si="9"/>
        <v>0</v>
      </c>
      <c r="P25" s="118">
        <f t="shared" si="10"/>
        <v>0</v>
      </c>
      <c r="Q25" s="118">
        <f t="shared" si="11"/>
        <v>0</v>
      </c>
      <c r="R25" s="118">
        <f t="shared" si="12"/>
        <v>0</v>
      </c>
      <c r="S25" s="118">
        <f t="shared" si="13"/>
        <v>0</v>
      </c>
      <c r="T25" s="119">
        <f t="shared" si="14"/>
        <v>0</v>
      </c>
      <c r="U25" s="120"/>
      <c r="V25" s="121">
        <f>IF($E$3="購入者価格",D25-SUM(M25:T25)+U25,IF($E$3="生産者価格",データ入力!S34," "))</f>
        <v>0</v>
      </c>
    </row>
    <row r="26" spans="2:22" s="29" customFormat="1">
      <c r="B26" s="114" t="s">
        <v>307</v>
      </c>
      <c r="C26" s="115" t="s">
        <v>1026</v>
      </c>
      <c r="D26" s="116">
        <f>IF($E$3="購入者価格",データ入力!S31," ")</f>
        <v>0</v>
      </c>
      <c r="E26" s="445">
        <v>8.6427474839369994E-2</v>
      </c>
      <c r="F26" s="446">
        <v>0.48274293512253369</v>
      </c>
      <c r="G26" s="446">
        <v>2.8430090407687497E-4</v>
      </c>
      <c r="H26" s="446">
        <v>1.3532723034059248E-2</v>
      </c>
      <c r="I26" s="446">
        <v>1.1485756524705749E-2</v>
      </c>
      <c r="J26" s="446">
        <v>0</v>
      </c>
      <c r="K26" s="446">
        <v>1.1940637971228749E-3</v>
      </c>
      <c r="L26" s="447">
        <v>2.2744072326149997E-3</v>
      </c>
      <c r="M26" s="117">
        <f t="shared" si="0"/>
        <v>0</v>
      </c>
      <c r="N26" s="118">
        <f t="shared" si="8"/>
        <v>0</v>
      </c>
      <c r="O26" s="118">
        <f t="shared" si="9"/>
        <v>0</v>
      </c>
      <c r="P26" s="118">
        <f t="shared" si="10"/>
        <v>0</v>
      </c>
      <c r="Q26" s="118">
        <f t="shared" si="11"/>
        <v>0</v>
      </c>
      <c r="R26" s="118">
        <f t="shared" si="12"/>
        <v>0</v>
      </c>
      <c r="S26" s="118">
        <f t="shared" si="13"/>
        <v>0</v>
      </c>
      <c r="T26" s="119">
        <f t="shared" si="14"/>
        <v>0</v>
      </c>
      <c r="U26" s="120"/>
      <c r="V26" s="121">
        <f>IF($E$3="購入者価格",D26-SUM(M26:T26)+U26,IF($E$3="生産者価格",データ入力!S35," "))</f>
        <v>0</v>
      </c>
    </row>
    <row r="27" spans="2:22" s="29" customFormat="1">
      <c r="B27" s="587" t="s">
        <v>308</v>
      </c>
      <c r="C27" s="588" t="s">
        <v>1027</v>
      </c>
      <c r="D27" s="589">
        <f>IF($E$3="購入者価格",データ入力!S32," ")</f>
        <v>0</v>
      </c>
      <c r="E27" s="451">
        <v>7.6694201933993664E-2</v>
      </c>
      <c r="F27" s="452">
        <v>0.47692127001526835</v>
      </c>
      <c r="G27" s="452">
        <v>4.3064636103824923E-4</v>
      </c>
      <c r="H27" s="452">
        <v>7.0860901225384644E-3</v>
      </c>
      <c r="I27" s="452">
        <v>0</v>
      </c>
      <c r="J27" s="452">
        <v>1.1744900755588615E-4</v>
      </c>
      <c r="K27" s="452">
        <v>7.0469404533531695E-4</v>
      </c>
      <c r="L27" s="453">
        <v>1.4876874290412245E-3</v>
      </c>
      <c r="M27" s="125">
        <f t="shared" si="0"/>
        <v>0</v>
      </c>
      <c r="N27" s="126">
        <f t="shared" si="8"/>
        <v>0</v>
      </c>
      <c r="O27" s="126">
        <f t="shared" si="9"/>
        <v>0</v>
      </c>
      <c r="P27" s="126">
        <f t="shared" si="10"/>
        <v>0</v>
      </c>
      <c r="Q27" s="126">
        <f t="shared" si="11"/>
        <v>0</v>
      </c>
      <c r="R27" s="126">
        <f t="shared" si="12"/>
        <v>0</v>
      </c>
      <c r="S27" s="126">
        <f t="shared" si="13"/>
        <v>0</v>
      </c>
      <c r="T27" s="127">
        <f t="shared" si="14"/>
        <v>0</v>
      </c>
      <c r="U27" s="128"/>
      <c r="V27" s="129">
        <f>IF($E$3="購入者価格",D27-SUM(M27:T27)+U27,IF($E$3="生産者価格",データ入力!S36," "))</f>
        <v>0</v>
      </c>
    </row>
    <row r="28" spans="2:22" s="29" customFormat="1">
      <c r="B28" s="114" t="s">
        <v>309</v>
      </c>
      <c r="C28" s="115" t="s">
        <v>1028</v>
      </c>
      <c r="D28" s="116">
        <f>IF($E$3="購入者価格",データ入力!S33," ")</f>
        <v>0</v>
      </c>
      <c r="E28" s="445">
        <v>0</v>
      </c>
      <c r="F28" s="446">
        <v>0</v>
      </c>
      <c r="G28" s="446">
        <v>0</v>
      </c>
      <c r="H28" s="446">
        <v>0</v>
      </c>
      <c r="I28" s="446">
        <v>0</v>
      </c>
      <c r="J28" s="446">
        <v>0</v>
      </c>
      <c r="K28" s="446">
        <v>0</v>
      </c>
      <c r="L28" s="447">
        <v>0</v>
      </c>
      <c r="M28" s="117">
        <f t="shared" si="0"/>
        <v>0</v>
      </c>
      <c r="N28" s="118">
        <f t="shared" si="8"/>
        <v>0</v>
      </c>
      <c r="O28" s="118">
        <f t="shared" si="9"/>
        <v>0</v>
      </c>
      <c r="P28" s="118">
        <f t="shared" si="10"/>
        <v>0</v>
      </c>
      <c r="Q28" s="118">
        <f t="shared" si="11"/>
        <v>0</v>
      </c>
      <c r="R28" s="118">
        <f t="shared" si="12"/>
        <v>0</v>
      </c>
      <c r="S28" s="118">
        <f t="shared" si="13"/>
        <v>0</v>
      </c>
      <c r="T28" s="119">
        <f t="shared" si="14"/>
        <v>0</v>
      </c>
      <c r="U28" s="120"/>
      <c r="V28" s="121">
        <f>IF($E$3="購入者価格",D28-SUM(M28:T28)+U28,IF($E$3="生産者価格",データ入力!S37," "))</f>
        <v>0</v>
      </c>
    </row>
    <row r="29" spans="2:22" s="29" customFormat="1">
      <c r="B29" s="114" t="s">
        <v>310</v>
      </c>
      <c r="C29" s="115" t="s">
        <v>1029</v>
      </c>
      <c r="D29" s="116">
        <f>IF($E$3="購入者価格",データ入力!S34," ")</f>
        <v>0</v>
      </c>
      <c r="E29" s="445">
        <v>2.2842639593908629E-2</v>
      </c>
      <c r="F29" s="446">
        <v>0.6142131979695431</v>
      </c>
      <c r="G29" s="446">
        <v>0</v>
      </c>
      <c r="H29" s="446">
        <v>5.076142131979695E-3</v>
      </c>
      <c r="I29" s="446">
        <v>0</v>
      </c>
      <c r="J29" s="446">
        <v>0</v>
      </c>
      <c r="K29" s="446">
        <v>0</v>
      </c>
      <c r="L29" s="447">
        <v>0</v>
      </c>
      <c r="M29" s="117">
        <f t="shared" si="0"/>
        <v>0</v>
      </c>
      <c r="N29" s="118">
        <f t="shared" si="8"/>
        <v>0</v>
      </c>
      <c r="O29" s="118">
        <f t="shared" si="9"/>
        <v>0</v>
      </c>
      <c r="P29" s="118">
        <f t="shared" si="10"/>
        <v>0</v>
      </c>
      <c r="Q29" s="118">
        <f t="shared" si="11"/>
        <v>0</v>
      </c>
      <c r="R29" s="118">
        <f t="shared" si="12"/>
        <v>0</v>
      </c>
      <c r="S29" s="118">
        <f t="shared" si="13"/>
        <v>0</v>
      </c>
      <c r="T29" s="119">
        <f t="shared" si="14"/>
        <v>0</v>
      </c>
      <c r="U29" s="120"/>
      <c r="V29" s="121">
        <f>IF($E$3="購入者価格",D29-SUM(M29:T29)+U29,IF($E$3="生産者価格",データ入力!S38," "))</f>
        <v>0</v>
      </c>
    </row>
    <row r="30" spans="2:22" s="29" customFormat="1">
      <c r="B30" s="114" t="s">
        <v>311</v>
      </c>
      <c r="C30" s="115" t="s">
        <v>1030</v>
      </c>
      <c r="D30" s="116">
        <f>IF($E$3="購入者価格",データ入力!S35," ")</f>
        <v>0</v>
      </c>
      <c r="E30" s="445">
        <v>0</v>
      </c>
      <c r="F30" s="446">
        <v>0</v>
      </c>
      <c r="G30" s="446">
        <v>0</v>
      </c>
      <c r="H30" s="446">
        <v>0</v>
      </c>
      <c r="I30" s="446">
        <v>0</v>
      </c>
      <c r="J30" s="446">
        <v>0</v>
      </c>
      <c r="K30" s="446">
        <v>0</v>
      </c>
      <c r="L30" s="447">
        <v>0</v>
      </c>
      <c r="M30" s="117">
        <f t="shared" si="0"/>
        <v>0</v>
      </c>
      <c r="N30" s="118">
        <f t="shared" si="8"/>
        <v>0</v>
      </c>
      <c r="O30" s="118">
        <f t="shared" si="9"/>
        <v>0</v>
      </c>
      <c r="P30" s="118">
        <f t="shared" si="10"/>
        <v>0</v>
      </c>
      <c r="Q30" s="118">
        <f t="shared" si="11"/>
        <v>0</v>
      </c>
      <c r="R30" s="118">
        <f t="shared" si="12"/>
        <v>0</v>
      </c>
      <c r="S30" s="118">
        <f t="shared" si="13"/>
        <v>0</v>
      </c>
      <c r="T30" s="119">
        <f t="shared" si="14"/>
        <v>0</v>
      </c>
      <c r="U30" s="120"/>
      <c r="V30" s="121">
        <f>IF($E$3="購入者価格",D30-SUM(M30:T30)+U30,IF($E$3="生産者価格",データ入力!S39," "))</f>
        <v>0</v>
      </c>
    </row>
    <row r="31" spans="2:22" s="29" customFormat="1">
      <c r="B31" s="114" t="s">
        <v>312</v>
      </c>
      <c r="C31" s="115" t="s">
        <v>1031</v>
      </c>
      <c r="D31" s="116">
        <f>IF($E$3="購入者価格",データ入力!S36," ")</f>
        <v>0</v>
      </c>
      <c r="E31" s="445">
        <v>0</v>
      </c>
      <c r="F31" s="446">
        <v>0</v>
      </c>
      <c r="G31" s="446">
        <v>0</v>
      </c>
      <c r="H31" s="446">
        <v>0</v>
      </c>
      <c r="I31" s="446">
        <v>0</v>
      </c>
      <c r="J31" s="446">
        <v>0</v>
      </c>
      <c r="K31" s="446">
        <v>0</v>
      </c>
      <c r="L31" s="447">
        <v>0</v>
      </c>
      <c r="M31" s="117">
        <f t="shared" si="0"/>
        <v>0</v>
      </c>
      <c r="N31" s="118">
        <f t="shared" si="8"/>
        <v>0</v>
      </c>
      <c r="O31" s="118">
        <f t="shared" si="9"/>
        <v>0</v>
      </c>
      <c r="P31" s="118">
        <f t="shared" si="10"/>
        <v>0</v>
      </c>
      <c r="Q31" s="118">
        <f t="shared" si="11"/>
        <v>0</v>
      </c>
      <c r="R31" s="118">
        <f t="shared" si="12"/>
        <v>0</v>
      </c>
      <c r="S31" s="118">
        <f t="shared" si="13"/>
        <v>0</v>
      </c>
      <c r="T31" s="119">
        <f t="shared" si="14"/>
        <v>0</v>
      </c>
      <c r="U31" s="120"/>
      <c r="V31" s="121">
        <f>IF($E$3="購入者価格",D31-SUM(M31:T31)+U31,IF($E$3="生産者価格",データ入力!S40," "))</f>
        <v>0</v>
      </c>
    </row>
    <row r="32" spans="2:22">
      <c r="B32" s="587" t="s">
        <v>313</v>
      </c>
      <c r="C32" s="588" t="s">
        <v>1032</v>
      </c>
      <c r="D32" s="589">
        <f>IF($E$3="購入者価格",データ入力!S37," ")</f>
        <v>0</v>
      </c>
      <c r="E32" s="451">
        <v>0.1219901034823206</v>
      </c>
      <c r="F32" s="452">
        <v>0.41237108851394799</v>
      </c>
      <c r="G32" s="452">
        <v>2.8912663157910223E-4</v>
      </c>
      <c r="H32" s="452">
        <v>1.4115706565160903E-2</v>
      </c>
      <c r="I32" s="452">
        <v>2.50134999330521E-4</v>
      </c>
      <c r="J32" s="452">
        <v>4.8555617517101139E-5</v>
      </c>
      <c r="K32" s="452">
        <v>1.213154746753027E-3</v>
      </c>
      <c r="L32" s="453">
        <v>9.6743389446951513E-4</v>
      </c>
      <c r="M32" s="125">
        <f t="shared" si="0"/>
        <v>0</v>
      </c>
      <c r="N32" s="126">
        <f t="shared" si="8"/>
        <v>0</v>
      </c>
      <c r="O32" s="126">
        <f t="shared" si="9"/>
        <v>0</v>
      </c>
      <c r="P32" s="126">
        <f t="shared" si="10"/>
        <v>0</v>
      </c>
      <c r="Q32" s="126">
        <f t="shared" si="11"/>
        <v>0</v>
      </c>
      <c r="R32" s="126">
        <f t="shared" si="12"/>
        <v>0</v>
      </c>
      <c r="S32" s="126">
        <f t="shared" si="13"/>
        <v>0</v>
      </c>
      <c r="T32" s="127">
        <f t="shared" si="14"/>
        <v>0</v>
      </c>
      <c r="U32" s="128"/>
      <c r="V32" s="133">
        <f>IF($E$3="購入者価格",D32-SUM(M32:T32)+U32,IF($E$3="生産者価格",データ入力!S41," "))</f>
        <v>0</v>
      </c>
    </row>
    <row r="33" spans="2:22">
      <c r="B33" s="114" t="s">
        <v>314</v>
      </c>
      <c r="C33" s="131" t="s">
        <v>1033</v>
      </c>
      <c r="D33" s="116">
        <f>IF($E$3="購入者価格",データ入力!S38," ")</f>
        <v>0</v>
      </c>
      <c r="E33" s="454">
        <v>0.19239835362800298</v>
      </c>
      <c r="F33" s="455">
        <v>0.36556732117145907</v>
      </c>
      <c r="G33" s="455">
        <v>1.1783709891847708E-4</v>
      </c>
      <c r="H33" s="455">
        <v>7.7161813180475318E-3</v>
      </c>
      <c r="I33" s="455">
        <v>2.5286348673868981E-4</v>
      </c>
      <c r="J33" s="455">
        <v>2.6236283060543843E-5</v>
      </c>
      <c r="K33" s="455">
        <v>6.0750565776397202E-4</v>
      </c>
      <c r="L33" s="456">
        <v>1.0130371709325505E-3</v>
      </c>
      <c r="M33" s="117">
        <f t="shared" si="0"/>
        <v>0</v>
      </c>
      <c r="N33" s="118">
        <f t="shared" si="8"/>
        <v>0</v>
      </c>
      <c r="O33" s="118">
        <f t="shared" si="9"/>
        <v>0</v>
      </c>
      <c r="P33" s="118">
        <f t="shared" si="10"/>
        <v>0</v>
      </c>
      <c r="Q33" s="118">
        <f t="shared" si="11"/>
        <v>0</v>
      </c>
      <c r="R33" s="118">
        <f t="shared" si="12"/>
        <v>0</v>
      </c>
      <c r="S33" s="118">
        <f t="shared" si="13"/>
        <v>0</v>
      </c>
      <c r="T33" s="119">
        <f t="shared" si="14"/>
        <v>0</v>
      </c>
      <c r="U33" s="120"/>
      <c r="V33" s="132">
        <f>IF($E$3="購入者価格",D33-SUM(M33:T33)+U33,IF($E$3="生産者価格",データ入力!S42," "))</f>
        <v>0</v>
      </c>
    </row>
    <row r="34" spans="2:22">
      <c r="B34" s="114" t="s">
        <v>315</v>
      </c>
      <c r="C34" s="131" t="s">
        <v>1034</v>
      </c>
      <c r="D34" s="116">
        <f>IF($E$3="購入者価格",データ入力!S39," ")</f>
        <v>0</v>
      </c>
      <c r="E34" s="454">
        <v>0.11449112414432927</v>
      </c>
      <c r="F34" s="455">
        <v>0.21798631952106404</v>
      </c>
      <c r="G34" s="455">
        <v>5.0648504632377336E-4</v>
      </c>
      <c r="H34" s="455">
        <v>6.1923948553320044E-3</v>
      </c>
      <c r="I34" s="455">
        <v>5.1286737307147685E-3</v>
      </c>
      <c r="J34" s="455">
        <v>3.8447751492189276E-7</v>
      </c>
      <c r="K34" s="455">
        <v>1.5081771318669445E-3</v>
      </c>
      <c r="L34" s="456">
        <v>2.0766912172647833E-3</v>
      </c>
      <c r="M34" s="117">
        <f t="shared" si="0"/>
        <v>0</v>
      </c>
      <c r="N34" s="118">
        <f t="shared" si="8"/>
        <v>0</v>
      </c>
      <c r="O34" s="118">
        <f t="shared" si="9"/>
        <v>0</v>
      </c>
      <c r="P34" s="118">
        <f t="shared" si="10"/>
        <v>0</v>
      </c>
      <c r="Q34" s="118">
        <f t="shared" si="11"/>
        <v>0</v>
      </c>
      <c r="R34" s="118">
        <f t="shared" si="12"/>
        <v>0</v>
      </c>
      <c r="S34" s="118">
        <f t="shared" si="13"/>
        <v>0</v>
      </c>
      <c r="T34" s="119">
        <f t="shared" si="14"/>
        <v>0</v>
      </c>
      <c r="U34" s="120"/>
      <c r="V34" s="132">
        <f>IF($E$3="購入者価格",D34-SUM(M34:T34)+U34,IF($E$3="生産者価格",データ入力!S43," "))</f>
        <v>0</v>
      </c>
    </row>
    <row r="35" spans="2:22">
      <c r="B35" s="114" t="s">
        <v>316</v>
      </c>
      <c r="C35" s="131" t="s">
        <v>1035</v>
      </c>
      <c r="D35" s="116">
        <f>IF($E$3="購入者価格",データ入力!S40," ")</f>
        <v>0</v>
      </c>
      <c r="E35" s="454">
        <v>-0.17847769028871391</v>
      </c>
      <c r="F35" s="455">
        <v>-0.7769028871391076</v>
      </c>
      <c r="G35" s="455">
        <v>0</v>
      </c>
      <c r="H35" s="455">
        <v>0</v>
      </c>
      <c r="I35" s="455">
        <v>0</v>
      </c>
      <c r="J35" s="455">
        <v>0</v>
      </c>
      <c r="K35" s="455">
        <v>0</v>
      </c>
      <c r="L35" s="456">
        <v>-1.3123359580052493E-3</v>
      </c>
      <c r="M35" s="117">
        <f t="shared" si="0"/>
        <v>0</v>
      </c>
      <c r="N35" s="118">
        <f t="shared" si="8"/>
        <v>0</v>
      </c>
      <c r="O35" s="118">
        <f t="shared" si="9"/>
        <v>0</v>
      </c>
      <c r="P35" s="118">
        <f t="shared" si="10"/>
        <v>0</v>
      </c>
      <c r="Q35" s="118">
        <f t="shared" si="11"/>
        <v>0</v>
      </c>
      <c r="R35" s="118">
        <f t="shared" si="12"/>
        <v>0</v>
      </c>
      <c r="S35" s="118">
        <f t="shared" si="13"/>
        <v>0</v>
      </c>
      <c r="T35" s="119">
        <f t="shared" si="14"/>
        <v>0</v>
      </c>
      <c r="U35" s="120"/>
      <c r="V35" s="132">
        <f>IF($E$3="購入者価格",D35-SUM(M35:T35)+U35,IF($E$3="生産者価格",データ入力!S44," "))</f>
        <v>0</v>
      </c>
    </row>
    <row r="36" spans="2:22">
      <c r="B36" s="114" t="s">
        <v>317</v>
      </c>
      <c r="C36" s="131" t="s">
        <v>1036</v>
      </c>
      <c r="D36" s="116">
        <f>IF($E$3="購入者価格",データ入力!S41," ")</f>
        <v>0</v>
      </c>
      <c r="E36" s="454">
        <v>8.1507106613215211E-2</v>
      </c>
      <c r="F36" s="455">
        <v>0.42529449693027949</v>
      </c>
      <c r="G36" s="455">
        <v>3.3640772616411092E-5</v>
      </c>
      <c r="H36" s="455">
        <v>6.6140001682038638E-2</v>
      </c>
      <c r="I36" s="455">
        <v>4.4181548036219899E-4</v>
      </c>
      <c r="J36" s="455">
        <v>1.1101454963415659E-4</v>
      </c>
      <c r="K36" s="455">
        <v>4.2555577359760033E-3</v>
      </c>
      <c r="L36" s="456">
        <v>3.269883098315158E-3</v>
      </c>
      <c r="M36" s="117">
        <f t="shared" si="0"/>
        <v>0</v>
      </c>
      <c r="N36" s="118">
        <f t="shared" si="8"/>
        <v>0</v>
      </c>
      <c r="O36" s="118">
        <f t="shared" si="9"/>
        <v>0</v>
      </c>
      <c r="P36" s="118">
        <f t="shared" si="10"/>
        <v>0</v>
      </c>
      <c r="Q36" s="118">
        <f t="shared" si="11"/>
        <v>0</v>
      </c>
      <c r="R36" s="118">
        <f t="shared" si="12"/>
        <v>0</v>
      </c>
      <c r="S36" s="118">
        <f t="shared" si="13"/>
        <v>0</v>
      </c>
      <c r="T36" s="119">
        <f t="shared" si="14"/>
        <v>0</v>
      </c>
      <c r="U36" s="120"/>
      <c r="V36" s="132">
        <f>IF($E$3="購入者価格",D36-SUM(M36:T36)+U36,IF($E$3="生産者価格",データ入力!S45," "))</f>
        <v>0</v>
      </c>
    </row>
    <row r="37" spans="2:22">
      <c r="B37" s="587" t="s">
        <v>318</v>
      </c>
      <c r="C37" s="590" t="s">
        <v>1037</v>
      </c>
      <c r="D37" s="589">
        <f>IF($E$3="購入者価格",データ入力!S42," ")</f>
        <v>0</v>
      </c>
      <c r="E37" s="457">
        <v>9.8866834766492107E-2</v>
      </c>
      <c r="F37" s="458">
        <v>0.43941639188810588</v>
      </c>
      <c r="G37" s="458">
        <v>1.9827158897437554E-5</v>
      </c>
      <c r="H37" s="458">
        <v>8.7153294110040736E-3</v>
      </c>
      <c r="I37" s="458">
        <v>4.3964569729100663E-4</v>
      </c>
      <c r="J37" s="458">
        <v>7.6722484429214883E-5</v>
      </c>
      <c r="K37" s="458">
        <v>6.8446800715501826E-4</v>
      </c>
      <c r="L37" s="459">
        <v>5.9481476692312661E-4</v>
      </c>
      <c r="M37" s="125">
        <f t="shared" si="0"/>
        <v>0</v>
      </c>
      <c r="N37" s="126">
        <f t="shared" si="8"/>
        <v>0</v>
      </c>
      <c r="O37" s="126">
        <f t="shared" si="9"/>
        <v>0</v>
      </c>
      <c r="P37" s="126">
        <f t="shared" si="10"/>
        <v>0</v>
      </c>
      <c r="Q37" s="126">
        <f t="shared" si="11"/>
        <v>0</v>
      </c>
      <c r="R37" s="126">
        <f t="shared" si="12"/>
        <v>0</v>
      </c>
      <c r="S37" s="126">
        <f t="shared" si="13"/>
        <v>0</v>
      </c>
      <c r="T37" s="127">
        <f t="shared" si="14"/>
        <v>0</v>
      </c>
      <c r="U37" s="128"/>
      <c r="V37" s="133">
        <f>IF($E$3="購入者価格",D37-SUM(M37:T37)+U37,IF($E$3="生産者価格",データ入力!S46," "))</f>
        <v>0</v>
      </c>
    </row>
    <row r="38" spans="2:22">
      <c r="B38" s="114" t="s">
        <v>319</v>
      </c>
      <c r="C38" s="131" t="s">
        <v>1038</v>
      </c>
      <c r="D38" s="116">
        <f>IF($E$3="購入者価格",データ入力!S43," ")</f>
        <v>0</v>
      </c>
      <c r="E38" s="454">
        <v>0.12085703205476613</v>
      </c>
      <c r="F38" s="455">
        <v>0.32224535664011045</v>
      </c>
      <c r="G38" s="455">
        <v>1.1191457122851545E-5</v>
      </c>
      <c r="H38" s="455">
        <v>1.252518686084007E-2</v>
      </c>
      <c r="I38" s="455">
        <v>5.8925454677274871E-4</v>
      </c>
      <c r="J38" s="455">
        <v>9.0991412259706038E-5</v>
      </c>
      <c r="K38" s="455">
        <v>9.376494728580403E-4</v>
      </c>
      <c r="L38" s="456">
        <v>1.5376088916613426E-3</v>
      </c>
      <c r="M38" s="117">
        <f t="shared" si="0"/>
        <v>0</v>
      </c>
      <c r="N38" s="118">
        <f t="shared" si="8"/>
        <v>0</v>
      </c>
      <c r="O38" s="118">
        <f t="shared" si="9"/>
        <v>0</v>
      </c>
      <c r="P38" s="118">
        <f t="shared" si="10"/>
        <v>0</v>
      </c>
      <c r="Q38" s="118">
        <f t="shared" si="11"/>
        <v>0</v>
      </c>
      <c r="R38" s="118">
        <f t="shared" si="12"/>
        <v>0</v>
      </c>
      <c r="S38" s="118">
        <f t="shared" si="13"/>
        <v>0</v>
      </c>
      <c r="T38" s="119">
        <f t="shared" si="14"/>
        <v>0</v>
      </c>
      <c r="U38" s="120"/>
      <c r="V38" s="132">
        <f>IF($E$3="購入者価格",D38-SUM(M38:T38)+U38,IF($E$3="生産者価格",データ入力!S47," "))</f>
        <v>0</v>
      </c>
    </row>
    <row r="39" spans="2:22">
      <c r="B39" s="114" t="s">
        <v>320</v>
      </c>
      <c r="C39" s="131" t="s">
        <v>1039</v>
      </c>
      <c r="D39" s="116">
        <f>IF($E$3="購入者価格",データ入力!S44," ")</f>
        <v>0</v>
      </c>
      <c r="E39" s="454">
        <v>2.6834442194581042E-2</v>
      </c>
      <c r="F39" s="455">
        <v>0.77770706778517018</v>
      </c>
      <c r="G39" s="455">
        <v>1.5427634750747276E-4</v>
      </c>
      <c r="H39" s="455">
        <v>1.4935878893067207E-2</v>
      </c>
      <c r="I39" s="455">
        <v>1.6295439205476811E-3</v>
      </c>
      <c r="J39" s="455">
        <v>2.8926815157651144E-5</v>
      </c>
      <c r="K39" s="455">
        <v>1.1859994214636969E-3</v>
      </c>
      <c r="L39" s="456">
        <v>3.0373155915533702E-3</v>
      </c>
      <c r="M39" s="117">
        <f t="shared" si="0"/>
        <v>0</v>
      </c>
      <c r="N39" s="118">
        <f t="shared" si="8"/>
        <v>0</v>
      </c>
      <c r="O39" s="118">
        <f t="shared" si="9"/>
        <v>0</v>
      </c>
      <c r="P39" s="118">
        <f t="shared" si="10"/>
        <v>0</v>
      </c>
      <c r="Q39" s="118">
        <f t="shared" si="11"/>
        <v>0</v>
      </c>
      <c r="R39" s="118">
        <f t="shared" si="12"/>
        <v>0</v>
      </c>
      <c r="S39" s="118">
        <f t="shared" si="13"/>
        <v>0</v>
      </c>
      <c r="T39" s="119">
        <f t="shared" si="14"/>
        <v>0</v>
      </c>
      <c r="U39" s="120"/>
      <c r="V39" s="132">
        <f>IF($E$3="購入者価格",D39-SUM(M39:T39)+U39,IF($E$3="生産者価格",データ入力!S48," "))</f>
        <v>0</v>
      </c>
    </row>
    <row r="40" spans="2:22">
      <c r="B40" s="114" t="s">
        <v>321</v>
      </c>
      <c r="C40" s="131" t="s">
        <v>1040</v>
      </c>
      <c r="D40" s="116">
        <f>IF($E$3="購入者価格",データ入力!S45," ")</f>
        <v>0</v>
      </c>
      <c r="E40" s="454">
        <v>0.15926986399427345</v>
      </c>
      <c r="F40" s="455">
        <v>0.23156764495347174</v>
      </c>
      <c r="G40" s="455">
        <v>3.5790980672870435E-4</v>
      </c>
      <c r="H40" s="455">
        <v>4.4380816034359338E-2</v>
      </c>
      <c r="I40" s="455">
        <v>1.3242662848962061E-2</v>
      </c>
      <c r="J40" s="455">
        <v>0</v>
      </c>
      <c r="K40" s="455">
        <v>4.6528274874731565E-3</v>
      </c>
      <c r="L40" s="456">
        <v>7.158196134574087E-4</v>
      </c>
      <c r="M40" s="117">
        <f t="shared" si="0"/>
        <v>0</v>
      </c>
      <c r="N40" s="118">
        <f t="shared" si="8"/>
        <v>0</v>
      </c>
      <c r="O40" s="118">
        <f t="shared" si="9"/>
        <v>0</v>
      </c>
      <c r="P40" s="118">
        <f t="shared" si="10"/>
        <v>0</v>
      </c>
      <c r="Q40" s="118">
        <f t="shared" si="11"/>
        <v>0</v>
      </c>
      <c r="R40" s="118">
        <f t="shared" si="12"/>
        <v>0</v>
      </c>
      <c r="S40" s="118">
        <f t="shared" si="13"/>
        <v>0</v>
      </c>
      <c r="T40" s="119">
        <f t="shared" si="14"/>
        <v>0</v>
      </c>
      <c r="U40" s="120"/>
      <c r="V40" s="132">
        <f>IF($E$3="購入者価格",D40-SUM(M40:T40)+U40,IF($E$3="生産者価格",データ入力!S49," "))</f>
        <v>0</v>
      </c>
    </row>
    <row r="41" spans="2:22">
      <c r="B41" s="114" t="s">
        <v>322</v>
      </c>
      <c r="C41" s="131" t="s">
        <v>1041</v>
      </c>
      <c r="D41" s="116">
        <f>IF($E$3="購入者価格",データ入力!S46," ")</f>
        <v>0</v>
      </c>
      <c r="E41" s="454">
        <v>9.6410579345088163E-2</v>
      </c>
      <c r="F41" s="455">
        <v>0.53923173803526447</v>
      </c>
      <c r="G41" s="455">
        <v>4.7229219143576825E-5</v>
      </c>
      <c r="H41" s="455">
        <v>1.445214105793451E-2</v>
      </c>
      <c r="I41" s="455">
        <v>1.7947103274559193E-3</v>
      </c>
      <c r="J41" s="455">
        <v>1.5743073047858942E-5</v>
      </c>
      <c r="K41" s="455">
        <v>1.0547858942065492E-3</v>
      </c>
      <c r="L41" s="456">
        <v>6.7695214105793452E-4</v>
      </c>
      <c r="M41" s="117">
        <f t="shared" si="0"/>
        <v>0</v>
      </c>
      <c r="N41" s="118">
        <f t="shared" si="8"/>
        <v>0</v>
      </c>
      <c r="O41" s="118">
        <f t="shared" si="9"/>
        <v>0</v>
      </c>
      <c r="P41" s="118">
        <f t="shared" si="10"/>
        <v>0</v>
      </c>
      <c r="Q41" s="118">
        <f t="shared" si="11"/>
        <v>0</v>
      </c>
      <c r="R41" s="118">
        <f t="shared" si="12"/>
        <v>0</v>
      </c>
      <c r="S41" s="118">
        <f t="shared" si="13"/>
        <v>0</v>
      </c>
      <c r="T41" s="119">
        <f t="shared" si="14"/>
        <v>0</v>
      </c>
      <c r="U41" s="120"/>
      <c r="V41" s="132">
        <f>IF($E$3="購入者価格",D41-SUM(M41:T41)+U41,IF($E$3="生産者価格",データ入力!S50," "))</f>
        <v>0</v>
      </c>
    </row>
    <row r="42" spans="2:22">
      <c r="B42" s="591" t="s">
        <v>323</v>
      </c>
      <c r="C42" s="592" t="s">
        <v>1042</v>
      </c>
      <c r="D42" s="589">
        <f>IF($E$3="購入者価格",データ入力!S47," ")</f>
        <v>0</v>
      </c>
      <c r="E42" s="457">
        <v>8.1076779085832898E-2</v>
      </c>
      <c r="F42" s="458">
        <v>0.29215400385837348</v>
      </c>
      <c r="G42" s="458">
        <v>6.3669529673184305E-6</v>
      </c>
      <c r="H42" s="458">
        <v>2.4907520008149699E-2</v>
      </c>
      <c r="I42" s="458">
        <v>1.8145815956857527E-3</v>
      </c>
      <c r="J42" s="458">
        <v>1.9100858901955292E-5</v>
      </c>
      <c r="K42" s="458">
        <v>1.5853712888622893E-3</v>
      </c>
      <c r="L42" s="459">
        <v>9.0410732135921715E-4</v>
      </c>
      <c r="M42" s="125">
        <f t="shared" si="0"/>
        <v>0</v>
      </c>
      <c r="N42" s="126">
        <f t="shared" si="8"/>
        <v>0</v>
      </c>
      <c r="O42" s="126">
        <f t="shared" si="9"/>
        <v>0</v>
      </c>
      <c r="P42" s="126">
        <f t="shared" si="10"/>
        <v>0</v>
      </c>
      <c r="Q42" s="126">
        <f t="shared" si="11"/>
        <v>0</v>
      </c>
      <c r="R42" s="126">
        <f t="shared" si="12"/>
        <v>0</v>
      </c>
      <c r="S42" s="126">
        <f t="shared" si="13"/>
        <v>0</v>
      </c>
      <c r="T42" s="127">
        <f t="shared" si="14"/>
        <v>0</v>
      </c>
      <c r="U42" s="128"/>
      <c r="V42" s="133">
        <f>IF($E$3="購入者価格",D42-SUM(M42:T42)+U42,IF($E$3="生産者価格",データ入力!S51," "))</f>
        <v>0</v>
      </c>
    </row>
    <row r="43" spans="2:22">
      <c r="B43" s="134" t="s">
        <v>324</v>
      </c>
      <c r="C43" s="135" t="s">
        <v>1043</v>
      </c>
      <c r="D43" s="116">
        <f>IF($E$3="購入者価格",データ入力!S48," ")</f>
        <v>0</v>
      </c>
      <c r="E43" s="454">
        <v>0</v>
      </c>
      <c r="F43" s="455">
        <v>0</v>
      </c>
      <c r="G43" s="455">
        <v>0</v>
      </c>
      <c r="H43" s="455">
        <v>0</v>
      </c>
      <c r="I43" s="455">
        <v>0</v>
      </c>
      <c r="J43" s="455">
        <v>0</v>
      </c>
      <c r="K43" s="455">
        <v>0</v>
      </c>
      <c r="L43" s="456">
        <v>0</v>
      </c>
      <c r="M43" s="136">
        <f t="shared" si="0"/>
        <v>0</v>
      </c>
      <c r="N43" s="137">
        <f t="shared" si="8"/>
        <v>0</v>
      </c>
      <c r="O43" s="137">
        <f t="shared" si="9"/>
        <v>0</v>
      </c>
      <c r="P43" s="137">
        <f t="shared" si="10"/>
        <v>0</v>
      </c>
      <c r="Q43" s="137">
        <f t="shared" si="11"/>
        <v>0</v>
      </c>
      <c r="R43" s="137">
        <f t="shared" si="12"/>
        <v>0</v>
      </c>
      <c r="S43" s="137">
        <f t="shared" si="13"/>
        <v>0</v>
      </c>
      <c r="T43" s="138">
        <f t="shared" si="14"/>
        <v>0</v>
      </c>
      <c r="U43" s="139"/>
      <c r="V43" s="132">
        <f>IF($E$3="購入者価格",D43-SUM(M43:T43)+U43,IF($E$3="生産者価格",データ入力!S52," "))</f>
        <v>0</v>
      </c>
    </row>
    <row r="44" spans="2:22">
      <c r="B44" s="134" t="s">
        <v>325</v>
      </c>
      <c r="C44" s="135" t="s">
        <v>1044</v>
      </c>
      <c r="D44" s="116">
        <f>IF($E$3="購入者価格",データ入力!S49," ")</f>
        <v>0</v>
      </c>
      <c r="E44" s="454">
        <v>0</v>
      </c>
      <c r="F44" s="455">
        <v>0</v>
      </c>
      <c r="G44" s="455">
        <v>0</v>
      </c>
      <c r="H44" s="455">
        <v>0</v>
      </c>
      <c r="I44" s="455">
        <v>0</v>
      </c>
      <c r="J44" s="455">
        <v>0</v>
      </c>
      <c r="K44" s="455">
        <v>0</v>
      </c>
      <c r="L44" s="456">
        <v>0</v>
      </c>
      <c r="M44" s="136">
        <f t="shared" si="0"/>
        <v>0</v>
      </c>
      <c r="N44" s="137">
        <f t="shared" si="8"/>
        <v>0</v>
      </c>
      <c r="O44" s="137">
        <f t="shared" si="9"/>
        <v>0</v>
      </c>
      <c r="P44" s="137">
        <f t="shared" si="10"/>
        <v>0</v>
      </c>
      <c r="Q44" s="137">
        <f t="shared" si="11"/>
        <v>0</v>
      </c>
      <c r="R44" s="137">
        <f t="shared" si="12"/>
        <v>0</v>
      </c>
      <c r="S44" s="137">
        <f t="shared" si="13"/>
        <v>0</v>
      </c>
      <c r="T44" s="138">
        <f t="shared" si="14"/>
        <v>0</v>
      </c>
      <c r="U44" s="139"/>
      <c r="V44" s="132">
        <f>IF($E$3="購入者価格",D44-SUM(M44:T44)+U44,IF($E$3="生産者価格",データ入力!S53," "))</f>
        <v>0</v>
      </c>
    </row>
    <row r="45" spans="2:22">
      <c r="B45" s="134" t="s">
        <v>326</v>
      </c>
      <c r="C45" s="135" t="s">
        <v>1045</v>
      </c>
      <c r="D45" s="116">
        <f>IF($E$3="購入者価格",データ入力!S50," ")</f>
        <v>0</v>
      </c>
      <c r="E45" s="454">
        <v>1.6129032258064516E-2</v>
      </c>
      <c r="F45" s="455">
        <v>0.37096774193548387</v>
      </c>
      <c r="G45" s="455">
        <v>0</v>
      </c>
      <c r="H45" s="455">
        <v>1.6129032258064516E-2</v>
      </c>
      <c r="I45" s="455">
        <v>0</v>
      </c>
      <c r="J45" s="455">
        <v>0</v>
      </c>
      <c r="K45" s="455">
        <v>0</v>
      </c>
      <c r="L45" s="456">
        <v>0</v>
      </c>
      <c r="M45" s="136">
        <f t="shared" si="0"/>
        <v>0</v>
      </c>
      <c r="N45" s="137">
        <f t="shared" si="8"/>
        <v>0</v>
      </c>
      <c r="O45" s="137">
        <f t="shared" si="9"/>
        <v>0</v>
      </c>
      <c r="P45" s="137">
        <f t="shared" si="10"/>
        <v>0</v>
      </c>
      <c r="Q45" s="137">
        <f t="shared" si="11"/>
        <v>0</v>
      </c>
      <c r="R45" s="137">
        <f t="shared" si="12"/>
        <v>0</v>
      </c>
      <c r="S45" s="137">
        <f t="shared" si="13"/>
        <v>0</v>
      </c>
      <c r="T45" s="138">
        <f t="shared" si="14"/>
        <v>0</v>
      </c>
      <c r="U45" s="139"/>
      <c r="V45" s="132">
        <f>IF($E$3="購入者価格",D45-SUM(M45:T45)+U45,IF($E$3="生産者価格",データ入力!S54," "))</f>
        <v>0</v>
      </c>
    </row>
    <row r="46" spans="2:22">
      <c r="B46" s="134" t="s">
        <v>327</v>
      </c>
      <c r="C46" s="135" t="s">
        <v>1046</v>
      </c>
      <c r="D46" s="116">
        <f>IF($E$3="購入者価格",データ入力!S51," ")</f>
        <v>0</v>
      </c>
      <c r="E46" s="454">
        <v>0</v>
      </c>
      <c r="F46" s="455">
        <v>0</v>
      </c>
      <c r="G46" s="455">
        <v>0</v>
      </c>
      <c r="H46" s="455">
        <v>0</v>
      </c>
      <c r="I46" s="455">
        <v>0</v>
      </c>
      <c r="J46" s="455">
        <v>0</v>
      </c>
      <c r="K46" s="455">
        <v>0</v>
      </c>
      <c r="L46" s="456">
        <v>0</v>
      </c>
      <c r="M46" s="136">
        <f t="shared" si="0"/>
        <v>0</v>
      </c>
      <c r="N46" s="137">
        <f t="shared" si="8"/>
        <v>0</v>
      </c>
      <c r="O46" s="137">
        <f t="shared" si="9"/>
        <v>0</v>
      </c>
      <c r="P46" s="137">
        <f t="shared" si="10"/>
        <v>0</v>
      </c>
      <c r="Q46" s="137">
        <f t="shared" si="11"/>
        <v>0</v>
      </c>
      <c r="R46" s="137">
        <f t="shared" si="12"/>
        <v>0</v>
      </c>
      <c r="S46" s="137">
        <f t="shared" si="13"/>
        <v>0</v>
      </c>
      <c r="T46" s="138">
        <f t="shared" si="14"/>
        <v>0</v>
      </c>
      <c r="U46" s="139"/>
      <c r="V46" s="132">
        <f>IF($E$3="購入者価格",D46-SUM(M46:T46)+U46,IF($E$3="生産者価格",データ入力!S55," "))</f>
        <v>0</v>
      </c>
    </row>
    <row r="47" spans="2:22">
      <c r="B47" s="591" t="s">
        <v>328</v>
      </c>
      <c r="C47" s="140" t="s">
        <v>1047</v>
      </c>
      <c r="D47" s="589">
        <f>IF($E$3="購入者価格",データ入力!S52," ")</f>
        <v>0</v>
      </c>
      <c r="E47" s="457">
        <v>6.0909735112166012E-2</v>
      </c>
      <c r="F47" s="458">
        <v>0.52592850504986111</v>
      </c>
      <c r="G47" s="458">
        <v>6.8655552640418995E-5</v>
      </c>
      <c r="H47" s="458">
        <v>1.0420932097206454E-2</v>
      </c>
      <c r="I47" s="458">
        <v>7.5521107904460896E-4</v>
      </c>
      <c r="J47" s="458">
        <v>1.4711904137232642E-5</v>
      </c>
      <c r="K47" s="458">
        <v>7.2823925479301578E-4</v>
      </c>
      <c r="L47" s="459">
        <v>4.6906454357543408E-3</v>
      </c>
      <c r="M47" s="141">
        <f t="shared" si="0"/>
        <v>0</v>
      </c>
      <c r="N47" s="142">
        <f t="shared" si="8"/>
        <v>0</v>
      </c>
      <c r="O47" s="142">
        <f t="shared" si="9"/>
        <v>0</v>
      </c>
      <c r="P47" s="142">
        <f t="shared" si="10"/>
        <v>0</v>
      </c>
      <c r="Q47" s="142">
        <f t="shared" si="11"/>
        <v>0</v>
      </c>
      <c r="R47" s="142">
        <f t="shared" si="12"/>
        <v>0</v>
      </c>
      <c r="S47" s="142">
        <f t="shared" si="13"/>
        <v>0</v>
      </c>
      <c r="T47" s="143">
        <f t="shared" si="14"/>
        <v>0</v>
      </c>
      <c r="U47" s="144"/>
      <c r="V47" s="133">
        <f>IF($E$3="購入者価格",D47-SUM(M47:T47)+U47,IF($E$3="生産者価格",データ入力!S56," "))</f>
        <v>0</v>
      </c>
    </row>
    <row r="48" spans="2:22">
      <c r="B48" s="134" t="s">
        <v>329</v>
      </c>
      <c r="C48" s="135" t="s">
        <v>1048</v>
      </c>
      <c r="D48" s="116">
        <f>IF($E$3="購入者価格",データ入力!S53," ")</f>
        <v>0</v>
      </c>
      <c r="E48" s="454">
        <v>6.1870766977850995E-2</v>
      </c>
      <c r="F48" s="455">
        <v>0.48288486179754714</v>
      </c>
      <c r="G48" s="455">
        <v>0</v>
      </c>
      <c r="H48" s="455">
        <v>7.9321496125450003E-3</v>
      </c>
      <c r="I48" s="455">
        <v>5.4914881933003845E-4</v>
      </c>
      <c r="J48" s="455">
        <v>0</v>
      </c>
      <c r="K48" s="455">
        <v>5.4914881933003845E-4</v>
      </c>
      <c r="L48" s="456">
        <v>3.355909451461346E-3</v>
      </c>
      <c r="M48" s="136">
        <f t="shared" si="0"/>
        <v>0</v>
      </c>
      <c r="N48" s="137">
        <f t="shared" si="8"/>
        <v>0</v>
      </c>
      <c r="O48" s="137">
        <f t="shared" si="9"/>
        <v>0</v>
      </c>
      <c r="P48" s="137">
        <f t="shared" si="10"/>
        <v>0</v>
      </c>
      <c r="Q48" s="137">
        <f t="shared" si="11"/>
        <v>0</v>
      </c>
      <c r="R48" s="137">
        <f t="shared" si="12"/>
        <v>0</v>
      </c>
      <c r="S48" s="137">
        <f t="shared" si="13"/>
        <v>0</v>
      </c>
      <c r="T48" s="138">
        <f t="shared" si="14"/>
        <v>0</v>
      </c>
      <c r="U48" s="139"/>
      <c r="V48" s="132">
        <f>IF($E$3="購入者価格",D48-SUM(M48:T48)+U48,IF($E$3="生産者価格",データ入力!S57," "))</f>
        <v>0</v>
      </c>
    </row>
    <row r="49" spans="2:22">
      <c r="B49" s="134" t="s">
        <v>330</v>
      </c>
      <c r="C49" s="135" t="s">
        <v>1049</v>
      </c>
      <c r="D49" s="116">
        <f>IF($E$3="購入者価格",データ入力!S54," ")</f>
        <v>0</v>
      </c>
      <c r="E49" s="454">
        <v>0.106213131572198</v>
      </c>
      <c r="F49" s="455">
        <v>0.40848615029494745</v>
      </c>
      <c r="G49" s="455">
        <v>1.4426776096434983E-4</v>
      </c>
      <c r="H49" s="455">
        <v>2.2121056681200308E-2</v>
      </c>
      <c r="I49" s="455">
        <v>2.4044626827391638E-4</v>
      </c>
      <c r="J49" s="455">
        <v>0</v>
      </c>
      <c r="K49" s="455">
        <v>1.5067966145165426E-3</v>
      </c>
      <c r="L49" s="456">
        <v>6.0913054629392149E-4</v>
      </c>
      <c r="M49" s="136">
        <f t="shared" si="0"/>
        <v>0</v>
      </c>
      <c r="N49" s="137">
        <f t="shared" si="8"/>
        <v>0</v>
      </c>
      <c r="O49" s="137">
        <f t="shared" si="9"/>
        <v>0</v>
      </c>
      <c r="P49" s="137">
        <f t="shared" si="10"/>
        <v>0</v>
      </c>
      <c r="Q49" s="137">
        <f t="shared" si="11"/>
        <v>0</v>
      </c>
      <c r="R49" s="137">
        <f t="shared" si="12"/>
        <v>0</v>
      </c>
      <c r="S49" s="137">
        <f t="shared" si="13"/>
        <v>0</v>
      </c>
      <c r="T49" s="138">
        <f t="shared" si="14"/>
        <v>0</v>
      </c>
      <c r="U49" s="139"/>
      <c r="V49" s="132">
        <f>IF($E$3="購入者価格",D49-SUM(M49:T49)+U49,IF($E$3="生産者価格",データ入力!S58," "))</f>
        <v>0</v>
      </c>
    </row>
    <row r="50" spans="2:22">
      <c r="B50" s="134" t="s">
        <v>331</v>
      </c>
      <c r="C50" s="135" t="s">
        <v>1050</v>
      </c>
      <c r="D50" s="116">
        <f>IF($E$3="購入者価格",データ入力!S55," ")</f>
        <v>0</v>
      </c>
      <c r="E50" s="454">
        <v>7.8731324621133636E-2</v>
      </c>
      <c r="F50" s="455">
        <v>0.45491651007095035</v>
      </c>
      <c r="G50" s="455">
        <v>1.4825982265981695E-4</v>
      </c>
      <c r="H50" s="455">
        <v>1.4341905013682774E-2</v>
      </c>
      <c r="I50" s="455">
        <v>1.0128110776881471E-3</v>
      </c>
      <c r="J50" s="455">
        <v>1.0717577541673513E-5</v>
      </c>
      <c r="K50" s="455">
        <v>1.132490693570168E-3</v>
      </c>
      <c r="L50" s="456">
        <v>1.932736483348457E-3</v>
      </c>
      <c r="M50" s="136">
        <f t="shared" si="0"/>
        <v>0</v>
      </c>
      <c r="N50" s="137">
        <f t="shared" si="8"/>
        <v>0</v>
      </c>
      <c r="O50" s="137">
        <f t="shared" si="9"/>
        <v>0</v>
      </c>
      <c r="P50" s="137">
        <f t="shared" si="10"/>
        <v>0</v>
      </c>
      <c r="Q50" s="137">
        <f t="shared" si="11"/>
        <v>0</v>
      </c>
      <c r="R50" s="137">
        <f t="shared" si="12"/>
        <v>0</v>
      </c>
      <c r="S50" s="137">
        <f t="shared" si="13"/>
        <v>0</v>
      </c>
      <c r="T50" s="138">
        <f t="shared" si="14"/>
        <v>0</v>
      </c>
      <c r="U50" s="139"/>
      <c r="V50" s="132">
        <f>IF($E$3="購入者価格",D50-SUM(M50:T50)+U50,IF($E$3="生産者価格",データ入力!S59," "))</f>
        <v>0</v>
      </c>
    </row>
    <row r="51" spans="2:22">
      <c r="B51" s="134" t="s">
        <v>332</v>
      </c>
      <c r="C51" s="135" t="s">
        <v>1051</v>
      </c>
      <c r="D51" s="116">
        <f>IF($E$3="購入者価格",データ入力!S56," ")</f>
        <v>0</v>
      </c>
      <c r="E51" s="454">
        <v>7.7717531629227996E-2</v>
      </c>
      <c r="F51" s="455">
        <v>0.42392386854044484</v>
      </c>
      <c r="G51" s="455">
        <v>0</v>
      </c>
      <c r="H51" s="455">
        <v>6.7500276640478033E-3</v>
      </c>
      <c r="I51" s="455">
        <v>2.2131238242779683E-4</v>
      </c>
      <c r="J51" s="455">
        <v>0</v>
      </c>
      <c r="K51" s="455">
        <v>4.4262476485559365E-4</v>
      </c>
      <c r="L51" s="456">
        <v>7.0082254435468994E-4</v>
      </c>
      <c r="M51" s="136">
        <f t="shared" si="0"/>
        <v>0</v>
      </c>
      <c r="N51" s="137">
        <f t="shared" si="8"/>
        <v>0</v>
      </c>
      <c r="O51" s="137">
        <f t="shared" si="9"/>
        <v>0</v>
      </c>
      <c r="P51" s="137">
        <f t="shared" si="10"/>
        <v>0</v>
      </c>
      <c r="Q51" s="137">
        <f t="shared" si="11"/>
        <v>0</v>
      </c>
      <c r="R51" s="137">
        <f t="shared" si="12"/>
        <v>0</v>
      </c>
      <c r="S51" s="137">
        <f t="shared" si="13"/>
        <v>0</v>
      </c>
      <c r="T51" s="138">
        <f t="shared" si="14"/>
        <v>0</v>
      </c>
      <c r="U51" s="139"/>
      <c r="V51" s="132">
        <f>IF($E$3="購入者価格",D51-SUM(M51:T51)+U51,IF($E$3="生産者価格",データ入力!S60," "))</f>
        <v>0</v>
      </c>
    </row>
    <row r="52" spans="2:22">
      <c r="B52" s="591" t="s">
        <v>333</v>
      </c>
      <c r="C52" s="140" t="s">
        <v>1052</v>
      </c>
      <c r="D52" s="589">
        <f>IF($E$3="購入者価格",データ入力!S57," ")</f>
        <v>0</v>
      </c>
      <c r="E52" s="457">
        <v>7.0658819932742284E-2</v>
      </c>
      <c r="F52" s="458">
        <v>0.62534393151941303</v>
      </c>
      <c r="G52" s="458">
        <v>0</v>
      </c>
      <c r="H52" s="458">
        <v>4.7386120452461017E-3</v>
      </c>
      <c r="I52" s="458">
        <v>1.528584530724549E-4</v>
      </c>
      <c r="J52" s="458">
        <v>0</v>
      </c>
      <c r="K52" s="458">
        <v>3.4393151941302356E-4</v>
      </c>
      <c r="L52" s="459">
        <v>4.9678997248547841E-4</v>
      </c>
      <c r="M52" s="141">
        <f t="shared" si="0"/>
        <v>0</v>
      </c>
      <c r="N52" s="142">
        <f t="shared" si="8"/>
        <v>0</v>
      </c>
      <c r="O52" s="142">
        <f t="shared" si="9"/>
        <v>0</v>
      </c>
      <c r="P52" s="142">
        <f t="shared" si="10"/>
        <v>0</v>
      </c>
      <c r="Q52" s="142">
        <f t="shared" si="11"/>
        <v>0</v>
      </c>
      <c r="R52" s="142">
        <f t="shared" si="12"/>
        <v>0</v>
      </c>
      <c r="S52" s="142">
        <f t="shared" si="13"/>
        <v>0</v>
      </c>
      <c r="T52" s="143">
        <f t="shared" si="14"/>
        <v>0</v>
      </c>
      <c r="U52" s="144"/>
      <c r="V52" s="133">
        <f>IF($E$3="購入者価格",D52-SUM(M52:T52)+U52,IF($E$3="生産者価格",データ入力!S61," "))</f>
        <v>0</v>
      </c>
    </row>
    <row r="53" spans="2:22">
      <c r="B53" s="134" t="s">
        <v>334</v>
      </c>
      <c r="C53" s="135" t="s">
        <v>1053</v>
      </c>
      <c r="D53" s="116">
        <f>IF($E$3="購入者価格",データ入力!S58," ")</f>
        <v>0</v>
      </c>
      <c r="E53" s="454">
        <v>3.6103777983073584E-2</v>
      </c>
      <c r="F53" s="455">
        <v>0.66978900612359893</v>
      </c>
      <c r="G53" s="455">
        <v>2.8601582811592794E-6</v>
      </c>
      <c r="H53" s="455">
        <v>4.0414036512780617E-3</v>
      </c>
      <c r="I53" s="455">
        <v>1.2584696437100828E-4</v>
      </c>
      <c r="J53" s="455">
        <v>2.0021107968114955E-5</v>
      </c>
      <c r="K53" s="455">
        <v>3.3463851889563566E-4</v>
      </c>
      <c r="L53" s="456">
        <v>3.7468073483186561E-4</v>
      </c>
      <c r="M53" s="136">
        <f t="shared" si="0"/>
        <v>0</v>
      </c>
      <c r="N53" s="137">
        <f t="shared" si="8"/>
        <v>0</v>
      </c>
      <c r="O53" s="137">
        <f t="shared" si="9"/>
        <v>0</v>
      </c>
      <c r="P53" s="137">
        <f t="shared" si="10"/>
        <v>0</v>
      </c>
      <c r="Q53" s="137">
        <f t="shared" si="11"/>
        <v>0</v>
      </c>
      <c r="R53" s="137">
        <f t="shared" si="12"/>
        <v>0</v>
      </c>
      <c r="S53" s="137">
        <f t="shared" si="13"/>
        <v>0</v>
      </c>
      <c r="T53" s="138">
        <f t="shared" si="14"/>
        <v>0</v>
      </c>
      <c r="U53" s="139"/>
      <c r="V53" s="132">
        <f>IF($E$3="購入者価格",D53-SUM(M53:T53)+U53,IF($E$3="生産者価格",データ入力!S62," "))</f>
        <v>0</v>
      </c>
    </row>
    <row r="54" spans="2:22">
      <c r="B54" s="134" t="s">
        <v>335</v>
      </c>
      <c r="C54" s="135" t="s">
        <v>1054</v>
      </c>
      <c r="D54" s="116">
        <f>IF($E$3="購入者価格",データ入力!S59," ")</f>
        <v>0</v>
      </c>
      <c r="E54" s="454">
        <v>6.7008109261630394E-2</v>
      </c>
      <c r="F54" s="455">
        <v>0.17157490396927016</v>
      </c>
      <c r="G54" s="455">
        <v>0</v>
      </c>
      <c r="H54" s="455">
        <v>7.2556551429790866E-3</v>
      </c>
      <c r="I54" s="455">
        <v>0</v>
      </c>
      <c r="J54" s="455">
        <v>0</v>
      </c>
      <c r="K54" s="455">
        <v>8.5360648740930435E-4</v>
      </c>
      <c r="L54" s="456">
        <v>1.2804097311139564E-3</v>
      </c>
      <c r="M54" s="136">
        <f t="shared" si="0"/>
        <v>0</v>
      </c>
      <c r="N54" s="137">
        <f t="shared" si="8"/>
        <v>0</v>
      </c>
      <c r="O54" s="137">
        <f t="shared" si="9"/>
        <v>0</v>
      </c>
      <c r="P54" s="137">
        <f t="shared" si="10"/>
        <v>0</v>
      </c>
      <c r="Q54" s="137">
        <f t="shared" si="11"/>
        <v>0</v>
      </c>
      <c r="R54" s="137">
        <f t="shared" si="12"/>
        <v>0</v>
      </c>
      <c r="S54" s="137">
        <f t="shared" si="13"/>
        <v>0</v>
      </c>
      <c r="T54" s="138">
        <f t="shared" si="14"/>
        <v>0</v>
      </c>
      <c r="U54" s="139"/>
      <c r="V54" s="132">
        <f>IF($E$3="購入者価格",D54-SUM(M54:T54)+U54,IF($E$3="生産者価格",データ入力!S63," "))</f>
        <v>0</v>
      </c>
    </row>
    <row r="55" spans="2:22">
      <c r="B55" s="134" t="s">
        <v>336</v>
      </c>
      <c r="C55" s="135" t="s">
        <v>1055</v>
      </c>
      <c r="D55" s="116">
        <f>IF($E$3="購入者価格",データ入力!S60," ")</f>
        <v>0</v>
      </c>
      <c r="E55" s="454">
        <v>6.9891743385488092E-2</v>
      </c>
      <c r="F55" s="455">
        <v>0.19385094941004125</v>
      </c>
      <c r="G55" s="455">
        <v>9.3607102906968581E-6</v>
      </c>
      <c r="H55" s="455">
        <v>8.9020354864527123E-3</v>
      </c>
      <c r="I55" s="455">
        <v>3.3698557046508688E-4</v>
      </c>
      <c r="J55" s="455">
        <v>7.4885682325574865E-5</v>
      </c>
      <c r="K55" s="455">
        <v>7.0673362694761283E-4</v>
      </c>
      <c r="L55" s="456">
        <v>1.1747691414824557E-3</v>
      </c>
      <c r="M55" s="136">
        <f t="shared" si="0"/>
        <v>0</v>
      </c>
      <c r="N55" s="137">
        <f t="shared" si="8"/>
        <v>0</v>
      </c>
      <c r="O55" s="137">
        <f t="shared" si="9"/>
        <v>0</v>
      </c>
      <c r="P55" s="137">
        <f t="shared" si="10"/>
        <v>0</v>
      </c>
      <c r="Q55" s="137">
        <f t="shared" si="11"/>
        <v>0</v>
      </c>
      <c r="R55" s="137">
        <f t="shared" si="12"/>
        <v>0</v>
      </c>
      <c r="S55" s="137">
        <f t="shared" si="13"/>
        <v>0</v>
      </c>
      <c r="T55" s="138">
        <f t="shared" si="14"/>
        <v>0</v>
      </c>
      <c r="U55" s="139"/>
      <c r="V55" s="132">
        <f>IF($E$3="購入者価格",D55-SUM(M55:T55)+U55,IF($E$3="生産者価格",データ入力!S64," "))</f>
        <v>0</v>
      </c>
    </row>
    <row r="56" spans="2:22">
      <c r="B56" s="134" t="s">
        <v>337</v>
      </c>
      <c r="C56" s="135" t="s">
        <v>1056</v>
      </c>
      <c r="D56" s="116">
        <f>IF($E$3="購入者価格",データ入力!S61," ")</f>
        <v>0</v>
      </c>
      <c r="E56" s="454">
        <v>4.6667031823410199E-2</v>
      </c>
      <c r="F56" s="455">
        <v>0.50627156707016485</v>
      </c>
      <c r="G56" s="455">
        <v>0</v>
      </c>
      <c r="H56" s="455">
        <v>6.7371419181683741E-3</v>
      </c>
      <c r="I56" s="455">
        <v>2.190940461192967E-4</v>
      </c>
      <c r="J56" s="455">
        <v>5.4773511529824174E-5</v>
      </c>
      <c r="K56" s="455">
        <v>4.3818809223859339E-4</v>
      </c>
      <c r="L56" s="456">
        <v>4.9296160376841763E-4</v>
      </c>
      <c r="M56" s="136">
        <f t="shared" si="0"/>
        <v>0</v>
      </c>
      <c r="N56" s="137">
        <f t="shared" si="8"/>
        <v>0</v>
      </c>
      <c r="O56" s="137">
        <f t="shared" si="9"/>
        <v>0</v>
      </c>
      <c r="P56" s="137">
        <f t="shared" si="10"/>
        <v>0</v>
      </c>
      <c r="Q56" s="137">
        <f t="shared" si="11"/>
        <v>0</v>
      </c>
      <c r="R56" s="137">
        <f t="shared" si="12"/>
        <v>0</v>
      </c>
      <c r="S56" s="137">
        <f t="shared" si="13"/>
        <v>0</v>
      </c>
      <c r="T56" s="138">
        <f t="shared" si="14"/>
        <v>0</v>
      </c>
      <c r="U56" s="139"/>
      <c r="V56" s="132">
        <f>IF($E$3="購入者価格",D56-SUM(M56:T56)+U56,IF($E$3="生産者価格",データ入力!S65," "))</f>
        <v>0</v>
      </c>
    </row>
    <row r="57" spans="2:22">
      <c r="B57" s="591" t="s">
        <v>338</v>
      </c>
      <c r="C57" s="592" t="s">
        <v>1057</v>
      </c>
      <c r="D57" s="589">
        <f>IF($E$3="購入者価格",データ入力!S62," ")</f>
        <v>0</v>
      </c>
      <c r="E57" s="457">
        <v>0.1156184206763574</v>
      </c>
      <c r="F57" s="458">
        <v>0.30417963877037346</v>
      </c>
      <c r="G57" s="458">
        <v>2.8831237872714069E-5</v>
      </c>
      <c r="H57" s="458">
        <v>5.3349510079916439E-3</v>
      </c>
      <c r="I57" s="458">
        <v>1.8494184293960488E-4</v>
      </c>
      <c r="J57" s="458">
        <v>2.4846432638273913E-5</v>
      </c>
      <c r="K57" s="458">
        <v>4.073877351445289E-4</v>
      </c>
      <c r="L57" s="459">
        <v>6.7929209231809248E-4</v>
      </c>
      <c r="M57" s="125">
        <f t="shared" si="0"/>
        <v>0</v>
      </c>
      <c r="N57" s="126">
        <f t="shared" si="8"/>
        <v>0</v>
      </c>
      <c r="O57" s="126">
        <f t="shared" si="9"/>
        <v>0</v>
      </c>
      <c r="P57" s="126">
        <f t="shared" si="10"/>
        <v>0</v>
      </c>
      <c r="Q57" s="126">
        <f t="shared" si="11"/>
        <v>0</v>
      </c>
      <c r="R57" s="126">
        <f t="shared" si="12"/>
        <v>0</v>
      </c>
      <c r="S57" s="126">
        <f t="shared" si="13"/>
        <v>0</v>
      </c>
      <c r="T57" s="127">
        <f t="shared" si="14"/>
        <v>0</v>
      </c>
      <c r="U57" s="128"/>
      <c r="V57" s="133">
        <f>IF($E$3="購入者価格",D57-SUM(M57:T57)+U57,IF($E$3="生産者価格",データ入力!S66," "))</f>
        <v>0</v>
      </c>
    </row>
    <row r="58" spans="2:22">
      <c r="B58" s="134" t="s">
        <v>339</v>
      </c>
      <c r="C58" s="135" t="s">
        <v>1058</v>
      </c>
      <c r="D58" s="116">
        <f>IF($E$3="購入者価格",データ入力!S63," ")</f>
        <v>0</v>
      </c>
      <c r="E58" s="454">
        <v>5.2980132450331126E-2</v>
      </c>
      <c r="F58" s="455">
        <v>0.40397350993377484</v>
      </c>
      <c r="G58" s="455">
        <v>0</v>
      </c>
      <c r="H58" s="455">
        <v>0</v>
      </c>
      <c r="I58" s="455">
        <v>0</v>
      </c>
      <c r="J58" s="455">
        <v>0</v>
      </c>
      <c r="K58" s="455">
        <v>0</v>
      </c>
      <c r="L58" s="456">
        <v>0</v>
      </c>
      <c r="M58" s="136">
        <f t="shared" si="0"/>
        <v>0</v>
      </c>
      <c r="N58" s="137">
        <f t="shared" si="8"/>
        <v>0</v>
      </c>
      <c r="O58" s="137">
        <f t="shared" si="9"/>
        <v>0</v>
      </c>
      <c r="P58" s="137">
        <f t="shared" si="10"/>
        <v>0</v>
      </c>
      <c r="Q58" s="137">
        <f t="shared" si="11"/>
        <v>0</v>
      </c>
      <c r="R58" s="137">
        <f t="shared" si="12"/>
        <v>0</v>
      </c>
      <c r="S58" s="137">
        <f t="shared" si="13"/>
        <v>0</v>
      </c>
      <c r="T58" s="138">
        <f t="shared" si="14"/>
        <v>0</v>
      </c>
      <c r="U58" s="139"/>
      <c r="V58" s="132">
        <f>IF($E$3="購入者価格",D58-SUM(M58:T58)+U58,IF($E$3="生産者価格",データ入力!S67," "))</f>
        <v>0</v>
      </c>
    </row>
    <row r="59" spans="2:22">
      <c r="B59" s="134" t="s">
        <v>340</v>
      </c>
      <c r="C59" s="135" t="s">
        <v>1059</v>
      </c>
      <c r="D59" s="116">
        <f>IF($E$3="購入者価格",データ入力!S64," ")</f>
        <v>0</v>
      </c>
      <c r="E59" s="454">
        <v>0.11069329580477864</v>
      </c>
      <c r="F59" s="455">
        <v>0.21660248164724849</v>
      </c>
      <c r="G59" s="455">
        <v>2.1080533493649491E-4</v>
      </c>
      <c r="H59" s="455">
        <v>5.1657066565688305E-3</v>
      </c>
      <c r="I59" s="455">
        <v>2.3227624868002678E-4</v>
      </c>
      <c r="J59" s="455">
        <v>5.6605136232947704E-5</v>
      </c>
      <c r="K59" s="455">
        <v>6.3339195543419072E-4</v>
      </c>
      <c r="L59" s="456">
        <v>7.0951610416125827E-4</v>
      </c>
      <c r="M59" s="136">
        <f t="shared" si="0"/>
        <v>0</v>
      </c>
      <c r="N59" s="137">
        <f t="shared" si="8"/>
        <v>0</v>
      </c>
      <c r="O59" s="137">
        <f t="shared" si="9"/>
        <v>0</v>
      </c>
      <c r="P59" s="137">
        <f t="shared" si="10"/>
        <v>0</v>
      </c>
      <c r="Q59" s="137">
        <f t="shared" si="11"/>
        <v>0</v>
      </c>
      <c r="R59" s="137">
        <f t="shared" si="12"/>
        <v>0</v>
      </c>
      <c r="S59" s="137">
        <f t="shared" si="13"/>
        <v>0</v>
      </c>
      <c r="T59" s="138">
        <f t="shared" si="14"/>
        <v>0</v>
      </c>
      <c r="U59" s="139"/>
      <c r="V59" s="132">
        <f>IF($E$3="購入者価格",D59-SUM(M59:T59)+U59,IF($E$3="生産者価格",データ入力!S68," "))</f>
        <v>0</v>
      </c>
    </row>
    <row r="60" spans="2:22">
      <c r="B60" s="134" t="s">
        <v>341</v>
      </c>
      <c r="C60" s="135" t="s">
        <v>1060</v>
      </c>
      <c r="D60" s="116">
        <f>IF($E$3="購入者価格",データ入力!S65," ")</f>
        <v>0</v>
      </c>
      <c r="E60" s="454">
        <v>0.10420423893787756</v>
      </c>
      <c r="F60" s="455">
        <v>0.15174024069781192</v>
      </c>
      <c r="G60" s="455">
        <v>1.1592073391735057E-5</v>
      </c>
      <c r="H60" s="455">
        <v>6.4889850830623583E-3</v>
      </c>
      <c r="I60" s="455">
        <v>3.0010590003047425E-4</v>
      </c>
      <c r="J60" s="455">
        <v>4.0701057686536424E-5</v>
      </c>
      <c r="K60" s="455">
        <v>4.804270416796863E-4</v>
      </c>
      <c r="L60" s="456">
        <v>8.5704062609561198E-4</v>
      </c>
      <c r="M60" s="136">
        <f t="shared" si="0"/>
        <v>0</v>
      </c>
      <c r="N60" s="137">
        <f t="shared" si="8"/>
        <v>0</v>
      </c>
      <c r="O60" s="137">
        <f t="shared" si="9"/>
        <v>0</v>
      </c>
      <c r="P60" s="137">
        <f t="shared" si="10"/>
        <v>0</v>
      </c>
      <c r="Q60" s="137">
        <f t="shared" si="11"/>
        <v>0</v>
      </c>
      <c r="R60" s="137">
        <f t="shared" si="12"/>
        <v>0</v>
      </c>
      <c r="S60" s="137">
        <f t="shared" si="13"/>
        <v>0</v>
      </c>
      <c r="T60" s="138">
        <f t="shared" si="14"/>
        <v>0</v>
      </c>
      <c r="U60" s="139"/>
      <c r="V60" s="132">
        <f>IF($E$3="購入者価格",D60-SUM(M60:T60)+U60,IF($E$3="生産者価格",データ入力!S69," "))</f>
        <v>0</v>
      </c>
    </row>
    <row r="61" spans="2:22">
      <c r="B61" s="134" t="s">
        <v>342</v>
      </c>
      <c r="C61" s="135" t="s">
        <v>1061</v>
      </c>
      <c r="D61" s="116">
        <f>IF($E$3="購入者価格",データ入力!S66," ")</f>
        <v>0</v>
      </c>
      <c r="E61" s="454">
        <v>7.7494184003079544E-2</v>
      </c>
      <c r="F61" s="455">
        <v>0.25461402422355744</v>
      </c>
      <c r="G61" s="455">
        <v>7.8104514998856334E-6</v>
      </c>
      <c r="H61" s="455">
        <v>3.9777513710131827E-3</v>
      </c>
      <c r="I61" s="455">
        <v>2.3654510256796487E-4</v>
      </c>
      <c r="J61" s="455">
        <v>3.2357584785240477E-5</v>
      </c>
      <c r="K61" s="455">
        <v>3.1130228120972733E-4</v>
      </c>
      <c r="L61" s="456">
        <v>5.656998443488594E-4</v>
      </c>
      <c r="M61" s="136">
        <f t="shared" si="0"/>
        <v>0</v>
      </c>
      <c r="N61" s="137">
        <f t="shared" si="8"/>
        <v>0</v>
      </c>
      <c r="O61" s="137">
        <f t="shared" si="9"/>
        <v>0</v>
      </c>
      <c r="P61" s="137">
        <f t="shared" si="10"/>
        <v>0</v>
      </c>
      <c r="Q61" s="137">
        <f t="shared" si="11"/>
        <v>0</v>
      </c>
      <c r="R61" s="137">
        <f t="shared" si="12"/>
        <v>0</v>
      </c>
      <c r="S61" s="137">
        <f t="shared" si="13"/>
        <v>0</v>
      </c>
      <c r="T61" s="138">
        <f t="shared" si="14"/>
        <v>0</v>
      </c>
      <c r="U61" s="139"/>
      <c r="V61" s="132">
        <f>IF($E$3="購入者価格",D61-SUM(M61:T61)+U61,IF($E$3="生産者価格",データ入力!S70," "))</f>
        <v>0</v>
      </c>
    </row>
    <row r="62" spans="2:22">
      <c r="B62" s="591" t="s">
        <v>343</v>
      </c>
      <c r="C62" s="140" t="s">
        <v>1062</v>
      </c>
      <c r="D62" s="589">
        <f>IF($E$3="購入者価格",データ入力!S67," ")</f>
        <v>0</v>
      </c>
      <c r="E62" s="457">
        <v>2.3089304184138217E-2</v>
      </c>
      <c r="F62" s="458">
        <v>0.30061573198604447</v>
      </c>
      <c r="G62" s="458">
        <v>1.1430896237575815E-5</v>
      </c>
      <c r="H62" s="458">
        <v>1.2467297496449354E-2</v>
      </c>
      <c r="I62" s="458">
        <v>1.8699962941771875E-3</v>
      </c>
      <c r="J62" s="458">
        <v>0</v>
      </c>
      <c r="K62" s="458">
        <v>8.6432325099605506E-4</v>
      </c>
      <c r="L62" s="459">
        <v>7.8565901882349037E-4</v>
      </c>
      <c r="M62" s="141">
        <f t="shared" si="0"/>
        <v>0</v>
      </c>
      <c r="N62" s="142">
        <f t="shared" si="8"/>
        <v>0</v>
      </c>
      <c r="O62" s="142">
        <f t="shared" si="9"/>
        <v>0</v>
      </c>
      <c r="P62" s="142">
        <f t="shared" si="10"/>
        <v>0</v>
      </c>
      <c r="Q62" s="142">
        <f t="shared" si="11"/>
        <v>0</v>
      </c>
      <c r="R62" s="142">
        <f t="shared" si="12"/>
        <v>0</v>
      </c>
      <c r="S62" s="142">
        <f t="shared" si="13"/>
        <v>0</v>
      </c>
      <c r="T62" s="143">
        <f t="shared" si="14"/>
        <v>0</v>
      </c>
      <c r="U62" s="144"/>
      <c r="V62" s="133">
        <f>IF($E$3="購入者価格",D62-SUM(M62:T62)+U62,IF($E$3="生産者価格",データ入力!S71," "))</f>
        <v>0</v>
      </c>
    </row>
    <row r="63" spans="2:22">
      <c r="B63" s="134" t="s">
        <v>344</v>
      </c>
      <c r="C63" s="135" t="s">
        <v>1063</v>
      </c>
      <c r="D63" s="116">
        <f>IF($E$3="購入者価格",データ入力!S68," ")</f>
        <v>0</v>
      </c>
      <c r="E63" s="454">
        <v>2.5459721607929559E-2</v>
      </c>
      <c r="F63" s="455">
        <v>0.26623583559146241</v>
      </c>
      <c r="G63" s="455">
        <v>3.8628010329129965E-6</v>
      </c>
      <c r="H63" s="455">
        <v>1.0781077682860173E-2</v>
      </c>
      <c r="I63" s="455">
        <v>1.620445033307002E-3</v>
      </c>
      <c r="J63" s="455">
        <v>0</v>
      </c>
      <c r="K63" s="455">
        <v>7.4552059935220822E-4</v>
      </c>
      <c r="L63" s="456">
        <v>8.7685583447125019E-4</v>
      </c>
      <c r="M63" s="136">
        <f t="shared" si="0"/>
        <v>0</v>
      </c>
      <c r="N63" s="137">
        <f t="shared" si="8"/>
        <v>0</v>
      </c>
      <c r="O63" s="137">
        <f t="shared" si="9"/>
        <v>0</v>
      </c>
      <c r="P63" s="137">
        <f t="shared" si="10"/>
        <v>0</v>
      </c>
      <c r="Q63" s="137">
        <f t="shared" si="11"/>
        <v>0</v>
      </c>
      <c r="R63" s="137">
        <f t="shared" si="12"/>
        <v>0</v>
      </c>
      <c r="S63" s="137">
        <f t="shared" si="13"/>
        <v>0</v>
      </c>
      <c r="T63" s="138">
        <f t="shared" si="14"/>
        <v>0</v>
      </c>
      <c r="U63" s="139"/>
      <c r="V63" s="132">
        <f>IF($E$3="購入者価格",D63-SUM(M63:T63)+U63,IF($E$3="生産者価格",データ入力!S72," "))</f>
        <v>0</v>
      </c>
    </row>
    <row r="64" spans="2:22">
      <c r="B64" s="134" t="s">
        <v>345</v>
      </c>
      <c r="C64" s="135" t="s">
        <v>1064</v>
      </c>
      <c r="D64" s="116">
        <f>IF($E$3="購入者価格",データ入力!S69," ")</f>
        <v>0</v>
      </c>
      <c r="E64" s="454">
        <v>0.11523563589412525</v>
      </c>
      <c r="F64" s="455">
        <v>6.2136862491930277E-3</v>
      </c>
      <c r="G64" s="455">
        <v>8.0697224015493862E-5</v>
      </c>
      <c r="H64" s="455">
        <v>1.4202711426726921E-2</v>
      </c>
      <c r="I64" s="455">
        <v>3.4699806326662364E-3</v>
      </c>
      <c r="J64" s="455">
        <v>8.0697224015493862E-5</v>
      </c>
      <c r="K64" s="455">
        <v>1.3718528082633957E-3</v>
      </c>
      <c r="L64" s="456">
        <v>1.6946417043253712E-3</v>
      </c>
      <c r="M64" s="136">
        <f t="shared" si="0"/>
        <v>0</v>
      </c>
      <c r="N64" s="137">
        <f t="shared" si="8"/>
        <v>0</v>
      </c>
      <c r="O64" s="137">
        <f t="shared" si="9"/>
        <v>0</v>
      </c>
      <c r="P64" s="137">
        <f t="shared" si="10"/>
        <v>0</v>
      </c>
      <c r="Q64" s="137">
        <f t="shared" si="11"/>
        <v>0</v>
      </c>
      <c r="R64" s="137">
        <f t="shared" si="12"/>
        <v>0</v>
      </c>
      <c r="S64" s="137">
        <f t="shared" si="13"/>
        <v>0</v>
      </c>
      <c r="T64" s="138">
        <f t="shared" si="14"/>
        <v>0</v>
      </c>
      <c r="U64" s="139"/>
      <c r="V64" s="132">
        <f>IF($E$3="購入者価格",D64-SUM(M64:T64)+U64,IF($E$3="生産者価格",データ入力!S73," "))</f>
        <v>0</v>
      </c>
    </row>
    <row r="65" spans="2:22">
      <c r="B65" s="134" t="s">
        <v>346</v>
      </c>
      <c r="C65" s="135" t="s">
        <v>1065</v>
      </c>
      <c r="D65" s="116">
        <f>IF($E$3="購入者価格",データ入力!S70," ")</f>
        <v>0</v>
      </c>
      <c r="E65" s="454">
        <v>6.9985991127714225E-2</v>
      </c>
      <c r="F65" s="455">
        <v>0.21381041326173242</v>
      </c>
      <c r="G65" s="455">
        <v>0</v>
      </c>
      <c r="H65" s="455">
        <v>8.8139154798038757E-3</v>
      </c>
      <c r="I65" s="455">
        <v>6.4207331309829561E-4</v>
      </c>
      <c r="J65" s="455">
        <v>0</v>
      </c>
      <c r="K65" s="455">
        <v>5.8370301190754145E-4</v>
      </c>
      <c r="L65" s="456">
        <v>6.4207331309829561E-4</v>
      </c>
      <c r="M65" s="136">
        <f t="shared" si="0"/>
        <v>0</v>
      </c>
      <c r="N65" s="137">
        <f t="shared" si="8"/>
        <v>0</v>
      </c>
      <c r="O65" s="137">
        <f t="shared" si="9"/>
        <v>0</v>
      </c>
      <c r="P65" s="137">
        <f t="shared" si="10"/>
        <v>0</v>
      </c>
      <c r="Q65" s="137">
        <f t="shared" si="11"/>
        <v>0</v>
      </c>
      <c r="R65" s="137">
        <f t="shared" si="12"/>
        <v>0</v>
      </c>
      <c r="S65" s="137">
        <f t="shared" si="13"/>
        <v>0</v>
      </c>
      <c r="T65" s="138">
        <f t="shared" si="14"/>
        <v>0</v>
      </c>
      <c r="U65" s="139"/>
      <c r="V65" s="132">
        <f>IF($E$3="購入者価格",D65-SUM(M65:T65)+U65,IF($E$3="生産者価格",データ入力!S74," "))</f>
        <v>0</v>
      </c>
    </row>
    <row r="66" spans="2:22">
      <c r="B66" s="134" t="s">
        <v>347</v>
      </c>
      <c r="C66" s="135" t="s">
        <v>1066</v>
      </c>
      <c r="D66" s="116">
        <f>IF($E$3="購入者価格",データ入力!S71," ")</f>
        <v>0</v>
      </c>
      <c r="E66" s="454">
        <v>3.2936441388562804E-2</v>
      </c>
      <c r="F66" s="455">
        <v>0.41739989192613708</v>
      </c>
      <c r="G66" s="455">
        <v>1.4906739709691245E-5</v>
      </c>
      <c r="H66" s="455">
        <v>6.1378500754653694E-3</v>
      </c>
      <c r="I66" s="455">
        <v>6.1490301302476386E-4</v>
      </c>
      <c r="J66" s="455">
        <v>0</v>
      </c>
      <c r="K66" s="455">
        <v>4.5092887621816011E-4</v>
      </c>
      <c r="L66" s="456">
        <v>7.4161030055713937E-4</v>
      </c>
      <c r="M66" s="136">
        <f t="shared" si="0"/>
        <v>0</v>
      </c>
      <c r="N66" s="137">
        <f t="shared" si="8"/>
        <v>0</v>
      </c>
      <c r="O66" s="137">
        <f t="shared" si="9"/>
        <v>0</v>
      </c>
      <c r="P66" s="137">
        <f t="shared" si="10"/>
        <v>0</v>
      </c>
      <c r="Q66" s="137">
        <f t="shared" si="11"/>
        <v>0</v>
      </c>
      <c r="R66" s="137">
        <f t="shared" si="12"/>
        <v>0</v>
      </c>
      <c r="S66" s="137">
        <f t="shared" si="13"/>
        <v>0</v>
      </c>
      <c r="T66" s="138">
        <f t="shared" si="14"/>
        <v>0</v>
      </c>
      <c r="U66" s="139"/>
      <c r="V66" s="132">
        <f>IF($E$3="購入者価格",D66-SUM(M66:T66)+U66,IF($E$3="生産者価格",データ入力!S75," "))</f>
        <v>0</v>
      </c>
    </row>
    <row r="67" spans="2:22">
      <c r="B67" s="591" t="s">
        <v>348</v>
      </c>
      <c r="C67" s="140" t="s">
        <v>1067</v>
      </c>
      <c r="D67" s="589">
        <f>IF($E$3="購入者価格",データ入力!S72," ")</f>
        <v>0</v>
      </c>
      <c r="E67" s="457">
        <v>8.2901447941525847E-2</v>
      </c>
      <c r="F67" s="458">
        <v>0.50849416221653843</v>
      </c>
      <c r="G67" s="458">
        <v>6.4852369893946048E-5</v>
      </c>
      <c r="H67" s="458">
        <v>1.7813854435324208E-2</v>
      </c>
      <c r="I67" s="458">
        <v>3.1933906231606434E-4</v>
      </c>
      <c r="J67" s="458">
        <v>6.3568164549511466E-5</v>
      </c>
      <c r="K67" s="458">
        <v>1.2266301381590916E-3</v>
      </c>
      <c r="L67" s="459">
        <v>7.0866731590381305E-4</v>
      </c>
      <c r="M67" s="141">
        <f t="shared" si="0"/>
        <v>0</v>
      </c>
      <c r="N67" s="142">
        <f t="shared" si="8"/>
        <v>0</v>
      </c>
      <c r="O67" s="142">
        <f t="shared" si="9"/>
        <v>0</v>
      </c>
      <c r="P67" s="142">
        <f t="shared" si="10"/>
        <v>0</v>
      </c>
      <c r="Q67" s="142">
        <f t="shared" si="11"/>
        <v>0</v>
      </c>
      <c r="R67" s="142">
        <f t="shared" si="12"/>
        <v>0</v>
      </c>
      <c r="S67" s="142">
        <f t="shared" si="13"/>
        <v>0</v>
      </c>
      <c r="T67" s="143">
        <f t="shared" si="14"/>
        <v>0</v>
      </c>
      <c r="U67" s="144"/>
      <c r="V67" s="133">
        <f>IF($E$3="購入者価格",D67-SUM(M67:T67)+U67,IF($E$3="生産者価格",データ入力!S76," "))</f>
        <v>0</v>
      </c>
    </row>
    <row r="68" spans="2:22">
      <c r="B68" s="134" t="s">
        <v>349</v>
      </c>
      <c r="C68" s="135" t="s">
        <v>1068</v>
      </c>
      <c r="D68" s="116">
        <f>IF($E$3="購入者価格",データ入力!S73," ")</f>
        <v>0</v>
      </c>
      <c r="E68" s="454">
        <v>0</v>
      </c>
      <c r="F68" s="455">
        <v>0</v>
      </c>
      <c r="G68" s="455">
        <v>0</v>
      </c>
      <c r="H68" s="455">
        <v>0</v>
      </c>
      <c r="I68" s="455">
        <v>0</v>
      </c>
      <c r="J68" s="455">
        <v>0</v>
      </c>
      <c r="K68" s="455">
        <v>0</v>
      </c>
      <c r="L68" s="456">
        <v>0</v>
      </c>
      <c r="M68" s="136">
        <f t="shared" si="0"/>
        <v>0</v>
      </c>
      <c r="N68" s="137">
        <f t="shared" si="8"/>
        <v>0</v>
      </c>
      <c r="O68" s="137">
        <f t="shared" si="9"/>
        <v>0</v>
      </c>
      <c r="P68" s="137">
        <f t="shared" si="10"/>
        <v>0</v>
      </c>
      <c r="Q68" s="137">
        <f t="shared" si="11"/>
        <v>0</v>
      </c>
      <c r="R68" s="137">
        <f t="shared" si="12"/>
        <v>0</v>
      </c>
      <c r="S68" s="137">
        <f t="shared" si="13"/>
        <v>0</v>
      </c>
      <c r="T68" s="138">
        <f t="shared" si="14"/>
        <v>0</v>
      </c>
      <c r="U68" s="139"/>
      <c r="V68" s="132">
        <f>IF($E$3="購入者価格",D68-SUM(M68:T68)+U68,IF($E$3="生産者価格",データ入力!S77," "))</f>
        <v>0</v>
      </c>
    </row>
    <row r="69" spans="2:22">
      <c r="B69" s="134" t="s">
        <v>350</v>
      </c>
      <c r="C69" s="135" t="s">
        <v>1069</v>
      </c>
      <c r="D69" s="116">
        <f>IF($E$3="購入者価格",データ入力!S74," ")</f>
        <v>0</v>
      </c>
      <c r="E69" s="454">
        <v>0</v>
      </c>
      <c r="F69" s="455">
        <v>0</v>
      </c>
      <c r="G69" s="455">
        <v>0</v>
      </c>
      <c r="H69" s="455">
        <v>0</v>
      </c>
      <c r="I69" s="455">
        <v>0</v>
      </c>
      <c r="J69" s="455">
        <v>0</v>
      </c>
      <c r="K69" s="455">
        <v>0</v>
      </c>
      <c r="L69" s="456">
        <v>0</v>
      </c>
      <c r="M69" s="136">
        <f t="shared" si="0"/>
        <v>0</v>
      </c>
      <c r="N69" s="137">
        <f t="shared" si="8"/>
        <v>0</v>
      </c>
      <c r="O69" s="137">
        <f t="shared" si="9"/>
        <v>0</v>
      </c>
      <c r="P69" s="137">
        <f t="shared" si="10"/>
        <v>0</v>
      </c>
      <c r="Q69" s="137">
        <f t="shared" si="11"/>
        <v>0</v>
      </c>
      <c r="R69" s="137">
        <f t="shared" si="12"/>
        <v>0</v>
      </c>
      <c r="S69" s="137">
        <f t="shared" si="13"/>
        <v>0</v>
      </c>
      <c r="T69" s="138">
        <f t="shared" si="14"/>
        <v>0</v>
      </c>
      <c r="U69" s="139"/>
      <c r="V69" s="132">
        <f>IF($E$3="購入者価格",D69-SUM(M69:T69)+U69,IF($E$3="生産者価格",データ入力!S78," "))</f>
        <v>0</v>
      </c>
    </row>
    <row r="70" spans="2:22">
      <c r="B70" s="134" t="s">
        <v>351</v>
      </c>
      <c r="C70" s="135" t="s">
        <v>1070</v>
      </c>
      <c r="D70" s="116">
        <f>IF($E$3="購入者価格",データ入力!S75," ")</f>
        <v>0</v>
      </c>
      <c r="E70" s="454">
        <v>0</v>
      </c>
      <c r="F70" s="455">
        <v>0</v>
      </c>
      <c r="G70" s="455">
        <v>0</v>
      </c>
      <c r="H70" s="455">
        <v>0</v>
      </c>
      <c r="I70" s="455">
        <v>0</v>
      </c>
      <c r="J70" s="455">
        <v>0</v>
      </c>
      <c r="K70" s="455">
        <v>0</v>
      </c>
      <c r="L70" s="456">
        <v>0</v>
      </c>
      <c r="M70" s="136">
        <f t="shared" si="0"/>
        <v>0</v>
      </c>
      <c r="N70" s="137">
        <f t="shared" si="8"/>
        <v>0</v>
      </c>
      <c r="O70" s="137">
        <f t="shared" si="9"/>
        <v>0</v>
      </c>
      <c r="P70" s="137">
        <f t="shared" si="10"/>
        <v>0</v>
      </c>
      <c r="Q70" s="137">
        <f t="shared" si="11"/>
        <v>0</v>
      </c>
      <c r="R70" s="137">
        <f t="shared" si="12"/>
        <v>0</v>
      </c>
      <c r="S70" s="137">
        <f t="shared" si="13"/>
        <v>0</v>
      </c>
      <c r="T70" s="138">
        <f t="shared" si="14"/>
        <v>0</v>
      </c>
      <c r="U70" s="139"/>
      <c r="V70" s="132">
        <f>IF($E$3="購入者価格",D70-SUM(M70:T70)+U70,IF($E$3="生産者価格",データ入力!S79," "))</f>
        <v>0</v>
      </c>
    </row>
    <row r="71" spans="2:22">
      <c r="B71" s="134" t="s">
        <v>352</v>
      </c>
      <c r="C71" s="135" t="s">
        <v>1071</v>
      </c>
      <c r="D71" s="116">
        <f>IF($E$3="購入者価格",データ入力!S76," ")</f>
        <v>0</v>
      </c>
      <c r="E71" s="454">
        <v>0</v>
      </c>
      <c r="F71" s="455">
        <v>0</v>
      </c>
      <c r="G71" s="455">
        <v>0</v>
      </c>
      <c r="H71" s="455">
        <v>0</v>
      </c>
      <c r="I71" s="455">
        <v>0</v>
      </c>
      <c r="J71" s="455">
        <v>0</v>
      </c>
      <c r="K71" s="455">
        <v>0</v>
      </c>
      <c r="L71" s="456">
        <v>0</v>
      </c>
      <c r="M71" s="136">
        <f t="shared" ref="M71:M117" si="15">IF($E$3="購入者価格",$D71*E71," ")</f>
        <v>0</v>
      </c>
      <c r="N71" s="137">
        <f t="shared" si="8"/>
        <v>0</v>
      </c>
      <c r="O71" s="137">
        <f t="shared" si="9"/>
        <v>0</v>
      </c>
      <c r="P71" s="137">
        <f t="shared" si="10"/>
        <v>0</v>
      </c>
      <c r="Q71" s="137">
        <f t="shared" si="11"/>
        <v>0</v>
      </c>
      <c r="R71" s="137">
        <f t="shared" si="12"/>
        <v>0</v>
      </c>
      <c r="S71" s="137">
        <f t="shared" si="13"/>
        <v>0</v>
      </c>
      <c r="T71" s="138">
        <f t="shared" si="14"/>
        <v>0</v>
      </c>
      <c r="U71" s="139"/>
      <c r="V71" s="132">
        <f>IF($E$3="購入者価格",D71-SUM(M71:T71)+U71,IF($E$3="生産者価格",データ入力!S80," "))</f>
        <v>0</v>
      </c>
    </row>
    <row r="72" spans="2:22">
      <c r="B72" s="591" t="s">
        <v>353</v>
      </c>
      <c r="C72" s="592" t="s">
        <v>1072</v>
      </c>
      <c r="D72" s="589">
        <f>IF($E$3="購入者価格",データ入力!S77," ")</f>
        <v>0</v>
      </c>
      <c r="E72" s="457">
        <v>0</v>
      </c>
      <c r="F72" s="458">
        <v>0</v>
      </c>
      <c r="G72" s="458">
        <v>0</v>
      </c>
      <c r="H72" s="458">
        <v>0</v>
      </c>
      <c r="I72" s="458">
        <v>0</v>
      </c>
      <c r="J72" s="458">
        <v>0</v>
      </c>
      <c r="K72" s="458">
        <v>0</v>
      </c>
      <c r="L72" s="459">
        <v>0</v>
      </c>
      <c r="M72" s="125">
        <f t="shared" si="15"/>
        <v>0</v>
      </c>
      <c r="N72" s="126">
        <f t="shared" ref="N72:N117" si="16">IF($E$3="購入者価格",$D72*F72," ")</f>
        <v>0</v>
      </c>
      <c r="O72" s="126">
        <f t="shared" ref="O72:O117" si="17">IF($E$3="購入者価格",$D72*G72," ")</f>
        <v>0</v>
      </c>
      <c r="P72" s="126">
        <f t="shared" ref="P72:P117" si="18">IF($E$3="購入者価格",$D72*H72," ")</f>
        <v>0</v>
      </c>
      <c r="Q72" s="126">
        <f t="shared" ref="Q72:Q117" si="19">IF($E$3="購入者価格",$D72*I72," ")</f>
        <v>0</v>
      </c>
      <c r="R72" s="126">
        <f t="shared" ref="R72:R117" si="20">IF($E$3="購入者価格",$D72*J72," ")</f>
        <v>0</v>
      </c>
      <c r="S72" s="126">
        <f t="shared" ref="S72:S117" si="21">IF($E$3="購入者価格",$D72*K72," ")</f>
        <v>0</v>
      </c>
      <c r="T72" s="127">
        <f t="shared" ref="T72:T117" si="22">IF($E$3="購入者価格",$D72*L72," ")</f>
        <v>0</v>
      </c>
      <c r="U72" s="128"/>
      <c r="V72" s="133">
        <f>IF($E$3="購入者価格",D72-SUM(M72:T72)+U72,IF($E$3="生産者価格",データ入力!S81," "))</f>
        <v>0</v>
      </c>
    </row>
    <row r="73" spans="2:22">
      <c r="B73" s="134" t="s">
        <v>354</v>
      </c>
      <c r="C73" s="135" t="s">
        <v>1073</v>
      </c>
      <c r="D73" s="116">
        <f>IF($E$3="購入者価格",データ入力!S78," ")</f>
        <v>0</v>
      </c>
      <c r="E73" s="454">
        <v>0</v>
      </c>
      <c r="F73" s="455">
        <v>0</v>
      </c>
      <c r="G73" s="455">
        <v>0</v>
      </c>
      <c r="H73" s="455">
        <v>0</v>
      </c>
      <c r="I73" s="455">
        <v>0</v>
      </c>
      <c r="J73" s="455">
        <v>0</v>
      </c>
      <c r="K73" s="455">
        <v>0</v>
      </c>
      <c r="L73" s="456">
        <v>0</v>
      </c>
      <c r="M73" s="136">
        <f t="shared" si="15"/>
        <v>0</v>
      </c>
      <c r="N73" s="137">
        <f t="shared" si="16"/>
        <v>0</v>
      </c>
      <c r="O73" s="137">
        <f t="shared" si="17"/>
        <v>0</v>
      </c>
      <c r="P73" s="137">
        <f t="shared" si="18"/>
        <v>0</v>
      </c>
      <c r="Q73" s="137">
        <f t="shared" si="19"/>
        <v>0</v>
      </c>
      <c r="R73" s="137">
        <f t="shared" si="20"/>
        <v>0</v>
      </c>
      <c r="S73" s="137">
        <f t="shared" si="21"/>
        <v>0</v>
      </c>
      <c r="T73" s="138">
        <f t="shared" si="22"/>
        <v>0</v>
      </c>
      <c r="U73" s="139"/>
      <c r="V73" s="132">
        <f>IF($E$3="購入者価格",D73-SUM(M73:T73)+U73,IF($E$3="生産者価格",データ入力!S82," "))</f>
        <v>0</v>
      </c>
    </row>
    <row r="74" spans="2:22">
      <c r="B74" s="134" t="s">
        <v>355</v>
      </c>
      <c r="C74" s="135" t="s">
        <v>1074</v>
      </c>
      <c r="D74" s="116">
        <f>IF($E$3="購入者価格",データ入力!S79," ")</f>
        <v>0</v>
      </c>
      <c r="E74" s="454">
        <v>0</v>
      </c>
      <c r="F74" s="455">
        <v>0</v>
      </c>
      <c r="G74" s="455">
        <v>0</v>
      </c>
      <c r="H74" s="455">
        <v>0</v>
      </c>
      <c r="I74" s="455">
        <v>0</v>
      </c>
      <c r="J74" s="455">
        <v>0</v>
      </c>
      <c r="K74" s="455">
        <v>0</v>
      </c>
      <c r="L74" s="456">
        <v>0</v>
      </c>
      <c r="M74" s="136">
        <f t="shared" si="15"/>
        <v>0</v>
      </c>
      <c r="N74" s="137">
        <f t="shared" si="16"/>
        <v>0</v>
      </c>
      <c r="O74" s="137">
        <f t="shared" si="17"/>
        <v>0</v>
      </c>
      <c r="P74" s="137">
        <f t="shared" si="18"/>
        <v>0</v>
      </c>
      <c r="Q74" s="137">
        <f t="shared" si="19"/>
        <v>0</v>
      </c>
      <c r="R74" s="137">
        <f t="shared" si="20"/>
        <v>0</v>
      </c>
      <c r="S74" s="137">
        <f t="shared" si="21"/>
        <v>0</v>
      </c>
      <c r="T74" s="138">
        <f t="shared" si="22"/>
        <v>0</v>
      </c>
      <c r="U74" s="139"/>
      <c r="V74" s="132">
        <f>IF($E$3="購入者価格",D74-SUM(M74:T74)+U74,IF($E$3="生産者価格",データ入力!S83," "))</f>
        <v>0</v>
      </c>
    </row>
    <row r="75" spans="2:22">
      <c r="B75" s="134" t="s">
        <v>356</v>
      </c>
      <c r="C75" s="135" t="s">
        <v>1075</v>
      </c>
      <c r="D75" s="116">
        <f>IF($E$3="購入者価格",データ入力!S80," ")</f>
        <v>0</v>
      </c>
      <c r="E75" s="454">
        <v>0</v>
      </c>
      <c r="F75" s="455">
        <v>0</v>
      </c>
      <c r="G75" s="455">
        <v>0</v>
      </c>
      <c r="H75" s="455">
        <v>0</v>
      </c>
      <c r="I75" s="455">
        <v>0</v>
      </c>
      <c r="J75" s="455">
        <v>0</v>
      </c>
      <c r="K75" s="455">
        <v>0</v>
      </c>
      <c r="L75" s="456">
        <v>0</v>
      </c>
      <c r="M75" s="136">
        <f t="shared" si="15"/>
        <v>0</v>
      </c>
      <c r="N75" s="137">
        <f t="shared" si="16"/>
        <v>0</v>
      </c>
      <c r="O75" s="137">
        <f t="shared" si="17"/>
        <v>0</v>
      </c>
      <c r="P75" s="137">
        <f t="shared" si="18"/>
        <v>0</v>
      </c>
      <c r="Q75" s="137">
        <f t="shared" si="19"/>
        <v>0</v>
      </c>
      <c r="R75" s="137">
        <f t="shared" si="20"/>
        <v>0</v>
      </c>
      <c r="S75" s="137">
        <f t="shared" si="21"/>
        <v>0</v>
      </c>
      <c r="T75" s="138">
        <f t="shared" si="22"/>
        <v>0</v>
      </c>
      <c r="U75" s="139"/>
      <c r="V75" s="132">
        <f>IF($E$3="購入者価格",D75-SUM(M75:T75)+U75,IF($E$3="生産者価格",データ入力!S84," "))</f>
        <v>0</v>
      </c>
    </row>
    <row r="76" spans="2:22">
      <c r="B76" s="134" t="s">
        <v>357</v>
      </c>
      <c r="C76" s="135" t="s">
        <v>1076</v>
      </c>
      <c r="D76" s="116">
        <f>IF($E$3="購入者価格",データ入力!S81," ")</f>
        <v>0</v>
      </c>
      <c r="E76" s="454">
        <v>0</v>
      </c>
      <c r="F76" s="455">
        <v>0</v>
      </c>
      <c r="G76" s="455">
        <v>0</v>
      </c>
      <c r="H76" s="455">
        <v>0</v>
      </c>
      <c r="I76" s="455">
        <v>0</v>
      </c>
      <c r="J76" s="455">
        <v>0</v>
      </c>
      <c r="K76" s="455">
        <v>0</v>
      </c>
      <c r="L76" s="456">
        <v>0</v>
      </c>
      <c r="M76" s="136">
        <f t="shared" si="15"/>
        <v>0</v>
      </c>
      <c r="N76" s="137">
        <f t="shared" si="16"/>
        <v>0</v>
      </c>
      <c r="O76" s="137">
        <f t="shared" si="17"/>
        <v>0</v>
      </c>
      <c r="P76" s="137">
        <f t="shared" si="18"/>
        <v>0</v>
      </c>
      <c r="Q76" s="137">
        <f t="shared" si="19"/>
        <v>0</v>
      </c>
      <c r="R76" s="137">
        <f t="shared" si="20"/>
        <v>0</v>
      </c>
      <c r="S76" s="137">
        <f t="shared" si="21"/>
        <v>0</v>
      </c>
      <c r="T76" s="138">
        <f t="shared" si="22"/>
        <v>0</v>
      </c>
      <c r="U76" s="139"/>
      <c r="V76" s="132">
        <f>IF($E$3="購入者価格",D76-SUM(M76:T76)+U76,IF($E$3="生産者価格",データ入力!S85," "))</f>
        <v>0</v>
      </c>
    </row>
    <row r="77" spans="2:22">
      <c r="B77" s="591" t="s">
        <v>358</v>
      </c>
      <c r="C77" s="140" t="s">
        <v>1077</v>
      </c>
      <c r="D77" s="589">
        <f>IF($E$3="購入者価格",データ入力!S82," ")</f>
        <v>0</v>
      </c>
      <c r="E77" s="457">
        <v>0</v>
      </c>
      <c r="F77" s="458">
        <v>0</v>
      </c>
      <c r="G77" s="458">
        <v>0</v>
      </c>
      <c r="H77" s="458">
        <v>0</v>
      </c>
      <c r="I77" s="458">
        <v>0</v>
      </c>
      <c r="J77" s="458">
        <v>0</v>
      </c>
      <c r="K77" s="458">
        <v>0</v>
      </c>
      <c r="L77" s="459">
        <v>0</v>
      </c>
      <c r="M77" s="141">
        <f t="shared" si="15"/>
        <v>0</v>
      </c>
      <c r="N77" s="142">
        <f t="shared" si="16"/>
        <v>0</v>
      </c>
      <c r="O77" s="142">
        <f t="shared" si="17"/>
        <v>0</v>
      </c>
      <c r="P77" s="142">
        <f t="shared" si="18"/>
        <v>0</v>
      </c>
      <c r="Q77" s="142">
        <f t="shared" si="19"/>
        <v>0</v>
      </c>
      <c r="R77" s="142">
        <f t="shared" si="20"/>
        <v>0</v>
      </c>
      <c r="S77" s="142">
        <f t="shared" si="21"/>
        <v>0</v>
      </c>
      <c r="T77" s="143">
        <f t="shared" si="22"/>
        <v>0</v>
      </c>
      <c r="U77" s="144"/>
      <c r="V77" s="133">
        <f>IF($E$3="購入者価格",D77-SUM(M77:T77)+U77,IF($E$3="生産者価格",データ入力!S86," "))</f>
        <v>0</v>
      </c>
    </row>
    <row r="78" spans="2:22">
      <c r="B78" s="10" t="s">
        <v>359</v>
      </c>
      <c r="C78" s="135" t="s">
        <v>1078</v>
      </c>
      <c r="D78" s="116">
        <f>IF($E$3="購入者価格",データ入力!S83," ")</f>
        <v>0</v>
      </c>
      <c r="E78" s="460">
        <v>-69.228208212221446</v>
      </c>
      <c r="F78" s="461">
        <v>0</v>
      </c>
      <c r="G78" s="461">
        <v>0</v>
      </c>
      <c r="H78" s="461">
        <v>0</v>
      </c>
      <c r="I78" s="461">
        <v>0</v>
      </c>
      <c r="J78" s="461">
        <v>0</v>
      </c>
      <c r="K78" s="461">
        <v>0</v>
      </c>
      <c r="L78" s="462">
        <v>0</v>
      </c>
      <c r="M78" s="300">
        <f t="shared" si="15"/>
        <v>0</v>
      </c>
      <c r="N78" s="301">
        <f t="shared" si="16"/>
        <v>0</v>
      </c>
      <c r="O78" s="301">
        <f t="shared" si="17"/>
        <v>0</v>
      </c>
      <c r="P78" s="301">
        <f t="shared" si="18"/>
        <v>0</v>
      </c>
      <c r="Q78" s="301">
        <f t="shared" si="19"/>
        <v>0</v>
      </c>
      <c r="R78" s="301">
        <f t="shared" si="20"/>
        <v>0</v>
      </c>
      <c r="S78" s="301">
        <f t="shared" si="21"/>
        <v>0</v>
      </c>
      <c r="T78" s="302">
        <f t="shared" si="22"/>
        <v>0</v>
      </c>
      <c r="U78" s="132">
        <f>+$M$118</f>
        <v>0</v>
      </c>
      <c r="V78" s="132">
        <f>IF($E$3="購入者価格",D78-SUM(M78:T78)+U78,IF($E$3="生産者価格",データ入力!S87," "))</f>
        <v>0</v>
      </c>
    </row>
    <row r="79" spans="2:22">
      <c r="B79" s="10" t="s">
        <v>360</v>
      </c>
      <c r="C79" s="135" t="s">
        <v>1079</v>
      </c>
      <c r="D79" s="116">
        <f>IF($E$3="購入者価格",データ入力!S84," ")</f>
        <v>0</v>
      </c>
      <c r="E79" s="460">
        <v>0</v>
      </c>
      <c r="F79" s="461">
        <v>-37.502217446221245</v>
      </c>
      <c r="G79" s="461">
        <v>0</v>
      </c>
      <c r="H79" s="461">
        <v>0</v>
      </c>
      <c r="I79" s="461">
        <v>0</v>
      </c>
      <c r="J79" s="461">
        <v>0</v>
      </c>
      <c r="K79" s="461">
        <v>0</v>
      </c>
      <c r="L79" s="462">
        <v>0</v>
      </c>
      <c r="M79" s="300">
        <f t="shared" si="15"/>
        <v>0</v>
      </c>
      <c r="N79" s="301">
        <f t="shared" si="16"/>
        <v>0</v>
      </c>
      <c r="O79" s="301">
        <f t="shared" si="17"/>
        <v>0</v>
      </c>
      <c r="P79" s="301">
        <f t="shared" si="18"/>
        <v>0</v>
      </c>
      <c r="Q79" s="301">
        <f t="shared" si="19"/>
        <v>0</v>
      </c>
      <c r="R79" s="301">
        <f t="shared" si="20"/>
        <v>0</v>
      </c>
      <c r="S79" s="301">
        <f t="shared" si="21"/>
        <v>0</v>
      </c>
      <c r="T79" s="302">
        <f t="shared" si="22"/>
        <v>0</v>
      </c>
      <c r="U79" s="132">
        <f>+$N$118</f>
        <v>0</v>
      </c>
      <c r="V79" s="132">
        <f>IF($E$3="購入者価格",D79-SUM(M79:T79)+U79,IF($E$3="生産者価格",データ入力!S88," "))</f>
        <v>0</v>
      </c>
    </row>
    <row r="80" spans="2:22">
      <c r="B80" s="10" t="s">
        <v>361</v>
      </c>
      <c r="C80" s="135" t="s">
        <v>1080</v>
      </c>
      <c r="D80" s="116">
        <f>IF($E$3="購入者価格",データ入力!S85," ")</f>
        <v>0</v>
      </c>
      <c r="E80" s="460">
        <v>0</v>
      </c>
      <c r="F80" s="461">
        <v>0</v>
      </c>
      <c r="G80" s="461">
        <v>0</v>
      </c>
      <c r="H80" s="461">
        <v>0</v>
      </c>
      <c r="I80" s="461">
        <v>0</v>
      </c>
      <c r="J80" s="461">
        <v>0</v>
      </c>
      <c r="K80" s="461">
        <v>0</v>
      </c>
      <c r="L80" s="462">
        <v>0</v>
      </c>
      <c r="M80" s="300">
        <f t="shared" si="15"/>
        <v>0</v>
      </c>
      <c r="N80" s="301">
        <f t="shared" si="16"/>
        <v>0</v>
      </c>
      <c r="O80" s="301">
        <f t="shared" si="17"/>
        <v>0</v>
      </c>
      <c r="P80" s="301">
        <f t="shared" si="18"/>
        <v>0</v>
      </c>
      <c r="Q80" s="301">
        <f t="shared" si="19"/>
        <v>0</v>
      </c>
      <c r="R80" s="301">
        <f t="shared" si="20"/>
        <v>0</v>
      </c>
      <c r="S80" s="301">
        <f t="shared" si="21"/>
        <v>0</v>
      </c>
      <c r="T80" s="302">
        <f t="shared" si="22"/>
        <v>0</v>
      </c>
      <c r="U80" s="132"/>
      <c r="V80" s="132">
        <f>IF($E$3="購入者価格",D80-SUM(M80:T80)+U80,IF($E$3="生産者価格",データ入力!S89," "))</f>
        <v>0</v>
      </c>
    </row>
    <row r="81" spans="2:22">
      <c r="B81" s="10" t="s">
        <v>362</v>
      </c>
      <c r="C81" s="135" t="s">
        <v>1081</v>
      </c>
      <c r="D81" s="116">
        <f>IF($E$3="購入者価格",データ入力!S86," ")</f>
        <v>0</v>
      </c>
      <c r="E81" s="460">
        <v>0</v>
      </c>
      <c r="F81" s="461">
        <v>0</v>
      </c>
      <c r="G81" s="461">
        <v>0</v>
      </c>
      <c r="H81" s="461">
        <v>0</v>
      </c>
      <c r="I81" s="461">
        <v>0</v>
      </c>
      <c r="J81" s="461">
        <v>0</v>
      </c>
      <c r="K81" s="461">
        <v>0</v>
      </c>
      <c r="L81" s="462">
        <v>0</v>
      </c>
      <c r="M81" s="300">
        <f t="shared" si="15"/>
        <v>0</v>
      </c>
      <c r="N81" s="301">
        <f t="shared" si="16"/>
        <v>0</v>
      </c>
      <c r="O81" s="301">
        <f t="shared" si="17"/>
        <v>0</v>
      </c>
      <c r="P81" s="301">
        <f t="shared" si="18"/>
        <v>0</v>
      </c>
      <c r="Q81" s="301">
        <f t="shared" si="19"/>
        <v>0</v>
      </c>
      <c r="R81" s="301">
        <f t="shared" si="20"/>
        <v>0</v>
      </c>
      <c r="S81" s="301">
        <f t="shared" si="21"/>
        <v>0</v>
      </c>
      <c r="T81" s="302">
        <f t="shared" si="22"/>
        <v>0</v>
      </c>
      <c r="U81" s="132"/>
      <c r="V81" s="132">
        <f>IF($E$3="購入者価格",D81-SUM(M81:T81)+U81,IF($E$3="生産者価格",データ入力!S90," "))</f>
        <v>0</v>
      </c>
    </row>
    <row r="82" spans="2:22">
      <c r="B82" s="318" t="s">
        <v>363</v>
      </c>
      <c r="C82" s="140" t="s">
        <v>1082</v>
      </c>
      <c r="D82" s="589">
        <f>IF($E$3="購入者価格",データ入力!S87," ")</f>
        <v>0</v>
      </c>
      <c r="E82" s="463">
        <v>0</v>
      </c>
      <c r="F82" s="464">
        <v>0</v>
      </c>
      <c r="G82" s="464">
        <v>0</v>
      </c>
      <c r="H82" s="464">
        <v>0</v>
      </c>
      <c r="I82" s="464">
        <v>0</v>
      </c>
      <c r="J82" s="464">
        <v>0</v>
      </c>
      <c r="K82" s="464">
        <v>0</v>
      </c>
      <c r="L82" s="465">
        <v>0</v>
      </c>
      <c r="M82" s="303">
        <f t="shared" si="15"/>
        <v>0</v>
      </c>
      <c r="N82" s="304">
        <f t="shared" si="16"/>
        <v>0</v>
      </c>
      <c r="O82" s="304">
        <f t="shared" si="17"/>
        <v>0</v>
      </c>
      <c r="P82" s="304">
        <f t="shared" si="18"/>
        <v>0</v>
      </c>
      <c r="Q82" s="304">
        <f t="shared" si="19"/>
        <v>0</v>
      </c>
      <c r="R82" s="304">
        <f t="shared" si="20"/>
        <v>0</v>
      </c>
      <c r="S82" s="304">
        <f t="shared" si="21"/>
        <v>0</v>
      </c>
      <c r="T82" s="305">
        <f t="shared" si="22"/>
        <v>0</v>
      </c>
      <c r="U82" s="133"/>
      <c r="V82" s="133">
        <f>IF($E$3="購入者価格",D82-SUM(M82:T82)+U82,IF($E$3="生産者価格",データ入力!S91," "))</f>
        <v>0</v>
      </c>
    </row>
    <row r="83" spans="2:22">
      <c r="B83" s="10" t="s">
        <v>364</v>
      </c>
      <c r="C83" s="135" t="s">
        <v>1083</v>
      </c>
      <c r="D83" s="116">
        <f>IF($E$3="購入者価格",データ入力!S88," ")</f>
        <v>0</v>
      </c>
      <c r="E83" s="460">
        <v>0</v>
      </c>
      <c r="F83" s="461">
        <v>0</v>
      </c>
      <c r="G83" s="461">
        <v>0</v>
      </c>
      <c r="H83" s="461">
        <v>0</v>
      </c>
      <c r="I83" s="461">
        <v>0</v>
      </c>
      <c r="J83" s="461">
        <v>0</v>
      </c>
      <c r="K83" s="461">
        <v>0</v>
      </c>
      <c r="L83" s="462">
        <v>0</v>
      </c>
      <c r="M83" s="300">
        <f t="shared" si="15"/>
        <v>0</v>
      </c>
      <c r="N83" s="301">
        <f t="shared" si="16"/>
        <v>0</v>
      </c>
      <c r="O83" s="301">
        <f t="shared" si="17"/>
        <v>0</v>
      </c>
      <c r="P83" s="301">
        <f t="shared" si="18"/>
        <v>0</v>
      </c>
      <c r="Q83" s="301">
        <f t="shared" si="19"/>
        <v>0</v>
      </c>
      <c r="R83" s="301">
        <f t="shared" si="20"/>
        <v>0</v>
      </c>
      <c r="S83" s="301">
        <f t="shared" si="21"/>
        <v>0</v>
      </c>
      <c r="T83" s="302">
        <f t="shared" si="22"/>
        <v>0</v>
      </c>
      <c r="U83" s="132"/>
      <c r="V83" s="132">
        <f>IF($E$3="購入者価格",D83-SUM(M83:T83)+U83,IF($E$3="生産者価格",データ入力!S92," "))</f>
        <v>0</v>
      </c>
    </row>
    <row r="84" spans="2:22">
      <c r="B84" s="10" t="s">
        <v>365</v>
      </c>
      <c r="C84" s="135" t="s">
        <v>1084</v>
      </c>
      <c r="D84" s="116">
        <f>IF($E$3="購入者価格",データ入力!S89," ")</f>
        <v>0</v>
      </c>
      <c r="E84" s="460">
        <v>0</v>
      </c>
      <c r="F84" s="461">
        <v>0</v>
      </c>
      <c r="G84" s="461">
        <v>-5.2784027109983814E-3</v>
      </c>
      <c r="H84" s="461">
        <v>0</v>
      </c>
      <c r="I84" s="461">
        <v>0</v>
      </c>
      <c r="J84" s="461">
        <v>0</v>
      </c>
      <c r="K84" s="461">
        <v>0</v>
      </c>
      <c r="L84" s="462">
        <v>0</v>
      </c>
      <c r="M84" s="300">
        <f t="shared" si="15"/>
        <v>0</v>
      </c>
      <c r="N84" s="301">
        <f t="shared" si="16"/>
        <v>0</v>
      </c>
      <c r="O84" s="301">
        <f t="shared" si="17"/>
        <v>0</v>
      </c>
      <c r="P84" s="301">
        <f t="shared" si="18"/>
        <v>0</v>
      </c>
      <c r="Q84" s="301">
        <f t="shared" si="19"/>
        <v>0</v>
      </c>
      <c r="R84" s="301">
        <f t="shared" si="20"/>
        <v>0</v>
      </c>
      <c r="S84" s="301">
        <f t="shared" si="21"/>
        <v>0</v>
      </c>
      <c r="T84" s="302">
        <f t="shared" si="22"/>
        <v>0</v>
      </c>
      <c r="U84" s="132">
        <f>+$O$118</f>
        <v>0</v>
      </c>
      <c r="V84" s="132">
        <f>IF($E$3="購入者価格",D84-SUM(M84:T84)+U84,IF($E$3="生産者価格",データ入力!S93," "))</f>
        <v>0</v>
      </c>
    </row>
    <row r="85" spans="2:22">
      <c r="B85" s="10" t="s">
        <v>366</v>
      </c>
      <c r="C85" s="135" t="s">
        <v>1085</v>
      </c>
      <c r="D85" s="116">
        <f>IF($E$3="購入者価格",データ入力!S90," ")</f>
        <v>0</v>
      </c>
      <c r="E85" s="460">
        <v>0</v>
      </c>
      <c r="F85" s="461">
        <v>0</v>
      </c>
      <c r="G85" s="461">
        <v>0</v>
      </c>
      <c r="H85" s="461">
        <v>-0.57979588893916256</v>
      </c>
      <c r="I85" s="461">
        <v>0</v>
      </c>
      <c r="J85" s="461">
        <v>0</v>
      </c>
      <c r="K85" s="461">
        <v>0</v>
      </c>
      <c r="L85" s="462">
        <v>0</v>
      </c>
      <c r="M85" s="300">
        <f t="shared" si="15"/>
        <v>0</v>
      </c>
      <c r="N85" s="301">
        <f t="shared" si="16"/>
        <v>0</v>
      </c>
      <c r="O85" s="301">
        <f t="shared" si="17"/>
        <v>0</v>
      </c>
      <c r="P85" s="301">
        <f>IF($E$3="購入者価格",$D85*H85," ")</f>
        <v>0</v>
      </c>
      <c r="Q85" s="301">
        <f t="shared" si="19"/>
        <v>0</v>
      </c>
      <c r="R85" s="301">
        <f t="shared" si="20"/>
        <v>0</v>
      </c>
      <c r="S85" s="301">
        <f t="shared" si="21"/>
        <v>0</v>
      </c>
      <c r="T85" s="302">
        <f t="shared" si="22"/>
        <v>0</v>
      </c>
      <c r="U85" s="132">
        <f>+$P$118</f>
        <v>0</v>
      </c>
      <c r="V85" s="132">
        <f>IF($E$3="購入者価格",D85-SUM(M85:T85)+U85,IF($E$3="生産者価格",データ入力!S94," "))</f>
        <v>0</v>
      </c>
    </row>
    <row r="86" spans="2:22">
      <c r="B86" s="10" t="s">
        <v>367</v>
      </c>
      <c r="C86" s="135" t="s">
        <v>1086</v>
      </c>
      <c r="D86" s="116">
        <f>IF($E$3="購入者価格",データ入力!S91," ")</f>
        <v>0</v>
      </c>
      <c r="E86" s="460">
        <v>0</v>
      </c>
      <c r="F86" s="461">
        <v>0</v>
      </c>
      <c r="G86" s="461">
        <v>0</v>
      </c>
      <c r="H86" s="461">
        <v>0</v>
      </c>
      <c r="I86" s="461">
        <v>0</v>
      </c>
      <c r="J86" s="461">
        <v>0</v>
      </c>
      <c r="K86" s="461">
        <v>0</v>
      </c>
      <c r="L86" s="462">
        <v>0</v>
      </c>
      <c r="M86" s="300">
        <f t="shared" si="15"/>
        <v>0</v>
      </c>
      <c r="N86" s="301">
        <f t="shared" si="16"/>
        <v>0</v>
      </c>
      <c r="O86" s="301">
        <f t="shared" si="17"/>
        <v>0</v>
      </c>
      <c r="P86" s="301">
        <f t="shared" si="18"/>
        <v>0</v>
      </c>
      <c r="Q86" s="301">
        <f t="shared" si="19"/>
        <v>0</v>
      </c>
      <c r="R86" s="301">
        <f t="shared" si="20"/>
        <v>0</v>
      </c>
      <c r="S86" s="301">
        <f t="shared" si="21"/>
        <v>0</v>
      </c>
      <c r="T86" s="302">
        <f t="shared" si="22"/>
        <v>0</v>
      </c>
      <c r="U86" s="132"/>
      <c r="V86" s="132">
        <f>IF($E$3="購入者価格",D86-SUM(M86:T86)+U86,IF($E$3="生産者価格",データ入力!S95," "))</f>
        <v>0</v>
      </c>
    </row>
    <row r="87" spans="2:22">
      <c r="B87" s="318" t="s">
        <v>368</v>
      </c>
      <c r="C87" s="140" t="s">
        <v>1087</v>
      </c>
      <c r="D87" s="589">
        <f>IF($E$3="購入者価格",データ入力!S92," ")</f>
        <v>0</v>
      </c>
      <c r="E87" s="463">
        <v>0</v>
      </c>
      <c r="F87" s="464">
        <v>0</v>
      </c>
      <c r="G87" s="464">
        <v>0</v>
      </c>
      <c r="H87" s="464">
        <v>0</v>
      </c>
      <c r="I87" s="464">
        <v>-1.4092256365716807</v>
      </c>
      <c r="J87" s="464">
        <v>0</v>
      </c>
      <c r="K87" s="464">
        <v>0</v>
      </c>
      <c r="L87" s="465">
        <v>0</v>
      </c>
      <c r="M87" s="594">
        <f t="shared" si="15"/>
        <v>0</v>
      </c>
      <c r="N87" s="595">
        <f t="shared" si="16"/>
        <v>0</v>
      </c>
      <c r="O87" s="595">
        <f t="shared" si="17"/>
        <v>0</v>
      </c>
      <c r="P87" s="595">
        <f t="shared" si="18"/>
        <v>0</v>
      </c>
      <c r="Q87" s="595">
        <f t="shared" si="19"/>
        <v>0</v>
      </c>
      <c r="R87" s="595">
        <f t="shared" si="20"/>
        <v>0</v>
      </c>
      <c r="S87" s="595">
        <f t="shared" si="21"/>
        <v>0</v>
      </c>
      <c r="T87" s="596">
        <f t="shared" si="22"/>
        <v>0</v>
      </c>
      <c r="U87" s="129">
        <f>+$Q$118</f>
        <v>0</v>
      </c>
      <c r="V87" s="133">
        <f>IF($E$3="購入者価格",D87-SUM(M87:T87)+U87,IF($E$3="生産者価格",データ入力!S96," "))</f>
        <v>0</v>
      </c>
    </row>
    <row r="88" spans="2:22">
      <c r="B88" s="10" t="s">
        <v>369</v>
      </c>
      <c r="C88" s="135" t="s">
        <v>1088</v>
      </c>
      <c r="D88" s="116">
        <f>IF($E$3="購入者価格",データ入力!S93," ")</f>
        <v>0</v>
      </c>
      <c r="E88" s="460">
        <v>0</v>
      </c>
      <c r="F88" s="461">
        <v>0</v>
      </c>
      <c r="G88" s="461">
        <v>0</v>
      </c>
      <c r="H88" s="461">
        <v>0</v>
      </c>
      <c r="I88" s="461">
        <v>0</v>
      </c>
      <c r="J88" s="461">
        <v>-7.5981528026911943E-3</v>
      </c>
      <c r="K88" s="461">
        <v>0</v>
      </c>
      <c r="L88" s="462">
        <v>0</v>
      </c>
      <c r="M88" s="300">
        <f t="shared" si="15"/>
        <v>0</v>
      </c>
      <c r="N88" s="301">
        <f t="shared" si="16"/>
        <v>0</v>
      </c>
      <c r="O88" s="301">
        <f t="shared" si="17"/>
        <v>0</v>
      </c>
      <c r="P88" s="301">
        <f t="shared" si="18"/>
        <v>0</v>
      </c>
      <c r="Q88" s="301">
        <f t="shared" si="19"/>
        <v>0</v>
      </c>
      <c r="R88" s="301">
        <f t="shared" si="20"/>
        <v>0</v>
      </c>
      <c r="S88" s="301">
        <f t="shared" si="21"/>
        <v>0</v>
      </c>
      <c r="T88" s="302">
        <f t="shared" si="22"/>
        <v>0</v>
      </c>
      <c r="U88" s="132">
        <f>+$R$118</f>
        <v>0</v>
      </c>
      <c r="V88" s="132">
        <f>IF($E$3="購入者価格",D88-SUM(M88:T88)+U88,IF($E$3="生産者価格",データ入力!S97," "))</f>
        <v>0</v>
      </c>
    </row>
    <row r="89" spans="2:22">
      <c r="B89" s="10" t="s">
        <v>370</v>
      </c>
      <c r="C89" s="135" t="s">
        <v>1089</v>
      </c>
      <c r="D89" s="116">
        <f>IF($E$3="購入者価格",データ入力!S94," ")</f>
        <v>0</v>
      </c>
      <c r="E89" s="460">
        <v>0</v>
      </c>
      <c r="F89" s="461">
        <v>0</v>
      </c>
      <c r="G89" s="461">
        <v>0</v>
      </c>
      <c r="H89" s="461">
        <v>0</v>
      </c>
      <c r="I89" s="461">
        <v>0</v>
      </c>
      <c r="J89" s="461">
        <v>0</v>
      </c>
      <c r="K89" s="461">
        <v>-5.1235680751173707</v>
      </c>
      <c r="L89" s="462">
        <v>0</v>
      </c>
      <c r="M89" s="300">
        <f t="shared" si="15"/>
        <v>0</v>
      </c>
      <c r="N89" s="301">
        <f t="shared" si="16"/>
        <v>0</v>
      </c>
      <c r="O89" s="301">
        <f t="shared" si="17"/>
        <v>0</v>
      </c>
      <c r="P89" s="301">
        <f t="shared" si="18"/>
        <v>0</v>
      </c>
      <c r="Q89" s="301">
        <f t="shared" si="19"/>
        <v>0</v>
      </c>
      <c r="R89" s="301">
        <f t="shared" si="20"/>
        <v>0</v>
      </c>
      <c r="S89" s="301">
        <f t="shared" si="21"/>
        <v>0</v>
      </c>
      <c r="T89" s="302">
        <f t="shared" si="22"/>
        <v>0</v>
      </c>
      <c r="U89" s="132">
        <f>+$S$118</f>
        <v>0</v>
      </c>
      <c r="V89" s="132">
        <f>IF($E$3="購入者価格",D89-SUM(M89:T89)+U89,IF($E$3="生産者価格",データ入力!S98," "))</f>
        <v>0</v>
      </c>
    </row>
    <row r="90" spans="2:22">
      <c r="B90" s="10" t="s">
        <v>371</v>
      </c>
      <c r="C90" s="135" t="s">
        <v>1090</v>
      </c>
      <c r="D90" s="116">
        <f>IF($E$3="購入者価格",データ入力!S95," ")</f>
        <v>0</v>
      </c>
      <c r="E90" s="460">
        <v>0</v>
      </c>
      <c r="F90" s="461">
        <v>0</v>
      </c>
      <c r="G90" s="461">
        <v>0</v>
      </c>
      <c r="H90" s="461">
        <v>0</v>
      </c>
      <c r="I90" s="461">
        <v>0</v>
      </c>
      <c r="J90" s="461">
        <v>0</v>
      </c>
      <c r="K90" s="461">
        <v>0</v>
      </c>
      <c r="L90" s="462">
        <v>-108.60867515322961</v>
      </c>
      <c r="M90" s="300">
        <f t="shared" si="15"/>
        <v>0</v>
      </c>
      <c r="N90" s="301">
        <f t="shared" si="16"/>
        <v>0</v>
      </c>
      <c r="O90" s="301">
        <f t="shared" si="17"/>
        <v>0</v>
      </c>
      <c r="P90" s="301">
        <f t="shared" si="18"/>
        <v>0</v>
      </c>
      <c r="Q90" s="301">
        <f t="shared" si="19"/>
        <v>0</v>
      </c>
      <c r="R90" s="301">
        <f t="shared" si="20"/>
        <v>0</v>
      </c>
      <c r="S90" s="301">
        <f t="shared" si="21"/>
        <v>0</v>
      </c>
      <c r="T90" s="302">
        <f t="shared" si="22"/>
        <v>0</v>
      </c>
      <c r="U90" s="132">
        <f>+$T$118</f>
        <v>0</v>
      </c>
      <c r="V90" s="132">
        <f>IF($E$3="購入者価格",D90-SUM(M90:T90)+U90,IF($E$3="生産者価格",データ入力!S99," "))</f>
        <v>0</v>
      </c>
    </row>
    <row r="91" spans="2:22">
      <c r="B91" s="10" t="s">
        <v>372</v>
      </c>
      <c r="C91" s="135" t="s">
        <v>1091</v>
      </c>
      <c r="D91" s="116">
        <f>IF($E$3="購入者価格",データ入力!S96," ")</f>
        <v>0</v>
      </c>
      <c r="E91" s="460">
        <v>0</v>
      </c>
      <c r="F91" s="461">
        <v>0</v>
      </c>
      <c r="G91" s="461">
        <v>0</v>
      </c>
      <c r="H91" s="461">
        <v>0</v>
      </c>
      <c r="I91" s="461">
        <v>0</v>
      </c>
      <c r="J91" s="461">
        <v>0</v>
      </c>
      <c r="K91" s="461">
        <v>0</v>
      </c>
      <c r="L91" s="462">
        <v>0</v>
      </c>
      <c r="M91" s="300">
        <f t="shared" si="15"/>
        <v>0</v>
      </c>
      <c r="N91" s="301">
        <f t="shared" si="16"/>
        <v>0</v>
      </c>
      <c r="O91" s="301">
        <f t="shared" si="17"/>
        <v>0</v>
      </c>
      <c r="P91" s="301">
        <f t="shared" si="18"/>
        <v>0</v>
      </c>
      <c r="Q91" s="301">
        <f t="shared" si="19"/>
        <v>0</v>
      </c>
      <c r="R91" s="301">
        <f t="shared" si="20"/>
        <v>0</v>
      </c>
      <c r="S91" s="301">
        <f t="shared" si="21"/>
        <v>0</v>
      </c>
      <c r="T91" s="302">
        <f t="shared" si="22"/>
        <v>0</v>
      </c>
      <c r="U91" s="132"/>
      <c r="V91" s="132">
        <f>IF($E$3="購入者価格",D91-SUM(M91:T91)+U91,IF($E$3="生産者価格",データ入力!S100," "))</f>
        <v>0</v>
      </c>
    </row>
    <row r="92" spans="2:22">
      <c r="B92" s="318" t="s">
        <v>373</v>
      </c>
      <c r="C92" s="140" t="s">
        <v>1092</v>
      </c>
      <c r="D92" s="589">
        <f>IF($E$3="購入者価格",データ入力!S97," ")</f>
        <v>0</v>
      </c>
      <c r="E92" s="463">
        <v>0</v>
      </c>
      <c r="F92" s="464">
        <v>0</v>
      </c>
      <c r="G92" s="464">
        <v>0</v>
      </c>
      <c r="H92" s="464">
        <v>0</v>
      </c>
      <c r="I92" s="464">
        <v>0</v>
      </c>
      <c r="J92" s="464">
        <v>0</v>
      </c>
      <c r="K92" s="464">
        <v>0</v>
      </c>
      <c r="L92" s="465">
        <v>0</v>
      </c>
      <c r="M92" s="303">
        <f t="shared" si="15"/>
        <v>0</v>
      </c>
      <c r="N92" s="304">
        <f t="shared" si="16"/>
        <v>0</v>
      </c>
      <c r="O92" s="304">
        <f t="shared" si="17"/>
        <v>0</v>
      </c>
      <c r="P92" s="304">
        <f t="shared" si="18"/>
        <v>0</v>
      </c>
      <c r="Q92" s="304">
        <f t="shared" si="19"/>
        <v>0</v>
      </c>
      <c r="R92" s="304">
        <f t="shared" si="20"/>
        <v>0</v>
      </c>
      <c r="S92" s="304">
        <f t="shared" si="21"/>
        <v>0</v>
      </c>
      <c r="T92" s="305">
        <f t="shared" si="22"/>
        <v>0</v>
      </c>
      <c r="U92" s="133"/>
      <c r="V92" s="133">
        <f>IF($E$3="購入者価格",D92-SUM(M92:T92)+U92,IF($E$3="生産者価格",データ入力!S101," "))</f>
        <v>0</v>
      </c>
    </row>
    <row r="93" spans="2:22">
      <c r="B93" s="134" t="s">
        <v>374</v>
      </c>
      <c r="C93" s="135" t="s">
        <v>1093</v>
      </c>
      <c r="D93" s="116">
        <f>IF($E$3="購入者価格",データ入力!S98," ")</f>
        <v>0</v>
      </c>
      <c r="E93" s="454">
        <v>0</v>
      </c>
      <c r="F93" s="455">
        <v>0</v>
      </c>
      <c r="G93" s="455">
        <v>0</v>
      </c>
      <c r="H93" s="455">
        <v>0</v>
      </c>
      <c r="I93" s="455">
        <v>0</v>
      </c>
      <c r="J93" s="455">
        <v>0</v>
      </c>
      <c r="K93" s="455">
        <v>0</v>
      </c>
      <c r="L93" s="456">
        <v>0</v>
      </c>
      <c r="M93" s="136">
        <f t="shared" si="15"/>
        <v>0</v>
      </c>
      <c r="N93" s="137">
        <f t="shared" si="16"/>
        <v>0</v>
      </c>
      <c r="O93" s="137">
        <f t="shared" si="17"/>
        <v>0</v>
      </c>
      <c r="P93" s="137">
        <f t="shared" si="18"/>
        <v>0</v>
      </c>
      <c r="Q93" s="137">
        <f t="shared" si="19"/>
        <v>0</v>
      </c>
      <c r="R93" s="137">
        <f t="shared" si="20"/>
        <v>0</v>
      </c>
      <c r="S93" s="137">
        <f t="shared" si="21"/>
        <v>0</v>
      </c>
      <c r="T93" s="138">
        <f t="shared" si="22"/>
        <v>0</v>
      </c>
      <c r="U93" s="139"/>
      <c r="V93" s="132">
        <f>IF($E$3="購入者価格",D93-SUM(M93:T93)+U93,IF($E$3="生産者価格",データ入力!S102," "))</f>
        <v>0</v>
      </c>
    </row>
    <row r="94" spans="2:22">
      <c r="B94" s="134" t="s">
        <v>375</v>
      </c>
      <c r="C94" s="135" t="s">
        <v>1094</v>
      </c>
      <c r="D94" s="116">
        <f>IF($E$3="購入者価格",データ入力!S99," ")</f>
        <v>0</v>
      </c>
      <c r="E94" s="454">
        <v>0</v>
      </c>
      <c r="F94" s="455">
        <v>0</v>
      </c>
      <c r="G94" s="455">
        <v>0</v>
      </c>
      <c r="H94" s="455">
        <v>0</v>
      </c>
      <c r="I94" s="455">
        <v>0</v>
      </c>
      <c r="J94" s="455">
        <v>0</v>
      </c>
      <c r="K94" s="455">
        <v>0</v>
      </c>
      <c r="L94" s="456">
        <v>0</v>
      </c>
      <c r="M94" s="136">
        <f t="shared" si="15"/>
        <v>0</v>
      </c>
      <c r="N94" s="137">
        <f t="shared" si="16"/>
        <v>0</v>
      </c>
      <c r="O94" s="137">
        <f t="shared" si="17"/>
        <v>0</v>
      </c>
      <c r="P94" s="137">
        <f t="shared" si="18"/>
        <v>0</v>
      </c>
      <c r="Q94" s="137">
        <f t="shared" si="19"/>
        <v>0</v>
      </c>
      <c r="R94" s="137">
        <f t="shared" si="20"/>
        <v>0</v>
      </c>
      <c r="S94" s="137">
        <f t="shared" si="21"/>
        <v>0</v>
      </c>
      <c r="T94" s="138">
        <f t="shared" si="22"/>
        <v>0</v>
      </c>
      <c r="U94" s="139"/>
      <c r="V94" s="132">
        <f>IF($E$3="購入者価格",D94-SUM(M94:T94)+U94,IF($E$3="生産者価格",データ入力!S103," "))</f>
        <v>0</v>
      </c>
    </row>
    <row r="95" spans="2:22">
      <c r="B95" s="134" t="s">
        <v>376</v>
      </c>
      <c r="C95" s="135" t="s">
        <v>1095</v>
      </c>
      <c r="D95" s="116">
        <f>IF($E$3="購入者価格",データ入力!S100," ")</f>
        <v>0</v>
      </c>
      <c r="E95" s="454">
        <v>5.6213981384758034E-2</v>
      </c>
      <c r="F95" s="455">
        <v>0.18007913825279639</v>
      </c>
      <c r="G95" s="455">
        <v>4.1080294369652223E-5</v>
      </c>
      <c r="H95" s="455">
        <v>1.0538562659186141E-2</v>
      </c>
      <c r="I95" s="455">
        <v>0</v>
      </c>
      <c r="J95" s="455">
        <v>7.9226281998615001E-5</v>
      </c>
      <c r="K95" s="455">
        <v>7.3797814528339537E-4</v>
      </c>
      <c r="L95" s="456">
        <v>2.3760548832732777E-3</v>
      </c>
      <c r="M95" s="136">
        <f t="shared" si="15"/>
        <v>0</v>
      </c>
      <c r="N95" s="137">
        <f t="shared" si="16"/>
        <v>0</v>
      </c>
      <c r="O95" s="137">
        <f t="shared" si="17"/>
        <v>0</v>
      </c>
      <c r="P95" s="137">
        <f t="shared" si="18"/>
        <v>0</v>
      </c>
      <c r="Q95" s="137">
        <f t="shared" si="19"/>
        <v>0</v>
      </c>
      <c r="R95" s="137">
        <f t="shared" si="20"/>
        <v>0</v>
      </c>
      <c r="S95" s="137">
        <f t="shared" si="21"/>
        <v>0</v>
      </c>
      <c r="T95" s="138">
        <f t="shared" si="22"/>
        <v>0</v>
      </c>
      <c r="U95" s="139"/>
      <c r="V95" s="132">
        <f>IF($E$3="購入者価格",D95-SUM(M95:T95)+U95,IF($E$3="生産者価格",データ入力!S104," "))</f>
        <v>0</v>
      </c>
    </row>
    <row r="96" spans="2:22">
      <c r="B96" s="134" t="s">
        <v>377</v>
      </c>
      <c r="C96" s="135" t="s">
        <v>1096</v>
      </c>
      <c r="D96" s="116">
        <f>IF($E$3="購入者価格",データ入力!S101," ")</f>
        <v>0</v>
      </c>
      <c r="E96" s="454">
        <v>0</v>
      </c>
      <c r="F96" s="455">
        <v>0</v>
      </c>
      <c r="G96" s="455">
        <v>0</v>
      </c>
      <c r="H96" s="455">
        <v>0</v>
      </c>
      <c r="I96" s="455">
        <v>0</v>
      </c>
      <c r="J96" s="455">
        <v>0</v>
      </c>
      <c r="K96" s="455">
        <v>0</v>
      </c>
      <c r="L96" s="456">
        <v>0</v>
      </c>
      <c r="M96" s="136">
        <f t="shared" si="15"/>
        <v>0</v>
      </c>
      <c r="N96" s="137">
        <f t="shared" si="16"/>
        <v>0</v>
      </c>
      <c r="O96" s="137">
        <f t="shared" si="17"/>
        <v>0</v>
      </c>
      <c r="P96" s="137">
        <f t="shared" si="18"/>
        <v>0</v>
      </c>
      <c r="Q96" s="137">
        <f t="shared" si="19"/>
        <v>0</v>
      </c>
      <c r="R96" s="137">
        <f t="shared" si="20"/>
        <v>0</v>
      </c>
      <c r="S96" s="137">
        <f t="shared" si="21"/>
        <v>0</v>
      </c>
      <c r="T96" s="138">
        <f t="shared" si="22"/>
        <v>0</v>
      </c>
      <c r="U96" s="139"/>
      <c r="V96" s="132">
        <f>IF($E$3="購入者価格",D96-SUM(M96:T96)+U96,IF($E$3="生産者価格",データ入力!S105," "))</f>
        <v>0</v>
      </c>
    </row>
    <row r="97" spans="2:22">
      <c r="B97" s="591" t="s">
        <v>378</v>
      </c>
      <c r="C97" s="140" t="s">
        <v>1097</v>
      </c>
      <c r="D97" s="589">
        <f>IF($E$3="購入者価格",データ入力!S102," ")</f>
        <v>0</v>
      </c>
      <c r="E97" s="457">
        <v>5.3232720357425906E-2</v>
      </c>
      <c r="F97" s="458">
        <v>0.36547430131911535</v>
      </c>
      <c r="G97" s="458">
        <v>1.6061103576272396E-4</v>
      </c>
      <c r="H97" s="458">
        <v>2.5866613221171005E-2</v>
      </c>
      <c r="I97" s="458">
        <v>6.5434125681109763E-5</v>
      </c>
      <c r="J97" s="458">
        <v>8.3737377619881722E-5</v>
      </c>
      <c r="K97" s="458">
        <v>1.9177232218848322E-3</v>
      </c>
      <c r="L97" s="459">
        <v>2.3899471219051491E-3</v>
      </c>
      <c r="M97" s="141">
        <f t="shared" si="15"/>
        <v>0</v>
      </c>
      <c r="N97" s="142">
        <f t="shared" si="16"/>
        <v>0</v>
      </c>
      <c r="O97" s="142">
        <f t="shared" si="17"/>
        <v>0</v>
      </c>
      <c r="P97" s="142">
        <f t="shared" si="18"/>
        <v>0</v>
      </c>
      <c r="Q97" s="142">
        <f t="shared" si="19"/>
        <v>0</v>
      </c>
      <c r="R97" s="142">
        <f t="shared" si="20"/>
        <v>0</v>
      </c>
      <c r="S97" s="142">
        <f t="shared" si="21"/>
        <v>0</v>
      </c>
      <c r="T97" s="143">
        <f t="shared" si="22"/>
        <v>0</v>
      </c>
      <c r="U97" s="144"/>
      <c r="V97" s="133">
        <f>IF($E$3="購入者価格",D97-SUM(M97:T97)+U97,IF($E$3="生産者価格",データ入力!S106," "))</f>
        <v>0</v>
      </c>
    </row>
    <row r="98" spans="2:22">
      <c r="B98" s="134" t="s">
        <v>379</v>
      </c>
      <c r="C98" s="135" t="s">
        <v>1098</v>
      </c>
      <c r="D98" s="116">
        <f>IF($E$3="購入者価格",データ入力!S103," ")</f>
        <v>0</v>
      </c>
      <c r="E98" s="454">
        <v>0</v>
      </c>
      <c r="F98" s="455">
        <v>0</v>
      </c>
      <c r="G98" s="455">
        <v>0</v>
      </c>
      <c r="H98" s="455">
        <v>0</v>
      </c>
      <c r="I98" s="455">
        <v>0</v>
      </c>
      <c r="J98" s="455">
        <v>0</v>
      </c>
      <c r="K98" s="455">
        <v>0</v>
      </c>
      <c r="L98" s="456">
        <v>0</v>
      </c>
      <c r="M98" s="136">
        <f t="shared" si="15"/>
        <v>0</v>
      </c>
      <c r="N98" s="137">
        <f t="shared" si="16"/>
        <v>0</v>
      </c>
      <c r="O98" s="137">
        <f t="shared" si="17"/>
        <v>0</v>
      </c>
      <c r="P98" s="137">
        <f t="shared" si="18"/>
        <v>0</v>
      </c>
      <c r="Q98" s="137">
        <f t="shared" si="19"/>
        <v>0</v>
      </c>
      <c r="R98" s="137">
        <f t="shared" si="20"/>
        <v>0</v>
      </c>
      <c r="S98" s="137">
        <f t="shared" si="21"/>
        <v>0</v>
      </c>
      <c r="T98" s="138">
        <f t="shared" si="22"/>
        <v>0</v>
      </c>
      <c r="U98" s="139"/>
      <c r="V98" s="132">
        <f>IF($E$3="購入者価格",D98-SUM(M98:T98)+U98,IF($E$3="生産者価格",データ入力!S107," "))</f>
        <v>0</v>
      </c>
    </row>
    <row r="99" spans="2:22">
      <c r="B99" s="134" t="s">
        <v>380</v>
      </c>
      <c r="C99" s="135" t="s">
        <v>1099</v>
      </c>
      <c r="D99" s="116">
        <f>IF($E$3="購入者価格",データ入力!S104," ")</f>
        <v>0</v>
      </c>
      <c r="E99" s="454">
        <v>0</v>
      </c>
      <c r="F99" s="455">
        <v>0</v>
      </c>
      <c r="G99" s="455">
        <v>0</v>
      </c>
      <c r="H99" s="455">
        <v>0</v>
      </c>
      <c r="I99" s="455">
        <v>0</v>
      </c>
      <c r="J99" s="455">
        <v>0</v>
      </c>
      <c r="K99" s="455">
        <v>0</v>
      </c>
      <c r="L99" s="456">
        <v>0</v>
      </c>
      <c r="M99" s="136">
        <f t="shared" si="15"/>
        <v>0</v>
      </c>
      <c r="N99" s="137">
        <f t="shared" si="16"/>
        <v>0</v>
      </c>
      <c r="O99" s="137">
        <f t="shared" si="17"/>
        <v>0</v>
      </c>
      <c r="P99" s="137">
        <f t="shared" si="18"/>
        <v>0</v>
      </c>
      <c r="Q99" s="137">
        <f t="shared" si="19"/>
        <v>0</v>
      </c>
      <c r="R99" s="137">
        <f t="shared" si="20"/>
        <v>0</v>
      </c>
      <c r="S99" s="137">
        <f t="shared" si="21"/>
        <v>0</v>
      </c>
      <c r="T99" s="138">
        <f t="shared" si="22"/>
        <v>0</v>
      </c>
      <c r="U99" s="139"/>
      <c r="V99" s="132">
        <f>IF($E$3="購入者価格",D99-SUM(M99:T99)+U99,IF($E$3="生産者価格",データ入力!S108," "))</f>
        <v>0</v>
      </c>
    </row>
    <row r="100" spans="2:22">
      <c r="B100" s="134" t="s">
        <v>381</v>
      </c>
      <c r="C100" s="135" t="s">
        <v>1100</v>
      </c>
      <c r="D100" s="116">
        <f>IF($E$3="購入者価格",データ入力!S105," ")</f>
        <v>0</v>
      </c>
      <c r="E100" s="454">
        <v>0</v>
      </c>
      <c r="F100" s="455">
        <v>0</v>
      </c>
      <c r="G100" s="455">
        <v>0</v>
      </c>
      <c r="H100" s="455">
        <v>1.2386003725709921E-5</v>
      </c>
      <c r="I100" s="455">
        <v>0</v>
      </c>
      <c r="J100" s="455">
        <v>0</v>
      </c>
      <c r="K100" s="455">
        <v>0</v>
      </c>
      <c r="L100" s="456">
        <v>0</v>
      </c>
      <c r="M100" s="136">
        <f t="shared" si="15"/>
        <v>0</v>
      </c>
      <c r="N100" s="137">
        <f t="shared" si="16"/>
        <v>0</v>
      </c>
      <c r="O100" s="137">
        <f t="shared" si="17"/>
        <v>0</v>
      </c>
      <c r="P100" s="137">
        <f t="shared" si="18"/>
        <v>0</v>
      </c>
      <c r="Q100" s="137">
        <f t="shared" si="19"/>
        <v>0</v>
      </c>
      <c r="R100" s="137">
        <f t="shared" si="20"/>
        <v>0</v>
      </c>
      <c r="S100" s="137">
        <f t="shared" si="21"/>
        <v>0</v>
      </c>
      <c r="T100" s="138">
        <f t="shared" si="22"/>
        <v>0</v>
      </c>
      <c r="U100" s="139"/>
      <c r="V100" s="132">
        <f>IF($E$3="購入者価格",D100-SUM(M100:T100)+U100,IF($E$3="生産者価格",データ入力!S109," "))</f>
        <v>0</v>
      </c>
    </row>
    <row r="101" spans="2:22">
      <c r="B101" s="134" t="s">
        <v>382</v>
      </c>
      <c r="C101" s="135" t="s">
        <v>1101</v>
      </c>
      <c r="D101" s="116">
        <f>IF($E$3="購入者価格",データ入力!S106," ")</f>
        <v>0</v>
      </c>
      <c r="E101" s="454">
        <v>0</v>
      </c>
      <c r="F101" s="455">
        <v>0</v>
      </c>
      <c r="G101" s="455">
        <v>0</v>
      </c>
      <c r="H101" s="455">
        <v>0</v>
      </c>
      <c r="I101" s="455">
        <v>0</v>
      </c>
      <c r="J101" s="455">
        <v>0</v>
      </c>
      <c r="K101" s="455">
        <v>0</v>
      </c>
      <c r="L101" s="456">
        <v>0</v>
      </c>
      <c r="M101" s="136">
        <f t="shared" si="15"/>
        <v>0</v>
      </c>
      <c r="N101" s="137">
        <f t="shared" si="16"/>
        <v>0</v>
      </c>
      <c r="O101" s="137">
        <f t="shared" si="17"/>
        <v>0</v>
      </c>
      <c r="P101" s="137">
        <f t="shared" si="18"/>
        <v>0</v>
      </c>
      <c r="Q101" s="137">
        <f t="shared" si="19"/>
        <v>0</v>
      </c>
      <c r="R101" s="137">
        <f t="shared" si="20"/>
        <v>0</v>
      </c>
      <c r="S101" s="137">
        <f t="shared" si="21"/>
        <v>0</v>
      </c>
      <c r="T101" s="138">
        <f t="shared" si="22"/>
        <v>0</v>
      </c>
      <c r="U101" s="139"/>
      <c r="V101" s="132">
        <f>IF($E$3="購入者価格",D101-SUM(M101:T101)+U101,IF($E$3="生産者価格",データ入力!S110," "))</f>
        <v>0</v>
      </c>
    </row>
    <row r="102" spans="2:22">
      <c r="B102" s="591" t="s">
        <v>383</v>
      </c>
      <c r="C102" s="592" t="s">
        <v>1102</v>
      </c>
      <c r="D102" s="589">
        <f>IF($E$3="購入者価格",データ入力!S107," ")</f>
        <v>0</v>
      </c>
      <c r="E102" s="457">
        <v>0</v>
      </c>
      <c r="F102" s="458">
        <v>0</v>
      </c>
      <c r="G102" s="458">
        <v>0</v>
      </c>
      <c r="H102" s="458">
        <v>0</v>
      </c>
      <c r="I102" s="458">
        <v>0</v>
      </c>
      <c r="J102" s="458">
        <v>0</v>
      </c>
      <c r="K102" s="458">
        <v>0</v>
      </c>
      <c r="L102" s="459">
        <v>0</v>
      </c>
      <c r="M102" s="125">
        <f t="shared" si="15"/>
        <v>0</v>
      </c>
      <c r="N102" s="126">
        <f t="shared" si="16"/>
        <v>0</v>
      </c>
      <c r="O102" s="126">
        <f t="shared" si="17"/>
        <v>0</v>
      </c>
      <c r="P102" s="126">
        <f t="shared" si="18"/>
        <v>0</v>
      </c>
      <c r="Q102" s="126">
        <f t="shared" si="19"/>
        <v>0</v>
      </c>
      <c r="R102" s="126">
        <f t="shared" si="20"/>
        <v>0</v>
      </c>
      <c r="S102" s="126">
        <f t="shared" si="21"/>
        <v>0</v>
      </c>
      <c r="T102" s="127">
        <f t="shared" si="22"/>
        <v>0</v>
      </c>
      <c r="U102" s="128"/>
      <c r="V102" s="133">
        <f>IF($E$3="購入者価格",D102-SUM(M102:T102)+U102,IF($E$3="生産者価格",データ入力!S111," "))</f>
        <v>0</v>
      </c>
    </row>
    <row r="103" spans="2:22">
      <c r="B103" s="134" t="s">
        <v>384</v>
      </c>
      <c r="C103" s="135" t="s">
        <v>1103</v>
      </c>
      <c r="D103" s="116">
        <f>IF($E$3="購入者価格",データ入力!S108," ")</f>
        <v>0</v>
      </c>
      <c r="E103" s="454">
        <v>0</v>
      </c>
      <c r="F103" s="455">
        <v>0</v>
      </c>
      <c r="G103" s="455">
        <v>0</v>
      </c>
      <c r="H103" s="455">
        <v>0</v>
      </c>
      <c r="I103" s="455">
        <v>0</v>
      </c>
      <c r="J103" s="455">
        <v>0</v>
      </c>
      <c r="K103" s="455">
        <v>0</v>
      </c>
      <c r="L103" s="456">
        <v>0</v>
      </c>
      <c r="M103" s="136">
        <f t="shared" si="15"/>
        <v>0</v>
      </c>
      <c r="N103" s="137">
        <f t="shared" si="16"/>
        <v>0</v>
      </c>
      <c r="O103" s="137">
        <f t="shared" si="17"/>
        <v>0</v>
      </c>
      <c r="P103" s="137">
        <f t="shared" si="18"/>
        <v>0</v>
      </c>
      <c r="Q103" s="137">
        <f t="shared" si="19"/>
        <v>0</v>
      </c>
      <c r="R103" s="137">
        <f t="shared" si="20"/>
        <v>0</v>
      </c>
      <c r="S103" s="137">
        <f t="shared" si="21"/>
        <v>0</v>
      </c>
      <c r="T103" s="138">
        <f t="shared" si="22"/>
        <v>0</v>
      </c>
      <c r="U103" s="139"/>
      <c r="V103" s="132">
        <f>IF($E$3="購入者価格",D103-SUM(M103:T103)+U103,IF($E$3="生産者価格",データ入力!S112," "))</f>
        <v>0</v>
      </c>
    </row>
    <row r="104" spans="2:22">
      <c r="B104" s="134" t="s">
        <v>385</v>
      </c>
      <c r="C104" s="135" t="s">
        <v>1104</v>
      </c>
      <c r="D104" s="116">
        <f>IF($E$3="購入者価格",データ入力!S109," ")</f>
        <v>0</v>
      </c>
      <c r="E104" s="454">
        <v>0</v>
      </c>
      <c r="F104" s="455">
        <v>0</v>
      </c>
      <c r="G104" s="455">
        <v>0</v>
      </c>
      <c r="H104" s="455">
        <v>0</v>
      </c>
      <c r="I104" s="455">
        <v>0</v>
      </c>
      <c r="J104" s="455">
        <v>0</v>
      </c>
      <c r="K104" s="455">
        <v>0</v>
      </c>
      <c r="L104" s="456">
        <v>0</v>
      </c>
      <c r="M104" s="136">
        <f t="shared" si="15"/>
        <v>0</v>
      </c>
      <c r="N104" s="137">
        <f t="shared" si="16"/>
        <v>0</v>
      </c>
      <c r="O104" s="137">
        <f t="shared" si="17"/>
        <v>0</v>
      </c>
      <c r="P104" s="137">
        <f t="shared" si="18"/>
        <v>0</v>
      </c>
      <c r="Q104" s="137">
        <f t="shared" si="19"/>
        <v>0</v>
      </c>
      <c r="R104" s="137">
        <f t="shared" si="20"/>
        <v>0</v>
      </c>
      <c r="S104" s="137">
        <f t="shared" si="21"/>
        <v>0</v>
      </c>
      <c r="T104" s="138">
        <f t="shared" si="22"/>
        <v>0</v>
      </c>
      <c r="U104" s="139"/>
      <c r="V104" s="132">
        <f>IF($E$3="購入者価格",D104-SUM(M104:T104)+U104,IF($E$3="生産者価格",データ入力!S113," "))</f>
        <v>0</v>
      </c>
    </row>
    <row r="105" spans="2:22">
      <c r="B105" s="134" t="s">
        <v>386</v>
      </c>
      <c r="C105" s="135" t="s">
        <v>1105</v>
      </c>
      <c r="D105" s="116">
        <f>IF($E$3="購入者価格",データ入力!S110," ")</f>
        <v>0</v>
      </c>
      <c r="E105" s="454">
        <v>0</v>
      </c>
      <c r="F105" s="455">
        <v>0</v>
      </c>
      <c r="G105" s="455">
        <v>0</v>
      </c>
      <c r="H105" s="455">
        <v>0</v>
      </c>
      <c r="I105" s="455">
        <v>0</v>
      </c>
      <c r="J105" s="455">
        <v>0</v>
      </c>
      <c r="K105" s="455">
        <v>0</v>
      </c>
      <c r="L105" s="456">
        <v>0</v>
      </c>
      <c r="M105" s="136">
        <f t="shared" si="15"/>
        <v>0</v>
      </c>
      <c r="N105" s="137">
        <f t="shared" si="16"/>
        <v>0</v>
      </c>
      <c r="O105" s="137">
        <f t="shared" si="17"/>
        <v>0</v>
      </c>
      <c r="P105" s="137">
        <f t="shared" si="18"/>
        <v>0</v>
      </c>
      <c r="Q105" s="137">
        <f t="shared" si="19"/>
        <v>0</v>
      </c>
      <c r="R105" s="137">
        <f t="shared" si="20"/>
        <v>0</v>
      </c>
      <c r="S105" s="137">
        <f t="shared" si="21"/>
        <v>0</v>
      </c>
      <c r="T105" s="138">
        <f t="shared" si="22"/>
        <v>0</v>
      </c>
      <c r="U105" s="139"/>
      <c r="V105" s="132">
        <f>IF($E$3="購入者価格",D105-SUM(M105:T105)+U105,IF($E$3="生産者価格",データ入力!S114," "))</f>
        <v>0</v>
      </c>
    </row>
    <row r="106" spans="2:22">
      <c r="B106" s="134" t="s">
        <v>387</v>
      </c>
      <c r="C106" s="135" t="s">
        <v>1106</v>
      </c>
      <c r="D106" s="116">
        <f>IF($E$3="購入者価格",データ入力!S111," ")</f>
        <v>0</v>
      </c>
      <c r="E106" s="454">
        <v>0</v>
      </c>
      <c r="F106" s="455">
        <v>0</v>
      </c>
      <c r="G106" s="455">
        <v>0</v>
      </c>
      <c r="H106" s="455">
        <v>0</v>
      </c>
      <c r="I106" s="455">
        <v>0</v>
      </c>
      <c r="J106" s="455">
        <v>0</v>
      </c>
      <c r="K106" s="455">
        <v>0</v>
      </c>
      <c r="L106" s="456">
        <v>0</v>
      </c>
      <c r="M106" s="136">
        <f t="shared" si="15"/>
        <v>0</v>
      </c>
      <c r="N106" s="137">
        <f t="shared" si="16"/>
        <v>0</v>
      </c>
      <c r="O106" s="137">
        <f t="shared" si="17"/>
        <v>0</v>
      </c>
      <c r="P106" s="137">
        <f t="shared" si="18"/>
        <v>0</v>
      </c>
      <c r="Q106" s="137">
        <f t="shared" si="19"/>
        <v>0</v>
      </c>
      <c r="R106" s="137">
        <f t="shared" si="20"/>
        <v>0</v>
      </c>
      <c r="S106" s="137">
        <f t="shared" si="21"/>
        <v>0</v>
      </c>
      <c r="T106" s="138">
        <f t="shared" si="22"/>
        <v>0</v>
      </c>
      <c r="U106" s="139"/>
      <c r="V106" s="132">
        <f>IF($E$3="購入者価格",D106-SUM(M106:T106)+U106,IF($E$3="生産者価格",データ入力!S115," "))</f>
        <v>0</v>
      </c>
    </row>
    <row r="107" spans="2:22">
      <c r="B107" s="591" t="s">
        <v>217</v>
      </c>
      <c r="C107" s="140" t="s">
        <v>1107</v>
      </c>
      <c r="D107" s="589">
        <f>IF($E$3="購入者価格",データ入力!S112," ")</f>
        <v>0</v>
      </c>
      <c r="E107" s="457">
        <v>0</v>
      </c>
      <c r="F107" s="458">
        <v>0</v>
      </c>
      <c r="G107" s="458">
        <v>0</v>
      </c>
      <c r="H107" s="458">
        <v>0</v>
      </c>
      <c r="I107" s="458">
        <v>0</v>
      </c>
      <c r="J107" s="458">
        <v>0</v>
      </c>
      <c r="K107" s="458">
        <v>0</v>
      </c>
      <c r="L107" s="459">
        <v>0</v>
      </c>
      <c r="M107" s="141">
        <f t="shared" si="15"/>
        <v>0</v>
      </c>
      <c r="N107" s="142">
        <f t="shared" si="16"/>
        <v>0</v>
      </c>
      <c r="O107" s="142">
        <f t="shared" si="17"/>
        <v>0</v>
      </c>
      <c r="P107" s="142">
        <f t="shared" si="18"/>
        <v>0</v>
      </c>
      <c r="Q107" s="142">
        <f t="shared" si="19"/>
        <v>0</v>
      </c>
      <c r="R107" s="142">
        <f t="shared" si="20"/>
        <v>0</v>
      </c>
      <c r="S107" s="142">
        <f t="shared" si="21"/>
        <v>0</v>
      </c>
      <c r="T107" s="143">
        <f t="shared" si="22"/>
        <v>0</v>
      </c>
      <c r="U107" s="144"/>
      <c r="V107" s="133">
        <f>IF($E$3="購入者価格",D107-SUM(M107:T107)+U107,IF($E$3="生産者価格",データ入力!S116," "))</f>
        <v>0</v>
      </c>
    </row>
    <row r="108" spans="2:22">
      <c r="B108" s="134" t="s">
        <v>218</v>
      </c>
      <c r="C108" s="135" t="s">
        <v>1108</v>
      </c>
      <c r="D108" s="116">
        <f>IF($E$3="購入者価格",データ入力!S113," ")</f>
        <v>0</v>
      </c>
      <c r="E108" s="454">
        <v>0</v>
      </c>
      <c r="F108" s="455">
        <v>0</v>
      </c>
      <c r="G108" s="455">
        <v>0</v>
      </c>
      <c r="H108" s="455">
        <v>0</v>
      </c>
      <c r="I108" s="455">
        <v>0</v>
      </c>
      <c r="J108" s="455">
        <v>0</v>
      </c>
      <c r="K108" s="455">
        <v>0</v>
      </c>
      <c r="L108" s="456">
        <v>0</v>
      </c>
      <c r="M108" s="136">
        <f t="shared" si="15"/>
        <v>0</v>
      </c>
      <c r="N108" s="137">
        <f t="shared" si="16"/>
        <v>0</v>
      </c>
      <c r="O108" s="137">
        <f t="shared" si="17"/>
        <v>0</v>
      </c>
      <c r="P108" s="137">
        <f t="shared" si="18"/>
        <v>0</v>
      </c>
      <c r="Q108" s="137">
        <f t="shared" si="19"/>
        <v>0</v>
      </c>
      <c r="R108" s="137">
        <f t="shared" si="20"/>
        <v>0</v>
      </c>
      <c r="S108" s="137">
        <f t="shared" si="21"/>
        <v>0</v>
      </c>
      <c r="T108" s="138">
        <f t="shared" si="22"/>
        <v>0</v>
      </c>
      <c r="U108" s="139"/>
      <c r="V108" s="132">
        <f>IF($E$3="購入者価格",D108-SUM(M108:T108)+U108,IF($E$3="生産者価格",データ入力!S117," "))</f>
        <v>0</v>
      </c>
    </row>
    <row r="109" spans="2:22">
      <c r="B109" s="134" t="s">
        <v>219</v>
      </c>
      <c r="C109" s="135" t="s">
        <v>1109</v>
      </c>
      <c r="D109" s="116">
        <f>IF($E$3="購入者価格",データ入力!S114," ")</f>
        <v>0</v>
      </c>
      <c r="E109" s="454">
        <v>0</v>
      </c>
      <c r="F109" s="455">
        <v>0</v>
      </c>
      <c r="G109" s="455">
        <v>0</v>
      </c>
      <c r="H109" s="455">
        <v>0</v>
      </c>
      <c r="I109" s="455">
        <v>0</v>
      </c>
      <c r="J109" s="455">
        <v>0</v>
      </c>
      <c r="K109" s="455">
        <v>0</v>
      </c>
      <c r="L109" s="456">
        <v>0</v>
      </c>
      <c r="M109" s="136">
        <f t="shared" si="15"/>
        <v>0</v>
      </c>
      <c r="N109" s="137">
        <f t="shared" si="16"/>
        <v>0</v>
      </c>
      <c r="O109" s="137">
        <f t="shared" si="17"/>
        <v>0</v>
      </c>
      <c r="P109" s="137">
        <f t="shared" si="18"/>
        <v>0</v>
      </c>
      <c r="Q109" s="137">
        <f t="shared" si="19"/>
        <v>0</v>
      </c>
      <c r="R109" s="137">
        <f t="shared" si="20"/>
        <v>0</v>
      </c>
      <c r="S109" s="137">
        <f t="shared" si="21"/>
        <v>0</v>
      </c>
      <c r="T109" s="138">
        <f t="shared" si="22"/>
        <v>0</v>
      </c>
      <c r="U109" s="139"/>
      <c r="V109" s="132">
        <f>IF($E$3="購入者価格",D109-SUM(M109:T109)+U109,IF($E$3="生産者価格",データ入力!S118," "))</f>
        <v>0</v>
      </c>
    </row>
    <row r="110" spans="2:22">
      <c r="B110" s="134" t="s">
        <v>220</v>
      </c>
      <c r="C110" s="135" t="s">
        <v>1110</v>
      </c>
      <c r="D110" s="116">
        <f>IF($E$3="購入者価格",データ入力!S115," ")</f>
        <v>0</v>
      </c>
      <c r="E110" s="454">
        <v>0</v>
      </c>
      <c r="F110" s="455">
        <v>0</v>
      </c>
      <c r="G110" s="455">
        <v>0</v>
      </c>
      <c r="H110" s="455">
        <v>0</v>
      </c>
      <c r="I110" s="455">
        <v>0</v>
      </c>
      <c r="J110" s="455">
        <v>0</v>
      </c>
      <c r="K110" s="455">
        <v>0</v>
      </c>
      <c r="L110" s="456">
        <v>0</v>
      </c>
      <c r="M110" s="136">
        <f t="shared" si="15"/>
        <v>0</v>
      </c>
      <c r="N110" s="137">
        <f t="shared" si="16"/>
        <v>0</v>
      </c>
      <c r="O110" s="137">
        <f t="shared" si="17"/>
        <v>0</v>
      </c>
      <c r="P110" s="137">
        <f t="shared" si="18"/>
        <v>0</v>
      </c>
      <c r="Q110" s="137">
        <f t="shared" si="19"/>
        <v>0</v>
      </c>
      <c r="R110" s="137">
        <f t="shared" si="20"/>
        <v>0</v>
      </c>
      <c r="S110" s="137">
        <f t="shared" si="21"/>
        <v>0</v>
      </c>
      <c r="T110" s="138">
        <f t="shared" si="22"/>
        <v>0</v>
      </c>
      <c r="U110" s="139"/>
      <c r="V110" s="132">
        <f>IF($E$3="購入者価格",D110-SUM(M110:T110)+U110,IF($E$3="生産者価格",データ入力!S119," "))</f>
        <v>0</v>
      </c>
    </row>
    <row r="111" spans="2:22">
      <c r="B111" s="134" t="s">
        <v>221</v>
      </c>
      <c r="C111" s="135" t="s">
        <v>1111</v>
      </c>
      <c r="D111" s="116">
        <f>IF($E$3="購入者価格",データ入力!S116," ")</f>
        <v>0</v>
      </c>
      <c r="E111" s="454">
        <v>0</v>
      </c>
      <c r="F111" s="455">
        <v>0</v>
      </c>
      <c r="G111" s="455">
        <v>0</v>
      </c>
      <c r="H111" s="455">
        <v>0</v>
      </c>
      <c r="I111" s="455">
        <v>0</v>
      </c>
      <c r="J111" s="455">
        <v>0</v>
      </c>
      <c r="K111" s="455">
        <v>0</v>
      </c>
      <c r="L111" s="456">
        <v>0</v>
      </c>
      <c r="M111" s="136">
        <f t="shared" si="15"/>
        <v>0</v>
      </c>
      <c r="N111" s="137">
        <f t="shared" si="16"/>
        <v>0</v>
      </c>
      <c r="O111" s="137">
        <f t="shared" si="17"/>
        <v>0</v>
      </c>
      <c r="P111" s="137">
        <f t="shared" si="18"/>
        <v>0</v>
      </c>
      <c r="Q111" s="137">
        <f t="shared" si="19"/>
        <v>0</v>
      </c>
      <c r="R111" s="137">
        <f t="shared" si="20"/>
        <v>0</v>
      </c>
      <c r="S111" s="137">
        <f t="shared" si="21"/>
        <v>0</v>
      </c>
      <c r="T111" s="138">
        <f t="shared" si="22"/>
        <v>0</v>
      </c>
      <c r="U111" s="139"/>
      <c r="V111" s="132">
        <f>IF($E$3="購入者価格",D111-SUM(M111:T111)+U111,IF($E$3="生産者価格",データ入力!S120," "))</f>
        <v>0</v>
      </c>
    </row>
    <row r="112" spans="2:22">
      <c r="B112" s="591" t="s">
        <v>222</v>
      </c>
      <c r="C112" s="140" t="s">
        <v>1112</v>
      </c>
      <c r="D112" s="589">
        <f>IF($E$3="購入者価格",データ入力!S117," ")</f>
        <v>0</v>
      </c>
      <c r="E112" s="457">
        <v>0</v>
      </c>
      <c r="F112" s="458">
        <v>0</v>
      </c>
      <c r="G112" s="458">
        <v>0</v>
      </c>
      <c r="H112" s="458">
        <v>0</v>
      </c>
      <c r="I112" s="458">
        <v>0</v>
      </c>
      <c r="J112" s="458">
        <v>0</v>
      </c>
      <c r="K112" s="458">
        <v>0</v>
      </c>
      <c r="L112" s="459">
        <v>0</v>
      </c>
      <c r="M112" s="141">
        <f t="shared" si="15"/>
        <v>0</v>
      </c>
      <c r="N112" s="142">
        <f t="shared" si="16"/>
        <v>0</v>
      </c>
      <c r="O112" s="142">
        <f t="shared" si="17"/>
        <v>0</v>
      </c>
      <c r="P112" s="142">
        <f t="shared" si="18"/>
        <v>0</v>
      </c>
      <c r="Q112" s="142">
        <f t="shared" si="19"/>
        <v>0</v>
      </c>
      <c r="R112" s="142">
        <f t="shared" si="20"/>
        <v>0</v>
      </c>
      <c r="S112" s="142">
        <f t="shared" si="21"/>
        <v>0</v>
      </c>
      <c r="T112" s="143">
        <f t="shared" si="22"/>
        <v>0</v>
      </c>
      <c r="U112" s="144"/>
      <c r="V112" s="133">
        <f>IF($E$3="購入者価格",D112-SUM(M112:T112)+U112,IF($E$3="生産者価格",データ入力!S121," "))</f>
        <v>0</v>
      </c>
    </row>
    <row r="113" spans="2:22">
      <c r="B113" s="134" t="s">
        <v>223</v>
      </c>
      <c r="C113" s="135" t="s">
        <v>1113</v>
      </c>
      <c r="D113" s="116">
        <f>IF($E$3="購入者価格",データ入力!S118," ")</f>
        <v>0</v>
      </c>
      <c r="E113" s="454">
        <v>0</v>
      </c>
      <c r="F113" s="455">
        <v>0</v>
      </c>
      <c r="G113" s="455">
        <v>0</v>
      </c>
      <c r="H113" s="455">
        <v>0</v>
      </c>
      <c r="I113" s="455">
        <v>0</v>
      </c>
      <c r="J113" s="455">
        <v>0</v>
      </c>
      <c r="K113" s="455">
        <v>0</v>
      </c>
      <c r="L113" s="456">
        <v>0</v>
      </c>
      <c r="M113" s="136">
        <f t="shared" si="15"/>
        <v>0</v>
      </c>
      <c r="N113" s="137">
        <f t="shared" si="16"/>
        <v>0</v>
      </c>
      <c r="O113" s="137">
        <f t="shared" si="17"/>
        <v>0</v>
      </c>
      <c r="P113" s="137">
        <f t="shared" si="18"/>
        <v>0</v>
      </c>
      <c r="Q113" s="137">
        <f t="shared" si="19"/>
        <v>0</v>
      </c>
      <c r="R113" s="137">
        <f t="shared" si="20"/>
        <v>0</v>
      </c>
      <c r="S113" s="137">
        <f t="shared" si="21"/>
        <v>0</v>
      </c>
      <c r="T113" s="138">
        <f t="shared" si="22"/>
        <v>0</v>
      </c>
      <c r="U113" s="139"/>
      <c r="V113" s="132">
        <f>IF($E$3="購入者価格",D113-SUM(M113:T113)+U113,IF($E$3="生産者価格",データ入力!S122," "))</f>
        <v>0</v>
      </c>
    </row>
    <row r="114" spans="2:22">
      <c r="B114" s="134" t="s">
        <v>224</v>
      </c>
      <c r="C114" s="135" t="s">
        <v>1114</v>
      </c>
      <c r="D114" s="116">
        <f>IF($E$3="購入者価格",データ入力!S119," ")</f>
        <v>0</v>
      </c>
      <c r="E114" s="454">
        <v>0</v>
      </c>
      <c r="F114" s="455">
        <v>0</v>
      </c>
      <c r="G114" s="455">
        <v>0</v>
      </c>
      <c r="H114" s="455">
        <v>0</v>
      </c>
      <c r="I114" s="455">
        <v>0</v>
      </c>
      <c r="J114" s="455">
        <v>0</v>
      </c>
      <c r="K114" s="455">
        <v>0</v>
      </c>
      <c r="L114" s="456">
        <v>0</v>
      </c>
      <c r="M114" s="136">
        <f t="shared" si="15"/>
        <v>0</v>
      </c>
      <c r="N114" s="137">
        <f t="shared" si="16"/>
        <v>0</v>
      </c>
      <c r="O114" s="137">
        <f t="shared" si="17"/>
        <v>0</v>
      </c>
      <c r="P114" s="137">
        <f t="shared" si="18"/>
        <v>0</v>
      </c>
      <c r="Q114" s="137">
        <f t="shared" si="19"/>
        <v>0</v>
      </c>
      <c r="R114" s="137">
        <f t="shared" si="20"/>
        <v>0</v>
      </c>
      <c r="S114" s="137">
        <f t="shared" si="21"/>
        <v>0</v>
      </c>
      <c r="T114" s="138">
        <f t="shared" si="22"/>
        <v>0</v>
      </c>
      <c r="U114" s="139"/>
      <c r="V114" s="132">
        <f>IF($E$3="購入者価格",D114-SUM(M114:T114)+U114,IF($E$3="生産者価格",データ入力!#REF!," "))</f>
        <v>0</v>
      </c>
    </row>
    <row r="115" spans="2:22">
      <c r="B115" s="134" t="s">
        <v>225</v>
      </c>
      <c r="C115" s="135" t="s">
        <v>1115</v>
      </c>
      <c r="D115" s="116">
        <f>IF($E$3="購入者価格",データ入力!S120," ")</f>
        <v>0</v>
      </c>
      <c r="E115" s="454">
        <v>0</v>
      </c>
      <c r="F115" s="455">
        <v>0</v>
      </c>
      <c r="G115" s="455">
        <v>0</v>
      </c>
      <c r="H115" s="455">
        <v>0</v>
      </c>
      <c r="I115" s="455">
        <v>0</v>
      </c>
      <c r="J115" s="455">
        <v>0</v>
      </c>
      <c r="K115" s="455">
        <v>0</v>
      </c>
      <c r="L115" s="456">
        <v>0</v>
      </c>
      <c r="M115" s="136">
        <f t="shared" si="15"/>
        <v>0</v>
      </c>
      <c r="N115" s="137">
        <f t="shared" si="16"/>
        <v>0</v>
      </c>
      <c r="O115" s="137">
        <f t="shared" si="17"/>
        <v>0</v>
      </c>
      <c r="P115" s="137">
        <f t="shared" si="18"/>
        <v>0</v>
      </c>
      <c r="Q115" s="137">
        <f t="shared" si="19"/>
        <v>0</v>
      </c>
      <c r="R115" s="137">
        <f t="shared" si="20"/>
        <v>0</v>
      </c>
      <c r="S115" s="137">
        <f t="shared" si="21"/>
        <v>0</v>
      </c>
      <c r="T115" s="138">
        <f t="shared" si="22"/>
        <v>0</v>
      </c>
      <c r="U115" s="139"/>
      <c r="V115" s="132">
        <f>IF($E$3="購入者価格",D115-SUM(M115:T115)+U115,IF($E$3="生産者価格",データ入力!S123," "))</f>
        <v>0</v>
      </c>
    </row>
    <row r="116" spans="2:22">
      <c r="B116" s="134" t="s">
        <v>226</v>
      </c>
      <c r="C116" s="135" t="s">
        <v>1116</v>
      </c>
      <c r="D116" s="116">
        <f>IF($E$3="購入者価格",データ入力!S121," ")</f>
        <v>0</v>
      </c>
      <c r="E116" s="454">
        <v>0</v>
      </c>
      <c r="F116" s="455">
        <v>0</v>
      </c>
      <c r="G116" s="455">
        <v>0</v>
      </c>
      <c r="H116" s="455">
        <v>0</v>
      </c>
      <c r="I116" s="455">
        <v>0</v>
      </c>
      <c r="J116" s="455">
        <v>0</v>
      </c>
      <c r="K116" s="455">
        <v>0</v>
      </c>
      <c r="L116" s="456">
        <v>0</v>
      </c>
      <c r="M116" s="136">
        <f t="shared" si="15"/>
        <v>0</v>
      </c>
      <c r="N116" s="137">
        <f t="shared" si="16"/>
        <v>0</v>
      </c>
      <c r="O116" s="137">
        <f t="shared" si="17"/>
        <v>0</v>
      </c>
      <c r="P116" s="137">
        <f t="shared" si="18"/>
        <v>0</v>
      </c>
      <c r="Q116" s="137">
        <f t="shared" si="19"/>
        <v>0</v>
      </c>
      <c r="R116" s="137">
        <f t="shared" si="20"/>
        <v>0</v>
      </c>
      <c r="S116" s="137">
        <f t="shared" si="21"/>
        <v>0</v>
      </c>
      <c r="T116" s="138">
        <f t="shared" si="22"/>
        <v>0</v>
      </c>
      <c r="U116" s="139"/>
      <c r="V116" s="132">
        <f>IF($E$3="購入者価格",D116-SUM(M116:T116)+U116,IF($E$3="生産者価格",データ入力!S124," "))</f>
        <v>0</v>
      </c>
    </row>
    <row r="117" spans="2:22">
      <c r="B117" s="134" t="s">
        <v>227</v>
      </c>
      <c r="C117" s="135" t="s">
        <v>1117</v>
      </c>
      <c r="D117" s="116">
        <f>IF($E$3="購入者価格",データ入力!S122," ")</f>
        <v>0</v>
      </c>
      <c r="E117" s="454">
        <v>1.1858823529411765E-2</v>
      </c>
      <c r="F117" s="455">
        <v>1.2517647058823529E-2</v>
      </c>
      <c r="G117" s="455">
        <v>1.6941176470588236E-3</v>
      </c>
      <c r="H117" s="455">
        <v>6.8705882352941179E-3</v>
      </c>
      <c r="I117" s="455">
        <v>4.9882352941176475E-3</v>
      </c>
      <c r="J117" s="455">
        <v>3.7647058823529414E-4</v>
      </c>
      <c r="K117" s="455">
        <v>3.4823529411764707E-3</v>
      </c>
      <c r="L117" s="456">
        <v>1.2988235294117648E-2</v>
      </c>
      <c r="M117" s="136">
        <f t="shared" si="15"/>
        <v>0</v>
      </c>
      <c r="N117" s="137">
        <f t="shared" si="16"/>
        <v>0</v>
      </c>
      <c r="O117" s="137">
        <f t="shared" si="17"/>
        <v>0</v>
      </c>
      <c r="P117" s="137">
        <f t="shared" si="18"/>
        <v>0</v>
      </c>
      <c r="Q117" s="137">
        <f t="shared" si="19"/>
        <v>0</v>
      </c>
      <c r="R117" s="137">
        <f t="shared" si="20"/>
        <v>0</v>
      </c>
      <c r="S117" s="137">
        <f t="shared" si="21"/>
        <v>0</v>
      </c>
      <c r="T117" s="138">
        <f t="shared" si="22"/>
        <v>0</v>
      </c>
      <c r="U117" s="139"/>
      <c r="V117" s="132">
        <f>IF($E$3="購入者価格",D117-SUM(M117:T117)+U117,IF($E$3="生産者価格",データ入力!S125," "))</f>
        <v>0</v>
      </c>
    </row>
    <row r="118" spans="2:22">
      <c r="B118" s="145" t="s">
        <v>152</v>
      </c>
      <c r="C118" s="146"/>
      <c r="D118" s="147">
        <f>SUM(D8:D117)</f>
        <v>0</v>
      </c>
      <c r="E118" s="147">
        <f t="shared" ref="E118:L118" si="23">SUM(E8:E117)</f>
        <v>-65.829035028563709</v>
      </c>
      <c r="F118" s="147">
        <f t="shared" si="23"/>
        <v>-24.248963236663901</v>
      </c>
      <c r="G118" s="147">
        <f t="shared" si="23"/>
        <v>-8.3525127952468487E-3</v>
      </c>
      <c r="H118" s="147">
        <f t="shared" si="23"/>
        <v>-4.2625591659522566E-2</v>
      </c>
      <c r="I118" s="147">
        <v>-1.342839877565206</v>
      </c>
      <c r="J118" s="147">
        <f t="shared" si="23"/>
        <v>-1.8018224529734467E-3</v>
      </c>
      <c r="K118" s="147">
        <f t="shared" si="23"/>
        <v>-5.0846592584847246</v>
      </c>
      <c r="L118" s="147">
        <f t="shared" si="23"/>
        <v>-108.54191208135295</v>
      </c>
      <c r="M118" s="148">
        <f t="shared" ref="M118:V118" si="24">SUM(M8:M117)</f>
        <v>0</v>
      </c>
      <c r="N118" s="149">
        <f t="shared" si="24"/>
        <v>0</v>
      </c>
      <c r="O118" s="149">
        <f t="shared" si="24"/>
        <v>0</v>
      </c>
      <c r="P118" s="149">
        <f t="shared" si="24"/>
        <v>0</v>
      </c>
      <c r="Q118" s="149">
        <f t="shared" si="24"/>
        <v>0</v>
      </c>
      <c r="R118" s="149">
        <f t="shared" si="24"/>
        <v>0</v>
      </c>
      <c r="S118" s="149">
        <f t="shared" si="24"/>
        <v>0</v>
      </c>
      <c r="T118" s="150">
        <f t="shared" si="24"/>
        <v>0</v>
      </c>
      <c r="U118" s="151">
        <f t="shared" si="24"/>
        <v>0</v>
      </c>
      <c r="V118" s="151">
        <f t="shared" si="24"/>
        <v>0</v>
      </c>
    </row>
    <row r="119" spans="2:22">
      <c r="C119" s="29"/>
      <c r="M119" s="152">
        <f>SUM(M118:T118)</f>
        <v>0</v>
      </c>
    </row>
  </sheetData>
  <sheetProtection formatCells="0" formatColumns="0" formatRows="0" sort="0" autoFilter="0"/>
  <mergeCells count="3">
    <mergeCell ref="D5:D6"/>
    <mergeCell ref="V5:V6"/>
    <mergeCell ref="U5:U6"/>
  </mergeCells>
  <phoneticPr fontId="14"/>
  <pageMargins left="0.78740157480314965" right="0.78740157480314965" top="0.78740157480314965" bottom="0.78740157480314965" header="0" footer="0"/>
  <pageSetup paperSize="9" scale="62"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pageSetUpPr fitToPage="1"/>
  </sheetPr>
  <dimension ref="B1:U114"/>
  <sheetViews>
    <sheetView view="pageBreakPreview" zoomScale="90" zoomScaleNormal="100" zoomScaleSheetLayoutView="90" workbookViewId="0">
      <pane xSplit="3" ySplit="3" topLeftCell="D4" activePane="bottomRight" state="frozen"/>
      <selection pane="topRight"/>
      <selection pane="bottomLeft"/>
      <selection pane="bottomRight"/>
    </sheetView>
  </sheetViews>
  <sheetFormatPr defaultColWidth="9.140625" defaultRowHeight="12"/>
  <cols>
    <col min="1" max="1" width="2.28515625" style="4" customWidth="1"/>
    <col min="2" max="2" width="4.42578125" style="4" customWidth="1"/>
    <col min="3" max="3" width="25.7109375" style="4" customWidth="1"/>
    <col min="4" max="11" width="10" style="4" customWidth="1"/>
    <col min="12" max="12" width="2.85546875" style="4" customWidth="1"/>
    <col min="13" max="14" width="10.85546875" style="4" bestFit="1" customWidth="1"/>
    <col min="15" max="15" width="2.85546875" style="4" customWidth="1"/>
    <col min="16" max="16" width="10" style="4" customWidth="1"/>
    <col min="17" max="18" width="10.85546875" style="4" bestFit="1" customWidth="1"/>
    <col min="19" max="19" width="10.85546875" style="604" bestFit="1" customWidth="1"/>
    <col min="20" max="20" width="10.85546875" style="4" bestFit="1" customWidth="1"/>
    <col min="21" max="21" width="11.7109375" style="4" customWidth="1"/>
    <col min="22" max="39" width="10.85546875" style="4" bestFit="1" customWidth="1"/>
    <col min="40" max="41" width="10.7109375" style="4" customWidth="1"/>
    <col min="42" max="51" width="10.85546875" style="4" bestFit="1" customWidth="1"/>
    <col min="52" max="52" width="11.28515625" style="4" bestFit="1" customWidth="1"/>
    <col min="53" max="54" width="10.85546875" style="4" bestFit="1" customWidth="1"/>
    <col min="55" max="56" width="10.85546875" style="4" customWidth="1"/>
    <col min="57" max="16384" width="9.140625" style="4"/>
  </cols>
  <sheetData>
    <row r="1" spans="2:21">
      <c r="B1" s="5" t="s">
        <v>30</v>
      </c>
      <c r="C1" s="5"/>
      <c r="D1" s="5"/>
      <c r="E1" s="5"/>
      <c r="F1" s="5"/>
      <c r="G1" s="5"/>
      <c r="H1" s="5"/>
      <c r="I1" s="5"/>
    </row>
    <row r="2" spans="2:21" ht="12" customHeight="1">
      <c r="B2" s="921" t="s">
        <v>33</v>
      </c>
      <c r="C2" s="922"/>
      <c r="D2" s="925" t="s">
        <v>24</v>
      </c>
      <c r="E2" s="925" t="s">
        <v>25</v>
      </c>
      <c r="F2" s="927" t="s">
        <v>512</v>
      </c>
      <c r="G2" s="19" t="s">
        <v>26</v>
      </c>
      <c r="H2" s="19" t="s">
        <v>28</v>
      </c>
      <c r="I2" s="19" t="s">
        <v>113</v>
      </c>
      <c r="J2" s="759" t="s">
        <v>31</v>
      </c>
      <c r="K2" s="759" t="s">
        <v>32</v>
      </c>
      <c r="M2" s="4" t="s">
        <v>141</v>
      </c>
      <c r="P2" s="919" t="s">
        <v>963</v>
      </c>
    </row>
    <row r="3" spans="2:21" ht="12.75" thickBot="1">
      <c r="B3" s="923"/>
      <c r="C3" s="924"/>
      <c r="D3" s="926"/>
      <c r="E3" s="926"/>
      <c r="F3" s="926"/>
      <c r="G3" s="31" t="s">
        <v>27</v>
      </c>
      <c r="H3" s="31" t="s">
        <v>29</v>
      </c>
      <c r="I3" s="31" t="s">
        <v>114</v>
      </c>
      <c r="J3" s="760"/>
      <c r="K3" s="760"/>
      <c r="M3" s="4" t="s">
        <v>142</v>
      </c>
      <c r="O3" s="20"/>
      <c r="P3" s="920" t="s">
        <v>471</v>
      </c>
      <c r="Q3" s="21"/>
      <c r="R3" s="21"/>
    </row>
    <row r="4" spans="2:21" ht="12.75" thickTop="1">
      <c r="B4" s="82" t="s">
        <v>289</v>
      </c>
      <c r="C4" s="83" t="s">
        <v>1010</v>
      </c>
      <c r="D4" s="506">
        <v>0.47892978581305962</v>
      </c>
      <c r="E4" s="477">
        <v>0.52107021418694033</v>
      </c>
      <c r="F4" s="13">
        <v>0.52107021418694033</v>
      </c>
      <c r="G4" s="21">
        <v>0.54110877863818885</v>
      </c>
      <c r="H4" s="13">
        <v>0.12295350432488918</v>
      </c>
      <c r="I4" s="13">
        <v>1.8357245194681258E-2</v>
      </c>
      <c r="J4" s="13">
        <v>0.28562860303550736</v>
      </c>
      <c r="K4" s="13">
        <v>7.406768951975673E-2</v>
      </c>
      <c r="M4" s="84" t="s">
        <v>143</v>
      </c>
      <c r="N4" s="85"/>
      <c r="O4" s="22"/>
      <c r="P4" s="11">
        <v>0.87409890233529353</v>
      </c>
      <c r="R4" s="21"/>
      <c r="T4" s="605"/>
      <c r="U4" s="606"/>
    </row>
    <row r="5" spans="2:21" ht="12.75" thickBot="1">
      <c r="B5" s="86" t="s">
        <v>290</v>
      </c>
      <c r="C5" s="87" t="s">
        <v>1011</v>
      </c>
      <c r="D5" s="23">
        <v>0.33212672850362024</v>
      </c>
      <c r="E5" s="478">
        <v>0.66787327149637976</v>
      </c>
      <c r="F5" s="11">
        <v>0.66787327149637976</v>
      </c>
      <c r="G5" s="21">
        <v>0.25415880220073739</v>
      </c>
      <c r="H5" s="11">
        <v>8.6167800240585637E-2</v>
      </c>
      <c r="I5" s="11">
        <v>8.3709959705889592E-4</v>
      </c>
      <c r="J5" s="11">
        <v>0.10720761077317703</v>
      </c>
      <c r="K5" s="11">
        <v>2.523139617653733E-2</v>
      </c>
      <c r="M5" s="88"/>
      <c r="N5" s="89">
        <f>VLOOKUP(データ入力!L7,各種係数!$M$6:$N$10,2,FALSE)</f>
        <v>1</v>
      </c>
      <c r="O5" s="22"/>
      <c r="P5" s="11">
        <v>1</v>
      </c>
      <c r="R5" s="21"/>
      <c r="T5" s="605"/>
      <c r="U5" s="606"/>
    </row>
    <row r="6" spans="2:21" ht="12.75" thickTop="1">
      <c r="B6" s="86" t="s">
        <v>291</v>
      </c>
      <c r="C6" s="87" t="s">
        <v>1012</v>
      </c>
      <c r="D6" s="478">
        <v>0</v>
      </c>
      <c r="E6" s="478">
        <v>1</v>
      </c>
      <c r="F6" s="11">
        <v>1</v>
      </c>
      <c r="G6" s="21">
        <v>0.63753850688487523</v>
      </c>
      <c r="H6" s="11">
        <v>0.46919572847434843</v>
      </c>
      <c r="I6" s="11">
        <v>1.0449871324769437E-3</v>
      </c>
      <c r="J6" s="11">
        <v>0.1199283298409874</v>
      </c>
      <c r="K6" s="11">
        <v>0.10573475018557982</v>
      </c>
      <c r="M6" s="78" t="s">
        <v>128</v>
      </c>
      <c r="N6" s="78">
        <v>100</v>
      </c>
      <c r="O6" s="22"/>
      <c r="P6" s="11">
        <v>0.12590109766470653</v>
      </c>
      <c r="R6" s="21"/>
      <c r="T6" s="605"/>
      <c r="U6" s="606"/>
    </row>
    <row r="7" spans="2:21">
      <c r="B7" s="86" t="s">
        <v>292</v>
      </c>
      <c r="C7" s="87" t="s">
        <v>1013</v>
      </c>
      <c r="D7" s="478">
        <v>0.25046265783125488</v>
      </c>
      <c r="E7" s="478">
        <v>0.74953734216874512</v>
      </c>
      <c r="F7" s="11">
        <v>0.74953734216874512</v>
      </c>
      <c r="G7" s="21">
        <v>0.655717581872171</v>
      </c>
      <c r="H7" s="11">
        <v>9.5018176997644838E-2</v>
      </c>
      <c r="I7" s="11">
        <v>6.7825494804911815E-4</v>
      </c>
      <c r="J7" s="11">
        <v>4.46032834559415E-2</v>
      </c>
      <c r="K7" s="11">
        <v>2.4071613293682716E-2</v>
      </c>
      <c r="M7" s="24" t="s">
        <v>127</v>
      </c>
      <c r="N7" s="25">
        <v>1</v>
      </c>
      <c r="O7" s="22"/>
      <c r="P7" s="11">
        <v>1</v>
      </c>
      <c r="R7" s="21"/>
      <c r="T7" s="605"/>
      <c r="U7" s="606"/>
    </row>
    <row r="8" spans="2:21">
      <c r="B8" s="86" t="s">
        <v>293</v>
      </c>
      <c r="C8" s="87" t="s">
        <v>1014</v>
      </c>
      <c r="D8" s="478">
        <v>0.4427261220169571</v>
      </c>
      <c r="E8" s="478">
        <v>0.55727387798304284</v>
      </c>
      <c r="F8" s="11">
        <v>0.55727387798304284</v>
      </c>
      <c r="G8" s="21">
        <v>0.4797218703292887</v>
      </c>
      <c r="H8" s="11">
        <v>0.21222505714112821</v>
      </c>
      <c r="I8" s="11">
        <v>1.0132862941521256E-3</v>
      </c>
      <c r="J8" s="11">
        <v>8.7348109804306226E-2</v>
      </c>
      <c r="K8" s="11">
        <v>7.2674734781712783E-2</v>
      </c>
      <c r="M8" s="24" t="s">
        <v>138</v>
      </c>
      <c r="N8" s="26">
        <v>0.01</v>
      </c>
      <c r="O8" s="22"/>
      <c r="P8" s="11">
        <v>1</v>
      </c>
      <c r="R8" s="21"/>
      <c r="T8" s="605"/>
      <c r="U8" s="606"/>
    </row>
    <row r="9" spans="2:21">
      <c r="B9" s="86" t="s">
        <v>294</v>
      </c>
      <c r="C9" s="87" t="s">
        <v>1015</v>
      </c>
      <c r="D9" s="478">
        <v>0.97163873330812778</v>
      </c>
      <c r="E9" s="478">
        <v>2.8361266691872222E-2</v>
      </c>
      <c r="F9" s="11">
        <v>2.8361266691872222E-2</v>
      </c>
      <c r="G9" s="21">
        <v>0.57322524101665207</v>
      </c>
      <c r="H9" s="11">
        <v>2.8396143733567046E-2</v>
      </c>
      <c r="I9" s="11">
        <v>0</v>
      </c>
      <c r="J9" s="11">
        <v>4.3821209465381246E-3</v>
      </c>
      <c r="K9" s="11">
        <v>4.3821209465381246E-3</v>
      </c>
      <c r="M9" s="24" t="s">
        <v>139</v>
      </c>
      <c r="N9" s="27">
        <v>1E-3</v>
      </c>
      <c r="O9" s="22"/>
      <c r="P9" s="11">
        <v>3.8269520054603663E-2</v>
      </c>
      <c r="R9" s="21"/>
      <c r="T9" s="605"/>
      <c r="U9" s="606"/>
    </row>
    <row r="10" spans="2:21">
      <c r="B10" s="86" t="s">
        <v>295</v>
      </c>
      <c r="C10" s="87" t="s">
        <v>981</v>
      </c>
      <c r="D10" s="478">
        <v>0.5672110730828761</v>
      </c>
      <c r="E10" s="478">
        <v>0.4327889269171239</v>
      </c>
      <c r="F10" s="11">
        <v>0.4327889269171239</v>
      </c>
      <c r="G10" s="21">
        <v>0.40441377771035281</v>
      </c>
      <c r="H10" s="11">
        <v>9.7655180591375068E-2</v>
      </c>
      <c r="I10" s="11">
        <v>-2.2980873533899532E-5</v>
      </c>
      <c r="J10" s="11">
        <v>3.400310736088806E-2</v>
      </c>
      <c r="K10" s="11">
        <v>3.3479982632259007E-2</v>
      </c>
      <c r="M10" s="24" t="s">
        <v>140</v>
      </c>
      <c r="N10" s="28">
        <v>9.9999999999999995E-7</v>
      </c>
      <c r="O10" s="22"/>
      <c r="P10" s="11">
        <v>0.96173047994539629</v>
      </c>
      <c r="R10" s="21"/>
      <c r="T10" s="605"/>
      <c r="U10" s="606"/>
    </row>
    <row r="11" spans="2:21">
      <c r="B11" s="86" t="s">
        <v>296</v>
      </c>
      <c r="C11" s="87" t="s">
        <v>1016</v>
      </c>
      <c r="D11" s="478">
        <v>0.71126671830545651</v>
      </c>
      <c r="E11" s="478">
        <v>0.28873328169454349</v>
      </c>
      <c r="F11" s="11">
        <v>0.28873328169454349</v>
      </c>
      <c r="G11" s="21">
        <v>0.31586332564563335</v>
      </c>
      <c r="H11" s="11">
        <v>0.10516879990714025</v>
      </c>
      <c r="I11" s="11">
        <v>8.6444053810260116E-2</v>
      </c>
      <c r="J11" s="11">
        <v>4.2676748199265709E-2</v>
      </c>
      <c r="K11" s="11">
        <v>4.1236534060862591E-2</v>
      </c>
      <c r="O11" s="22"/>
      <c r="P11" s="11">
        <v>0.70377735384110707</v>
      </c>
      <c r="R11" s="21"/>
      <c r="T11" s="605"/>
      <c r="U11" s="606"/>
    </row>
    <row r="12" spans="2:21">
      <c r="B12" s="86" t="s">
        <v>297</v>
      </c>
      <c r="C12" s="87" t="s">
        <v>1017</v>
      </c>
      <c r="D12" s="478">
        <v>0.65540932125800344</v>
      </c>
      <c r="E12" s="478">
        <v>0.34459067874199656</v>
      </c>
      <c r="F12" s="11">
        <v>0.34459067874199656</v>
      </c>
      <c r="G12" s="21">
        <v>0.58017634819064612</v>
      </c>
      <c r="H12" s="11">
        <v>4.6475660749442101E-2</v>
      </c>
      <c r="I12" s="11">
        <v>2.55259839991923E-2</v>
      </c>
      <c r="J12" s="11">
        <v>1.311907844783307E-2</v>
      </c>
      <c r="K12" s="11">
        <v>1.2208135038251038E-2</v>
      </c>
      <c r="O12" s="22"/>
      <c r="P12" s="11">
        <v>0.23773585274080264</v>
      </c>
      <c r="R12" s="21"/>
      <c r="T12" s="605"/>
      <c r="U12" s="606"/>
    </row>
    <row r="13" spans="2:21">
      <c r="B13" s="86" t="s">
        <v>298</v>
      </c>
      <c r="C13" s="87" t="s">
        <v>1018</v>
      </c>
      <c r="D13" s="478">
        <v>0.82764278650432155</v>
      </c>
      <c r="E13" s="478">
        <v>0.17235721349567845</v>
      </c>
      <c r="F13" s="11">
        <v>0.17235721349567845</v>
      </c>
      <c r="G13" s="21">
        <v>0.33884865906139305</v>
      </c>
      <c r="H13" s="11">
        <v>6.0087670976766858E-2</v>
      </c>
      <c r="I13" s="11">
        <v>3.5262703493879658E-3</v>
      </c>
      <c r="J13" s="11">
        <v>2.2459503845279512E-2</v>
      </c>
      <c r="K13" s="11">
        <v>2.212564635568752E-2</v>
      </c>
      <c r="O13" s="22"/>
      <c r="P13" s="11">
        <v>5.8486793418090294E-2</v>
      </c>
      <c r="R13" s="21"/>
      <c r="T13" s="605"/>
      <c r="U13" s="606"/>
    </row>
    <row r="14" spans="2:21">
      <c r="B14" s="86" t="s">
        <v>299</v>
      </c>
      <c r="C14" s="87" t="s">
        <v>234</v>
      </c>
      <c r="D14" s="478">
        <v>1</v>
      </c>
      <c r="E14" s="478">
        <v>0</v>
      </c>
      <c r="F14" s="11">
        <v>0</v>
      </c>
      <c r="G14" s="21">
        <v>0</v>
      </c>
      <c r="H14" s="11">
        <v>0</v>
      </c>
      <c r="I14" s="11">
        <v>8.0718190429161559E-3</v>
      </c>
      <c r="J14" s="11">
        <v>0</v>
      </c>
      <c r="K14" s="11">
        <v>0</v>
      </c>
      <c r="O14" s="22"/>
      <c r="P14" s="11">
        <v>0</v>
      </c>
      <c r="R14" s="21"/>
      <c r="T14" s="605"/>
      <c r="U14" s="606"/>
    </row>
    <row r="15" spans="2:21">
      <c r="B15" s="86" t="s">
        <v>300</v>
      </c>
      <c r="C15" s="87" t="s">
        <v>1019</v>
      </c>
      <c r="D15" s="478">
        <v>0.96492999934642221</v>
      </c>
      <c r="E15" s="478">
        <v>3.5070000653577793E-2</v>
      </c>
      <c r="F15" s="11">
        <v>3.5070000653577793E-2</v>
      </c>
      <c r="G15" s="21">
        <v>0.44760389130449257</v>
      </c>
      <c r="H15" s="11">
        <v>0.21748157223616835</v>
      </c>
      <c r="I15" s="11">
        <v>3.0690105461058607E-4</v>
      </c>
      <c r="J15" s="11">
        <v>5.3535400616589311E-2</v>
      </c>
      <c r="K15" s="11">
        <v>4.7675804529201428E-2</v>
      </c>
      <c r="O15" s="22"/>
      <c r="P15" s="11">
        <v>0.21091871355328393</v>
      </c>
      <c r="R15" s="21"/>
      <c r="T15" s="605"/>
      <c r="U15" s="606"/>
    </row>
    <row r="16" spans="2:21">
      <c r="B16" s="86" t="s">
        <v>301</v>
      </c>
      <c r="C16" s="87" t="s">
        <v>1020</v>
      </c>
      <c r="D16" s="478">
        <v>0.91375200904218401</v>
      </c>
      <c r="E16" s="478">
        <v>8.624799095781599E-2</v>
      </c>
      <c r="F16" s="11">
        <v>8.624799095781599E-2</v>
      </c>
      <c r="G16" s="21">
        <v>0.53643773551592622</v>
      </c>
      <c r="H16" s="11">
        <v>0.2552834235944153</v>
      </c>
      <c r="I16" s="11">
        <v>2.1736612437862433E-2</v>
      </c>
      <c r="J16" s="11">
        <v>0.12223868366664792</v>
      </c>
      <c r="K16" s="11">
        <v>0.11846544532399658</v>
      </c>
      <c r="N16" s="20"/>
      <c r="O16" s="22"/>
      <c r="P16" s="11">
        <v>0.78908128644671605</v>
      </c>
      <c r="R16" s="21"/>
      <c r="T16" s="605"/>
      <c r="U16" s="606"/>
    </row>
    <row r="17" spans="2:21">
      <c r="B17" s="86" t="s">
        <v>302</v>
      </c>
      <c r="C17" s="87" t="s">
        <v>1021</v>
      </c>
      <c r="D17" s="478">
        <v>0.74774146632177296</v>
      </c>
      <c r="E17" s="478">
        <v>0.25225853367822704</v>
      </c>
      <c r="F17" s="11">
        <v>0.25225853367822704</v>
      </c>
      <c r="G17" s="21">
        <v>0.38218333915511737</v>
      </c>
      <c r="H17" s="11">
        <v>0.13945137776105196</v>
      </c>
      <c r="I17" s="11">
        <v>1.7405841286095138E-3</v>
      </c>
      <c r="J17" s="11">
        <v>7.0401883255381478E-2</v>
      </c>
      <c r="K17" s="11">
        <v>6.4576762974654728E-2</v>
      </c>
      <c r="N17" s="20"/>
      <c r="O17" s="22"/>
      <c r="P17" s="11">
        <v>0.42432085881993797</v>
      </c>
      <c r="R17" s="21"/>
      <c r="T17" s="605"/>
      <c r="U17" s="606"/>
    </row>
    <row r="18" spans="2:21">
      <c r="B18" s="86" t="s">
        <v>303</v>
      </c>
      <c r="C18" s="87" t="s">
        <v>1022</v>
      </c>
      <c r="D18" s="478">
        <v>0.90319765652254214</v>
      </c>
      <c r="E18" s="478">
        <v>9.6802343477457864E-2</v>
      </c>
      <c r="F18" s="11">
        <v>9.6802343477457864E-2</v>
      </c>
      <c r="G18" s="21">
        <v>0.39687146644444199</v>
      </c>
      <c r="H18" s="11">
        <v>0.25580278406407198</v>
      </c>
      <c r="I18" s="11">
        <v>1.8702260453619549E-3</v>
      </c>
      <c r="J18" s="11">
        <v>0.14472171286894098</v>
      </c>
      <c r="K18" s="11">
        <v>8.5401714077605828E-2</v>
      </c>
      <c r="N18" s="20"/>
      <c r="O18" s="22"/>
      <c r="P18" s="11">
        <v>5.3408943617432779E-2</v>
      </c>
      <c r="R18" s="21"/>
      <c r="T18" s="605"/>
      <c r="U18" s="606"/>
    </row>
    <row r="19" spans="2:21">
      <c r="B19" s="86" t="s">
        <v>304</v>
      </c>
      <c r="C19" s="87" t="s">
        <v>1023</v>
      </c>
      <c r="D19" s="478">
        <v>0.80345873941875712</v>
      </c>
      <c r="E19" s="478">
        <v>0.19654126058124288</v>
      </c>
      <c r="F19" s="11">
        <v>0.19654126058124288</v>
      </c>
      <c r="G19" s="21">
        <v>0.17645035590865432</v>
      </c>
      <c r="H19" s="11">
        <v>6.4143805241184876E-2</v>
      </c>
      <c r="I19" s="11">
        <v>6.0993791789362012E-4</v>
      </c>
      <c r="J19" s="11">
        <v>1.0521334345937461E-2</v>
      </c>
      <c r="K19" s="11">
        <v>1.0030933168796309E-2</v>
      </c>
      <c r="N19" s="20"/>
      <c r="O19" s="22"/>
      <c r="P19" s="11">
        <v>0.38104605230635263</v>
      </c>
      <c r="R19" s="21"/>
      <c r="T19" s="605"/>
      <c r="U19" s="606"/>
    </row>
    <row r="20" spans="2:21">
      <c r="B20" s="86" t="s">
        <v>305</v>
      </c>
      <c r="C20" s="87" t="s">
        <v>1024</v>
      </c>
      <c r="D20" s="478">
        <v>0.63999067520192354</v>
      </c>
      <c r="E20" s="478">
        <v>0.36000932479807646</v>
      </c>
      <c r="F20" s="11">
        <v>0.36000932479807646</v>
      </c>
      <c r="G20" s="21">
        <v>0.53684373866648383</v>
      </c>
      <c r="H20" s="11">
        <v>0.21436291429922105</v>
      </c>
      <c r="I20" s="11">
        <v>9.2476737387340148E-4</v>
      </c>
      <c r="J20" s="11">
        <v>5.1784583350624934E-2</v>
      </c>
      <c r="K20" s="11">
        <v>4.6191126612404119E-2</v>
      </c>
      <c r="N20" s="20"/>
      <c r="O20" s="22"/>
      <c r="P20" s="11">
        <v>0.14122414525627661</v>
      </c>
      <c r="R20" s="21"/>
      <c r="T20" s="605"/>
      <c r="U20" s="606"/>
    </row>
    <row r="21" spans="2:21">
      <c r="B21" s="86" t="s">
        <v>306</v>
      </c>
      <c r="C21" s="87" t="s">
        <v>1025</v>
      </c>
      <c r="D21" s="478">
        <v>0.67854098968933063</v>
      </c>
      <c r="E21" s="478">
        <v>0.32145901031066937</v>
      </c>
      <c r="F21" s="11">
        <v>0.32145901031066937</v>
      </c>
      <c r="G21" s="21">
        <v>0.66372176194633581</v>
      </c>
      <c r="H21" s="11">
        <v>0.23896011419799887</v>
      </c>
      <c r="I21" s="11">
        <v>0</v>
      </c>
      <c r="J21" s="11">
        <v>0.10193387123601165</v>
      </c>
      <c r="K21" s="11">
        <v>9.0644995587986776E-2</v>
      </c>
      <c r="N21" s="20"/>
      <c r="O21" s="22"/>
      <c r="P21" s="11">
        <v>0.36118875222176888</v>
      </c>
      <c r="R21" s="21"/>
      <c r="T21" s="605"/>
      <c r="U21" s="606"/>
    </row>
    <row r="22" spans="2:21">
      <c r="B22" s="86" t="s">
        <v>307</v>
      </c>
      <c r="C22" s="87" t="s">
        <v>1026</v>
      </c>
      <c r="D22" s="478">
        <v>0.97225117676009243</v>
      </c>
      <c r="E22" s="478">
        <v>2.7748823239907572E-2</v>
      </c>
      <c r="F22" s="11">
        <v>2.7748823239907572E-2</v>
      </c>
      <c r="G22" s="21">
        <v>0.38331829460861722</v>
      </c>
      <c r="H22" s="11">
        <v>5.8135412974122655E-2</v>
      </c>
      <c r="I22" s="11">
        <v>2.2555301801790282E-5</v>
      </c>
      <c r="J22" s="11">
        <v>1.2084689504044344E-2</v>
      </c>
      <c r="K22" s="11">
        <v>1.2084689504044344E-2</v>
      </c>
      <c r="N22" s="20"/>
      <c r="O22" s="22"/>
      <c r="P22" s="11">
        <v>6.1115173179516341E-3</v>
      </c>
      <c r="R22" s="21"/>
      <c r="T22" s="605"/>
      <c r="U22" s="606"/>
    </row>
    <row r="23" spans="2:21">
      <c r="B23" s="86" t="s">
        <v>308</v>
      </c>
      <c r="C23" s="87" t="s">
        <v>1027</v>
      </c>
      <c r="D23" s="317">
        <v>0.82243081772929405</v>
      </c>
      <c r="E23" s="478">
        <v>0.17756918227070595</v>
      </c>
      <c r="F23" s="11">
        <v>0.17756918227070595</v>
      </c>
      <c r="G23" s="21">
        <v>0.39031126791488407</v>
      </c>
      <c r="H23" s="11">
        <v>8.8229056854399329E-2</v>
      </c>
      <c r="I23" s="11">
        <v>4.6370295930623944E-5</v>
      </c>
      <c r="J23" s="11">
        <v>1.6706238859666229E-2</v>
      </c>
      <c r="K23" s="11">
        <v>1.6638050129626776E-2</v>
      </c>
      <c r="N23" s="20"/>
      <c r="O23" s="22"/>
      <c r="P23" s="11">
        <v>0.14441445899403491</v>
      </c>
      <c r="R23" s="21"/>
      <c r="T23" s="605"/>
      <c r="U23" s="606"/>
    </row>
    <row r="24" spans="2:21">
      <c r="B24" s="86" t="s">
        <v>309</v>
      </c>
      <c r="C24" s="87" t="s">
        <v>1028</v>
      </c>
      <c r="D24" s="317">
        <v>1</v>
      </c>
      <c r="E24" s="478">
        <v>0</v>
      </c>
      <c r="F24" s="11">
        <v>0</v>
      </c>
      <c r="G24" s="21">
        <v>0</v>
      </c>
      <c r="H24" s="11">
        <v>0</v>
      </c>
      <c r="I24" s="11">
        <v>0</v>
      </c>
      <c r="J24" s="11">
        <v>0</v>
      </c>
      <c r="K24" s="11">
        <v>0</v>
      </c>
      <c r="N24" s="20"/>
      <c r="O24" s="22"/>
      <c r="P24" s="11">
        <v>0</v>
      </c>
      <c r="R24" s="21"/>
      <c r="T24" s="605"/>
      <c r="U24" s="606"/>
    </row>
    <row r="25" spans="2:21">
      <c r="B25" s="86" t="s">
        <v>310</v>
      </c>
      <c r="C25" s="87" t="s">
        <v>1029</v>
      </c>
      <c r="D25" s="317">
        <v>0.82663883849694131</v>
      </c>
      <c r="E25" s="478">
        <v>0.17336116150305869</v>
      </c>
      <c r="F25" s="11">
        <v>0.17336116150305869</v>
      </c>
      <c r="G25" s="21">
        <v>0.27438021465843837</v>
      </c>
      <c r="H25" s="11">
        <v>8.0483451007864651E-2</v>
      </c>
      <c r="I25" s="11">
        <v>2.9772998378363172E-5</v>
      </c>
      <c r="J25" s="11">
        <v>1.239989292647203E-2</v>
      </c>
      <c r="K25" s="11">
        <v>1.239989292647203E-2</v>
      </c>
      <c r="N25" s="20"/>
      <c r="O25" s="22"/>
      <c r="P25" s="11">
        <v>0.21759850515882687</v>
      </c>
      <c r="R25" s="21"/>
      <c r="T25" s="605"/>
      <c r="U25" s="606"/>
    </row>
    <row r="26" spans="2:21">
      <c r="B26" s="86" t="s">
        <v>311</v>
      </c>
      <c r="C26" s="87" t="s">
        <v>1030</v>
      </c>
      <c r="D26" s="317">
        <v>0.92850977180673289</v>
      </c>
      <c r="E26" s="478">
        <v>7.1490228193267114E-2</v>
      </c>
      <c r="F26" s="11">
        <v>7.1490228193267114E-2</v>
      </c>
      <c r="G26" s="21">
        <v>0.28193893900659595</v>
      </c>
      <c r="H26" s="11">
        <v>7.4865649646083735E-2</v>
      </c>
      <c r="I26" s="11">
        <v>0</v>
      </c>
      <c r="J26" s="11">
        <v>1.1795000245176971E-2</v>
      </c>
      <c r="K26" s="11">
        <v>1.1768494626648484E-2</v>
      </c>
      <c r="N26" s="20"/>
      <c r="O26" s="22"/>
      <c r="P26" s="11">
        <v>0.18576134240282424</v>
      </c>
      <c r="R26" s="21"/>
      <c r="T26" s="605"/>
      <c r="U26" s="606"/>
    </row>
    <row r="27" spans="2:21">
      <c r="B27" s="86" t="s">
        <v>312</v>
      </c>
      <c r="C27" s="87" t="s">
        <v>1031</v>
      </c>
      <c r="D27" s="317">
        <v>0.8830797480748187</v>
      </c>
      <c r="E27" s="478">
        <v>0.1169202519251813</v>
      </c>
      <c r="F27" s="11">
        <v>0.1169202519251813</v>
      </c>
      <c r="G27" s="21">
        <v>0.40686679077272675</v>
      </c>
      <c r="H27" s="11">
        <v>0.1106756669915675</v>
      </c>
      <c r="I27" s="11">
        <v>0</v>
      </c>
      <c r="J27" s="11">
        <v>2.6411510169777226E-2</v>
      </c>
      <c r="K27" s="11">
        <v>2.6411510169777226E-2</v>
      </c>
      <c r="N27" s="20"/>
      <c r="O27" s="22"/>
      <c r="P27" s="11">
        <v>0.1463422428033688</v>
      </c>
      <c r="R27" s="21"/>
      <c r="T27" s="605"/>
      <c r="U27" s="606"/>
    </row>
    <row r="28" spans="2:21">
      <c r="B28" s="86" t="s">
        <v>313</v>
      </c>
      <c r="C28" s="87" t="s">
        <v>1032</v>
      </c>
      <c r="D28" s="317">
        <v>0.94048913560920466</v>
      </c>
      <c r="E28" s="478">
        <v>5.9510864390795337E-2</v>
      </c>
      <c r="F28" s="11">
        <v>5.9510864390795337E-2</v>
      </c>
      <c r="G28" s="21">
        <v>0.51120802701257873</v>
      </c>
      <c r="H28" s="11">
        <v>5.4925272204732686E-2</v>
      </c>
      <c r="I28" s="11">
        <v>2.5593883969050328E-3</v>
      </c>
      <c r="J28" s="11">
        <v>1.0889712344060082E-2</v>
      </c>
      <c r="K28" s="11">
        <v>1.0889712344060082E-2</v>
      </c>
      <c r="N28" s="20"/>
      <c r="O28" s="22"/>
      <c r="P28" s="11">
        <v>6.4656607508179531E-2</v>
      </c>
      <c r="R28" s="21"/>
      <c r="T28" s="605"/>
      <c r="U28" s="606"/>
    </row>
    <row r="29" spans="2:21">
      <c r="B29" s="86" t="s">
        <v>314</v>
      </c>
      <c r="C29" s="87" t="s">
        <v>1033</v>
      </c>
      <c r="D29" s="317">
        <v>0.94706546882564957</v>
      </c>
      <c r="E29" s="478">
        <v>5.293453117435043E-2</v>
      </c>
      <c r="F29" s="11">
        <v>5.293453117435043E-2</v>
      </c>
      <c r="G29" s="21">
        <v>0.28767954645260879</v>
      </c>
      <c r="H29" s="11">
        <v>9.7481192764970873E-2</v>
      </c>
      <c r="I29" s="11">
        <v>8.4234221522674971E-3</v>
      </c>
      <c r="J29" s="11">
        <v>2.0313468227327394E-2</v>
      </c>
      <c r="K29" s="11">
        <v>2.0313468227327394E-2</v>
      </c>
      <c r="N29" s="20"/>
      <c r="O29" s="22"/>
      <c r="P29" s="11">
        <v>0.23511532581481401</v>
      </c>
      <c r="R29" s="21"/>
      <c r="T29" s="605"/>
      <c r="U29" s="606"/>
    </row>
    <row r="30" spans="2:21">
      <c r="B30" s="86" t="s">
        <v>315</v>
      </c>
      <c r="C30" s="87" t="s">
        <v>1034</v>
      </c>
      <c r="D30" s="317">
        <v>0.99651603080801032</v>
      </c>
      <c r="E30" s="478">
        <v>3.4839691919896776E-3</v>
      </c>
      <c r="F30" s="479">
        <v>0</v>
      </c>
      <c r="G30" s="21">
        <v>0.53684812373988144</v>
      </c>
      <c r="H30" s="11">
        <v>1.9394541241611749E-2</v>
      </c>
      <c r="I30" s="11">
        <v>2.5656821772511967E-2</v>
      </c>
      <c r="J30" s="11">
        <v>3.009238361770636E-3</v>
      </c>
      <c r="K30" s="11">
        <v>3.009238361770636E-3</v>
      </c>
      <c r="N30" s="20"/>
      <c r="O30" s="22"/>
      <c r="P30" s="11">
        <v>0.13170598306858175</v>
      </c>
      <c r="R30" s="21"/>
      <c r="T30" s="605"/>
      <c r="U30" s="606"/>
    </row>
    <row r="31" spans="2:21">
      <c r="B31" s="86" t="s">
        <v>316</v>
      </c>
      <c r="C31" s="87" t="s">
        <v>1035</v>
      </c>
      <c r="D31" s="317">
        <v>0.53043334869488679</v>
      </c>
      <c r="E31" s="478">
        <v>0.46956665130511321</v>
      </c>
      <c r="F31" s="11">
        <v>0.46956665130511321</v>
      </c>
      <c r="G31" s="21">
        <v>0.33563841684125961</v>
      </c>
      <c r="H31" s="11">
        <v>6.3371538380781536E-2</v>
      </c>
      <c r="I31" s="11">
        <v>-6.3835759816387587E-6</v>
      </c>
      <c r="J31" s="11">
        <v>1.2095982764365692E-2</v>
      </c>
      <c r="K31" s="11">
        <v>1.2095982764365692E-2</v>
      </c>
      <c r="N31" s="20"/>
      <c r="O31" s="22"/>
      <c r="P31" s="11">
        <v>0.86829401693141828</v>
      </c>
      <c r="R31" s="21"/>
      <c r="T31" s="605"/>
      <c r="U31" s="606"/>
    </row>
    <row r="32" spans="2:21">
      <c r="B32" s="86" t="s">
        <v>317</v>
      </c>
      <c r="C32" s="87" t="s">
        <v>1036</v>
      </c>
      <c r="D32" s="317">
        <v>0.93749870813334191</v>
      </c>
      <c r="E32" s="478">
        <v>6.2501291866658093E-2</v>
      </c>
      <c r="F32" s="11">
        <v>6.2501291866658093E-2</v>
      </c>
      <c r="G32" s="21">
        <v>0.36110609057851462</v>
      </c>
      <c r="H32" s="11">
        <v>0.20499829486131446</v>
      </c>
      <c r="I32" s="11">
        <v>1.6508055160037462E-3</v>
      </c>
      <c r="J32" s="11">
        <v>5.8311874010978107E-2</v>
      </c>
      <c r="K32" s="11">
        <v>5.7178799681854839E-2</v>
      </c>
      <c r="N32" s="20"/>
      <c r="O32" s="22"/>
      <c r="P32" s="11">
        <v>0.23437568921424282</v>
      </c>
      <c r="R32" s="21"/>
      <c r="T32" s="605"/>
      <c r="U32" s="606"/>
    </row>
    <row r="33" spans="2:21">
      <c r="B33" s="86" t="s">
        <v>318</v>
      </c>
      <c r="C33" s="87" t="s">
        <v>1037</v>
      </c>
      <c r="D33" s="478">
        <v>0.83418880109838145</v>
      </c>
      <c r="E33" s="478">
        <v>0.16581119890161855</v>
      </c>
      <c r="F33" s="11">
        <v>0.16581119890161855</v>
      </c>
      <c r="G33" s="21">
        <v>0.4132839911125798</v>
      </c>
      <c r="H33" s="11">
        <v>0.13110763742689169</v>
      </c>
      <c r="I33" s="11">
        <v>2.8564587445038953E-3</v>
      </c>
      <c r="J33" s="11">
        <v>2.7985746219872706E-2</v>
      </c>
      <c r="K33" s="11">
        <v>2.7808085799492618E-2</v>
      </c>
      <c r="N33" s="20"/>
      <c r="O33" s="22"/>
      <c r="P33" s="23">
        <v>0.76562431078575721</v>
      </c>
      <c r="R33" s="21"/>
      <c r="T33" s="605"/>
      <c r="U33" s="606"/>
    </row>
    <row r="34" spans="2:21">
      <c r="B34" s="86" t="s">
        <v>319</v>
      </c>
      <c r="C34" s="87" t="s">
        <v>1038</v>
      </c>
      <c r="D34" s="478">
        <v>0.99824117971858872</v>
      </c>
      <c r="E34" s="478">
        <v>1.7588202814112774E-3</v>
      </c>
      <c r="F34" s="11">
        <v>1.7588202814112774E-3</v>
      </c>
      <c r="G34" s="21">
        <v>0.21734072482520389</v>
      </c>
      <c r="H34" s="11">
        <v>0.2039386996830522</v>
      </c>
      <c r="I34" s="11">
        <v>4.4752655219703471E-3</v>
      </c>
      <c r="J34" s="11">
        <v>9.852684559774931E-2</v>
      </c>
      <c r="K34" s="11">
        <v>6.6475944017758568E-2</v>
      </c>
      <c r="N34" s="20"/>
      <c r="O34" s="22"/>
      <c r="P34" s="11">
        <v>2.0324586353495468E-2</v>
      </c>
      <c r="R34" s="21"/>
      <c r="T34" s="605"/>
      <c r="U34" s="606"/>
    </row>
    <row r="35" spans="2:21">
      <c r="B35" s="86" t="s">
        <v>320</v>
      </c>
      <c r="C35" s="87" t="s">
        <v>1039</v>
      </c>
      <c r="D35" s="478">
        <v>0.96005224283912804</v>
      </c>
      <c r="E35" s="478">
        <v>3.9947757160871955E-2</v>
      </c>
      <c r="F35" s="11">
        <v>3.9947757160871955E-2</v>
      </c>
      <c r="G35" s="21">
        <v>0.51487140607686477</v>
      </c>
      <c r="H35" s="11">
        <v>0.21601446317140025</v>
      </c>
      <c r="I35" s="11">
        <v>4.886797642637313E-4</v>
      </c>
      <c r="J35" s="11">
        <v>5.3653700355747354E-2</v>
      </c>
      <c r="K35" s="11">
        <v>5.0154545984720356E-2</v>
      </c>
      <c r="N35" s="20"/>
      <c r="O35" s="22"/>
      <c r="P35" s="11">
        <v>6.683661338291412E-2</v>
      </c>
      <c r="R35" s="21"/>
      <c r="T35" s="605"/>
      <c r="U35" s="606"/>
    </row>
    <row r="36" spans="2:21">
      <c r="B36" s="86" t="s">
        <v>321</v>
      </c>
      <c r="C36" s="87" t="s">
        <v>1040</v>
      </c>
      <c r="D36" s="478">
        <v>0.33897004478066173</v>
      </c>
      <c r="E36" s="478">
        <v>0.66102995521933827</v>
      </c>
      <c r="F36" s="11">
        <v>0.66102995521933827</v>
      </c>
      <c r="G36" s="21">
        <v>0.47411983019659482</v>
      </c>
      <c r="H36" s="11">
        <v>0.17124110588205974</v>
      </c>
      <c r="I36" s="11">
        <v>3.8301455889832551E-6</v>
      </c>
      <c r="J36" s="11">
        <v>5.540002242999971E-2</v>
      </c>
      <c r="K36" s="11">
        <v>5.358277708318622E-2</v>
      </c>
      <c r="N36" s="20"/>
      <c r="O36" s="22"/>
      <c r="P36" s="11">
        <v>0.75072480715335355</v>
      </c>
      <c r="R36" s="21"/>
      <c r="T36" s="605"/>
      <c r="U36" s="606"/>
    </row>
    <row r="37" spans="2:21">
      <c r="B37" s="86" t="s">
        <v>322</v>
      </c>
      <c r="C37" s="87" t="s">
        <v>1041</v>
      </c>
      <c r="D37" s="478">
        <v>0.99502120733872557</v>
      </c>
      <c r="E37" s="478">
        <v>4.9787926612744338E-3</v>
      </c>
      <c r="F37" s="11">
        <v>4.9787926612744338E-3</v>
      </c>
      <c r="G37" s="21">
        <v>0.5726678319414773</v>
      </c>
      <c r="H37" s="11">
        <v>0.26338447595002268</v>
      </c>
      <c r="I37" s="11">
        <v>5.7026612102639576E-5</v>
      </c>
      <c r="J37" s="11">
        <v>0.21687058975852916</v>
      </c>
      <c r="K37" s="11">
        <v>8.7395610798213244E-2</v>
      </c>
      <c r="N37" s="20"/>
      <c r="O37" s="22"/>
      <c r="P37" s="11">
        <v>1.2042050118689852E-2</v>
      </c>
      <c r="R37" s="21"/>
      <c r="T37" s="605"/>
      <c r="U37" s="606"/>
    </row>
    <row r="38" spans="2:21">
      <c r="B38" s="86" t="s">
        <v>323</v>
      </c>
      <c r="C38" s="90" t="s">
        <v>1042</v>
      </c>
      <c r="D38" s="11">
        <v>0.66068945347780339</v>
      </c>
      <c r="E38" s="317">
        <v>0.33931054652219661</v>
      </c>
      <c r="F38" s="11">
        <v>0.33931054652219661</v>
      </c>
      <c r="G38" s="21">
        <v>0.66835943397521236</v>
      </c>
      <c r="H38" s="11">
        <v>0.21851795934613433</v>
      </c>
      <c r="I38" s="11">
        <v>2.7491933894257587E-4</v>
      </c>
      <c r="J38" s="11">
        <v>7.9377061630455173E-2</v>
      </c>
      <c r="K38" s="11">
        <v>6.5423168951902533E-2</v>
      </c>
      <c r="N38" s="20"/>
      <c r="O38" s="22"/>
      <c r="P38" s="11">
        <v>0.17039652934504251</v>
      </c>
      <c r="R38" s="21"/>
      <c r="T38" s="605"/>
      <c r="U38" s="606"/>
    </row>
    <row r="39" spans="2:21">
      <c r="B39" s="10" t="s">
        <v>324</v>
      </c>
      <c r="C39" s="91" t="s">
        <v>1043</v>
      </c>
      <c r="D39" s="11">
        <v>0.51112449359465673</v>
      </c>
      <c r="E39" s="317">
        <v>0.48887550640534327</v>
      </c>
      <c r="F39" s="11">
        <v>0.48887550640534327</v>
      </c>
      <c r="G39" s="21">
        <v>0.42155936125625276</v>
      </c>
      <c r="H39" s="11">
        <v>7.0299794251658231E-3</v>
      </c>
      <c r="I39" s="11">
        <v>1.099422012731038E-4</v>
      </c>
      <c r="J39" s="11">
        <v>1.9430973117798623E-3</v>
      </c>
      <c r="K39" s="11">
        <v>1.0632041894644529E-3</v>
      </c>
      <c r="O39" s="22"/>
      <c r="P39" s="11">
        <v>0.80380246692379509</v>
      </c>
      <c r="T39" s="605"/>
      <c r="U39" s="606"/>
    </row>
    <row r="40" spans="2:21">
      <c r="B40" s="10" t="s">
        <v>325</v>
      </c>
      <c r="C40" s="91" t="s">
        <v>1044</v>
      </c>
      <c r="D40" s="11">
        <v>0.89946658081901465</v>
      </c>
      <c r="E40" s="317">
        <v>0.10053341918098535</v>
      </c>
      <c r="F40" s="11">
        <v>0.10053341918098535</v>
      </c>
      <c r="G40" s="21">
        <v>0.26999064993802868</v>
      </c>
      <c r="H40" s="11">
        <v>5.8522690208528128E-2</v>
      </c>
      <c r="I40" s="11">
        <v>0</v>
      </c>
      <c r="J40" s="11">
        <v>1.1307051686272804E-2</v>
      </c>
      <c r="K40" s="11">
        <v>9.1326186696818797E-3</v>
      </c>
      <c r="O40" s="22"/>
      <c r="P40" s="11">
        <v>6.7762900427185205E-2</v>
      </c>
      <c r="T40" s="605"/>
      <c r="U40" s="606"/>
    </row>
    <row r="41" spans="2:21">
      <c r="B41" s="10" t="s">
        <v>326</v>
      </c>
      <c r="C41" s="91" t="s">
        <v>1045</v>
      </c>
      <c r="D41" s="11">
        <v>0.5289517936858027</v>
      </c>
      <c r="E41" s="317">
        <v>0.4710482063141973</v>
      </c>
      <c r="F41" s="11">
        <v>0.4710482063141973</v>
      </c>
      <c r="G41" s="21">
        <v>0.39996054751284943</v>
      </c>
      <c r="H41" s="11">
        <v>0.1460235180659514</v>
      </c>
      <c r="I41" s="11">
        <v>0</v>
      </c>
      <c r="J41" s="11">
        <v>4.0822365176604675E-2</v>
      </c>
      <c r="K41" s="11">
        <v>4.0822365176604675E-2</v>
      </c>
      <c r="O41" s="22"/>
      <c r="P41" s="11">
        <v>0.10756131946474544</v>
      </c>
      <c r="T41" s="605"/>
      <c r="U41" s="606"/>
    </row>
    <row r="42" spans="2:21">
      <c r="B42" s="10" t="s">
        <v>327</v>
      </c>
      <c r="C42" s="91" t="s">
        <v>1046</v>
      </c>
      <c r="D42" s="11">
        <v>0.95156748958381188</v>
      </c>
      <c r="E42" s="317">
        <v>4.8432510416188124E-2</v>
      </c>
      <c r="F42" s="11">
        <v>4.8432510416188124E-2</v>
      </c>
      <c r="G42" s="21">
        <v>0.29852748090525333</v>
      </c>
      <c r="H42" s="11">
        <v>8.8266437012042745E-2</v>
      </c>
      <c r="I42" s="11">
        <v>0</v>
      </c>
      <c r="J42" s="11">
        <v>6.7766938205023219E-2</v>
      </c>
      <c r="K42" s="11">
        <v>2.2588979401674408E-2</v>
      </c>
      <c r="O42" s="22"/>
      <c r="P42" s="11">
        <v>2.0873313184274305E-2</v>
      </c>
      <c r="T42" s="605"/>
      <c r="U42" s="606"/>
    </row>
    <row r="43" spans="2:21">
      <c r="B43" s="10" t="s">
        <v>328</v>
      </c>
      <c r="C43" s="91" t="s">
        <v>1047</v>
      </c>
      <c r="D43" s="11">
        <v>0.63714033502852951</v>
      </c>
      <c r="E43" s="317">
        <v>0.36285966497147049</v>
      </c>
      <c r="F43" s="11">
        <v>0.36285966497147049</v>
      </c>
      <c r="G43" s="21">
        <v>0.207928322392855</v>
      </c>
      <c r="H43" s="11">
        <v>8.3892796343617501E-2</v>
      </c>
      <c r="I43" s="11">
        <v>2.9669158875728514E-4</v>
      </c>
      <c r="J43" s="11">
        <v>1.6170820731347582E-2</v>
      </c>
      <c r="K43" s="11">
        <v>1.5460015424475159E-2</v>
      </c>
      <c r="O43" s="22"/>
      <c r="P43" s="11">
        <v>0.71856772190044227</v>
      </c>
      <c r="T43" s="605"/>
      <c r="U43" s="606"/>
    </row>
    <row r="44" spans="2:21">
      <c r="B44" s="10" t="s">
        <v>329</v>
      </c>
      <c r="C44" s="91" t="s">
        <v>1048</v>
      </c>
      <c r="D44" s="11">
        <v>0.9526736713312921</v>
      </c>
      <c r="E44" s="317">
        <v>4.7326328668707895E-2</v>
      </c>
      <c r="F44" s="11">
        <v>4.7326328668707895E-2</v>
      </c>
      <c r="G44" s="21">
        <v>-0.11683197067177249</v>
      </c>
      <c r="H44" s="11">
        <v>8.9001007250387926E-2</v>
      </c>
      <c r="I44" s="11">
        <v>3.4471310300849295E-5</v>
      </c>
      <c r="J44" s="11">
        <v>1.724122285641691E-2</v>
      </c>
      <c r="K44" s="11">
        <v>1.6787506465458572E-2</v>
      </c>
      <c r="O44" s="22"/>
      <c r="P44" s="11">
        <v>0.28143227809955768</v>
      </c>
      <c r="T44" s="605"/>
      <c r="U44" s="606"/>
    </row>
    <row r="45" spans="2:21">
      <c r="B45" s="10" t="s">
        <v>330</v>
      </c>
      <c r="C45" s="91" t="s">
        <v>1049</v>
      </c>
      <c r="D45" s="11">
        <v>0.78667850879640033</v>
      </c>
      <c r="E45" s="317">
        <v>0.21332149120359967</v>
      </c>
      <c r="F45" s="11">
        <v>0.21332149120359967</v>
      </c>
      <c r="G45" s="21">
        <v>0.51147678726744072</v>
      </c>
      <c r="H45" s="11">
        <v>0.22039802537828951</v>
      </c>
      <c r="I45" s="11">
        <v>8.1709772564976117E-5</v>
      </c>
      <c r="J45" s="11">
        <v>8.0257769941508544E-2</v>
      </c>
      <c r="K45" s="11">
        <v>7.2652847858734521E-2</v>
      </c>
      <c r="O45" s="22"/>
      <c r="P45" s="11">
        <v>0.4215406249037098</v>
      </c>
      <c r="T45" s="605"/>
      <c r="U45" s="606"/>
    </row>
    <row r="46" spans="2:21">
      <c r="B46" s="10" t="s">
        <v>331</v>
      </c>
      <c r="C46" s="91" t="s">
        <v>1050</v>
      </c>
      <c r="D46" s="11">
        <v>0.84769383765009321</v>
      </c>
      <c r="E46" s="317">
        <v>0.15230616234990679</v>
      </c>
      <c r="F46" s="11">
        <v>0.15230616234990679</v>
      </c>
      <c r="G46" s="21">
        <v>0.34797856616719314</v>
      </c>
      <c r="H46" s="11">
        <v>0.28212747846851077</v>
      </c>
      <c r="I46" s="11">
        <v>8.2390687336350913E-4</v>
      </c>
      <c r="J46" s="11">
        <v>9.2975356688011185E-2</v>
      </c>
      <c r="K46" s="11">
        <v>8.4689358464658332E-2</v>
      </c>
      <c r="O46" s="22"/>
      <c r="P46" s="11">
        <v>0.5784593750962902</v>
      </c>
      <c r="T46" s="605"/>
      <c r="U46" s="606"/>
    </row>
    <row r="47" spans="2:21">
      <c r="B47" s="10" t="s">
        <v>332</v>
      </c>
      <c r="C47" s="91" t="s">
        <v>1051</v>
      </c>
      <c r="D47" s="11">
        <v>0.95653084939034372</v>
      </c>
      <c r="E47" s="317">
        <v>4.3469150609656282E-2</v>
      </c>
      <c r="F47" s="11">
        <v>4.3469150609656282E-2</v>
      </c>
      <c r="G47" s="21">
        <v>0.53254202786799287</v>
      </c>
      <c r="H47" s="11">
        <v>0.23475585335715651</v>
      </c>
      <c r="I47" s="11">
        <v>1.6346635802048424E-4</v>
      </c>
      <c r="J47" s="11">
        <v>6.8671416350632189E-2</v>
      </c>
      <c r="K47" s="11">
        <v>6.5040268363195958E-2</v>
      </c>
      <c r="O47" s="22"/>
      <c r="P47" s="11">
        <v>4.1176755915814003E-2</v>
      </c>
      <c r="T47" s="605"/>
      <c r="U47" s="606"/>
    </row>
    <row r="48" spans="2:21">
      <c r="B48" s="10" t="s">
        <v>333</v>
      </c>
      <c r="C48" s="91" t="s">
        <v>1052</v>
      </c>
      <c r="D48" s="11">
        <v>0.91411176941032235</v>
      </c>
      <c r="E48" s="317">
        <v>8.588823058967765E-2</v>
      </c>
      <c r="F48" s="11">
        <v>8.588823058967765E-2</v>
      </c>
      <c r="G48" s="21">
        <v>0.4062654803686282</v>
      </c>
      <c r="H48" s="11">
        <v>0.2190223216991409</v>
      </c>
      <c r="I48" s="11">
        <v>1.7448441016479273E-5</v>
      </c>
      <c r="J48" s="11">
        <v>5.993663266604627E-2</v>
      </c>
      <c r="K48" s="11">
        <v>5.8281665943177838E-2</v>
      </c>
      <c r="O48" s="22"/>
      <c r="P48" s="11">
        <v>0.19663445282087402</v>
      </c>
      <c r="T48" s="605"/>
      <c r="U48" s="606"/>
    </row>
    <row r="49" spans="2:21">
      <c r="B49" s="10" t="s">
        <v>334</v>
      </c>
      <c r="C49" s="91" t="s">
        <v>1053</v>
      </c>
      <c r="D49" s="11">
        <v>0.98878919445073554</v>
      </c>
      <c r="E49" s="317">
        <v>1.1210805549264458E-2</v>
      </c>
      <c r="F49" s="11">
        <v>1.1210805549264458E-2</v>
      </c>
      <c r="G49" s="21">
        <v>0.64096875690672162</v>
      </c>
      <c r="H49" s="11">
        <v>0.24233805091343649</v>
      </c>
      <c r="I49" s="11">
        <v>3.7067297866715725E-4</v>
      </c>
      <c r="J49" s="11">
        <v>6.6248996269398508E-2</v>
      </c>
      <c r="K49" s="11">
        <v>6.547155624611975E-2</v>
      </c>
      <c r="O49" s="22"/>
      <c r="P49" s="11">
        <v>7.9191451072514421E-2</v>
      </c>
      <c r="T49" s="605"/>
      <c r="U49" s="606"/>
    </row>
    <row r="50" spans="2:21">
      <c r="B50" s="10" t="s">
        <v>335</v>
      </c>
      <c r="C50" s="91" t="s">
        <v>1054</v>
      </c>
      <c r="D50" s="11">
        <v>0.62851937411128778</v>
      </c>
      <c r="E50" s="317">
        <v>0.37148062588871222</v>
      </c>
      <c r="F50" s="11">
        <v>0.37148062588871222</v>
      </c>
      <c r="G50" s="21">
        <v>0.31196404425159741</v>
      </c>
      <c r="H50" s="11">
        <v>0.13954104078467933</v>
      </c>
      <c r="I50" s="11">
        <v>0</v>
      </c>
      <c r="J50" s="11">
        <v>2.622331048043243E-2</v>
      </c>
      <c r="K50" s="11">
        <v>2.622331048043243E-2</v>
      </c>
      <c r="O50" s="22"/>
      <c r="P50" s="11">
        <v>0.50594691613102627</v>
      </c>
      <c r="T50" s="605"/>
      <c r="U50" s="606"/>
    </row>
    <row r="51" spans="2:21">
      <c r="B51" s="10" t="s">
        <v>336</v>
      </c>
      <c r="C51" s="91" t="s">
        <v>1055</v>
      </c>
      <c r="D51" s="11">
        <v>0.95945884844508256</v>
      </c>
      <c r="E51" s="317">
        <v>4.0541151554917443E-2</v>
      </c>
      <c r="F51" s="11">
        <v>4.0541151554917443E-2</v>
      </c>
      <c r="G51" s="21">
        <v>0.14661072771963429</v>
      </c>
      <c r="H51" s="11">
        <v>0.26353185350626024</v>
      </c>
      <c r="I51" s="11">
        <v>3.055605036544419E-4</v>
      </c>
      <c r="J51" s="11">
        <v>7.910967954742805E-2</v>
      </c>
      <c r="K51" s="11">
        <v>7.7594549107116245E-2</v>
      </c>
      <c r="O51" s="22"/>
      <c r="P51" s="11">
        <v>0.17705042405977131</v>
      </c>
      <c r="T51" s="605"/>
      <c r="U51" s="606"/>
    </row>
    <row r="52" spans="2:21">
      <c r="B52" s="10" t="s">
        <v>337</v>
      </c>
      <c r="C52" s="91" t="s">
        <v>1056</v>
      </c>
      <c r="D52" s="11">
        <v>0.99106419951729685</v>
      </c>
      <c r="E52" s="317">
        <v>8.935800482703149E-3</v>
      </c>
      <c r="F52" s="11">
        <v>8.935800482703149E-3</v>
      </c>
      <c r="G52" s="21">
        <v>0.3797264434929557</v>
      </c>
      <c r="H52" s="11">
        <v>0.20185323740203054</v>
      </c>
      <c r="I52" s="11">
        <v>2.5959875658664285E-5</v>
      </c>
      <c r="J52" s="11">
        <v>6.5598232829714956E-2</v>
      </c>
      <c r="K52" s="11">
        <v>6.2105249185960165E-2</v>
      </c>
      <c r="O52" s="22"/>
      <c r="P52" s="11">
        <v>0.18661587654867251</v>
      </c>
      <c r="T52" s="605"/>
      <c r="U52" s="606"/>
    </row>
    <row r="53" spans="2:21">
      <c r="B53" s="10" t="s">
        <v>338</v>
      </c>
      <c r="C53" s="91" t="s">
        <v>1057</v>
      </c>
      <c r="D53" s="11">
        <v>0.99997863437779888</v>
      </c>
      <c r="E53" s="317">
        <v>2.1365622201119372E-5</v>
      </c>
      <c r="F53" s="11">
        <v>2.1365622201119372E-5</v>
      </c>
      <c r="G53" s="21">
        <v>0.44958583261925167</v>
      </c>
      <c r="H53" s="11">
        <v>0.16823764638674665</v>
      </c>
      <c r="I53" s="11">
        <v>1.3453824720187756E-2</v>
      </c>
      <c r="J53" s="11">
        <v>7.6168713700847379E-2</v>
      </c>
      <c r="K53" s="11">
        <v>7.6168713700847379E-2</v>
      </c>
      <c r="O53" s="22"/>
      <c r="P53" s="11">
        <v>4.1078044111997085E-3</v>
      </c>
      <c r="T53" s="605"/>
      <c r="U53" s="606"/>
    </row>
    <row r="54" spans="2:21">
      <c r="B54" s="10" t="s">
        <v>339</v>
      </c>
      <c r="C54" s="91" t="s">
        <v>1058</v>
      </c>
      <c r="D54" s="11">
        <v>0.92668619767342197</v>
      </c>
      <c r="E54" s="317">
        <v>7.3313802326578026E-2</v>
      </c>
      <c r="F54" s="11">
        <v>7.3313802326578026E-2</v>
      </c>
      <c r="G54" s="21">
        <v>0.77512890306982563</v>
      </c>
      <c r="H54" s="11">
        <v>0.20613800646365632</v>
      </c>
      <c r="I54" s="11">
        <v>0</v>
      </c>
      <c r="J54" s="11">
        <v>5.674202116724094E-2</v>
      </c>
      <c r="K54" s="11">
        <v>5.2630280502948122E-2</v>
      </c>
      <c r="O54" s="22"/>
      <c r="P54" s="11">
        <v>1.5853290799933927E-2</v>
      </c>
      <c r="T54" s="605"/>
      <c r="U54" s="606"/>
    </row>
    <row r="55" spans="2:21">
      <c r="B55" s="10" t="s">
        <v>340</v>
      </c>
      <c r="C55" s="91" t="s">
        <v>1059</v>
      </c>
      <c r="D55" s="11">
        <v>0.69296300417032741</v>
      </c>
      <c r="E55" s="317">
        <v>0.30703699582967259</v>
      </c>
      <c r="F55" s="11">
        <v>0.30703699582967259</v>
      </c>
      <c r="G55" s="21">
        <v>0.40401346178619407</v>
      </c>
      <c r="H55" s="11">
        <v>0.12517351389294193</v>
      </c>
      <c r="I55" s="11">
        <v>1.984236712394023E-3</v>
      </c>
      <c r="J55" s="11">
        <v>3.3191104521088512E-2</v>
      </c>
      <c r="K55" s="11">
        <v>3.3092517081916961E-2</v>
      </c>
      <c r="O55" s="22"/>
      <c r="P55" s="23">
        <v>0.79342302824019384</v>
      </c>
      <c r="T55" s="605"/>
      <c r="U55" s="606"/>
    </row>
    <row r="56" spans="2:21">
      <c r="B56" s="10" t="s">
        <v>341</v>
      </c>
      <c r="C56" s="91" t="s">
        <v>1060</v>
      </c>
      <c r="D56" s="11">
        <v>0.98209452328337743</v>
      </c>
      <c r="E56" s="317">
        <v>1.790547671662257E-2</v>
      </c>
      <c r="F56" s="11">
        <v>1.790547671662257E-2</v>
      </c>
      <c r="G56" s="21">
        <v>0.28213331618448939</v>
      </c>
      <c r="H56" s="11">
        <v>0.20499148586694105</v>
      </c>
      <c r="I56" s="11">
        <v>5.6629468562235221E-3</v>
      </c>
      <c r="J56" s="11">
        <v>5.832951503605277E-2</v>
      </c>
      <c r="K56" s="11">
        <v>5.832951503605277E-2</v>
      </c>
      <c r="O56" s="22"/>
      <c r="P56" s="11">
        <v>0.97839894309120268</v>
      </c>
      <c r="T56" s="605"/>
      <c r="U56" s="606"/>
    </row>
    <row r="57" spans="2:21">
      <c r="B57" s="10" t="s">
        <v>342</v>
      </c>
      <c r="C57" s="91" t="s">
        <v>1061</v>
      </c>
      <c r="D57" s="11">
        <v>0.84467551497731563</v>
      </c>
      <c r="E57" s="317">
        <v>0.15532448502268437</v>
      </c>
      <c r="F57" s="11">
        <v>0.15532448502268437</v>
      </c>
      <c r="G57" s="21">
        <v>0.49273702335530556</v>
      </c>
      <c r="H57" s="11">
        <v>0.18953524534828153</v>
      </c>
      <c r="I57" s="11">
        <v>1.7180330825250446E-3</v>
      </c>
      <c r="J57" s="11">
        <v>5.6890156485857109E-2</v>
      </c>
      <c r="K57" s="11">
        <v>5.6890156485857109E-2</v>
      </c>
      <c r="O57" s="22"/>
      <c r="P57" s="11">
        <v>2.1601056908797375E-2</v>
      </c>
      <c r="T57" s="605"/>
      <c r="U57" s="606"/>
    </row>
    <row r="58" spans="2:21">
      <c r="B58" s="10" t="s">
        <v>343</v>
      </c>
      <c r="C58" s="91" t="s">
        <v>1062</v>
      </c>
      <c r="D58" s="11">
        <v>1</v>
      </c>
      <c r="E58" s="317">
        <v>0</v>
      </c>
      <c r="F58" s="11">
        <v>0</v>
      </c>
      <c r="G58" s="21">
        <v>0</v>
      </c>
      <c r="H58" s="11">
        <v>0</v>
      </c>
      <c r="I58" s="11">
        <v>2.455463779923954E-2</v>
      </c>
      <c r="J58" s="11">
        <v>0</v>
      </c>
      <c r="K58" s="11">
        <v>0</v>
      </c>
      <c r="O58" s="22"/>
      <c r="P58" s="11">
        <v>0</v>
      </c>
      <c r="T58" s="605"/>
      <c r="U58" s="606"/>
    </row>
    <row r="59" spans="2:21">
      <c r="B59" s="10" t="s">
        <v>344</v>
      </c>
      <c r="C59" s="91" t="s">
        <v>1063</v>
      </c>
      <c r="D59" s="11">
        <v>0.99483220503377856</v>
      </c>
      <c r="E59" s="317">
        <v>5.1677949662214395E-3</v>
      </c>
      <c r="F59" s="11">
        <v>5.1677949662214395E-3</v>
      </c>
      <c r="G59" s="21">
        <v>0.20268138801261829</v>
      </c>
      <c r="H59" s="11">
        <v>7.7812828601472137E-2</v>
      </c>
      <c r="I59" s="11">
        <v>1.3150166522175842E-3</v>
      </c>
      <c r="J59" s="11">
        <v>2.6288117770767613E-2</v>
      </c>
      <c r="K59" s="11">
        <v>2.6288117770767613E-2</v>
      </c>
      <c r="O59" s="22"/>
      <c r="P59" s="11">
        <v>7.318623106109069E-4</v>
      </c>
      <c r="T59" s="605"/>
      <c r="U59" s="606"/>
    </row>
    <row r="60" spans="2:21">
      <c r="B60" s="10" t="s">
        <v>345</v>
      </c>
      <c r="C60" s="91" t="s">
        <v>1064</v>
      </c>
      <c r="D60" s="11">
        <v>0.99199689489915732</v>
      </c>
      <c r="E60" s="317">
        <v>8.0031051008426779E-3</v>
      </c>
      <c r="F60" s="11">
        <v>8.0031051008426779E-3</v>
      </c>
      <c r="G60" s="21">
        <v>0.32414101672755136</v>
      </c>
      <c r="H60" s="11">
        <v>0.14064967789383157</v>
      </c>
      <c r="I60" s="11">
        <v>6.5967874194254936E-5</v>
      </c>
      <c r="J60" s="11">
        <v>4.3090379503447004E-2</v>
      </c>
      <c r="K60" s="11">
        <v>3.9540446684251114E-2</v>
      </c>
      <c r="O60" s="22"/>
      <c r="P60" s="11">
        <v>0.86171938775215728</v>
      </c>
      <c r="T60" s="605"/>
      <c r="U60" s="606"/>
    </row>
    <row r="61" spans="2:21">
      <c r="B61" s="10" t="s">
        <v>346</v>
      </c>
      <c r="C61" s="91" t="s">
        <v>1065</v>
      </c>
      <c r="D61" s="11">
        <v>0.9708349891441348</v>
      </c>
      <c r="E61" s="317">
        <v>2.9165010855865203E-2</v>
      </c>
      <c r="F61" s="11">
        <v>2.9165010855865203E-2</v>
      </c>
      <c r="G61" s="21">
        <v>0.4957367814620407</v>
      </c>
      <c r="H61" s="11">
        <v>0.21400588913071308</v>
      </c>
      <c r="I61" s="11">
        <v>5.7920312740069005E-5</v>
      </c>
      <c r="J61" s="11">
        <v>0.11522212264754833</v>
      </c>
      <c r="K61" s="11">
        <v>6.9133273588528998E-2</v>
      </c>
      <c r="O61" s="22"/>
      <c r="P61" s="11">
        <v>7.5139018246343234E-3</v>
      </c>
      <c r="T61" s="605"/>
      <c r="U61" s="606"/>
    </row>
    <row r="62" spans="2:21">
      <c r="B62" s="10" t="s">
        <v>347</v>
      </c>
      <c r="C62" s="91" t="s">
        <v>1066</v>
      </c>
      <c r="D62" s="11">
        <v>0.78733313379227776</v>
      </c>
      <c r="E62" s="317">
        <v>0.21266686620772224</v>
      </c>
      <c r="F62" s="11">
        <v>0.21266686620772224</v>
      </c>
      <c r="G62" s="21">
        <v>0.31703906894990547</v>
      </c>
      <c r="H62" s="11">
        <v>0.17483229321094509</v>
      </c>
      <c r="I62" s="11">
        <v>5.8933599034221131E-4</v>
      </c>
      <c r="J62" s="11">
        <v>3.846825333416188E-2</v>
      </c>
      <c r="K62" s="11">
        <v>3.846825333416188E-2</v>
      </c>
      <c r="O62" s="22"/>
      <c r="P62" s="11">
        <v>0.13003484811259752</v>
      </c>
      <c r="T62" s="605"/>
      <c r="U62" s="606"/>
    </row>
    <row r="63" spans="2:21">
      <c r="B63" s="10" t="s">
        <v>348</v>
      </c>
      <c r="C63" s="91" t="s">
        <v>1067</v>
      </c>
      <c r="D63" s="11">
        <v>0.97080502429251936</v>
      </c>
      <c r="E63" s="317">
        <v>2.9194975707480642E-2</v>
      </c>
      <c r="F63" s="11">
        <v>2.9194975707480642E-2</v>
      </c>
      <c r="G63" s="21">
        <v>0.27916167834590139</v>
      </c>
      <c r="H63" s="11">
        <v>0.21439708876136834</v>
      </c>
      <c r="I63" s="11">
        <v>6.7123854690183289E-3</v>
      </c>
      <c r="J63" s="11">
        <v>8.6499561386556664E-2</v>
      </c>
      <c r="K63" s="11">
        <v>7.1234932906576065E-2</v>
      </c>
      <c r="O63" s="22"/>
      <c r="P63" s="11">
        <v>0.49313582882384915</v>
      </c>
      <c r="T63" s="605"/>
      <c r="U63" s="606"/>
    </row>
    <row r="64" spans="2:21">
      <c r="B64" s="10" t="s">
        <v>349</v>
      </c>
      <c r="C64" s="91" t="s">
        <v>1068</v>
      </c>
      <c r="D64" s="11">
        <v>0</v>
      </c>
      <c r="E64" s="317">
        <v>1</v>
      </c>
      <c r="F64" s="11">
        <v>1</v>
      </c>
      <c r="G64" s="21">
        <v>0.73374753633899981</v>
      </c>
      <c r="H64" s="11">
        <v>0.21375723700418822</v>
      </c>
      <c r="I64" s="11">
        <v>1.047995924622956E-3</v>
      </c>
      <c r="J64" s="11">
        <v>4.8888272973638826E-2</v>
      </c>
      <c r="K64" s="11">
        <v>4.8888272973638826E-2</v>
      </c>
      <c r="O64" s="22"/>
      <c r="P64" s="11">
        <v>0.12535083260088647</v>
      </c>
      <c r="T64" s="605"/>
      <c r="U64" s="606"/>
    </row>
    <row r="65" spans="2:21">
      <c r="B65" s="10" t="s">
        <v>350</v>
      </c>
      <c r="C65" s="91" t="s">
        <v>1069</v>
      </c>
      <c r="D65" s="11">
        <v>0</v>
      </c>
      <c r="E65" s="317">
        <v>1</v>
      </c>
      <c r="F65" s="11">
        <v>1</v>
      </c>
      <c r="G65" s="21">
        <v>0.4584908057156471</v>
      </c>
      <c r="H65" s="11">
        <v>0.18502684152927928</v>
      </c>
      <c r="I65" s="11">
        <v>0</v>
      </c>
      <c r="J65" s="11">
        <v>7.4570724479931863E-2</v>
      </c>
      <c r="K65" s="11">
        <v>5.7649514838548188E-2</v>
      </c>
      <c r="O65" s="22"/>
      <c r="P65" s="11">
        <v>0.53242675464266442</v>
      </c>
      <c r="T65" s="605"/>
      <c r="U65" s="606"/>
    </row>
    <row r="66" spans="2:21">
      <c r="B66" s="10" t="s">
        <v>351</v>
      </c>
      <c r="C66" s="91" t="s">
        <v>1070</v>
      </c>
      <c r="D66" s="11">
        <v>0</v>
      </c>
      <c r="E66" s="317">
        <v>1</v>
      </c>
      <c r="F66" s="11">
        <v>1</v>
      </c>
      <c r="G66" s="21">
        <v>0.44885341730300204</v>
      </c>
      <c r="H66" s="11">
        <v>0.17208582015130131</v>
      </c>
      <c r="I66" s="11">
        <v>0</v>
      </c>
      <c r="J66" s="11">
        <v>7.4570724479931863E-2</v>
      </c>
      <c r="K66" s="11">
        <v>5.7649514838548188E-2</v>
      </c>
      <c r="O66" s="22"/>
      <c r="P66" s="11">
        <v>0.46757324535733563</v>
      </c>
      <c r="T66" s="605"/>
      <c r="U66" s="606"/>
    </row>
    <row r="67" spans="2:21">
      <c r="B67" s="10" t="s">
        <v>352</v>
      </c>
      <c r="C67" s="91" t="s">
        <v>1071</v>
      </c>
      <c r="D67" s="11">
        <v>0</v>
      </c>
      <c r="E67" s="317">
        <v>1</v>
      </c>
      <c r="F67" s="11">
        <v>1</v>
      </c>
      <c r="G67" s="21">
        <v>0.4266559068020313</v>
      </c>
      <c r="H67" s="11">
        <v>0.18213383838383837</v>
      </c>
      <c r="I67" s="11">
        <v>0</v>
      </c>
      <c r="J67" s="11">
        <v>8.8573686890078246E-2</v>
      </c>
      <c r="K67" s="11">
        <v>6.1540329170570597E-2</v>
      </c>
      <c r="O67" s="22"/>
      <c r="P67" s="11">
        <v>0.48079972842536273</v>
      </c>
      <c r="T67" s="605"/>
      <c r="U67" s="606"/>
    </row>
    <row r="68" spans="2:21">
      <c r="B68" s="10" t="s">
        <v>353</v>
      </c>
      <c r="C68" s="91" t="s">
        <v>1072</v>
      </c>
      <c r="D68" s="11">
        <v>0</v>
      </c>
      <c r="E68" s="317">
        <v>1</v>
      </c>
      <c r="F68" s="11">
        <v>1</v>
      </c>
      <c r="G68" s="21">
        <v>0.50485767750700028</v>
      </c>
      <c r="H68" s="11">
        <v>0.18992082184229697</v>
      </c>
      <c r="I68" s="11">
        <v>0</v>
      </c>
      <c r="J68" s="11">
        <v>0.14867129253778555</v>
      </c>
      <c r="K68" s="11">
        <v>0.10501176480741871</v>
      </c>
      <c r="O68" s="22"/>
      <c r="P68" s="11">
        <v>1</v>
      </c>
      <c r="T68" s="605"/>
      <c r="U68" s="606"/>
    </row>
    <row r="69" spans="2:21">
      <c r="B69" s="10" t="s">
        <v>354</v>
      </c>
      <c r="C69" s="91" t="s">
        <v>1073</v>
      </c>
      <c r="D69" s="11">
        <v>0</v>
      </c>
      <c r="E69" s="317">
        <v>1</v>
      </c>
      <c r="F69" s="11">
        <v>1</v>
      </c>
      <c r="G69" s="21">
        <v>0.53766042555477989</v>
      </c>
      <c r="H69" s="11">
        <v>0.24240658667607276</v>
      </c>
      <c r="I69" s="11">
        <v>0</v>
      </c>
      <c r="J69" s="11">
        <v>8.4932177446842172E-2</v>
      </c>
      <c r="K69" s="11">
        <v>6.8861919964917806E-2</v>
      </c>
      <c r="O69" s="22"/>
      <c r="P69" s="11">
        <v>0.51920027157463733</v>
      </c>
      <c r="T69" s="605"/>
      <c r="U69" s="606"/>
    </row>
    <row r="70" spans="2:21">
      <c r="B70" s="10" t="s">
        <v>355</v>
      </c>
      <c r="C70" s="91" t="s">
        <v>1074</v>
      </c>
      <c r="D70" s="11">
        <v>0.28442385880494614</v>
      </c>
      <c r="E70" s="317">
        <v>0.71557614119505386</v>
      </c>
      <c r="F70" s="11">
        <v>0.71557614119505386</v>
      </c>
      <c r="G70" s="21">
        <v>0.58048450455585598</v>
      </c>
      <c r="H70" s="11">
        <v>0.13657382600842222</v>
      </c>
      <c r="I70" s="11">
        <v>1.0615048481153001E-2</v>
      </c>
      <c r="J70" s="11">
        <v>1.5556393339293761E-2</v>
      </c>
      <c r="K70" s="11">
        <v>1.5556393339293761E-2</v>
      </c>
      <c r="O70" s="22"/>
      <c r="P70" s="11">
        <v>0.58855383928468796</v>
      </c>
      <c r="T70" s="605"/>
      <c r="U70" s="606"/>
    </row>
    <row r="71" spans="2:21">
      <c r="B71" s="10" t="s">
        <v>356</v>
      </c>
      <c r="C71" s="91" t="s">
        <v>1075</v>
      </c>
      <c r="D71" s="11">
        <v>0.38529309553693131</v>
      </c>
      <c r="E71" s="317">
        <v>0.61470690446306864</v>
      </c>
      <c r="F71" s="11">
        <v>0.61470690446306864</v>
      </c>
      <c r="G71" s="21">
        <v>0.58498191815702394</v>
      </c>
      <c r="H71" s="11">
        <v>8.1789471373616418E-2</v>
      </c>
      <c r="I71" s="11">
        <v>1.4477950326356704E-3</v>
      </c>
      <c r="J71" s="11">
        <v>1.2347237237072444E-2</v>
      </c>
      <c r="K71" s="11">
        <v>1.2347237237072444E-2</v>
      </c>
      <c r="O71" s="22"/>
      <c r="P71" s="11">
        <v>3.6749546597550649E-2</v>
      </c>
      <c r="T71" s="605"/>
      <c r="U71" s="606"/>
    </row>
    <row r="72" spans="2:21">
      <c r="B72" s="10" t="s">
        <v>357</v>
      </c>
      <c r="C72" s="91" t="s">
        <v>1076</v>
      </c>
      <c r="D72" s="11">
        <v>1.1504796604433461E-4</v>
      </c>
      <c r="E72" s="317">
        <v>0.99988495203395567</v>
      </c>
      <c r="F72" s="11">
        <v>0.99988495203395567</v>
      </c>
      <c r="G72" s="21">
        <v>0.44771678870365778</v>
      </c>
      <c r="H72" s="11">
        <v>0.1177517134885484</v>
      </c>
      <c r="I72" s="11">
        <v>3.2812687032126703E-3</v>
      </c>
      <c r="J72" s="11">
        <v>2.1629395909925828E-2</v>
      </c>
      <c r="K72" s="11">
        <v>2.1629395909925828E-2</v>
      </c>
      <c r="O72" s="22"/>
      <c r="P72" s="11">
        <v>0.18088251991128981</v>
      </c>
      <c r="T72" s="605"/>
      <c r="U72" s="606"/>
    </row>
    <row r="73" spans="2:21">
      <c r="B73" s="10" t="s">
        <v>358</v>
      </c>
      <c r="C73" s="91" t="s">
        <v>1077</v>
      </c>
      <c r="D73" s="11">
        <v>1.8991262198308843E-5</v>
      </c>
      <c r="E73" s="317">
        <v>0.99998100873780171</v>
      </c>
      <c r="F73" s="11">
        <v>0.99998100873780171</v>
      </c>
      <c r="G73" s="21">
        <v>0.65598104781721867</v>
      </c>
      <c r="H73" s="11">
        <v>0.38492706286690004</v>
      </c>
      <c r="I73" s="11">
        <v>7.4900624851228104E-4</v>
      </c>
      <c r="J73" s="11">
        <v>9.679514676781989E-2</v>
      </c>
      <c r="K73" s="11">
        <v>9.5000235419531912E-2</v>
      </c>
      <c r="O73" s="22"/>
      <c r="P73" s="11">
        <v>0.19381409420647161</v>
      </c>
      <c r="T73" s="605"/>
      <c r="U73" s="606"/>
    </row>
    <row r="74" spans="2:21">
      <c r="B74" s="10" t="s">
        <v>359</v>
      </c>
      <c r="C74" s="91" t="s">
        <v>1078</v>
      </c>
      <c r="D74" s="11">
        <v>0.53724834500891006</v>
      </c>
      <c r="E74" s="317">
        <v>0.46275165499108994</v>
      </c>
      <c r="F74" s="11">
        <v>0.46275165499108994</v>
      </c>
      <c r="G74" s="21">
        <v>0.73639877370205531</v>
      </c>
      <c r="H74" s="11">
        <v>0.32029541913419635</v>
      </c>
      <c r="I74" s="11">
        <v>0</v>
      </c>
      <c r="J74" s="11">
        <v>0.18303443364405392</v>
      </c>
      <c r="K74" s="11">
        <v>0.15972849779503626</v>
      </c>
      <c r="O74" s="22"/>
      <c r="P74" s="11">
        <v>0.29210462039381696</v>
      </c>
      <c r="T74" s="605"/>
      <c r="U74" s="606"/>
    </row>
    <row r="75" spans="2:21">
      <c r="B75" s="10" t="s">
        <v>360</v>
      </c>
      <c r="C75" s="91" t="s">
        <v>1079</v>
      </c>
      <c r="D75" s="11">
        <v>0.15673838831963005</v>
      </c>
      <c r="E75" s="317">
        <v>0.84326161168036995</v>
      </c>
      <c r="F75" s="497">
        <v>1</v>
      </c>
      <c r="G75" s="21">
        <v>0.85649557153302858</v>
      </c>
      <c r="H75" s="11">
        <v>0.42254895910168094</v>
      </c>
      <c r="I75" s="11">
        <v>0.12656673541621957</v>
      </c>
      <c r="J75" s="11">
        <v>0.18303443364405392</v>
      </c>
      <c r="K75" s="11">
        <v>0.15972849779503626</v>
      </c>
      <c r="O75" s="22"/>
      <c r="P75" s="11">
        <v>0.70789537960618309</v>
      </c>
      <c r="T75" s="605"/>
      <c r="U75" s="606"/>
    </row>
    <row r="76" spans="2:21">
      <c r="B76" s="10" t="s">
        <v>361</v>
      </c>
      <c r="C76" s="91" t="s">
        <v>1080</v>
      </c>
      <c r="D76" s="11">
        <v>0.14882183506853017</v>
      </c>
      <c r="E76" s="317">
        <v>0.85117816493146981</v>
      </c>
      <c r="F76" s="11">
        <v>0.85117816493146981</v>
      </c>
      <c r="G76" s="21">
        <v>0.71345233941369457</v>
      </c>
      <c r="H76" s="11">
        <v>0.37145747332990725</v>
      </c>
      <c r="I76" s="11">
        <v>5.9967585137423049E-2</v>
      </c>
      <c r="J76" s="11">
        <v>6.5660320988672749E-2</v>
      </c>
      <c r="K76" s="11">
        <v>6.4276140481129992E-2</v>
      </c>
      <c r="O76" s="22"/>
      <c r="P76" s="11">
        <v>1</v>
      </c>
      <c r="T76" s="605"/>
      <c r="U76" s="606"/>
    </row>
    <row r="77" spans="2:21">
      <c r="B77" s="10" t="s">
        <v>362</v>
      </c>
      <c r="C77" s="91" t="s">
        <v>1081</v>
      </c>
      <c r="D77" s="11">
        <v>0</v>
      </c>
      <c r="E77" s="317">
        <v>1</v>
      </c>
      <c r="F77" s="11">
        <v>1</v>
      </c>
      <c r="G77" s="21">
        <v>0.80024470197699749</v>
      </c>
      <c r="H77" s="11">
        <v>7.8925132071746978E-2</v>
      </c>
      <c r="I77" s="11">
        <v>4.4634644178389573E-3</v>
      </c>
      <c r="J77" s="11">
        <v>4.1302742152299309E-2</v>
      </c>
      <c r="K77" s="11">
        <v>2.3095036795137202E-2</v>
      </c>
      <c r="O77" s="22"/>
      <c r="P77" s="11">
        <v>0.10396777092929951</v>
      </c>
      <c r="T77" s="605"/>
      <c r="U77" s="606"/>
    </row>
    <row r="78" spans="2:21">
      <c r="B78" s="10" t="s">
        <v>363</v>
      </c>
      <c r="C78" s="91" t="s">
        <v>1082</v>
      </c>
      <c r="D78" s="11">
        <v>5.9293104880342431E-5</v>
      </c>
      <c r="E78" s="317">
        <v>0.9999407068951196</v>
      </c>
      <c r="F78" s="11">
        <v>0.9999407068951196</v>
      </c>
      <c r="G78" s="21">
        <v>0.8352904753056718</v>
      </c>
      <c r="H78" s="11">
        <v>7.6554391942453448E-2</v>
      </c>
      <c r="I78" s="11">
        <v>3.4326152038744152E-2</v>
      </c>
      <c r="J78" s="11">
        <v>2.6453942473011593E-2</v>
      </c>
      <c r="K78" s="11">
        <v>2.3161126049136498E-2</v>
      </c>
      <c r="O78" s="22"/>
      <c r="P78" s="11">
        <v>0.2012122765480033</v>
      </c>
      <c r="T78" s="605"/>
      <c r="U78" s="606"/>
    </row>
    <row r="79" spans="2:21">
      <c r="B79" s="10" t="s">
        <v>364</v>
      </c>
      <c r="C79" s="91" t="s">
        <v>1083</v>
      </c>
      <c r="D79" s="11">
        <v>0</v>
      </c>
      <c r="E79" s="317">
        <v>1</v>
      </c>
      <c r="F79" s="11">
        <v>1</v>
      </c>
      <c r="G79" s="21">
        <v>0.92359040251752289</v>
      </c>
      <c r="H79" s="11">
        <v>0</v>
      </c>
      <c r="I79" s="11">
        <v>0.11871475396295908</v>
      </c>
      <c r="J79" s="11">
        <v>0</v>
      </c>
      <c r="K79" s="11">
        <v>0</v>
      </c>
      <c r="O79" s="22"/>
      <c r="P79" s="11">
        <v>0.69481995252269724</v>
      </c>
      <c r="T79" s="605"/>
      <c r="U79" s="606"/>
    </row>
    <row r="80" spans="2:21">
      <c r="B80" s="10" t="s">
        <v>365</v>
      </c>
      <c r="C80" s="91" t="s">
        <v>1084</v>
      </c>
      <c r="D80" s="11">
        <v>0.83994942778965398</v>
      </c>
      <c r="E80" s="317">
        <v>0.16005057221034602</v>
      </c>
      <c r="F80" s="11">
        <v>0.69533740881400008</v>
      </c>
      <c r="G80" s="21">
        <v>0.75407217145359928</v>
      </c>
      <c r="H80" s="11">
        <v>0.17111805622573437</v>
      </c>
      <c r="I80" s="11">
        <v>5.1230325111311587E-3</v>
      </c>
      <c r="J80" s="11">
        <v>2.4200672570838931E-2</v>
      </c>
      <c r="K80" s="11">
        <v>2.4200672570838931E-2</v>
      </c>
      <c r="O80" s="22"/>
      <c r="P80" s="11">
        <v>1</v>
      </c>
      <c r="T80" s="605"/>
      <c r="U80" s="606"/>
    </row>
    <row r="81" spans="2:21">
      <c r="B81" s="10" t="s">
        <v>366</v>
      </c>
      <c r="C81" s="91" t="s">
        <v>1085</v>
      </c>
      <c r="D81" s="11">
        <v>7.7467595713108559E-2</v>
      </c>
      <c r="E81" s="317">
        <v>0.92253240428689143</v>
      </c>
      <c r="F81" s="11">
        <v>0.69533740881400008</v>
      </c>
      <c r="G81" s="21">
        <v>0.77872520521539379</v>
      </c>
      <c r="H81" s="11">
        <v>0.35545561618083477</v>
      </c>
      <c r="I81" s="11">
        <v>1.6722415641500891E-2</v>
      </c>
      <c r="J81" s="11">
        <v>0.10085961145314978</v>
      </c>
      <c r="K81" s="11">
        <v>0.10085961145314978</v>
      </c>
      <c r="O81" s="22"/>
      <c r="P81" s="11">
        <v>1</v>
      </c>
      <c r="T81" s="605"/>
      <c r="U81" s="606"/>
    </row>
    <row r="82" spans="2:21">
      <c r="B82" s="10" t="s">
        <v>367</v>
      </c>
      <c r="C82" s="91" t="s">
        <v>1086</v>
      </c>
      <c r="D82" s="11">
        <v>0</v>
      </c>
      <c r="E82" s="317">
        <v>1</v>
      </c>
      <c r="F82" s="11">
        <v>1</v>
      </c>
      <c r="G82" s="21">
        <v>0</v>
      </c>
      <c r="H82" s="11">
        <v>0</v>
      </c>
      <c r="I82" s="11">
        <v>0</v>
      </c>
      <c r="J82" s="11">
        <v>0</v>
      </c>
      <c r="K82" s="11">
        <v>0</v>
      </c>
      <c r="O82" s="22"/>
      <c r="P82" s="11">
        <v>1</v>
      </c>
      <c r="T82" s="605"/>
      <c r="U82" s="606"/>
    </row>
    <row r="83" spans="2:21">
      <c r="B83" s="10" t="s">
        <v>368</v>
      </c>
      <c r="C83" s="91" t="s">
        <v>1087</v>
      </c>
      <c r="D83" s="11">
        <v>0.56674446041866788</v>
      </c>
      <c r="E83" s="317">
        <v>0.43325553958133212</v>
      </c>
      <c r="F83" s="11">
        <v>0.69533740881400008</v>
      </c>
      <c r="G83" s="21">
        <v>0.42386333328654247</v>
      </c>
      <c r="H83" s="11">
        <v>0.10966296551046477</v>
      </c>
      <c r="I83" s="11">
        <v>8.7803959768780577E-4</v>
      </c>
      <c r="J83" s="11">
        <v>2.1505074467637109E-2</v>
      </c>
      <c r="K83" s="11">
        <v>2.0887435253161894E-2</v>
      </c>
      <c r="O83" s="22"/>
      <c r="P83" s="11">
        <v>1</v>
      </c>
      <c r="T83" s="605"/>
      <c r="U83" s="606"/>
    </row>
    <row r="84" spans="2:21">
      <c r="B84" s="10" t="s">
        <v>369</v>
      </c>
      <c r="C84" s="91" t="s">
        <v>1088</v>
      </c>
      <c r="D84" s="11">
        <v>0.48361869301554966</v>
      </c>
      <c r="E84" s="317">
        <v>0.51638130698445028</v>
      </c>
      <c r="F84" s="11">
        <v>0.69533740881400008</v>
      </c>
      <c r="G84" s="21">
        <v>0.18994800439060311</v>
      </c>
      <c r="H84" s="11">
        <v>7.7107265645383158E-2</v>
      </c>
      <c r="I84" s="11">
        <v>8.5593880649590826E-3</v>
      </c>
      <c r="J84" s="11">
        <v>1.069090246654944E-2</v>
      </c>
      <c r="K84" s="11">
        <v>1.069090246654944E-2</v>
      </c>
      <c r="O84" s="22"/>
      <c r="P84" s="11">
        <v>1</v>
      </c>
      <c r="T84" s="605"/>
      <c r="U84" s="606"/>
    </row>
    <row r="85" spans="2:21">
      <c r="B85" s="10" t="s">
        <v>370</v>
      </c>
      <c r="C85" s="91" t="s">
        <v>1089</v>
      </c>
      <c r="D85" s="11">
        <v>0.62302231392829843</v>
      </c>
      <c r="E85" s="317">
        <v>0.37697768607170157</v>
      </c>
      <c r="F85" s="11">
        <v>0.69533740881400008</v>
      </c>
      <c r="G85" s="21">
        <v>0.93604744274557461</v>
      </c>
      <c r="H85" s="11">
        <v>0.21594645262790982</v>
      </c>
      <c r="I85" s="11">
        <v>6.8219148657112873E-4</v>
      </c>
      <c r="J85" s="11">
        <v>5.7937427578215524E-2</v>
      </c>
      <c r="K85" s="11">
        <v>5.7937427578215524E-2</v>
      </c>
      <c r="O85" s="22"/>
      <c r="P85" s="11">
        <v>1</v>
      </c>
      <c r="T85" s="605"/>
      <c r="U85" s="606"/>
    </row>
    <row r="86" spans="2:21">
      <c r="B86" s="10" t="s">
        <v>371</v>
      </c>
      <c r="C86" s="91" t="s">
        <v>1090</v>
      </c>
      <c r="D86" s="11">
        <v>0.68582984387312229</v>
      </c>
      <c r="E86" s="317">
        <v>0.31417015612687771</v>
      </c>
      <c r="F86" s="11">
        <v>0.69533740881400008</v>
      </c>
      <c r="G86" s="21">
        <v>0.76637520012667359</v>
      </c>
      <c r="H86" s="11">
        <v>0.15064040535547776</v>
      </c>
      <c r="I86" s="11">
        <v>8.0773514754335759E-4</v>
      </c>
      <c r="J86" s="11">
        <v>3.9145657031263742E-2</v>
      </c>
      <c r="K86" s="11">
        <v>3.9145657031263742E-2</v>
      </c>
      <c r="O86" s="22"/>
      <c r="P86" s="11">
        <v>1</v>
      </c>
      <c r="T86" s="605"/>
      <c r="U86" s="606"/>
    </row>
    <row r="87" spans="2:21">
      <c r="B87" s="10" t="s">
        <v>372</v>
      </c>
      <c r="C87" s="91" t="s">
        <v>1091</v>
      </c>
      <c r="D87" s="11">
        <v>0.28328145522425469</v>
      </c>
      <c r="E87" s="317">
        <v>0.71671854477574537</v>
      </c>
      <c r="F87" s="11">
        <v>0.69533740881400008</v>
      </c>
      <c r="G87" s="21">
        <v>0.43051384753548078</v>
      </c>
      <c r="H87" s="11">
        <v>0.15577036612050874</v>
      </c>
      <c r="I87" s="11">
        <v>5.1417576673439651E-3</v>
      </c>
      <c r="J87" s="11">
        <v>3.7188002373371616E-2</v>
      </c>
      <c r="K87" s="11">
        <v>3.6484945612083992E-2</v>
      </c>
      <c r="O87" s="22"/>
      <c r="P87" s="11">
        <v>0.82209102828131031</v>
      </c>
      <c r="T87" s="605"/>
      <c r="U87" s="606"/>
    </row>
    <row r="88" spans="2:21">
      <c r="B88" s="10" t="s">
        <v>373</v>
      </c>
      <c r="C88" s="91" t="s">
        <v>1092</v>
      </c>
      <c r="D88" s="11">
        <v>9.4019127456314213E-3</v>
      </c>
      <c r="E88" s="317">
        <v>0.9905980872543686</v>
      </c>
      <c r="F88" s="11">
        <v>0.69533740881400008</v>
      </c>
      <c r="G88" s="21">
        <v>0.80035240076225256</v>
      </c>
      <c r="H88" s="11">
        <v>0.46789109260479905</v>
      </c>
      <c r="I88" s="11">
        <v>1.0581330432817984E-3</v>
      </c>
      <c r="J88" s="11">
        <v>0.16824956334621707</v>
      </c>
      <c r="K88" s="11">
        <v>0.1577339656370785</v>
      </c>
      <c r="O88" s="22"/>
      <c r="P88" s="11">
        <v>0.17790897171868963</v>
      </c>
      <c r="T88" s="605"/>
      <c r="U88" s="606"/>
    </row>
    <row r="89" spans="2:21">
      <c r="B89" s="10" t="s">
        <v>374</v>
      </c>
      <c r="C89" s="91" t="s">
        <v>1093</v>
      </c>
      <c r="D89" s="11">
        <v>0.13303839095899159</v>
      </c>
      <c r="E89" s="317">
        <v>0.86696160904100839</v>
      </c>
      <c r="F89" s="11">
        <v>0.86696160904100839</v>
      </c>
      <c r="G89" s="21">
        <v>0.57608314015114181</v>
      </c>
      <c r="H89" s="11">
        <v>4.4695510530783071E-2</v>
      </c>
      <c r="I89" s="11">
        <v>3.261654102079755E-2</v>
      </c>
      <c r="J89" s="11">
        <v>8.5099847410989443E-3</v>
      </c>
      <c r="K89" s="11">
        <v>8.5007548227246498E-3</v>
      </c>
      <c r="O89" s="22"/>
      <c r="P89" s="11">
        <v>0.48280758131731843</v>
      </c>
      <c r="T89" s="605"/>
      <c r="U89" s="606"/>
    </row>
    <row r="90" spans="2:21">
      <c r="B90" s="10" t="s">
        <v>375</v>
      </c>
      <c r="C90" s="91" t="s">
        <v>1094</v>
      </c>
      <c r="D90" s="11">
        <v>0.23717082111016816</v>
      </c>
      <c r="E90" s="317">
        <v>0.76282917888983182</v>
      </c>
      <c r="F90" s="11">
        <v>0.76282917888983182</v>
      </c>
      <c r="G90" s="21">
        <v>0.59696280351135511</v>
      </c>
      <c r="H90" s="11">
        <v>0.11142624556265955</v>
      </c>
      <c r="I90" s="11">
        <v>7.1096013566171404E-3</v>
      </c>
      <c r="J90" s="11">
        <v>1.5570813738921161E-2</v>
      </c>
      <c r="K90" s="11">
        <v>1.5570813738921161E-2</v>
      </c>
      <c r="O90" s="22"/>
      <c r="P90" s="11">
        <v>0.13050449618050478</v>
      </c>
      <c r="T90" s="605"/>
      <c r="U90" s="606"/>
    </row>
    <row r="91" spans="2:21">
      <c r="B91" s="10" t="s">
        <v>376</v>
      </c>
      <c r="C91" s="91" t="s">
        <v>1095</v>
      </c>
      <c r="D91" s="11">
        <v>0.44333908721631154</v>
      </c>
      <c r="E91" s="317">
        <v>0.55666091278368846</v>
      </c>
      <c r="F91" s="11">
        <v>0.55666091278368846</v>
      </c>
      <c r="G91" s="21">
        <v>0.79913843182521183</v>
      </c>
      <c r="H91" s="11">
        <v>0.2748840508838698</v>
      </c>
      <c r="I91" s="11">
        <v>2.9351682363575014E-3</v>
      </c>
      <c r="J91" s="11">
        <v>6.101802946743308E-2</v>
      </c>
      <c r="K91" s="11">
        <v>5.7543042401472115E-2</v>
      </c>
      <c r="O91" s="22"/>
      <c r="P91" s="11">
        <v>0.19492266336022979</v>
      </c>
      <c r="T91" s="605"/>
      <c r="U91" s="606"/>
    </row>
    <row r="92" spans="2:21">
      <c r="B92" s="10" t="s">
        <v>377</v>
      </c>
      <c r="C92" s="91" t="s">
        <v>1096</v>
      </c>
      <c r="D92" s="11">
        <v>4.2620270631997713E-2</v>
      </c>
      <c r="E92" s="317">
        <v>0.95737972936800231</v>
      </c>
      <c r="F92" s="11">
        <v>0.95737972936800231</v>
      </c>
      <c r="G92" s="21">
        <v>0.34495363573232474</v>
      </c>
      <c r="H92" s="11">
        <v>0.12492520923392629</v>
      </c>
      <c r="I92" s="11">
        <v>2.736000665730372E-3</v>
      </c>
      <c r="J92" s="11">
        <v>3.6884763348800101E-2</v>
      </c>
      <c r="K92" s="11">
        <v>2.8174192199653503E-2</v>
      </c>
      <c r="O92" s="22"/>
      <c r="P92" s="11">
        <v>7.4181107187262327E-2</v>
      </c>
      <c r="T92" s="605"/>
      <c r="U92" s="606"/>
    </row>
    <row r="93" spans="2:21">
      <c r="B93" s="10" t="s">
        <v>378</v>
      </c>
      <c r="C93" s="91" t="s">
        <v>1097</v>
      </c>
      <c r="D93" s="11">
        <v>0.49057302732736519</v>
      </c>
      <c r="E93" s="317">
        <v>0.50942697267263481</v>
      </c>
      <c r="F93" s="11">
        <v>0.50942697267263481</v>
      </c>
      <c r="G93" s="21">
        <v>0.45397063616587457</v>
      </c>
      <c r="H93" s="11">
        <v>0.18210996657343612</v>
      </c>
      <c r="I93" s="11">
        <v>3.2292383032449935E-3</v>
      </c>
      <c r="J93" s="11">
        <v>4.1233675178691892E-2</v>
      </c>
      <c r="K93" s="11">
        <v>3.7633308320258317E-2</v>
      </c>
      <c r="O93" s="22"/>
      <c r="P93" s="11">
        <v>0.11758415195468468</v>
      </c>
      <c r="T93" s="605"/>
      <c r="U93" s="606"/>
    </row>
    <row r="94" spans="2:21">
      <c r="B94" s="10" t="s">
        <v>379</v>
      </c>
      <c r="C94" s="91" t="s">
        <v>1098</v>
      </c>
      <c r="D94" s="11">
        <v>0</v>
      </c>
      <c r="E94" s="317">
        <v>1</v>
      </c>
      <c r="F94" s="11">
        <v>1</v>
      </c>
      <c r="G94" s="21">
        <v>0.5988254431586526</v>
      </c>
      <c r="H94" s="11">
        <v>0.3994054368640243</v>
      </c>
      <c r="I94" s="11">
        <v>3.8301455889832549E-5</v>
      </c>
      <c r="J94" s="11">
        <v>5.5158696318972897E-2</v>
      </c>
      <c r="K94" s="11">
        <v>5.5158696318972897E-2</v>
      </c>
      <c r="O94" s="22"/>
      <c r="P94" s="11">
        <v>0.30900130314971808</v>
      </c>
      <c r="T94" s="605"/>
      <c r="U94" s="606"/>
    </row>
    <row r="95" spans="2:21">
      <c r="B95" s="10" t="s">
        <v>380</v>
      </c>
      <c r="C95" s="91" t="s">
        <v>1099</v>
      </c>
      <c r="D95" s="11">
        <v>0</v>
      </c>
      <c r="E95" s="317">
        <v>1</v>
      </c>
      <c r="F95" s="11">
        <v>1</v>
      </c>
      <c r="G95" s="21">
        <v>0.69411818925580149</v>
      </c>
      <c r="H95" s="11">
        <v>0.38504343380112033</v>
      </c>
      <c r="I95" s="11">
        <v>3.8641913275519954E-3</v>
      </c>
      <c r="J95" s="11">
        <v>5.5158696318972897E-2</v>
      </c>
      <c r="K95" s="11">
        <v>5.5158696318972897E-2</v>
      </c>
      <c r="O95" s="22"/>
      <c r="P95" s="11">
        <v>0.69099869685028192</v>
      </c>
      <c r="T95" s="605"/>
      <c r="U95" s="606"/>
    </row>
    <row r="96" spans="2:21">
      <c r="B96" s="10" t="s">
        <v>381</v>
      </c>
      <c r="C96" s="91" t="s">
        <v>1100</v>
      </c>
      <c r="D96" s="11">
        <v>9.2197911773705228E-4</v>
      </c>
      <c r="E96" s="317">
        <v>0.99907802088226294</v>
      </c>
      <c r="F96" s="497">
        <v>1</v>
      </c>
      <c r="G96" s="21">
        <v>0.84576731506417069</v>
      </c>
      <c r="H96" s="11">
        <v>0.6577997953030108</v>
      </c>
      <c r="I96" s="11">
        <v>2.3902951294426003E-2</v>
      </c>
      <c r="J96" s="11">
        <v>0.11148156882323504</v>
      </c>
      <c r="K96" s="11">
        <v>0.10904957250882788</v>
      </c>
      <c r="O96" s="22"/>
      <c r="P96" s="11">
        <v>0.51631076811637755</v>
      </c>
      <c r="T96" s="605"/>
      <c r="U96" s="606"/>
    </row>
    <row r="97" spans="2:21">
      <c r="B97" s="10" t="s">
        <v>382</v>
      </c>
      <c r="C97" s="91" t="s">
        <v>1101</v>
      </c>
      <c r="D97" s="11">
        <v>5.8289927920790558E-3</v>
      </c>
      <c r="E97" s="317">
        <v>0.99417100720792095</v>
      </c>
      <c r="F97" s="497">
        <v>1</v>
      </c>
      <c r="G97" s="21">
        <v>0.53387310522447828</v>
      </c>
      <c r="H97" s="11">
        <v>0.52865510932384963</v>
      </c>
      <c r="I97" s="11">
        <v>1.2311790209920619E-4</v>
      </c>
      <c r="J97" s="11">
        <v>9.5036606900002096E-2</v>
      </c>
      <c r="K97" s="11">
        <v>9.5031526630215385E-2</v>
      </c>
      <c r="O97" s="22"/>
      <c r="P97" s="11">
        <v>0.48368923188362245</v>
      </c>
      <c r="T97" s="605"/>
      <c r="U97" s="606"/>
    </row>
    <row r="98" spans="2:21">
      <c r="B98" s="10" t="s">
        <v>383</v>
      </c>
      <c r="C98" s="91" t="s">
        <v>1102</v>
      </c>
      <c r="D98" s="11">
        <v>2.2037917712766588E-5</v>
      </c>
      <c r="E98" s="317">
        <v>0.99997796208228729</v>
      </c>
      <c r="F98" s="11">
        <v>0.99997796208228729</v>
      </c>
      <c r="G98" s="21">
        <v>0.61318274437251419</v>
      </c>
      <c r="H98" s="11">
        <v>0.44456318705631304</v>
      </c>
      <c r="I98" s="11">
        <v>3.3223295662134993E-2</v>
      </c>
      <c r="J98" s="11">
        <v>9.3933681778698402E-2</v>
      </c>
      <c r="K98" s="11">
        <v>8.8401119781327336E-2</v>
      </c>
      <c r="O98" s="22"/>
      <c r="P98" s="11">
        <v>1</v>
      </c>
      <c r="T98" s="605"/>
      <c r="U98" s="606"/>
    </row>
    <row r="99" spans="2:21">
      <c r="B99" s="10" t="s">
        <v>384</v>
      </c>
      <c r="C99" s="91" t="s">
        <v>1103</v>
      </c>
      <c r="D99" s="11">
        <v>0</v>
      </c>
      <c r="E99" s="317">
        <v>1</v>
      </c>
      <c r="F99" s="11">
        <v>1</v>
      </c>
      <c r="G99" s="21">
        <v>0.68003271730985926</v>
      </c>
      <c r="H99" s="11">
        <v>0.5399277016089824</v>
      </c>
      <c r="I99" s="11">
        <v>1.2674079425465225E-3</v>
      </c>
      <c r="J99" s="11">
        <v>0.10793280367898143</v>
      </c>
      <c r="K99" s="11">
        <v>0.10770401130234342</v>
      </c>
      <c r="O99" s="22"/>
      <c r="P99" s="11">
        <v>1</v>
      </c>
      <c r="T99" s="605"/>
      <c r="U99" s="606"/>
    </row>
    <row r="100" spans="2:21">
      <c r="B100" s="10" t="s">
        <v>385</v>
      </c>
      <c r="C100" s="91" t="s">
        <v>1104</v>
      </c>
      <c r="D100" s="11">
        <v>0</v>
      </c>
      <c r="E100" s="317">
        <v>1</v>
      </c>
      <c r="F100" s="11">
        <v>1</v>
      </c>
      <c r="G100" s="21">
        <v>0.78061398107602664</v>
      </c>
      <c r="H100" s="11">
        <v>0.67359863359611172</v>
      </c>
      <c r="I100" s="11">
        <v>3.4906474419800292E-2</v>
      </c>
      <c r="J100" s="11">
        <v>0.18198521585054711</v>
      </c>
      <c r="K100" s="11">
        <v>0.18198521585054711</v>
      </c>
      <c r="O100" s="22"/>
      <c r="P100" s="11">
        <v>1</v>
      </c>
      <c r="T100" s="605"/>
      <c r="U100" s="606"/>
    </row>
    <row r="101" spans="2:21">
      <c r="B101" s="10" t="s">
        <v>386</v>
      </c>
      <c r="C101" s="91" t="s">
        <v>1105</v>
      </c>
      <c r="D101" s="11">
        <v>0</v>
      </c>
      <c r="E101" s="317">
        <v>1</v>
      </c>
      <c r="F101" s="11">
        <v>1</v>
      </c>
      <c r="G101" s="21">
        <v>0.7901112988588177</v>
      </c>
      <c r="H101" s="11">
        <v>0.61818493170125277</v>
      </c>
      <c r="I101" s="11">
        <v>4.1819529727660093E-3</v>
      </c>
      <c r="J101" s="11">
        <v>0.18293732863816897</v>
      </c>
      <c r="K101" s="11">
        <v>0.18293732863816897</v>
      </c>
      <c r="O101" s="22"/>
      <c r="P101" s="11">
        <v>1</v>
      </c>
      <c r="T101" s="605"/>
      <c r="U101" s="606"/>
    </row>
    <row r="102" spans="2:21">
      <c r="B102" s="10" t="s">
        <v>387</v>
      </c>
      <c r="C102" s="91" t="s">
        <v>1106</v>
      </c>
      <c r="D102" s="11">
        <v>3.2866080259109608E-3</v>
      </c>
      <c r="E102" s="317">
        <v>0.99671339197408904</v>
      </c>
      <c r="F102" s="497">
        <v>1</v>
      </c>
      <c r="G102" s="21">
        <v>0.43317239928882972</v>
      </c>
      <c r="H102" s="11">
        <v>0.25391451447799951</v>
      </c>
      <c r="I102" s="11">
        <v>1.0184016663720789E-2</v>
      </c>
      <c r="J102" s="11">
        <v>9.0006199511682608E-2</v>
      </c>
      <c r="K102" s="11">
        <v>7.9570698119023758E-2</v>
      </c>
      <c r="O102" s="22"/>
      <c r="P102" s="11">
        <v>1</v>
      </c>
      <c r="T102" s="605"/>
      <c r="U102" s="606"/>
    </row>
    <row r="103" spans="2:21">
      <c r="B103" s="10" t="s">
        <v>217</v>
      </c>
      <c r="C103" s="91" t="s">
        <v>1107</v>
      </c>
      <c r="D103" s="11">
        <v>0.46945332691310437</v>
      </c>
      <c r="E103" s="317">
        <v>0.53054667308689563</v>
      </c>
      <c r="F103" s="11">
        <v>0.53054667308689563</v>
      </c>
      <c r="G103" s="21">
        <v>0.76145463656075041</v>
      </c>
      <c r="H103" s="11">
        <v>6.4033820513264741E-2</v>
      </c>
      <c r="I103" s="11">
        <v>2.7606370133021764E-3</v>
      </c>
      <c r="J103" s="11">
        <v>2.3738194204748837E-2</v>
      </c>
      <c r="K103" s="11">
        <v>2.1539287794203683E-2</v>
      </c>
      <c r="O103" s="22"/>
      <c r="P103" s="11">
        <v>1</v>
      </c>
      <c r="T103" s="605"/>
      <c r="U103" s="606"/>
    </row>
    <row r="104" spans="2:21">
      <c r="B104" s="10" t="s">
        <v>218</v>
      </c>
      <c r="C104" s="91" t="s">
        <v>1108</v>
      </c>
      <c r="D104" s="11">
        <v>0.57750252463460183</v>
      </c>
      <c r="E104" s="317">
        <v>0.42249747536539817</v>
      </c>
      <c r="F104" s="11">
        <v>0.42249747536539817</v>
      </c>
      <c r="G104" s="21">
        <v>0.13227580382777898</v>
      </c>
      <c r="H104" s="11">
        <v>6.4083898889295374E-2</v>
      </c>
      <c r="I104" s="11">
        <v>0</v>
      </c>
      <c r="J104" s="11">
        <v>1.0535475933903577E-2</v>
      </c>
      <c r="K104" s="11">
        <v>1.0452519430487013E-2</v>
      </c>
      <c r="O104" s="22"/>
      <c r="P104" s="11">
        <v>6.7806709441473878E-2</v>
      </c>
      <c r="T104" s="605"/>
      <c r="U104" s="606"/>
    </row>
    <row r="105" spans="2:21">
      <c r="B105" s="10" t="s">
        <v>219</v>
      </c>
      <c r="C105" s="91" t="s">
        <v>1109</v>
      </c>
      <c r="D105" s="11">
        <v>7.7322241254345809E-6</v>
      </c>
      <c r="E105" s="317">
        <v>0.99999226777587458</v>
      </c>
      <c r="F105" s="11">
        <v>0.99999226777587458</v>
      </c>
      <c r="G105" s="21">
        <v>0.5862203803812206</v>
      </c>
      <c r="H105" s="11">
        <v>0.19453186069326603</v>
      </c>
      <c r="I105" s="11">
        <v>1.6234965779542955E-2</v>
      </c>
      <c r="J105" s="11">
        <v>7.9096195513279316E-2</v>
      </c>
      <c r="K105" s="11">
        <v>5.7268156244542984E-2</v>
      </c>
      <c r="O105" s="22"/>
      <c r="P105" s="11">
        <v>0.30021632653933672</v>
      </c>
      <c r="T105" s="605"/>
      <c r="U105" s="606"/>
    </row>
    <row r="106" spans="2:21">
      <c r="B106" s="10" t="s">
        <v>220</v>
      </c>
      <c r="C106" s="91" t="s">
        <v>1110</v>
      </c>
      <c r="D106" s="11">
        <v>0.17021999491070644</v>
      </c>
      <c r="E106" s="317">
        <v>0.82978000508929362</v>
      </c>
      <c r="F106" s="11">
        <v>0.82978000508929362</v>
      </c>
      <c r="G106" s="21">
        <v>0.78927108193041984</v>
      </c>
      <c r="H106" s="11">
        <v>0.22612081692683422</v>
      </c>
      <c r="I106" s="11">
        <v>4.5536175335689812E-4</v>
      </c>
      <c r="J106" s="11">
        <v>0.11127151076387094</v>
      </c>
      <c r="K106" s="11">
        <v>9.3100828107834252E-2</v>
      </c>
      <c r="O106" s="22"/>
      <c r="P106" s="11">
        <v>0.63197696401918935</v>
      </c>
      <c r="T106" s="605"/>
      <c r="U106" s="606"/>
    </row>
    <row r="107" spans="2:21">
      <c r="B107" s="10" t="s">
        <v>221</v>
      </c>
      <c r="C107" s="91" t="s">
        <v>1111</v>
      </c>
      <c r="D107" s="11">
        <v>0.48800194993185186</v>
      </c>
      <c r="E107" s="317">
        <v>0.51199805006814814</v>
      </c>
      <c r="F107" s="497">
        <v>1</v>
      </c>
      <c r="G107" s="21">
        <v>0.50155442670379036</v>
      </c>
      <c r="H107" s="11">
        <v>0.15066673487669405</v>
      </c>
      <c r="I107" s="11">
        <v>7.5934764160253583E-3</v>
      </c>
      <c r="J107" s="11">
        <v>7.7128125642870443E-2</v>
      </c>
      <c r="K107" s="11">
        <v>7.1054530651518233E-2</v>
      </c>
      <c r="O107" s="22"/>
      <c r="P107" s="11">
        <v>1</v>
      </c>
      <c r="T107" s="605"/>
      <c r="U107" s="606"/>
    </row>
    <row r="108" spans="2:21">
      <c r="B108" s="10" t="s">
        <v>222</v>
      </c>
      <c r="C108" s="91" t="s">
        <v>1112</v>
      </c>
      <c r="D108" s="11">
        <v>6.6582715694784612E-3</v>
      </c>
      <c r="E108" s="317">
        <v>0.99334172843052149</v>
      </c>
      <c r="F108" s="497">
        <v>1</v>
      </c>
      <c r="G108" s="21">
        <v>0.44056418457981572</v>
      </c>
      <c r="H108" s="11">
        <v>0.17004301800700186</v>
      </c>
      <c r="I108" s="11">
        <v>6.0162641685118E-2</v>
      </c>
      <c r="J108" s="11">
        <v>0.12127773759064349</v>
      </c>
      <c r="K108" s="11">
        <v>9.2553039319094352E-2</v>
      </c>
      <c r="O108" s="22"/>
      <c r="P108" s="11">
        <v>1</v>
      </c>
      <c r="T108" s="605"/>
      <c r="U108" s="606"/>
    </row>
    <row r="109" spans="2:21">
      <c r="B109" s="10" t="s">
        <v>223</v>
      </c>
      <c r="C109" s="91" t="s">
        <v>1113</v>
      </c>
      <c r="D109" s="11">
        <v>1.6598844882555853E-4</v>
      </c>
      <c r="E109" s="317">
        <v>0.99983401155117446</v>
      </c>
      <c r="F109" s="497">
        <v>1</v>
      </c>
      <c r="G109" s="21">
        <v>0.71504419477544767</v>
      </c>
      <c r="H109" s="11">
        <v>0.13208572901392807</v>
      </c>
      <c r="I109" s="11">
        <v>1.5123478808206621E-2</v>
      </c>
      <c r="J109" s="11">
        <v>7.183945256085128E-2</v>
      </c>
      <c r="K109" s="11">
        <v>6.4475345668249903E-2</v>
      </c>
      <c r="O109" s="22"/>
      <c r="P109" s="11">
        <v>0.41866205230398829</v>
      </c>
      <c r="T109" s="605"/>
      <c r="U109" s="606"/>
    </row>
    <row r="110" spans="2:21">
      <c r="B110" s="10" t="s">
        <v>224</v>
      </c>
      <c r="C110" s="91" t="s">
        <v>1114</v>
      </c>
      <c r="D110" s="11">
        <v>0.22926765601131321</v>
      </c>
      <c r="E110" s="317">
        <v>0.77073234398868684</v>
      </c>
      <c r="F110" s="497">
        <v>1</v>
      </c>
      <c r="G110" s="21">
        <v>0.74363617788836001</v>
      </c>
      <c r="H110" s="11">
        <v>0.11487477258219826</v>
      </c>
      <c r="I110" s="11">
        <v>3.4051636992947082E-2</v>
      </c>
      <c r="J110" s="11">
        <v>0.11252245196059323</v>
      </c>
      <c r="K110" s="11">
        <v>4.7182627634731689E-2</v>
      </c>
      <c r="O110" s="22"/>
      <c r="P110" s="11">
        <v>1</v>
      </c>
      <c r="T110" s="605"/>
      <c r="U110" s="606"/>
    </row>
    <row r="111" spans="2:21">
      <c r="B111" s="10" t="s">
        <v>225</v>
      </c>
      <c r="C111" s="91" t="s">
        <v>1115</v>
      </c>
      <c r="D111" s="11">
        <v>4.0576526264041728E-2</v>
      </c>
      <c r="E111" s="317">
        <v>0.95942347373595827</v>
      </c>
      <c r="F111" s="497">
        <v>1</v>
      </c>
      <c r="G111" s="21">
        <v>0.69832027943606123</v>
      </c>
      <c r="H111" s="11">
        <v>0.13660118390871523</v>
      </c>
      <c r="I111" s="11">
        <v>2.5598926994075826E-2</v>
      </c>
      <c r="J111" s="11">
        <v>8.9428102902975051E-2</v>
      </c>
      <c r="K111" s="11">
        <v>5.8937563646973397E-2</v>
      </c>
      <c r="O111" s="22"/>
      <c r="P111" s="11">
        <v>0.58133794769601177</v>
      </c>
      <c r="T111" s="605"/>
      <c r="U111" s="606"/>
    </row>
    <row r="112" spans="2:21">
      <c r="B112" s="10" t="s">
        <v>226</v>
      </c>
      <c r="C112" s="91" t="s">
        <v>1116</v>
      </c>
      <c r="D112" s="11">
        <v>0</v>
      </c>
      <c r="E112" s="317">
        <v>1</v>
      </c>
      <c r="F112" s="11">
        <v>1</v>
      </c>
      <c r="G112" s="21">
        <v>0</v>
      </c>
      <c r="H112" s="11">
        <v>0</v>
      </c>
      <c r="I112" s="11">
        <v>0</v>
      </c>
      <c r="J112" s="11">
        <v>0</v>
      </c>
      <c r="K112" s="11">
        <v>0</v>
      </c>
      <c r="O112" s="22"/>
      <c r="P112" s="11">
        <v>1</v>
      </c>
      <c r="T112" s="605"/>
      <c r="U112" s="606"/>
    </row>
    <row r="113" spans="2:21">
      <c r="B113" s="318" t="s">
        <v>227</v>
      </c>
      <c r="C113" s="319" t="s">
        <v>1117</v>
      </c>
      <c r="D113" s="320">
        <v>4.0206636450698351E-3</v>
      </c>
      <c r="E113" s="326">
        <v>0.99597933635493019</v>
      </c>
      <c r="F113" s="320">
        <v>0.99597933635493019</v>
      </c>
      <c r="G113" s="326">
        <v>0.43649069731913615</v>
      </c>
      <c r="H113" s="320">
        <v>5.6525443406867529E-3</v>
      </c>
      <c r="I113" s="320">
        <v>0</v>
      </c>
      <c r="J113" s="320">
        <v>1.014611271983365E-3</v>
      </c>
      <c r="K113" s="320">
        <v>1.014611271983365E-3</v>
      </c>
      <c r="O113" s="22"/>
      <c r="P113" s="320">
        <v>1</v>
      </c>
      <c r="T113" s="605"/>
      <c r="U113" s="606"/>
    </row>
    <row r="114" spans="2:21">
      <c r="F114" s="21"/>
      <c r="G114" s="21"/>
      <c r="H114" s="21"/>
      <c r="I114" s="21"/>
      <c r="J114" s="21"/>
      <c r="K114" s="21"/>
      <c r="L114" s="21"/>
      <c r="O114" s="22"/>
    </row>
  </sheetData>
  <sheetProtection formatCells="0" formatColumns="0" formatRows="0" sort="0" autoFilter="0"/>
  <mergeCells count="7">
    <mergeCell ref="P2:P3"/>
    <mergeCell ref="B2:C3"/>
    <mergeCell ref="J2:J3"/>
    <mergeCell ref="K2:K3"/>
    <mergeCell ref="D2:D3"/>
    <mergeCell ref="E2:E3"/>
    <mergeCell ref="F2:F3"/>
  </mergeCells>
  <phoneticPr fontId="7"/>
  <pageMargins left="0.78740157480314965" right="0.78740157480314965" top="0.39370078740157483" bottom="0.39370078740157483" header="0" footer="0"/>
  <pageSetup paperSize="9" scale="59" fitToWidth="0"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pageSetUpPr fitToPage="1"/>
  </sheetPr>
  <dimension ref="B1:DK230"/>
  <sheetViews>
    <sheetView zoomScaleNormal="100" zoomScaleSheetLayoutView="100" workbookViewId="0">
      <pane xSplit="3" ySplit="3" topLeftCell="D4" activePane="bottomRight" state="frozen"/>
      <selection pane="topRight"/>
      <selection pane="bottomLeft"/>
      <selection pane="bottomRight"/>
    </sheetView>
  </sheetViews>
  <sheetFormatPr defaultColWidth="9.140625" defaultRowHeight="12"/>
  <cols>
    <col min="1" max="1" width="2.28515625" style="4" customWidth="1"/>
    <col min="2" max="2" width="4.42578125" style="4" customWidth="1"/>
    <col min="3" max="3" width="25.7109375" style="4" customWidth="1"/>
    <col min="4" max="114" width="9.85546875" style="4" customWidth="1"/>
    <col min="115" max="115" width="10.85546875" style="4" bestFit="1" customWidth="1"/>
    <col min="116" max="116" width="11.28515625" style="4" bestFit="1" customWidth="1"/>
    <col min="117" max="118" width="10.85546875" style="4" bestFit="1" customWidth="1"/>
    <col min="119" max="120" width="10.85546875" style="4" customWidth="1"/>
    <col min="121" max="16384" width="9.140625" style="4"/>
  </cols>
  <sheetData>
    <row r="1" spans="2:115">
      <c r="B1" s="4" t="s">
        <v>84</v>
      </c>
    </row>
    <row r="2" spans="2:115">
      <c r="B2" s="6"/>
      <c r="C2" s="7"/>
      <c r="D2" s="227" t="s">
        <v>289</v>
      </c>
      <c r="E2" s="227" t="s">
        <v>290</v>
      </c>
      <c r="F2" s="227" t="s">
        <v>291</v>
      </c>
      <c r="G2" s="227" t="s">
        <v>292</v>
      </c>
      <c r="H2" s="227" t="s">
        <v>293</v>
      </c>
      <c r="I2" s="227" t="s">
        <v>294</v>
      </c>
      <c r="J2" s="227" t="s">
        <v>295</v>
      </c>
      <c r="K2" s="227" t="s">
        <v>296</v>
      </c>
      <c r="L2" s="227" t="s">
        <v>297</v>
      </c>
      <c r="M2" s="227" t="s">
        <v>298</v>
      </c>
      <c r="N2" s="227" t="s">
        <v>299</v>
      </c>
      <c r="O2" s="227" t="s">
        <v>300</v>
      </c>
      <c r="P2" s="227" t="s">
        <v>301</v>
      </c>
      <c r="Q2" s="227" t="s">
        <v>302</v>
      </c>
      <c r="R2" s="227" t="s">
        <v>303</v>
      </c>
      <c r="S2" s="227" t="s">
        <v>304</v>
      </c>
      <c r="T2" s="227" t="s">
        <v>305</v>
      </c>
      <c r="U2" s="227" t="s">
        <v>306</v>
      </c>
      <c r="V2" s="227" t="s">
        <v>307</v>
      </c>
      <c r="W2" s="227" t="s">
        <v>308</v>
      </c>
      <c r="X2" s="227" t="s">
        <v>309</v>
      </c>
      <c r="Y2" s="227" t="s">
        <v>310</v>
      </c>
      <c r="Z2" s="227" t="s">
        <v>311</v>
      </c>
      <c r="AA2" s="227" t="s">
        <v>312</v>
      </c>
      <c r="AB2" s="227" t="s">
        <v>313</v>
      </c>
      <c r="AC2" s="227" t="s">
        <v>314</v>
      </c>
      <c r="AD2" s="227" t="s">
        <v>315</v>
      </c>
      <c r="AE2" s="227" t="s">
        <v>316</v>
      </c>
      <c r="AF2" s="227" t="s">
        <v>317</v>
      </c>
      <c r="AG2" s="227" t="s">
        <v>318</v>
      </c>
      <c r="AH2" s="227" t="s">
        <v>319</v>
      </c>
      <c r="AI2" s="227" t="s">
        <v>320</v>
      </c>
      <c r="AJ2" s="227" t="s">
        <v>321</v>
      </c>
      <c r="AK2" s="227" t="s">
        <v>322</v>
      </c>
      <c r="AL2" s="227" t="s">
        <v>323</v>
      </c>
      <c r="AM2" s="227" t="s">
        <v>324</v>
      </c>
      <c r="AN2" s="227" t="s">
        <v>325</v>
      </c>
      <c r="AO2" s="227" t="s">
        <v>326</v>
      </c>
      <c r="AP2" s="227" t="s">
        <v>327</v>
      </c>
      <c r="AQ2" s="227" t="s">
        <v>328</v>
      </c>
      <c r="AR2" s="227" t="s">
        <v>329</v>
      </c>
      <c r="AS2" s="227" t="s">
        <v>330</v>
      </c>
      <c r="AT2" s="227" t="s">
        <v>331</v>
      </c>
      <c r="AU2" s="227" t="s">
        <v>332</v>
      </c>
      <c r="AV2" s="227" t="s">
        <v>333</v>
      </c>
      <c r="AW2" s="227" t="s">
        <v>334</v>
      </c>
      <c r="AX2" s="227" t="s">
        <v>335</v>
      </c>
      <c r="AY2" s="227" t="s">
        <v>336</v>
      </c>
      <c r="AZ2" s="227" t="s">
        <v>337</v>
      </c>
      <c r="BA2" s="227" t="s">
        <v>338</v>
      </c>
      <c r="BB2" s="227" t="s">
        <v>339</v>
      </c>
      <c r="BC2" s="227" t="s">
        <v>340</v>
      </c>
      <c r="BD2" s="227" t="s">
        <v>341</v>
      </c>
      <c r="BE2" s="227" t="s">
        <v>342</v>
      </c>
      <c r="BF2" s="227" t="s">
        <v>343</v>
      </c>
      <c r="BG2" s="227" t="s">
        <v>344</v>
      </c>
      <c r="BH2" s="227" t="s">
        <v>345</v>
      </c>
      <c r="BI2" s="227" t="s">
        <v>346</v>
      </c>
      <c r="BJ2" s="227" t="s">
        <v>347</v>
      </c>
      <c r="BK2" s="227" t="s">
        <v>348</v>
      </c>
      <c r="BL2" s="227" t="s">
        <v>349</v>
      </c>
      <c r="BM2" s="227" t="s">
        <v>350</v>
      </c>
      <c r="BN2" s="227" t="s">
        <v>351</v>
      </c>
      <c r="BO2" s="227" t="s">
        <v>352</v>
      </c>
      <c r="BP2" s="227" t="s">
        <v>353</v>
      </c>
      <c r="BQ2" s="227" t="s">
        <v>354</v>
      </c>
      <c r="BR2" s="227" t="s">
        <v>355</v>
      </c>
      <c r="BS2" s="227" t="s">
        <v>356</v>
      </c>
      <c r="BT2" s="227" t="s">
        <v>357</v>
      </c>
      <c r="BU2" s="227" t="s">
        <v>358</v>
      </c>
      <c r="BV2" s="227" t="s">
        <v>359</v>
      </c>
      <c r="BW2" s="227" t="s">
        <v>360</v>
      </c>
      <c r="BX2" s="227" t="s">
        <v>361</v>
      </c>
      <c r="BY2" s="227" t="s">
        <v>362</v>
      </c>
      <c r="BZ2" s="227" t="s">
        <v>363</v>
      </c>
      <c r="CA2" s="227" t="s">
        <v>364</v>
      </c>
      <c r="CB2" s="227" t="s">
        <v>365</v>
      </c>
      <c r="CC2" s="227" t="s">
        <v>366</v>
      </c>
      <c r="CD2" s="227" t="s">
        <v>367</v>
      </c>
      <c r="CE2" s="227" t="s">
        <v>368</v>
      </c>
      <c r="CF2" s="227" t="s">
        <v>369</v>
      </c>
      <c r="CG2" s="227" t="s">
        <v>370</v>
      </c>
      <c r="CH2" s="227" t="s">
        <v>371</v>
      </c>
      <c r="CI2" s="227" t="s">
        <v>372</v>
      </c>
      <c r="CJ2" s="227" t="s">
        <v>373</v>
      </c>
      <c r="CK2" s="227" t="s">
        <v>374</v>
      </c>
      <c r="CL2" s="227" t="s">
        <v>375</v>
      </c>
      <c r="CM2" s="227" t="s">
        <v>376</v>
      </c>
      <c r="CN2" s="227" t="s">
        <v>377</v>
      </c>
      <c r="CO2" s="227" t="s">
        <v>378</v>
      </c>
      <c r="CP2" s="227" t="s">
        <v>379</v>
      </c>
      <c r="CQ2" s="227" t="s">
        <v>380</v>
      </c>
      <c r="CR2" s="227" t="s">
        <v>381</v>
      </c>
      <c r="CS2" s="227" t="s">
        <v>382</v>
      </c>
      <c r="CT2" s="227" t="s">
        <v>383</v>
      </c>
      <c r="CU2" s="227" t="s">
        <v>384</v>
      </c>
      <c r="CV2" s="227" t="s">
        <v>385</v>
      </c>
      <c r="CW2" s="227" t="s">
        <v>386</v>
      </c>
      <c r="CX2" s="227" t="s">
        <v>387</v>
      </c>
      <c r="CY2" s="227" t="s">
        <v>217</v>
      </c>
      <c r="CZ2" s="227" t="s">
        <v>218</v>
      </c>
      <c r="DA2" s="227" t="s">
        <v>219</v>
      </c>
      <c r="DB2" s="227" t="s">
        <v>220</v>
      </c>
      <c r="DC2" s="227" t="s">
        <v>221</v>
      </c>
      <c r="DD2" s="227" t="s">
        <v>222</v>
      </c>
      <c r="DE2" s="227" t="s">
        <v>223</v>
      </c>
      <c r="DF2" s="227" t="s">
        <v>224</v>
      </c>
      <c r="DG2" s="227" t="s">
        <v>225</v>
      </c>
      <c r="DH2" s="227" t="s">
        <v>226</v>
      </c>
      <c r="DI2" s="227" t="s">
        <v>227</v>
      </c>
      <c r="DJ2" s="475"/>
      <c r="DK2" s="270"/>
    </row>
    <row r="3" spans="2:115" ht="24" customHeight="1">
      <c r="B3" s="8" t="s">
        <v>894</v>
      </c>
      <c r="C3" s="9"/>
      <c r="D3" s="719" t="s">
        <v>229</v>
      </c>
      <c r="E3" s="719" t="s">
        <v>36</v>
      </c>
      <c r="F3" s="718" t="s">
        <v>230</v>
      </c>
      <c r="G3" s="719" t="s">
        <v>1</v>
      </c>
      <c r="H3" s="720" t="s">
        <v>2</v>
      </c>
      <c r="I3" s="719" t="s">
        <v>231</v>
      </c>
      <c r="J3" s="719" t="s">
        <v>1004</v>
      </c>
      <c r="K3" s="719" t="s">
        <v>232</v>
      </c>
      <c r="L3" s="720" t="s">
        <v>233</v>
      </c>
      <c r="M3" s="719" t="s">
        <v>684</v>
      </c>
      <c r="N3" s="719" t="s">
        <v>234</v>
      </c>
      <c r="O3" s="719" t="s">
        <v>235</v>
      </c>
      <c r="P3" s="719" t="s">
        <v>236</v>
      </c>
      <c r="Q3" s="720" t="s">
        <v>982</v>
      </c>
      <c r="R3" s="719" t="s">
        <v>237</v>
      </c>
      <c r="S3" s="719" t="s">
        <v>238</v>
      </c>
      <c r="T3" s="719" t="s">
        <v>239</v>
      </c>
      <c r="U3" s="719" t="s">
        <v>983</v>
      </c>
      <c r="V3" s="720" t="s">
        <v>240</v>
      </c>
      <c r="W3" s="719" t="s">
        <v>241</v>
      </c>
      <c r="X3" s="719" t="s">
        <v>1118</v>
      </c>
      <c r="Y3" s="719" t="s">
        <v>1119</v>
      </c>
      <c r="Z3" s="719" t="s">
        <v>243</v>
      </c>
      <c r="AA3" s="720" t="s">
        <v>244</v>
      </c>
      <c r="AB3" s="719" t="s">
        <v>245</v>
      </c>
      <c r="AC3" s="721" t="s">
        <v>985</v>
      </c>
      <c r="AD3" s="721" t="s">
        <v>246</v>
      </c>
      <c r="AE3" s="721" t="s">
        <v>247</v>
      </c>
      <c r="AF3" s="722" t="s">
        <v>248</v>
      </c>
      <c r="AG3" s="721" t="s">
        <v>249</v>
      </c>
      <c r="AH3" s="721" t="s">
        <v>1120</v>
      </c>
      <c r="AI3" s="721" t="s">
        <v>251</v>
      </c>
      <c r="AJ3" s="721" t="s">
        <v>252</v>
      </c>
      <c r="AK3" s="721" t="s">
        <v>253</v>
      </c>
      <c r="AL3" s="723" t="s">
        <v>254</v>
      </c>
      <c r="AM3" s="723" t="s">
        <v>255</v>
      </c>
      <c r="AN3" s="723" t="s">
        <v>256</v>
      </c>
      <c r="AO3" s="723" t="s">
        <v>1121</v>
      </c>
      <c r="AP3" s="724" t="s">
        <v>258</v>
      </c>
      <c r="AQ3" s="723" t="s">
        <v>259</v>
      </c>
      <c r="AR3" s="723" t="s">
        <v>260</v>
      </c>
      <c r="AS3" s="723" t="s">
        <v>1122</v>
      </c>
      <c r="AT3" s="723" t="s">
        <v>262</v>
      </c>
      <c r="AU3" s="724" t="s">
        <v>986</v>
      </c>
      <c r="AV3" s="723" t="s">
        <v>987</v>
      </c>
      <c r="AW3" s="723" t="s">
        <v>988</v>
      </c>
      <c r="AX3" s="723" t="s">
        <v>989</v>
      </c>
      <c r="AY3" s="723" t="s">
        <v>990</v>
      </c>
      <c r="AZ3" s="724" t="s">
        <v>263</v>
      </c>
      <c r="BA3" s="723" t="s">
        <v>991</v>
      </c>
      <c r="BB3" s="723" t="s">
        <v>992</v>
      </c>
      <c r="BC3" s="723" t="s">
        <v>993</v>
      </c>
      <c r="BD3" s="723" t="s">
        <v>1123</v>
      </c>
      <c r="BE3" s="724" t="s">
        <v>994</v>
      </c>
      <c r="BF3" s="723" t="s">
        <v>265</v>
      </c>
      <c r="BG3" s="723" t="s">
        <v>266</v>
      </c>
      <c r="BH3" s="723" t="s">
        <v>685</v>
      </c>
      <c r="BI3" s="723" t="s">
        <v>267</v>
      </c>
      <c r="BJ3" s="724" t="s">
        <v>268</v>
      </c>
      <c r="BK3" s="723" t="s">
        <v>3</v>
      </c>
      <c r="BL3" s="723" t="s">
        <v>269</v>
      </c>
      <c r="BM3" s="723" t="s">
        <v>7</v>
      </c>
      <c r="BN3" s="723" t="s">
        <v>8</v>
      </c>
      <c r="BO3" s="724" t="s">
        <v>270</v>
      </c>
      <c r="BP3" s="723" t="s">
        <v>9</v>
      </c>
      <c r="BQ3" s="723" t="s">
        <v>271</v>
      </c>
      <c r="BR3" s="723" t="s">
        <v>272</v>
      </c>
      <c r="BS3" s="723" t="s">
        <v>273</v>
      </c>
      <c r="BT3" s="724" t="s">
        <v>274</v>
      </c>
      <c r="BU3" s="723" t="s">
        <v>275</v>
      </c>
      <c r="BV3" s="723" t="s">
        <v>10</v>
      </c>
      <c r="BW3" s="723" t="s">
        <v>11</v>
      </c>
      <c r="BX3" s="723" t="s">
        <v>4</v>
      </c>
      <c r="BY3" s="724" t="s">
        <v>276</v>
      </c>
      <c r="BZ3" s="723" t="s">
        <v>277</v>
      </c>
      <c r="CA3" s="723" t="s">
        <v>278</v>
      </c>
      <c r="CB3" s="723" t="s">
        <v>12</v>
      </c>
      <c r="CC3" s="723" t="s">
        <v>995</v>
      </c>
      <c r="CD3" s="724" t="s">
        <v>37</v>
      </c>
      <c r="CE3" s="723" t="s">
        <v>14</v>
      </c>
      <c r="CF3" s="723" t="s">
        <v>15</v>
      </c>
      <c r="CG3" s="723" t="s">
        <v>279</v>
      </c>
      <c r="CH3" s="723" t="s">
        <v>16</v>
      </c>
      <c r="CI3" s="724" t="s">
        <v>996</v>
      </c>
      <c r="CJ3" s="723" t="s">
        <v>997</v>
      </c>
      <c r="CK3" s="723" t="s">
        <v>280</v>
      </c>
      <c r="CL3" s="723" t="s">
        <v>281</v>
      </c>
      <c r="CM3" s="723" t="s">
        <v>282</v>
      </c>
      <c r="CN3" s="724" t="s">
        <v>283</v>
      </c>
      <c r="CO3" s="723" t="s">
        <v>998</v>
      </c>
      <c r="CP3" s="723" t="s">
        <v>17</v>
      </c>
      <c r="CQ3" s="725" t="s">
        <v>18</v>
      </c>
      <c r="CR3" s="725" t="s">
        <v>284</v>
      </c>
      <c r="CS3" s="726" t="s">
        <v>285</v>
      </c>
      <c r="CT3" s="725" t="s">
        <v>19</v>
      </c>
      <c r="CU3" s="725" t="s">
        <v>999</v>
      </c>
      <c r="CV3" s="725" t="s">
        <v>1000</v>
      </c>
      <c r="CW3" s="725" t="s">
        <v>126</v>
      </c>
      <c r="CX3" s="498" t="s">
        <v>1106</v>
      </c>
      <c r="CY3" s="499" t="s">
        <v>20</v>
      </c>
      <c r="CZ3" s="725" t="s">
        <v>286</v>
      </c>
      <c r="DA3" s="499" t="s">
        <v>686</v>
      </c>
      <c r="DB3" s="499" t="s">
        <v>21</v>
      </c>
      <c r="DC3" s="726" t="s">
        <v>216</v>
      </c>
      <c r="DD3" s="500" t="s">
        <v>1002</v>
      </c>
      <c r="DE3" s="499" t="s">
        <v>288</v>
      </c>
      <c r="DF3" s="500" t="s">
        <v>22</v>
      </c>
      <c r="DG3" s="501" t="s">
        <v>23</v>
      </c>
      <c r="DH3" s="726" t="s">
        <v>5</v>
      </c>
      <c r="DI3" s="725" t="s">
        <v>6</v>
      </c>
      <c r="DJ3" s="485" t="s">
        <v>1005</v>
      </c>
      <c r="DK3" s="325"/>
    </row>
    <row r="4" spans="2:115">
      <c r="B4" s="10" t="s">
        <v>289</v>
      </c>
      <c r="C4" s="4" t="s">
        <v>1010</v>
      </c>
      <c r="D4" s="480">
        <v>4.3169538647620014E-2</v>
      </c>
      <c r="E4" s="480">
        <v>5.125391446988644E-2</v>
      </c>
      <c r="F4" s="480">
        <v>9.1392805586039058E-3</v>
      </c>
      <c r="G4" s="480">
        <v>1.144256100481652E-3</v>
      </c>
      <c r="H4" s="480">
        <v>0</v>
      </c>
      <c r="I4" s="480">
        <v>0</v>
      </c>
      <c r="J4" s="480">
        <v>0</v>
      </c>
      <c r="K4" s="480">
        <v>5.7997801693459777E-2</v>
      </c>
      <c r="L4" s="480">
        <v>2.1623332516222074E-2</v>
      </c>
      <c r="M4" s="480">
        <v>0.2333278398600955</v>
      </c>
      <c r="N4" s="480">
        <v>0</v>
      </c>
      <c r="O4" s="480">
        <v>3.4190743169908312E-2</v>
      </c>
      <c r="P4" s="480">
        <v>5.7203717138119749E-4</v>
      </c>
      <c r="Q4" s="480">
        <v>1.8015835919773481E-5</v>
      </c>
      <c r="R4" s="480">
        <v>0</v>
      </c>
      <c r="S4" s="480">
        <v>1.4580518634910366E-3</v>
      </c>
      <c r="T4" s="480">
        <v>1.6239067949673325E-5</v>
      </c>
      <c r="U4" s="480">
        <v>0</v>
      </c>
      <c r="V4" s="480">
        <v>0</v>
      </c>
      <c r="W4" s="480">
        <v>0</v>
      </c>
      <c r="X4" s="480">
        <v>0</v>
      </c>
      <c r="Y4" s="480">
        <v>3.6611362691663763E-4</v>
      </c>
      <c r="Z4" s="480">
        <v>0</v>
      </c>
      <c r="AA4" s="480">
        <v>1.9867511790131786E-3</v>
      </c>
      <c r="AB4" s="480">
        <v>4.2843022131246163E-3</v>
      </c>
      <c r="AC4" s="480">
        <v>3.7339086442602829E-4</v>
      </c>
      <c r="AD4" s="480">
        <v>0</v>
      </c>
      <c r="AE4" s="480">
        <v>0</v>
      </c>
      <c r="AF4" s="480">
        <v>0</v>
      </c>
      <c r="AG4" s="480">
        <v>0.10355402902954348</v>
      </c>
      <c r="AH4" s="480">
        <v>0</v>
      </c>
      <c r="AI4" s="480">
        <v>0</v>
      </c>
      <c r="AJ4" s="480">
        <v>0</v>
      </c>
      <c r="AK4" s="480">
        <v>0</v>
      </c>
      <c r="AL4" s="480">
        <v>2.2646481560273954E-4</v>
      </c>
      <c r="AM4" s="480">
        <v>0</v>
      </c>
      <c r="AN4" s="480">
        <v>0</v>
      </c>
      <c r="AO4" s="480">
        <v>0</v>
      </c>
      <c r="AP4" s="480">
        <v>0</v>
      </c>
      <c r="AQ4" s="480">
        <v>0</v>
      </c>
      <c r="AR4" s="480">
        <v>0</v>
      </c>
      <c r="AS4" s="480">
        <v>0</v>
      </c>
      <c r="AT4" s="480">
        <v>0</v>
      </c>
      <c r="AU4" s="480">
        <v>0</v>
      </c>
      <c r="AV4" s="480">
        <v>0</v>
      </c>
      <c r="AW4" s="480">
        <v>0</v>
      </c>
      <c r="AX4" s="480">
        <v>0</v>
      </c>
      <c r="AY4" s="480">
        <v>0</v>
      </c>
      <c r="AZ4" s="480">
        <v>0</v>
      </c>
      <c r="BA4" s="480">
        <v>0</v>
      </c>
      <c r="BB4" s="480">
        <v>0</v>
      </c>
      <c r="BC4" s="480">
        <v>0</v>
      </c>
      <c r="BD4" s="480">
        <v>0</v>
      </c>
      <c r="BE4" s="480">
        <v>0</v>
      </c>
      <c r="BF4" s="480">
        <v>0</v>
      </c>
      <c r="BG4" s="480">
        <v>0</v>
      </c>
      <c r="BH4" s="480">
        <v>0</v>
      </c>
      <c r="BI4" s="480">
        <v>0</v>
      </c>
      <c r="BJ4" s="480">
        <v>0</v>
      </c>
      <c r="BK4" s="480">
        <v>4.6899592502914712E-3</v>
      </c>
      <c r="BL4" s="480">
        <v>0</v>
      </c>
      <c r="BM4" s="480">
        <v>4.4215781064773914E-4</v>
      </c>
      <c r="BN4" s="480">
        <v>8.4976932103496749E-4</v>
      </c>
      <c r="BO4" s="480">
        <v>8.0217678692901048E-6</v>
      </c>
      <c r="BP4" s="480">
        <v>2.4674106110101185E-3</v>
      </c>
      <c r="BQ4" s="480">
        <v>1.293544300239952E-3</v>
      </c>
      <c r="BR4" s="480">
        <v>0</v>
      </c>
      <c r="BS4" s="480">
        <v>0</v>
      </c>
      <c r="BT4" s="480">
        <v>0</v>
      </c>
      <c r="BU4" s="480">
        <v>0</v>
      </c>
      <c r="BV4" s="480">
        <v>0</v>
      </c>
      <c r="BW4" s="480">
        <v>7.1505377221244788E-5</v>
      </c>
      <c r="BX4" s="480">
        <v>0</v>
      </c>
      <c r="BY4" s="480">
        <v>9.5830028195590046E-7</v>
      </c>
      <c r="BZ4" s="480">
        <v>2.4758018224624796E-7</v>
      </c>
      <c r="CA4" s="480">
        <v>3.1904951064078515E-6</v>
      </c>
      <c r="CB4" s="480">
        <v>0</v>
      </c>
      <c r="CC4" s="480">
        <v>0</v>
      </c>
      <c r="CD4" s="480">
        <v>0</v>
      </c>
      <c r="CE4" s="480">
        <v>0</v>
      </c>
      <c r="CF4" s="480">
        <v>0</v>
      </c>
      <c r="CG4" s="480">
        <v>0</v>
      </c>
      <c r="CH4" s="480">
        <v>0</v>
      </c>
      <c r="CI4" s="480">
        <v>2.1274867626437819E-3</v>
      </c>
      <c r="CJ4" s="480">
        <v>0</v>
      </c>
      <c r="CK4" s="480">
        <v>0</v>
      </c>
      <c r="CL4" s="480">
        <v>0</v>
      </c>
      <c r="CM4" s="480">
        <v>0</v>
      </c>
      <c r="CN4" s="480">
        <v>0</v>
      </c>
      <c r="CO4" s="480">
        <v>0</v>
      </c>
      <c r="CP4" s="480">
        <v>1.1160500952342194E-4</v>
      </c>
      <c r="CQ4" s="480">
        <v>0</v>
      </c>
      <c r="CR4" s="480">
        <v>2.7736180276129148E-3</v>
      </c>
      <c r="CS4" s="480">
        <v>0</v>
      </c>
      <c r="CT4" s="480">
        <v>1.1252539532403075E-3</v>
      </c>
      <c r="CU4" s="480">
        <v>0</v>
      </c>
      <c r="CV4" s="480">
        <v>2.6212879961483916E-3</v>
      </c>
      <c r="CW4" s="480">
        <v>5.0744862219884316E-3</v>
      </c>
      <c r="CX4" s="480">
        <v>2.8388683064897607E-3</v>
      </c>
      <c r="CY4" s="480">
        <v>7.096470688577548E-5</v>
      </c>
      <c r="CZ4" s="480">
        <v>0</v>
      </c>
      <c r="DA4" s="480">
        <v>0</v>
      </c>
      <c r="DB4" s="480">
        <v>1.068078333933089E-6</v>
      </c>
      <c r="DC4" s="480">
        <v>1.0958811665220832E-2</v>
      </c>
      <c r="DD4" s="480">
        <v>2.3178808912980207E-2</v>
      </c>
      <c r="DE4" s="480">
        <v>7.9496322112791544E-5</v>
      </c>
      <c r="DF4" s="480">
        <v>3.1822189891237958E-4</v>
      </c>
      <c r="DG4" s="480">
        <v>7.5639243075606641E-3</v>
      </c>
      <c r="DH4" s="480">
        <v>0</v>
      </c>
      <c r="DI4" s="480">
        <v>0</v>
      </c>
      <c r="DJ4" s="480">
        <v>1.0350290898054722E-2</v>
      </c>
    </row>
    <row r="5" spans="2:115">
      <c r="B5" s="10" t="s">
        <v>290</v>
      </c>
      <c r="C5" s="4" t="s">
        <v>1011</v>
      </c>
      <c r="D5" s="480">
        <v>9.5397588490516438E-3</v>
      </c>
      <c r="E5" s="480">
        <v>2.5625032249377091E-2</v>
      </c>
      <c r="F5" s="480">
        <v>3.1213016946738469E-2</v>
      </c>
      <c r="G5" s="480">
        <v>3.9061441450195073E-6</v>
      </c>
      <c r="H5" s="480">
        <v>0</v>
      </c>
      <c r="I5" s="480">
        <v>0</v>
      </c>
      <c r="J5" s="480">
        <v>0</v>
      </c>
      <c r="K5" s="480">
        <v>0.38320239155250596</v>
      </c>
      <c r="L5" s="480">
        <v>0</v>
      </c>
      <c r="M5" s="480">
        <v>2.0152852099007564E-3</v>
      </c>
      <c r="N5" s="480">
        <v>0</v>
      </c>
      <c r="O5" s="480">
        <v>2.4437179137174478E-3</v>
      </c>
      <c r="P5" s="480">
        <v>6.4999369940389956E-4</v>
      </c>
      <c r="Q5" s="480">
        <v>0</v>
      </c>
      <c r="R5" s="480">
        <v>0</v>
      </c>
      <c r="S5" s="480">
        <v>0</v>
      </c>
      <c r="T5" s="480">
        <v>0</v>
      </c>
      <c r="U5" s="480">
        <v>0</v>
      </c>
      <c r="V5" s="480">
        <v>6.4451677354903161E-4</v>
      </c>
      <c r="W5" s="480">
        <v>0</v>
      </c>
      <c r="X5" s="480">
        <v>0</v>
      </c>
      <c r="Y5" s="480">
        <v>0</v>
      </c>
      <c r="Z5" s="480">
        <v>0</v>
      </c>
      <c r="AA5" s="480">
        <v>0</v>
      </c>
      <c r="AB5" s="480">
        <v>1.8276440297723214E-5</v>
      </c>
      <c r="AC5" s="480">
        <v>0</v>
      </c>
      <c r="AD5" s="480">
        <v>0</v>
      </c>
      <c r="AE5" s="480">
        <v>0</v>
      </c>
      <c r="AF5" s="480">
        <v>0</v>
      </c>
      <c r="AG5" s="480">
        <v>0</v>
      </c>
      <c r="AH5" s="480">
        <v>0.11283104426585629</v>
      </c>
      <c r="AI5" s="480">
        <v>0</v>
      </c>
      <c r="AJ5" s="480">
        <v>0</v>
      </c>
      <c r="AK5" s="480">
        <v>0</v>
      </c>
      <c r="AL5" s="480">
        <v>0</v>
      </c>
      <c r="AM5" s="480">
        <v>0</v>
      </c>
      <c r="AN5" s="480">
        <v>0</v>
      </c>
      <c r="AO5" s="480">
        <v>0</v>
      </c>
      <c r="AP5" s="480">
        <v>0</v>
      </c>
      <c r="AQ5" s="480">
        <v>0</v>
      </c>
      <c r="AR5" s="480">
        <v>0</v>
      </c>
      <c r="AS5" s="480">
        <v>0</v>
      </c>
      <c r="AT5" s="480">
        <v>0</v>
      </c>
      <c r="AU5" s="480">
        <v>0</v>
      </c>
      <c r="AV5" s="480">
        <v>0</v>
      </c>
      <c r="AW5" s="480">
        <v>0</v>
      </c>
      <c r="AX5" s="480">
        <v>0</v>
      </c>
      <c r="AY5" s="480">
        <v>0</v>
      </c>
      <c r="AZ5" s="480">
        <v>0</v>
      </c>
      <c r="BA5" s="480">
        <v>0</v>
      </c>
      <c r="BB5" s="480">
        <v>0</v>
      </c>
      <c r="BC5" s="480">
        <v>0</v>
      </c>
      <c r="BD5" s="480">
        <v>0</v>
      </c>
      <c r="BE5" s="480">
        <v>0</v>
      </c>
      <c r="BF5" s="480">
        <v>0</v>
      </c>
      <c r="BG5" s="480">
        <v>0</v>
      </c>
      <c r="BH5" s="480">
        <v>0</v>
      </c>
      <c r="BI5" s="480">
        <v>0</v>
      </c>
      <c r="BJ5" s="480">
        <v>0</v>
      </c>
      <c r="BK5" s="480">
        <v>0</v>
      </c>
      <c r="BL5" s="480">
        <v>0</v>
      </c>
      <c r="BM5" s="480">
        <v>0</v>
      </c>
      <c r="BN5" s="480">
        <v>0</v>
      </c>
      <c r="BO5" s="480">
        <v>0</v>
      </c>
      <c r="BP5" s="480">
        <v>0</v>
      </c>
      <c r="BQ5" s="480">
        <v>0</v>
      </c>
      <c r="BR5" s="480">
        <v>0</v>
      </c>
      <c r="BS5" s="480">
        <v>0</v>
      </c>
      <c r="BT5" s="480">
        <v>0</v>
      </c>
      <c r="BU5" s="480">
        <v>0</v>
      </c>
      <c r="BV5" s="480">
        <v>0</v>
      </c>
      <c r="BW5" s="480">
        <v>0</v>
      </c>
      <c r="BX5" s="480">
        <v>0</v>
      </c>
      <c r="BY5" s="480">
        <v>0</v>
      </c>
      <c r="BZ5" s="480">
        <v>0</v>
      </c>
      <c r="CA5" s="480">
        <v>0</v>
      </c>
      <c r="CB5" s="480">
        <v>0</v>
      </c>
      <c r="CC5" s="480">
        <v>0</v>
      </c>
      <c r="CD5" s="480">
        <v>0</v>
      </c>
      <c r="CE5" s="480">
        <v>0</v>
      </c>
      <c r="CF5" s="480">
        <v>0</v>
      </c>
      <c r="CG5" s="480">
        <v>0</v>
      </c>
      <c r="CH5" s="480">
        <v>0</v>
      </c>
      <c r="CI5" s="480">
        <v>2.6642150954057274E-4</v>
      </c>
      <c r="CJ5" s="480">
        <v>0</v>
      </c>
      <c r="CK5" s="480">
        <v>0</v>
      </c>
      <c r="CL5" s="480">
        <v>0</v>
      </c>
      <c r="CM5" s="480">
        <v>0</v>
      </c>
      <c r="CN5" s="480">
        <v>0</v>
      </c>
      <c r="CO5" s="480">
        <v>0</v>
      </c>
      <c r="CP5" s="480">
        <v>9.6894641259482351E-6</v>
      </c>
      <c r="CQ5" s="480">
        <v>0</v>
      </c>
      <c r="CR5" s="480">
        <v>3.3538704555043428E-4</v>
      </c>
      <c r="CS5" s="480">
        <v>1.9123659558116103E-3</v>
      </c>
      <c r="CT5" s="480">
        <v>1.5057789569511581E-4</v>
      </c>
      <c r="CU5" s="480">
        <v>0</v>
      </c>
      <c r="CV5" s="480">
        <v>3.9916220969648934E-4</v>
      </c>
      <c r="CW5" s="480">
        <v>9.137405461250702E-4</v>
      </c>
      <c r="CX5" s="480">
        <v>0</v>
      </c>
      <c r="CY5" s="480">
        <v>0</v>
      </c>
      <c r="CZ5" s="480">
        <v>0</v>
      </c>
      <c r="DA5" s="480">
        <v>0</v>
      </c>
      <c r="DB5" s="480">
        <v>0</v>
      </c>
      <c r="DC5" s="480">
        <v>1.8057516291493374E-3</v>
      </c>
      <c r="DD5" s="480">
        <v>5.9502619305467136E-3</v>
      </c>
      <c r="DE5" s="480">
        <v>0</v>
      </c>
      <c r="DF5" s="480">
        <v>7.2454895016479864E-7</v>
      </c>
      <c r="DG5" s="480">
        <v>3.0068861585439923E-4</v>
      </c>
      <c r="DH5" s="480">
        <v>0</v>
      </c>
      <c r="DI5" s="480">
        <v>0</v>
      </c>
      <c r="DJ5" s="480">
        <v>2.3156883940073442E-2</v>
      </c>
    </row>
    <row r="6" spans="2:115">
      <c r="B6" s="10" t="s">
        <v>291</v>
      </c>
      <c r="C6" s="4" t="s">
        <v>1012</v>
      </c>
      <c r="D6" s="480">
        <v>3.6100626063592219E-2</v>
      </c>
      <c r="E6" s="480">
        <v>5.9332233775317843E-2</v>
      </c>
      <c r="F6" s="480">
        <v>0</v>
      </c>
      <c r="G6" s="480">
        <v>0</v>
      </c>
      <c r="H6" s="480">
        <v>0</v>
      </c>
      <c r="I6" s="480">
        <v>0</v>
      </c>
      <c r="J6" s="480">
        <v>0</v>
      </c>
      <c r="K6" s="480">
        <v>0</v>
      </c>
      <c r="L6" s="480">
        <v>0</v>
      </c>
      <c r="M6" s="480">
        <v>0</v>
      </c>
      <c r="N6" s="480">
        <v>0</v>
      </c>
      <c r="O6" s="480">
        <v>0</v>
      </c>
      <c r="P6" s="480">
        <v>0</v>
      </c>
      <c r="Q6" s="480">
        <v>0</v>
      </c>
      <c r="R6" s="480">
        <v>0</v>
      </c>
      <c r="S6" s="480">
        <v>0</v>
      </c>
      <c r="T6" s="480">
        <v>0</v>
      </c>
      <c r="U6" s="480">
        <v>0</v>
      </c>
      <c r="V6" s="480">
        <v>0</v>
      </c>
      <c r="W6" s="480">
        <v>0</v>
      </c>
      <c r="X6" s="480">
        <v>0</v>
      </c>
      <c r="Y6" s="480">
        <v>0</v>
      </c>
      <c r="Z6" s="480">
        <v>0</v>
      </c>
      <c r="AA6" s="480">
        <v>0</v>
      </c>
      <c r="AB6" s="480">
        <v>0</v>
      </c>
      <c r="AC6" s="480">
        <v>0</v>
      </c>
      <c r="AD6" s="480">
        <v>0</v>
      </c>
      <c r="AE6" s="480">
        <v>0</v>
      </c>
      <c r="AF6" s="480">
        <v>0</v>
      </c>
      <c r="AG6" s="480">
        <v>0</v>
      </c>
      <c r="AH6" s="480">
        <v>0</v>
      </c>
      <c r="AI6" s="480">
        <v>0</v>
      </c>
      <c r="AJ6" s="480">
        <v>0</v>
      </c>
      <c r="AK6" s="480">
        <v>0</v>
      </c>
      <c r="AL6" s="480">
        <v>0</v>
      </c>
      <c r="AM6" s="480">
        <v>0</v>
      </c>
      <c r="AN6" s="480">
        <v>0</v>
      </c>
      <c r="AO6" s="480">
        <v>0</v>
      </c>
      <c r="AP6" s="480">
        <v>0</v>
      </c>
      <c r="AQ6" s="480">
        <v>0</v>
      </c>
      <c r="AR6" s="480">
        <v>0</v>
      </c>
      <c r="AS6" s="480">
        <v>0</v>
      </c>
      <c r="AT6" s="480">
        <v>0</v>
      </c>
      <c r="AU6" s="480">
        <v>0</v>
      </c>
      <c r="AV6" s="480">
        <v>0</v>
      </c>
      <c r="AW6" s="480">
        <v>0</v>
      </c>
      <c r="AX6" s="480">
        <v>0</v>
      </c>
      <c r="AY6" s="480">
        <v>0</v>
      </c>
      <c r="AZ6" s="480">
        <v>0</v>
      </c>
      <c r="BA6" s="480">
        <v>0</v>
      </c>
      <c r="BB6" s="480">
        <v>0</v>
      </c>
      <c r="BC6" s="480">
        <v>0</v>
      </c>
      <c r="BD6" s="480">
        <v>0</v>
      </c>
      <c r="BE6" s="480">
        <v>0</v>
      </c>
      <c r="BF6" s="480">
        <v>0</v>
      </c>
      <c r="BG6" s="480">
        <v>0</v>
      </c>
      <c r="BH6" s="480">
        <v>0</v>
      </c>
      <c r="BI6" s="480">
        <v>0</v>
      </c>
      <c r="BJ6" s="480">
        <v>0</v>
      </c>
      <c r="BK6" s="480">
        <v>0</v>
      </c>
      <c r="BL6" s="480">
        <v>0</v>
      </c>
      <c r="BM6" s="480">
        <v>0</v>
      </c>
      <c r="BN6" s="480">
        <v>0</v>
      </c>
      <c r="BO6" s="480">
        <v>0</v>
      </c>
      <c r="BP6" s="480">
        <v>0</v>
      </c>
      <c r="BQ6" s="480">
        <v>0</v>
      </c>
      <c r="BR6" s="480">
        <v>0</v>
      </c>
      <c r="BS6" s="480">
        <v>0</v>
      </c>
      <c r="BT6" s="480">
        <v>0</v>
      </c>
      <c r="BU6" s="480">
        <v>0</v>
      </c>
      <c r="BV6" s="480">
        <v>0</v>
      </c>
      <c r="BW6" s="480">
        <v>0</v>
      </c>
      <c r="BX6" s="480">
        <v>0</v>
      </c>
      <c r="BY6" s="480">
        <v>0</v>
      </c>
      <c r="BZ6" s="480">
        <v>0</v>
      </c>
      <c r="CA6" s="480">
        <v>0</v>
      </c>
      <c r="CB6" s="480">
        <v>0</v>
      </c>
      <c r="CC6" s="480">
        <v>0</v>
      </c>
      <c r="CD6" s="480">
        <v>0</v>
      </c>
      <c r="CE6" s="480">
        <v>0</v>
      </c>
      <c r="CF6" s="480">
        <v>0</v>
      </c>
      <c r="CG6" s="480">
        <v>0</v>
      </c>
      <c r="CH6" s="480">
        <v>0</v>
      </c>
      <c r="CI6" s="480">
        <v>0</v>
      </c>
      <c r="CJ6" s="480">
        <v>0</v>
      </c>
      <c r="CK6" s="480">
        <v>0</v>
      </c>
      <c r="CL6" s="480">
        <v>0</v>
      </c>
      <c r="CM6" s="480">
        <v>0</v>
      </c>
      <c r="CN6" s="480">
        <v>0</v>
      </c>
      <c r="CO6" s="480">
        <v>0</v>
      </c>
      <c r="CP6" s="480">
        <v>0</v>
      </c>
      <c r="CQ6" s="480">
        <v>0</v>
      </c>
      <c r="CR6" s="480">
        <v>2.7218369710556745E-4</v>
      </c>
      <c r="CS6" s="480">
        <v>0</v>
      </c>
      <c r="CT6" s="480">
        <v>0</v>
      </c>
      <c r="CU6" s="480">
        <v>0</v>
      </c>
      <c r="CV6" s="480">
        <v>0</v>
      </c>
      <c r="CW6" s="480">
        <v>0</v>
      </c>
      <c r="CX6" s="480">
        <v>0</v>
      </c>
      <c r="CY6" s="480">
        <v>0</v>
      </c>
      <c r="CZ6" s="480">
        <v>0</v>
      </c>
      <c r="DA6" s="480">
        <v>0</v>
      </c>
      <c r="DB6" s="480">
        <v>0</v>
      </c>
      <c r="DC6" s="480">
        <v>0</v>
      </c>
      <c r="DD6" s="480">
        <v>0</v>
      </c>
      <c r="DE6" s="480">
        <v>0</v>
      </c>
      <c r="DF6" s="480">
        <v>3.8401094358734327E-5</v>
      </c>
      <c r="DG6" s="480">
        <v>0</v>
      </c>
      <c r="DH6" s="480">
        <v>0</v>
      </c>
      <c r="DI6" s="480">
        <v>0</v>
      </c>
      <c r="DJ6" s="480">
        <v>2.5463990651076983E-3</v>
      </c>
    </row>
    <row r="7" spans="2:115">
      <c r="B7" s="10" t="s">
        <v>292</v>
      </c>
      <c r="C7" s="4" t="s">
        <v>1013</v>
      </c>
      <c r="D7" s="480">
        <v>2.9796609469238543E-4</v>
      </c>
      <c r="E7" s="480">
        <v>0</v>
      </c>
      <c r="F7" s="480">
        <v>0</v>
      </c>
      <c r="G7" s="480">
        <v>0.17593053508559706</v>
      </c>
      <c r="H7" s="480">
        <v>8.1870313468378479E-5</v>
      </c>
      <c r="I7" s="480">
        <v>4.3821209465381246E-4</v>
      </c>
      <c r="J7" s="480">
        <v>8.7187454771507843E-6</v>
      </c>
      <c r="K7" s="480">
        <v>2.1931106713511545E-4</v>
      </c>
      <c r="L7" s="480">
        <v>0</v>
      </c>
      <c r="M7" s="480">
        <v>7.0686735750886466E-4</v>
      </c>
      <c r="N7" s="480">
        <v>0</v>
      </c>
      <c r="O7" s="480">
        <v>0</v>
      </c>
      <c r="P7" s="480">
        <v>0</v>
      </c>
      <c r="Q7" s="480">
        <v>0.32707309725248496</v>
      </c>
      <c r="R7" s="480">
        <v>2.8626272875175137E-5</v>
      </c>
      <c r="S7" s="480">
        <v>1.3512781526498494E-3</v>
      </c>
      <c r="T7" s="480">
        <v>2.4057878443960479E-6</v>
      </c>
      <c r="U7" s="480">
        <v>0</v>
      </c>
      <c r="V7" s="480">
        <v>0</v>
      </c>
      <c r="W7" s="480">
        <v>3.8594821202330966E-4</v>
      </c>
      <c r="X7" s="480">
        <v>0</v>
      </c>
      <c r="Y7" s="480">
        <v>0</v>
      </c>
      <c r="Z7" s="480">
        <v>0</v>
      </c>
      <c r="AA7" s="480">
        <v>0</v>
      </c>
      <c r="AB7" s="480">
        <v>0</v>
      </c>
      <c r="AC7" s="480">
        <v>2.3308134161871536E-4</v>
      </c>
      <c r="AD7" s="480">
        <v>0</v>
      </c>
      <c r="AE7" s="480">
        <v>0</v>
      </c>
      <c r="AF7" s="480">
        <v>0</v>
      </c>
      <c r="AG7" s="480">
        <v>0</v>
      </c>
      <c r="AH7" s="480">
        <v>2.3230968293348843E-2</v>
      </c>
      <c r="AI7" s="480">
        <v>0</v>
      </c>
      <c r="AJ7" s="480">
        <v>0</v>
      </c>
      <c r="AK7" s="480">
        <v>0</v>
      </c>
      <c r="AL7" s="480">
        <v>0</v>
      </c>
      <c r="AM7" s="480">
        <v>0</v>
      </c>
      <c r="AN7" s="480">
        <v>0</v>
      </c>
      <c r="AO7" s="480">
        <v>2.7397560521211192E-6</v>
      </c>
      <c r="AP7" s="480">
        <v>0</v>
      </c>
      <c r="AQ7" s="480">
        <v>0</v>
      </c>
      <c r="AR7" s="480">
        <v>0</v>
      </c>
      <c r="AS7" s="480">
        <v>0</v>
      </c>
      <c r="AT7" s="480">
        <v>0</v>
      </c>
      <c r="AU7" s="480">
        <v>0</v>
      </c>
      <c r="AV7" s="480">
        <v>0</v>
      </c>
      <c r="AW7" s="480">
        <v>0</v>
      </c>
      <c r="AX7" s="480">
        <v>0</v>
      </c>
      <c r="AY7" s="480">
        <v>0</v>
      </c>
      <c r="AZ7" s="480">
        <v>0</v>
      </c>
      <c r="BA7" s="480">
        <v>0</v>
      </c>
      <c r="BB7" s="480">
        <v>0</v>
      </c>
      <c r="BC7" s="480">
        <v>0</v>
      </c>
      <c r="BD7" s="480">
        <v>0</v>
      </c>
      <c r="BE7" s="480">
        <v>0</v>
      </c>
      <c r="BF7" s="480">
        <v>0</v>
      </c>
      <c r="BG7" s="480">
        <v>0</v>
      </c>
      <c r="BH7" s="480">
        <v>0</v>
      </c>
      <c r="BI7" s="480">
        <v>1.5362949686339777E-4</v>
      </c>
      <c r="BJ7" s="480">
        <v>0</v>
      </c>
      <c r="BK7" s="480">
        <v>1.0005181167166762E-3</v>
      </c>
      <c r="BL7" s="480">
        <v>0</v>
      </c>
      <c r="BM7" s="480">
        <v>2.3488435301104962E-5</v>
      </c>
      <c r="BN7" s="480">
        <v>1.4519439837827681E-5</v>
      </c>
      <c r="BO7" s="480">
        <v>4.4788203936869757E-5</v>
      </c>
      <c r="BP7" s="480">
        <v>2.3996792422492142E-4</v>
      </c>
      <c r="BQ7" s="480">
        <v>4.4447014144921782E-5</v>
      </c>
      <c r="BR7" s="480">
        <v>0</v>
      </c>
      <c r="BS7" s="480">
        <v>0</v>
      </c>
      <c r="BT7" s="480">
        <v>0</v>
      </c>
      <c r="BU7" s="480">
        <v>0</v>
      </c>
      <c r="BV7" s="480">
        <v>0</v>
      </c>
      <c r="BW7" s="480">
        <v>0</v>
      </c>
      <c r="BX7" s="480">
        <v>0</v>
      </c>
      <c r="BY7" s="480">
        <v>0</v>
      </c>
      <c r="BZ7" s="480">
        <v>0</v>
      </c>
      <c r="CA7" s="480">
        <v>0</v>
      </c>
      <c r="CB7" s="480">
        <v>0</v>
      </c>
      <c r="CC7" s="480">
        <v>0</v>
      </c>
      <c r="CD7" s="480">
        <v>0</v>
      </c>
      <c r="CE7" s="480">
        <v>0</v>
      </c>
      <c r="CF7" s="480">
        <v>0</v>
      </c>
      <c r="CG7" s="480">
        <v>0</v>
      </c>
      <c r="CH7" s="480">
        <v>0</v>
      </c>
      <c r="CI7" s="480">
        <v>0</v>
      </c>
      <c r="CJ7" s="480">
        <v>0</v>
      </c>
      <c r="CK7" s="480">
        <v>0</v>
      </c>
      <c r="CL7" s="480">
        <v>0</v>
      </c>
      <c r="CM7" s="480">
        <v>0</v>
      </c>
      <c r="CN7" s="480">
        <v>0</v>
      </c>
      <c r="CO7" s="480">
        <v>0</v>
      </c>
      <c r="CP7" s="480">
        <v>1.4358024113905112E-5</v>
      </c>
      <c r="CQ7" s="480">
        <v>0</v>
      </c>
      <c r="CR7" s="480">
        <v>1.1979128617148334E-4</v>
      </c>
      <c r="CS7" s="480">
        <v>0</v>
      </c>
      <c r="CT7" s="480">
        <v>1.1733641902757799E-5</v>
      </c>
      <c r="CU7" s="480">
        <v>0</v>
      </c>
      <c r="CV7" s="480">
        <v>1.0505130564935299E-4</v>
      </c>
      <c r="CW7" s="480">
        <v>2.3207761023449962E-4</v>
      </c>
      <c r="CX7" s="480">
        <v>0</v>
      </c>
      <c r="CY7" s="480">
        <v>0</v>
      </c>
      <c r="CZ7" s="480">
        <v>0</v>
      </c>
      <c r="DA7" s="480">
        <v>0</v>
      </c>
      <c r="DB7" s="480">
        <v>0</v>
      </c>
      <c r="DC7" s="480">
        <v>1.0266334759575981E-3</v>
      </c>
      <c r="DD7" s="480">
        <v>1.8727939281005439E-3</v>
      </c>
      <c r="DE7" s="480">
        <v>0</v>
      </c>
      <c r="DF7" s="480">
        <v>0</v>
      </c>
      <c r="DG7" s="480">
        <v>1.7434749840532858E-4</v>
      </c>
      <c r="DH7" s="480">
        <v>0</v>
      </c>
      <c r="DI7" s="480">
        <v>0</v>
      </c>
      <c r="DJ7" s="480">
        <v>3.4955658865334863E-3</v>
      </c>
    </row>
    <row r="8" spans="2:115">
      <c r="B8" s="10" t="s">
        <v>293</v>
      </c>
      <c r="C8" s="4" t="s">
        <v>1014</v>
      </c>
      <c r="D8" s="480">
        <v>0</v>
      </c>
      <c r="E8" s="480">
        <v>0</v>
      </c>
      <c r="F8" s="480">
        <v>0</v>
      </c>
      <c r="G8" s="480">
        <v>0</v>
      </c>
      <c r="H8" s="480">
        <v>7.1536856077130534E-2</v>
      </c>
      <c r="I8" s="480">
        <v>0</v>
      </c>
      <c r="J8" s="480">
        <v>0</v>
      </c>
      <c r="K8" s="480">
        <v>7.2064935648659583E-3</v>
      </c>
      <c r="L8" s="480">
        <v>0</v>
      </c>
      <c r="M8" s="480">
        <v>1.4364977256717288E-3</v>
      </c>
      <c r="N8" s="480">
        <v>0</v>
      </c>
      <c r="O8" s="480">
        <v>0</v>
      </c>
      <c r="P8" s="480">
        <v>0</v>
      </c>
      <c r="Q8" s="480">
        <v>0</v>
      </c>
      <c r="R8" s="480">
        <v>0</v>
      </c>
      <c r="S8" s="480">
        <v>0</v>
      </c>
      <c r="T8" s="480">
        <v>0</v>
      </c>
      <c r="U8" s="480">
        <v>0</v>
      </c>
      <c r="V8" s="480">
        <v>5.6395217685540266E-5</v>
      </c>
      <c r="W8" s="480">
        <v>0</v>
      </c>
      <c r="X8" s="480">
        <v>0</v>
      </c>
      <c r="Y8" s="480">
        <v>0</v>
      </c>
      <c r="Z8" s="480">
        <v>0</v>
      </c>
      <c r="AA8" s="480">
        <v>0</v>
      </c>
      <c r="AB8" s="480">
        <v>1.4621152238178571E-4</v>
      </c>
      <c r="AC8" s="480">
        <v>0</v>
      </c>
      <c r="AD8" s="480">
        <v>0</v>
      </c>
      <c r="AE8" s="480">
        <v>0</v>
      </c>
      <c r="AF8" s="480">
        <v>0</v>
      </c>
      <c r="AG8" s="480">
        <v>0</v>
      </c>
      <c r="AH8" s="480">
        <v>0</v>
      </c>
      <c r="AI8" s="480">
        <v>0</v>
      </c>
      <c r="AJ8" s="480">
        <v>0</v>
      </c>
      <c r="AK8" s="480">
        <v>0</v>
      </c>
      <c r="AL8" s="480">
        <v>0</v>
      </c>
      <c r="AM8" s="480">
        <v>0</v>
      </c>
      <c r="AN8" s="480">
        <v>0</v>
      </c>
      <c r="AO8" s="480">
        <v>0</v>
      </c>
      <c r="AP8" s="480">
        <v>0</v>
      </c>
      <c r="AQ8" s="480">
        <v>0</v>
      </c>
      <c r="AR8" s="480">
        <v>0</v>
      </c>
      <c r="AS8" s="480">
        <v>0</v>
      </c>
      <c r="AT8" s="480">
        <v>0</v>
      </c>
      <c r="AU8" s="480">
        <v>0</v>
      </c>
      <c r="AV8" s="480">
        <v>0</v>
      </c>
      <c r="AW8" s="480">
        <v>0</v>
      </c>
      <c r="AX8" s="480">
        <v>0</v>
      </c>
      <c r="AY8" s="480">
        <v>0</v>
      </c>
      <c r="AZ8" s="480">
        <v>0</v>
      </c>
      <c r="BA8" s="480">
        <v>0</v>
      </c>
      <c r="BB8" s="480">
        <v>0</v>
      </c>
      <c r="BC8" s="480">
        <v>0</v>
      </c>
      <c r="BD8" s="480">
        <v>0</v>
      </c>
      <c r="BE8" s="480">
        <v>0</v>
      </c>
      <c r="BF8" s="480">
        <v>0</v>
      </c>
      <c r="BG8" s="480">
        <v>0</v>
      </c>
      <c r="BH8" s="480">
        <v>0</v>
      </c>
      <c r="BI8" s="480">
        <v>0</v>
      </c>
      <c r="BJ8" s="480">
        <v>0</v>
      </c>
      <c r="BK8" s="480">
        <v>6.1645615015306217E-5</v>
      </c>
      <c r="BL8" s="480">
        <v>0</v>
      </c>
      <c r="BM8" s="480">
        <v>0</v>
      </c>
      <c r="BN8" s="480">
        <v>0</v>
      </c>
      <c r="BO8" s="480">
        <v>0</v>
      </c>
      <c r="BP8" s="480">
        <v>0</v>
      </c>
      <c r="BQ8" s="480">
        <v>0</v>
      </c>
      <c r="BR8" s="480">
        <v>0</v>
      </c>
      <c r="BS8" s="480">
        <v>0</v>
      </c>
      <c r="BT8" s="480">
        <v>0</v>
      </c>
      <c r="BU8" s="480">
        <v>0</v>
      </c>
      <c r="BV8" s="480">
        <v>0</v>
      </c>
      <c r="BW8" s="480">
        <v>0</v>
      </c>
      <c r="BX8" s="480">
        <v>0</v>
      </c>
      <c r="BY8" s="480">
        <v>0</v>
      </c>
      <c r="BZ8" s="480">
        <v>0</v>
      </c>
      <c r="CA8" s="480">
        <v>0</v>
      </c>
      <c r="CB8" s="480">
        <v>0</v>
      </c>
      <c r="CC8" s="480">
        <v>0</v>
      </c>
      <c r="CD8" s="480">
        <v>0</v>
      </c>
      <c r="CE8" s="480">
        <v>0</v>
      </c>
      <c r="CF8" s="480">
        <v>0</v>
      </c>
      <c r="CG8" s="480">
        <v>0</v>
      </c>
      <c r="CH8" s="480">
        <v>0</v>
      </c>
      <c r="CI8" s="480">
        <v>2.4625488138784883E-4</v>
      </c>
      <c r="CJ8" s="480">
        <v>0</v>
      </c>
      <c r="CK8" s="480">
        <v>0</v>
      </c>
      <c r="CL8" s="480">
        <v>0</v>
      </c>
      <c r="CM8" s="480">
        <v>0</v>
      </c>
      <c r="CN8" s="480">
        <v>0</v>
      </c>
      <c r="CO8" s="480">
        <v>0</v>
      </c>
      <c r="CP8" s="480">
        <v>2.2550025602206803E-5</v>
      </c>
      <c r="CQ8" s="480">
        <v>0</v>
      </c>
      <c r="CR8" s="480">
        <v>1.2964301292456125E-4</v>
      </c>
      <c r="CS8" s="480">
        <v>0</v>
      </c>
      <c r="CT8" s="480">
        <v>2.69182193513758E-4</v>
      </c>
      <c r="CU8" s="480">
        <v>0</v>
      </c>
      <c r="CV8" s="480">
        <v>6.1499638092929877E-4</v>
      </c>
      <c r="CW8" s="480">
        <v>1.6615356669132826E-3</v>
      </c>
      <c r="CX8" s="480">
        <v>0</v>
      </c>
      <c r="CY8" s="480">
        <v>0</v>
      </c>
      <c r="CZ8" s="480">
        <v>0</v>
      </c>
      <c r="DA8" s="480">
        <v>0</v>
      </c>
      <c r="DB8" s="480">
        <v>0</v>
      </c>
      <c r="DC8" s="480">
        <v>3.8407324886174515E-3</v>
      </c>
      <c r="DD8" s="480">
        <v>6.6204886835482448E-3</v>
      </c>
      <c r="DE8" s="480">
        <v>0</v>
      </c>
      <c r="DF8" s="480">
        <v>6.8107601315491073E-6</v>
      </c>
      <c r="DG8" s="480">
        <v>6.1564939902011839E-4</v>
      </c>
      <c r="DH8" s="480">
        <v>0</v>
      </c>
      <c r="DI8" s="480">
        <v>0</v>
      </c>
      <c r="DJ8" s="480">
        <v>1.2201470436049733E-3</v>
      </c>
    </row>
    <row r="9" spans="2:115">
      <c r="B9" s="597" t="s">
        <v>294</v>
      </c>
      <c r="C9" s="598" t="s">
        <v>1015</v>
      </c>
      <c r="D9" s="482">
        <v>0</v>
      </c>
      <c r="E9" s="482">
        <v>0</v>
      </c>
      <c r="F9" s="482">
        <v>0</v>
      </c>
      <c r="G9" s="482">
        <v>0</v>
      </c>
      <c r="H9" s="482">
        <v>0</v>
      </c>
      <c r="I9" s="482">
        <v>1.270815074496056E-3</v>
      </c>
      <c r="J9" s="482">
        <v>0</v>
      </c>
      <c r="K9" s="482">
        <v>0</v>
      </c>
      <c r="L9" s="482">
        <v>0</v>
      </c>
      <c r="M9" s="482">
        <v>0</v>
      </c>
      <c r="N9" s="482">
        <v>0</v>
      </c>
      <c r="O9" s="482">
        <v>2.9297980436939427E-5</v>
      </c>
      <c r="P9" s="482">
        <v>0</v>
      </c>
      <c r="Q9" s="482">
        <v>1.000879773320749E-6</v>
      </c>
      <c r="R9" s="482">
        <v>0</v>
      </c>
      <c r="S9" s="482">
        <v>1.5732961401192076E-2</v>
      </c>
      <c r="T9" s="482">
        <v>1.1367347564771327E-4</v>
      </c>
      <c r="U9" s="482">
        <v>0</v>
      </c>
      <c r="V9" s="482">
        <v>2.2735329186942089E-2</v>
      </c>
      <c r="W9" s="482">
        <v>8.2883401362956338E-4</v>
      </c>
      <c r="X9" s="482">
        <v>0</v>
      </c>
      <c r="Y9" s="482">
        <v>9.4327433654350264E-3</v>
      </c>
      <c r="Z9" s="482">
        <v>2.2272671249488111E-3</v>
      </c>
      <c r="AA9" s="482">
        <v>1.4971457064136905E-2</v>
      </c>
      <c r="AB9" s="482">
        <v>6.0921467659077372E-5</v>
      </c>
      <c r="AC9" s="482">
        <v>4.4647746660476294E-4</v>
      </c>
      <c r="AD9" s="482">
        <v>0.39919051488068369</v>
      </c>
      <c r="AE9" s="482">
        <v>0</v>
      </c>
      <c r="AF9" s="482">
        <v>1.0225304921356351E-5</v>
      </c>
      <c r="AG9" s="482">
        <v>1.33752916486151E-4</v>
      </c>
      <c r="AH9" s="482">
        <v>0</v>
      </c>
      <c r="AI9" s="482">
        <v>1.1943780253105499E-2</v>
      </c>
      <c r="AJ9" s="482">
        <v>2.6427939472230413E-4</v>
      </c>
      <c r="AK9" s="482">
        <v>5.3084741373729529E-3</v>
      </c>
      <c r="AL9" s="482">
        <v>5.9086729161805683E-3</v>
      </c>
      <c r="AM9" s="482">
        <v>2.2622785418997773E-2</v>
      </c>
      <c r="AN9" s="482">
        <v>1.3046598099545544E-5</v>
      </c>
      <c r="AO9" s="482">
        <v>9.5891461824239164E-5</v>
      </c>
      <c r="AP9" s="482">
        <v>0</v>
      </c>
      <c r="AQ9" s="482">
        <v>0</v>
      </c>
      <c r="AR9" s="482">
        <v>1.6787506465458572E-4</v>
      </c>
      <c r="AS9" s="482">
        <v>8.3432640325579272E-5</v>
      </c>
      <c r="AT9" s="482">
        <v>5.197580703739514E-4</v>
      </c>
      <c r="AU9" s="482">
        <v>5.0195281002794916E-5</v>
      </c>
      <c r="AV9" s="482">
        <v>3.3546622760846798E-6</v>
      </c>
      <c r="AW9" s="482">
        <v>0</v>
      </c>
      <c r="AX9" s="482">
        <v>0</v>
      </c>
      <c r="AY9" s="482">
        <v>1.388455600220166E-4</v>
      </c>
      <c r="AZ9" s="482">
        <v>7.8242833620107284E-5</v>
      </c>
      <c r="BA9" s="482">
        <v>0</v>
      </c>
      <c r="BB9" s="482">
        <v>0</v>
      </c>
      <c r="BC9" s="482">
        <v>1.9175256918866482E-4</v>
      </c>
      <c r="BD9" s="482">
        <v>0</v>
      </c>
      <c r="BE9" s="482">
        <v>0</v>
      </c>
      <c r="BF9" s="482">
        <v>0</v>
      </c>
      <c r="BG9" s="482">
        <v>0</v>
      </c>
      <c r="BH9" s="482">
        <v>3.2686173882407469E-4</v>
      </c>
      <c r="BI9" s="482">
        <v>0</v>
      </c>
      <c r="BJ9" s="482">
        <v>0</v>
      </c>
      <c r="BK9" s="482">
        <v>0</v>
      </c>
      <c r="BL9" s="482">
        <v>2.8871027346637103E-5</v>
      </c>
      <c r="BM9" s="482">
        <v>0</v>
      </c>
      <c r="BN9" s="482">
        <v>0</v>
      </c>
      <c r="BO9" s="482">
        <v>0</v>
      </c>
      <c r="BP9" s="482">
        <v>0</v>
      </c>
      <c r="BQ9" s="482">
        <v>0</v>
      </c>
      <c r="BR9" s="482">
        <v>2.7990114837192836E-2</v>
      </c>
      <c r="BS9" s="482">
        <v>0.2586087681847366</v>
      </c>
      <c r="BT9" s="482">
        <v>0</v>
      </c>
      <c r="BU9" s="482">
        <v>0</v>
      </c>
      <c r="BV9" s="482">
        <v>0</v>
      </c>
      <c r="BW9" s="482">
        <v>0</v>
      </c>
      <c r="BX9" s="482">
        <v>0</v>
      </c>
      <c r="BY9" s="482">
        <v>0</v>
      </c>
      <c r="BZ9" s="482">
        <v>0</v>
      </c>
      <c r="CA9" s="482">
        <v>0</v>
      </c>
      <c r="CB9" s="482">
        <v>4.4541115161053253E-6</v>
      </c>
      <c r="CC9" s="482">
        <v>0</v>
      </c>
      <c r="CD9" s="482">
        <v>0</v>
      </c>
      <c r="CE9" s="482">
        <v>0</v>
      </c>
      <c r="CF9" s="482">
        <v>0</v>
      </c>
      <c r="CG9" s="482">
        <v>0</v>
      </c>
      <c r="CH9" s="482">
        <v>0</v>
      </c>
      <c r="CI9" s="482">
        <v>0</v>
      </c>
      <c r="CJ9" s="482">
        <v>0</v>
      </c>
      <c r="CK9" s="482">
        <v>0</v>
      </c>
      <c r="CL9" s="482">
        <v>0</v>
      </c>
      <c r="CM9" s="482">
        <v>0</v>
      </c>
      <c r="CN9" s="482">
        <v>0</v>
      </c>
      <c r="CO9" s="482">
        <v>0</v>
      </c>
      <c r="CP9" s="482">
        <v>0</v>
      </c>
      <c r="CQ9" s="482">
        <v>0</v>
      </c>
      <c r="CR9" s="482">
        <v>0</v>
      </c>
      <c r="CS9" s="482">
        <v>1.0119897415128251E-4</v>
      </c>
      <c r="CT9" s="482">
        <v>0</v>
      </c>
      <c r="CU9" s="482">
        <v>0</v>
      </c>
      <c r="CV9" s="482">
        <v>0</v>
      </c>
      <c r="CW9" s="482">
        <v>0</v>
      </c>
      <c r="CX9" s="482">
        <v>0</v>
      </c>
      <c r="CY9" s="482">
        <v>0</v>
      </c>
      <c r="CZ9" s="482">
        <v>0</v>
      </c>
      <c r="DA9" s="482">
        <v>7.4946057575060355E-7</v>
      </c>
      <c r="DB9" s="482">
        <v>0</v>
      </c>
      <c r="DC9" s="482">
        <v>0</v>
      </c>
      <c r="DD9" s="482">
        <v>0</v>
      </c>
      <c r="DE9" s="482">
        <v>0</v>
      </c>
      <c r="DF9" s="482">
        <v>0</v>
      </c>
      <c r="DG9" s="482">
        <v>0</v>
      </c>
      <c r="DH9" s="482">
        <v>0</v>
      </c>
      <c r="DI9" s="482">
        <v>0</v>
      </c>
      <c r="DJ9" s="482">
        <v>1.1321199320917248E-3</v>
      </c>
    </row>
    <row r="10" spans="2:115">
      <c r="B10" s="10" t="s">
        <v>295</v>
      </c>
      <c r="C10" s="4" t="s">
        <v>981</v>
      </c>
      <c r="D10" s="480">
        <v>0</v>
      </c>
      <c r="E10" s="480">
        <v>0</v>
      </c>
      <c r="F10" s="480">
        <v>0</v>
      </c>
      <c r="G10" s="480">
        <v>3.7498983792187273E-4</v>
      </c>
      <c r="H10" s="480">
        <v>0</v>
      </c>
      <c r="I10" s="480">
        <v>0</v>
      </c>
      <c r="J10" s="480">
        <v>2.33662378787641E-4</v>
      </c>
      <c r="K10" s="480">
        <v>5.2463141994369195E-6</v>
      </c>
      <c r="L10" s="480">
        <v>0</v>
      </c>
      <c r="M10" s="480">
        <v>0</v>
      </c>
      <c r="N10" s="480">
        <v>0</v>
      </c>
      <c r="O10" s="480">
        <v>0</v>
      </c>
      <c r="P10" s="480">
        <v>0</v>
      </c>
      <c r="Q10" s="480">
        <v>4.0035190932829959E-7</v>
      </c>
      <c r="R10" s="480">
        <v>0</v>
      </c>
      <c r="S10" s="480">
        <v>1.1725046326193018E-3</v>
      </c>
      <c r="T10" s="480">
        <v>2.7666560210554553E-5</v>
      </c>
      <c r="U10" s="480">
        <v>0</v>
      </c>
      <c r="V10" s="480">
        <v>1.9818890786632722E-3</v>
      </c>
      <c r="W10" s="480">
        <v>2.2834019084661764E-2</v>
      </c>
      <c r="X10" s="480">
        <v>0</v>
      </c>
      <c r="Y10" s="480">
        <v>5.9736710448697367E-4</v>
      </c>
      <c r="Z10" s="480">
        <v>1.1132359781964782E-5</v>
      </c>
      <c r="AA10" s="480">
        <v>0</v>
      </c>
      <c r="AB10" s="480">
        <v>1.0280497667469307E-4</v>
      </c>
      <c r="AC10" s="480">
        <v>1.3528351005003605E-4</v>
      </c>
      <c r="AD10" s="480">
        <v>-7.9744816586921851E-4</v>
      </c>
      <c r="AE10" s="480">
        <v>0.22846800954897961</v>
      </c>
      <c r="AF10" s="480">
        <v>0</v>
      </c>
      <c r="AG10" s="480">
        <v>2.5997641515619353E-4</v>
      </c>
      <c r="AH10" s="480">
        <v>0</v>
      </c>
      <c r="AI10" s="480">
        <v>5.8109290254855075E-2</v>
      </c>
      <c r="AJ10" s="480">
        <v>6.5969640580023178E-2</v>
      </c>
      <c r="AK10" s="480">
        <v>4.2629636822684017E-2</v>
      </c>
      <c r="AL10" s="480">
        <v>4.4908659191040229E-2</v>
      </c>
      <c r="AM10" s="480">
        <v>4.8061595451539152E-2</v>
      </c>
      <c r="AN10" s="480">
        <v>0</v>
      </c>
      <c r="AO10" s="480">
        <v>2.9041414152483863E-4</v>
      </c>
      <c r="AP10" s="480">
        <v>0</v>
      </c>
      <c r="AQ10" s="480">
        <v>0.2549694176016718</v>
      </c>
      <c r="AR10" s="480">
        <v>9.0743278191667959E-6</v>
      </c>
      <c r="AS10" s="480">
        <v>1.2256476366412529E-4</v>
      </c>
      <c r="AT10" s="480">
        <v>5.3805183268524992E-7</v>
      </c>
      <c r="AU10" s="480">
        <v>2.6699617554678147E-5</v>
      </c>
      <c r="AV10" s="480">
        <v>2.9968316333023139E-5</v>
      </c>
      <c r="AW10" s="480">
        <v>2.0546629186653353E-4</v>
      </c>
      <c r="AX10" s="480">
        <v>0</v>
      </c>
      <c r="AY10" s="480">
        <v>0</v>
      </c>
      <c r="AZ10" s="480">
        <v>0</v>
      </c>
      <c r="BA10" s="480">
        <v>0</v>
      </c>
      <c r="BB10" s="480">
        <v>0</v>
      </c>
      <c r="BC10" s="480">
        <v>0</v>
      </c>
      <c r="BD10" s="480">
        <v>0</v>
      </c>
      <c r="BE10" s="480">
        <v>0</v>
      </c>
      <c r="BF10" s="480">
        <v>0</v>
      </c>
      <c r="BG10" s="480">
        <v>0</v>
      </c>
      <c r="BH10" s="480">
        <v>0</v>
      </c>
      <c r="BI10" s="480">
        <v>0</v>
      </c>
      <c r="BJ10" s="480">
        <v>0</v>
      </c>
      <c r="BK10" s="480">
        <v>3.6547043187645827E-4</v>
      </c>
      <c r="BL10" s="480">
        <v>0</v>
      </c>
      <c r="BM10" s="480">
        <v>2.3326413033109587E-3</v>
      </c>
      <c r="BN10" s="480">
        <v>3.0560691640612644E-3</v>
      </c>
      <c r="BO10" s="480">
        <v>3.2782291359165563E-4</v>
      </c>
      <c r="BP10" s="480">
        <v>1.7980896001579021E-2</v>
      </c>
      <c r="BQ10" s="480">
        <v>1.4365918772400708E-2</v>
      </c>
      <c r="BR10" s="480">
        <v>-9.4229254808497459E-7</v>
      </c>
      <c r="BS10" s="480">
        <v>0</v>
      </c>
      <c r="BT10" s="480">
        <v>0</v>
      </c>
      <c r="BU10" s="480">
        <v>0</v>
      </c>
      <c r="BV10" s="480">
        <v>0</v>
      </c>
      <c r="BW10" s="480">
        <v>0</v>
      </c>
      <c r="BX10" s="480">
        <v>0</v>
      </c>
      <c r="BY10" s="480">
        <v>0</v>
      </c>
      <c r="BZ10" s="480">
        <v>0</v>
      </c>
      <c r="CA10" s="480">
        <v>0</v>
      </c>
      <c r="CB10" s="480">
        <v>0</v>
      </c>
      <c r="CC10" s="480">
        <v>0</v>
      </c>
      <c r="CD10" s="480">
        <v>0</v>
      </c>
      <c r="CE10" s="480">
        <v>0</v>
      </c>
      <c r="CF10" s="480">
        <v>0</v>
      </c>
      <c r="CG10" s="480">
        <v>0</v>
      </c>
      <c r="CH10" s="480">
        <v>0</v>
      </c>
      <c r="CI10" s="480">
        <v>0</v>
      </c>
      <c r="CJ10" s="480">
        <v>0</v>
      </c>
      <c r="CK10" s="480">
        <v>0</v>
      </c>
      <c r="CL10" s="480">
        <v>0</v>
      </c>
      <c r="CM10" s="480">
        <v>0</v>
      </c>
      <c r="CN10" s="480">
        <v>0</v>
      </c>
      <c r="CO10" s="480">
        <v>0</v>
      </c>
      <c r="CP10" s="480">
        <v>4.0255319141439485E-5</v>
      </c>
      <c r="CQ10" s="480">
        <v>0</v>
      </c>
      <c r="CR10" s="480">
        <v>0</v>
      </c>
      <c r="CS10" s="480">
        <v>0</v>
      </c>
      <c r="CT10" s="480">
        <v>0</v>
      </c>
      <c r="CU10" s="480">
        <v>0</v>
      </c>
      <c r="CV10" s="480">
        <v>0</v>
      </c>
      <c r="CW10" s="480">
        <v>0</v>
      </c>
      <c r="CX10" s="480">
        <v>0</v>
      </c>
      <c r="CY10" s="480">
        <v>0</v>
      </c>
      <c r="CZ10" s="480">
        <v>0</v>
      </c>
      <c r="DA10" s="480">
        <v>0</v>
      </c>
      <c r="DB10" s="480">
        <v>0</v>
      </c>
      <c r="DC10" s="480">
        <v>-8.5335098086382192E-5</v>
      </c>
      <c r="DD10" s="480">
        <v>-5.0953764029423663E-5</v>
      </c>
      <c r="DE10" s="480">
        <v>0</v>
      </c>
      <c r="DF10" s="480">
        <v>1.6664625853790371E-5</v>
      </c>
      <c r="DG10" s="480">
        <v>0</v>
      </c>
      <c r="DH10" s="480">
        <v>0</v>
      </c>
      <c r="DI10" s="480">
        <v>2.2640325811971659E-4</v>
      </c>
      <c r="DJ10" s="480">
        <v>1.5384691442290809E-3</v>
      </c>
    </row>
    <row r="11" spans="2:115">
      <c r="B11" s="10" t="s">
        <v>296</v>
      </c>
      <c r="C11" s="4" t="s">
        <v>1016</v>
      </c>
      <c r="D11" s="480">
        <v>0</v>
      </c>
      <c r="E11" s="480">
        <v>3.2277312857246217E-3</v>
      </c>
      <c r="F11" s="480">
        <v>0</v>
      </c>
      <c r="G11" s="480">
        <v>6.582829420394125E-3</v>
      </c>
      <c r="H11" s="480">
        <v>2.7352397119272391E-2</v>
      </c>
      <c r="I11" s="480">
        <v>0</v>
      </c>
      <c r="J11" s="480">
        <v>0</v>
      </c>
      <c r="K11" s="480">
        <v>7.5339291498383157E-2</v>
      </c>
      <c r="L11" s="480">
        <v>5.3727815634611341E-2</v>
      </c>
      <c r="M11" s="480">
        <v>0.16438384020487923</v>
      </c>
      <c r="N11" s="480">
        <v>0</v>
      </c>
      <c r="O11" s="480">
        <v>1.9310032560710078E-4</v>
      </c>
      <c r="P11" s="480">
        <v>5.1825072670434683E-3</v>
      </c>
      <c r="Q11" s="480">
        <v>5.0944780462026116E-4</v>
      </c>
      <c r="R11" s="480">
        <v>0</v>
      </c>
      <c r="S11" s="480">
        <v>2.3240557603971179E-3</v>
      </c>
      <c r="T11" s="480">
        <v>1.8644855794069372E-5</v>
      </c>
      <c r="U11" s="480">
        <v>0</v>
      </c>
      <c r="V11" s="480">
        <v>8.8621056362991847E-5</v>
      </c>
      <c r="W11" s="480">
        <v>2.9934852487320307E-4</v>
      </c>
      <c r="X11" s="480">
        <v>0</v>
      </c>
      <c r="Y11" s="480">
        <v>5.1853274872816248E-3</v>
      </c>
      <c r="Z11" s="480">
        <v>3.9758427792731363E-6</v>
      </c>
      <c r="AA11" s="480">
        <v>0</v>
      </c>
      <c r="AB11" s="480">
        <v>1.0457931442026371E-2</v>
      </c>
      <c r="AC11" s="480">
        <v>6.0148807672711071E-3</v>
      </c>
      <c r="AD11" s="480">
        <v>0</v>
      </c>
      <c r="AE11" s="480">
        <v>0</v>
      </c>
      <c r="AF11" s="480">
        <v>1.8516092695429068E-5</v>
      </c>
      <c r="AG11" s="480">
        <v>1.6920040036198734E-7</v>
      </c>
      <c r="AH11" s="480">
        <v>0.37471065158295841</v>
      </c>
      <c r="AI11" s="480">
        <v>0</v>
      </c>
      <c r="AJ11" s="480">
        <v>0</v>
      </c>
      <c r="AK11" s="480">
        <v>4.8553117110118469E-4</v>
      </c>
      <c r="AL11" s="480">
        <v>1.752242916683823E-3</v>
      </c>
      <c r="AM11" s="480">
        <v>0</v>
      </c>
      <c r="AN11" s="480">
        <v>0</v>
      </c>
      <c r="AO11" s="480">
        <v>1.6438536312726716E-5</v>
      </c>
      <c r="AP11" s="480">
        <v>0</v>
      </c>
      <c r="AQ11" s="480">
        <v>0</v>
      </c>
      <c r="AR11" s="480">
        <v>0</v>
      </c>
      <c r="AS11" s="480">
        <v>0</v>
      </c>
      <c r="AT11" s="480">
        <v>0</v>
      </c>
      <c r="AU11" s="480">
        <v>0</v>
      </c>
      <c r="AV11" s="480">
        <v>0</v>
      </c>
      <c r="AW11" s="480">
        <v>0</v>
      </c>
      <c r="AX11" s="480">
        <v>0</v>
      </c>
      <c r="AY11" s="480">
        <v>0</v>
      </c>
      <c r="AZ11" s="480">
        <v>0</v>
      </c>
      <c r="BA11" s="480">
        <v>0</v>
      </c>
      <c r="BB11" s="480">
        <v>0</v>
      </c>
      <c r="BC11" s="480">
        <v>0</v>
      </c>
      <c r="BD11" s="480">
        <v>0</v>
      </c>
      <c r="BE11" s="480">
        <v>0</v>
      </c>
      <c r="BF11" s="480">
        <v>0</v>
      </c>
      <c r="BG11" s="480">
        <v>0</v>
      </c>
      <c r="BH11" s="480">
        <v>0</v>
      </c>
      <c r="BI11" s="480">
        <v>0</v>
      </c>
      <c r="BJ11" s="480">
        <v>0</v>
      </c>
      <c r="BK11" s="480">
        <v>9.88776094808999E-4</v>
      </c>
      <c r="BL11" s="480">
        <v>0</v>
      </c>
      <c r="BM11" s="480">
        <v>0</v>
      </c>
      <c r="BN11" s="480">
        <v>0</v>
      </c>
      <c r="BO11" s="480">
        <v>0</v>
      </c>
      <c r="BP11" s="480">
        <v>0</v>
      </c>
      <c r="BQ11" s="480">
        <v>0</v>
      </c>
      <c r="BR11" s="480">
        <v>0</v>
      </c>
      <c r="BS11" s="480">
        <v>0</v>
      </c>
      <c r="BT11" s="480">
        <v>0</v>
      </c>
      <c r="BU11" s="480">
        <v>0</v>
      </c>
      <c r="BV11" s="480">
        <v>0</v>
      </c>
      <c r="BW11" s="480">
        <v>0</v>
      </c>
      <c r="BX11" s="480">
        <v>0</v>
      </c>
      <c r="BY11" s="480">
        <v>0</v>
      </c>
      <c r="BZ11" s="480">
        <v>0</v>
      </c>
      <c r="CA11" s="480">
        <v>0</v>
      </c>
      <c r="CB11" s="480">
        <v>0</v>
      </c>
      <c r="CC11" s="480">
        <v>0</v>
      </c>
      <c r="CD11" s="480">
        <v>0</v>
      </c>
      <c r="CE11" s="480">
        <v>0</v>
      </c>
      <c r="CF11" s="480">
        <v>0</v>
      </c>
      <c r="CG11" s="480">
        <v>0</v>
      </c>
      <c r="CH11" s="480">
        <v>0</v>
      </c>
      <c r="CI11" s="480">
        <v>4.9460043156584243E-3</v>
      </c>
      <c r="CJ11" s="480">
        <v>0</v>
      </c>
      <c r="CK11" s="480">
        <v>0</v>
      </c>
      <c r="CL11" s="480">
        <v>0</v>
      </c>
      <c r="CM11" s="480">
        <v>0</v>
      </c>
      <c r="CN11" s="480">
        <v>0</v>
      </c>
      <c r="CO11" s="480">
        <v>1.5159439403930842E-6</v>
      </c>
      <c r="CP11" s="480">
        <v>7.1622757098259177E-4</v>
      </c>
      <c r="CQ11" s="480">
        <v>0</v>
      </c>
      <c r="CR11" s="480">
        <v>9.7225120760991157E-3</v>
      </c>
      <c r="CS11" s="480">
        <v>0</v>
      </c>
      <c r="CT11" s="480">
        <v>3.854766466984978E-3</v>
      </c>
      <c r="CU11" s="480">
        <v>0</v>
      </c>
      <c r="CV11" s="480">
        <v>9.2043939776043394E-3</v>
      </c>
      <c r="CW11" s="480">
        <v>2.0765033009326625E-2</v>
      </c>
      <c r="CX11" s="480">
        <v>1.9223292039108415E-3</v>
      </c>
      <c r="CY11" s="480">
        <v>0</v>
      </c>
      <c r="CZ11" s="480">
        <v>0</v>
      </c>
      <c r="DA11" s="480">
        <v>0</v>
      </c>
      <c r="DB11" s="480">
        <v>0</v>
      </c>
      <c r="DC11" s="480">
        <v>4.7144158627498149E-2</v>
      </c>
      <c r="DD11" s="480">
        <v>0.16456451597376193</v>
      </c>
      <c r="DE11" s="480">
        <v>0</v>
      </c>
      <c r="DF11" s="480">
        <v>0</v>
      </c>
      <c r="DG11" s="480">
        <v>8.0498267310233282E-3</v>
      </c>
      <c r="DH11" s="480">
        <v>0</v>
      </c>
      <c r="DI11" s="480">
        <v>0</v>
      </c>
      <c r="DJ11" s="480">
        <v>1.2912180567508862E-2</v>
      </c>
    </row>
    <row r="12" spans="2:115">
      <c r="B12" s="10" t="s">
        <v>297</v>
      </c>
      <c r="C12" s="4" t="s">
        <v>1017</v>
      </c>
      <c r="D12" s="480">
        <v>0</v>
      </c>
      <c r="E12" s="480">
        <v>1.5470310830236416E-4</v>
      </c>
      <c r="F12" s="480">
        <v>0</v>
      </c>
      <c r="G12" s="480">
        <v>0</v>
      </c>
      <c r="H12" s="480">
        <v>1.1285249223912934E-2</v>
      </c>
      <c r="I12" s="480">
        <v>0</v>
      </c>
      <c r="J12" s="480">
        <v>0</v>
      </c>
      <c r="K12" s="480">
        <v>5.8032306298386844E-4</v>
      </c>
      <c r="L12" s="480">
        <v>3.3767029508369066E-2</v>
      </c>
      <c r="M12" s="480">
        <v>0</v>
      </c>
      <c r="N12" s="480">
        <v>0</v>
      </c>
      <c r="O12" s="480">
        <v>0</v>
      </c>
      <c r="P12" s="480">
        <v>0</v>
      </c>
      <c r="Q12" s="480">
        <v>0</v>
      </c>
      <c r="R12" s="480">
        <v>0</v>
      </c>
      <c r="S12" s="480">
        <v>0</v>
      </c>
      <c r="T12" s="480">
        <v>0</v>
      </c>
      <c r="U12" s="480">
        <v>0</v>
      </c>
      <c r="V12" s="480">
        <v>0</v>
      </c>
      <c r="W12" s="480">
        <v>0</v>
      </c>
      <c r="X12" s="480">
        <v>0</v>
      </c>
      <c r="Y12" s="480">
        <v>0</v>
      </c>
      <c r="Z12" s="480">
        <v>0</v>
      </c>
      <c r="AA12" s="480">
        <v>0</v>
      </c>
      <c r="AB12" s="480">
        <v>5.2544765855954233E-5</v>
      </c>
      <c r="AC12" s="480">
        <v>1.4659203875390903E-6</v>
      </c>
      <c r="AD12" s="480">
        <v>0</v>
      </c>
      <c r="AE12" s="480">
        <v>0</v>
      </c>
      <c r="AF12" s="480">
        <v>0</v>
      </c>
      <c r="AG12" s="480">
        <v>0</v>
      </c>
      <c r="AH12" s="480">
        <v>0</v>
      </c>
      <c r="AI12" s="480">
        <v>0</v>
      </c>
      <c r="AJ12" s="480">
        <v>0</v>
      </c>
      <c r="AK12" s="480">
        <v>0</v>
      </c>
      <c r="AL12" s="480">
        <v>0</v>
      </c>
      <c r="AM12" s="480">
        <v>0</v>
      </c>
      <c r="AN12" s="480">
        <v>0</v>
      </c>
      <c r="AO12" s="480">
        <v>0</v>
      </c>
      <c r="AP12" s="480">
        <v>0</v>
      </c>
      <c r="AQ12" s="480">
        <v>0</v>
      </c>
      <c r="AR12" s="480">
        <v>0</v>
      </c>
      <c r="AS12" s="480">
        <v>0</v>
      </c>
      <c r="AT12" s="480">
        <v>0</v>
      </c>
      <c r="AU12" s="480">
        <v>0</v>
      </c>
      <c r="AV12" s="480">
        <v>0</v>
      </c>
      <c r="AW12" s="480">
        <v>0</v>
      </c>
      <c r="AX12" s="480">
        <v>0</v>
      </c>
      <c r="AY12" s="480">
        <v>0</v>
      </c>
      <c r="AZ12" s="480">
        <v>0</v>
      </c>
      <c r="BA12" s="480">
        <v>0</v>
      </c>
      <c r="BB12" s="480">
        <v>0</v>
      </c>
      <c r="BC12" s="480">
        <v>0</v>
      </c>
      <c r="BD12" s="480">
        <v>0</v>
      </c>
      <c r="BE12" s="480">
        <v>0</v>
      </c>
      <c r="BF12" s="480">
        <v>0</v>
      </c>
      <c r="BG12" s="480">
        <v>0</v>
      </c>
      <c r="BH12" s="480">
        <v>0</v>
      </c>
      <c r="BI12" s="480">
        <v>0</v>
      </c>
      <c r="BJ12" s="480">
        <v>0</v>
      </c>
      <c r="BK12" s="480">
        <v>0</v>
      </c>
      <c r="BL12" s="480">
        <v>0</v>
      </c>
      <c r="BM12" s="480">
        <v>0</v>
      </c>
      <c r="BN12" s="480">
        <v>0</v>
      </c>
      <c r="BO12" s="480">
        <v>0</v>
      </c>
      <c r="BP12" s="480">
        <v>0</v>
      </c>
      <c r="BQ12" s="480">
        <v>0</v>
      </c>
      <c r="BR12" s="480">
        <v>0</v>
      </c>
      <c r="BS12" s="480">
        <v>0</v>
      </c>
      <c r="BT12" s="480">
        <v>0</v>
      </c>
      <c r="BU12" s="480">
        <v>0</v>
      </c>
      <c r="BV12" s="480">
        <v>1.3497675945614454E-4</v>
      </c>
      <c r="BW12" s="480">
        <v>1.6118245927526851E-5</v>
      </c>
      <c r="BX12" s="480">
        <v>0</v>
      </c>
      <c r="BY12" s="480">
        <v>0</v>
      </c>
      <c r="BZ12" s="480">
        <v>0</v>
      </c>
      <c r="CA12" s="480">
        <v>0</v>
      </c>
      <c r="CB12" s="480">
        <v>0</v>
      </c>
      <c r="CC12" s="480">
        <v>0</v>
      </c>
      <c r="CD12" s="480">
        <v>0</v>
      </c>
      <c r="CE12" s="480">
        <v>0</v>
      </c>
      <c r="CF12" s="480">
        <v>0</v>
      </c>
      <c r="CG12" s="480">
        <v>0</v>
      </c>
      <c r="CH12" s="480">
        <v>0</v>
      </c>
      <c r="CI12" s="480">
        <v>5.412056942417246E-3</v>
      </c>
      <c r="CJ12" s="480">
        <v>0</v>
      </c>
      <c r="CK12" s="480">
        <v>0</v>
      </c>
      <c r="CL12" s="480">
        <v>0</v>
      </c>
      <c r="CM12" s="480">
        <v>0</v>
      </c>
      <c r="CN12" s="480">
        <v>0</v>
      </c>
      <c r="CO12" s="480">
        <v>7.5797197019654209E-7</v>
      </c>
      <c r="CP12" s="480">
        <v>5.5141859480396317E-5</v>
      </c>
      <c r="CQ12" s="480">
        <v>0</v>
      </c>
      <c r="CR12" s="480">
        <v>1.6381470282171063E-4</v>
      </c>
      <c r="CS12" s="480">
        <v>0</v>
      </c>
      <c r="CT12" s="480">
        <v>5.0521511972660108E-4</v>
      </c>
      <c r="CU12" s="480">
        <v>0</v>
      </c>
      <c r="CV12" s="480">
        <v>1.0537882335987319E-3</v>
      </c>
      <c r="CW12" s="480">
        <v>2.4168049545211139E-3</v>
      </c>
      <c r="CX12" s="480">
        <v>0</v>
      </c>
      <c r="CY12" s="480">
        <v>0</v>
      </c>
      <c r="CZ12" s="480">
        <v>0</v>
      </c>
      <c r="DA12" s="480">
        <v>0</v>
      </c>
      <c r="DB12" s="480">
        <v>8.9896593106034996E-6</v>
      </c>
      <c r="DC12" s="480">
        <v>2.3405762949111328E-2</v>
      </c>
      <c r="DD12" s="480">
        <v>7.7799201912360894E-2</v>
      </c>
      <c r="DE12" s="480">
        <v>0</v>
      </c>
      <c r="DF12" s="480">
        <v>1.4490979003295974E-7</v>
      </c>
      <c r="DG12" s="480">
        <v>2.1066043318947098E-3</v>
      </c>
      <c r="DH12" s="480">
        <v>0</v>
      </c>
      <c r="DI12" s="480">
        <v>2.9223703522469435E-3</v>
      </c>
      <c r="DJ12" s="480">
        <v>3.3868378119434068E-3</v>
      </c>
    </row>
    <row r="13" spans="2:115">
      <c r="B13" s="318" t="s">
        <v>298</v>
      </c>
      <c r="C13" s="14" t="s">
        <v>1018</v>
      </c>
      <c r="D13" s="481">
        <v>8.5370171050916377E-3</v>
      </c>
      <c r="E13" s="481">
        <v>0.39515159989071719</v>
      </c>
      <c r="F13" s="481">
        <v>2.307322156177842E-2</v>
      </c>
      <c r="G13" s="481">
        <v>2.1972060815734731E-5</v>
      </c>
      <c r="H13" s="481">
        <v>6.8709166192385748E-2</v>
      </c>
      <c r="I13" s="481">
        <v>0</v>
      </c>
      <c r="J13" s="481">
        <v>0</v>
      </c>
      <c r="K13" s="481">
        <v>-4.1112943005202781E-6</v>
      </c>
      <c r="L13" s="481">
        <v>0</v>
      </c>
      <c r="M13" s="481">
        <v>3.8101637753090535E-2</v>
      </c>
      <c r="N13" s="481">
        <v>0</v>
      </c>
      <c r="O13" s="481">
        <v>-6.658631917486233E-6</v>
      </c>
      <c r="P13" s="481">
        <v>0</v>
      </c>
      <c r="Q13" s="481">
        <v>0</v>
      </c>
      <c r="R13" s="481">
        <v>0</v>
      </c>
      <c r="S13" s="481">
        <v>0</v>
      </c>
      <c r="T13" s="481">
        <v>0</v>
      </c>
      <c r="U13" s="481">
        <v>0</v>
      </c>
      <c r="V13" s="481">
        <v>3.8671006412941897E-4</v>
      </c>
      <c r="W13" s="481">
        <v>0</v>
      </c>
      <c r="X13" s="481">
        <v>0</v>
      </c>
      <c r="Y13" s="481">
        <v>0</v>
      </c>
      <c r="Z13" s="481">
        <v>0</v>
      </c>
      <c r="AA13" s="481">
        <v>0</v>
      </c>
      <c r="AB13" s="481">
        <v>0</v>
      </c>
      <c r="AC13" s="481">
        <v>0</v>
      </c>
      <c r="AD13" s="481">
        <v>0</v>
      </c>
      <c r="AE13" s="481">
        <v>0</v>
      </c>
      <c r="AF13" s="481">
        <v>0</v>
      </c>
      <c r="AG13" s="481">
        <v>0</v>
      </c>
      <c r="AH13" s="481">
        <v>0</v>
      </c>
      <c r="AI13" s="481">
        <v>0</v>
      </c>
      <c r="AJ13" s="481">
        <v>0</v>
      </c>
      <c r="AK13" s="481">
        <v>0</v>
      </c>
      <c r="AL13" s="481">
        <v>0</v>
      </c>
      <c r="AM13" s="481">
        <v>0</v>
      </c>
      <c r="AN13" s="481">
        <v>0</v>
      </c>
      <c r="AO13" s="481">
        <v>0</v>
      </c>
      <c r="AP13" s="481">
        <v>0</v>
      </c>
      <c r="AQ13" s="481">
        <v>0</v>
      </c>
      <c r="AR13" s="481">
        <v>0</v>
      </c>
      <c r="AS13" s="481">
        <v>0</v>
      </c>
      <c r="AT13" s="481">
        <v>0</v>
      </c>
      <c r="AU13" s="481">
        <v>0</v>
      </c>
      <c r="AV13" s="481">
        <v>0</v>
      </c>
      <c r="AW13" s="481">
        <v>0</v>
      </c>
      <c r="AX13" s="481">
        <v>0</v>
      </c>
      <c r="AY13" s="481">
        <v>0</v>
      </c>
      <c r="AZ13" s="481">
        <v>0</v>
      </c>
      <c r="BA13" s="481">
        <v>0</v>
      </c>
      <c r="BB13" s="481">
        <v>0</v>
      </c>
      <c r="BC13" s="481">
        <v>0</v>
      </c>
      <c r="BD13" s="481">
        <v>0</v>
      </c>
      <c r="BE13" s="481">
        <v>0</v>
      </c>
      <c r="BF13" s="481">
        <v>0</v>
      </c>
      <c r="BG13" s="481">
        <v>0</v>
      </c>
      <c r="BH13" s="481">
        <v>0</v>
      </c>
      <c r="BI13" s="481">
        <v>0</v>
      </c>
      <c r="BJ13" s="481">
        <v>0</v>
      </c>
      <c r="BK13" s="481">
        <v>0</v>
      </c>
      <c r="BL13" s="481">
        <v>0</v>
      </c>
      <c r="BM13" s="481">
        <v>0</v>
      </c>
      <c r="BN13" s="481">
        <v>0</v>
      </c>
      <c r="BO13" s="481">
        <v>0</v>
      </c>
      <c r="BP13" s="481">
        <v>0</v>
      </c>
      <c r="BQ13" s="481">
        <v>0</v>
      </c>
      <c r="BR13" s="481">
        <v>0</v>
      </c>
      <c r="BS13" s="481">
        <v>0</v>
      </c>
      <c r="BT13" s="481">
        <v>0</v>
      </c>
      <c r="BU13" s="481">
        <v>0</v>
      </c>
      <c r="BV13" s="481">
        <v>0</v>
      </c>
      <c r="BW13" s="481">
        <v>2.5232227917960883E-5</v>
      </c>
      <c r="BX13" s="481">
        <v>0</v>
      </c>
      <c r="BY13" s="481">
        <v>0</v>
      </c>
      <c r="BZ13" s="481">
        <v>0</v>
      </c>
      <c r="CA13" s="481">
        <v>0</v>
      </c>
      <c r="CB13" s="481">
        <v>0</v>
      </c>
      <c r="CC13" s="481">
        <v>0</v>
      </c>
      <c r="CD13" s="481">
        <v>0</v>
      </c>
      <c r="CE13" s="481">
        <v>0</v>
      </c>
      <c r="CF13" s="481">
        <v>0</v>
      </c>
      <c r="CG13" s="481">
        <v>0</v>
      </c>
      <c r="CH13" s="481">
        <v>0</v>
      </c>
      <c r="CI13" s="481">
        <v>0</v>
      </c>
      <c r="CJ13" s="481">
        <v>0</v>
      </c>
      <c r="CK13" s="481">
        <v>0</v>
      </c>
      <c r="CL13" s="481">
        <v>0</v>
      </c>
      <c r="CM13" s="481">
        <v>0</v>
      </c>
      <c r="CN13" s="481">
        <v>0</v>
      </c>
      <c r="CO13" s="481">
        <v>0</v>
      </c>
      <c r="CP13" s="481">
        <v>7.0468830006896258E-7</v>
      </c>
      <c r="CQ13" s="481">
        <v>0</v>
      </c>
      <c r="CR13" s="481">
        <v>3.7931527643493139E-4</v>
      </c>
      <c r="CS13" s="481">
        <v>4.4908568860567624E-3</v>
      </c>
      <c r="CT13" s="481">
        <v>4.1240639222070144E-5</v>
      </c>
      <c r="CU13" s="481">
        <v>0</v>
      </c>
      <c r="CV13" s="481">
        <v>4.5934358900457542E-5</v>
      </c>
      <c r="CW13" s="481">
        <v>2.166562280623743E-5</v>
      </c>
      <c r="CX13" s="481">
        <v>0</v>
      </c>
      <c r="CY13" s="481">
        <v>0</v>
      </c>
      <c r="CZ13" s="481">
        <v>0</v>
      </c>
      <c r="DA13" s="481">
        <v>0</v>
      </c>
      <c r="DB13" s="481">
        <v>0</v>
      </c>
      <c r="DC13" s="481">
        <v>0</v>
      </c>
      <c r="DD13" s="481">
        <v>0</v>
      </c>
      <c r="DE13" s="481">
        <v>0</v>
      </c>
      <c r="DF13" s="481">
        <v>2.1664013609927479E-4</v>
      </c>
      <c r="DG13" s="481">
        <v>0</v>
      </c>
      <c r="DH13" s="481">
        <v>0</v>
      </c>
      <c r="DI13" s="481">
        <v>0</v>
      </c>
      <c r="DJ13" s="481">
        <v>1.3125636135886678E-2</v>
      </c>
    </row>
    <row r="14" spans="2:115">
      <c r="B14" s="10" t="s">
        <v>299</v>
      </c>
      <c r="C14" s="4" t="s">
        <v>234</v>
      </c>
      <c r="D14" s="480">
        <v>0</v>
      </c>
      <c r="E14" s="480">
        <v>0</v>
      </c>
      <c r="F14" s="480">
        <v>0</v>
      </c>
      <c r="G14" s="480">
        <v>0</v>
      </c>
      <c r="H14" s="480">
        <v>0</v>
      </c>
      <c r="I14" s="480">
        <v>0</v>
      </c>
      <c r="J14" s="480">
        <v>0</v>
      </c>
      <c r="K14" s="480">
        <v>0</v>
      </c>
      <c r="L14" s="480">
        <v>0</v>
      </c>
      <c r="M14" s="480">
        <v>0</v>
      </c>
      <c r="N14" s="480">
        <v>0</v>
      </c>
      <c r="O14" s="480">
        <v>0</v>
      </c>
      <c r="P14" s="480">
        <v>0</v>
      </c>
      <c r="Q14" s="480">
        <v>0</v>
      </c>
      <c r="R14" s="480">
        <v>0</v>
      </c>
      <c r="S14" s="480">
        <v>0</v>
      </c>
      <c r="T14" s="480">
        <v>0</v>
      </c>
      <c r="U14" s="480">
        <v>0</v>
      </c>
      <c r="V14" s="480">
        <v>0</v>
      </c>
      <c r="W14" s="480">
        <v>0</v>
      </c>
      <c r="X14" s="480">
        <v>0</v>
      </c>
      <c r="Y14" s="480">
        <v>0</v>
      </c>
      <c r="Z14" s="480">
        <v>0</v>
      </c>
      <c r="AA14" s="480">
        <v>0</v>
      </c>
      <c r="AB14" s="480">
        <v>0</v>
      </c>
      <c r="AC14" s="480">
        <v>0</v>
      </c>
      <c r="AD14" s="480">
        <v>0</v>
      </c>
      <c r="AE14" s="480">
        <v>0</v>
      </c>
      <c r="AF14" s="480">
        <v>0</v>
      </c>
      <c r="AG14" s="480">
        <v>0</v>
      </c>
      <c r="AH14" s="480">
        <v>0</v>
      </c>
      <c r="AI14" s="480">
        <v>0</v>
      </c>
      <c r="AJ14" s="480">
        <v>0</v>
      </c>
      <c r="AK14" s="480">
        <v>0</v>
      </c>
      <c r="AL14" s="480">
        <v>0</v>
      </c>
      <c r="AM14" s="480">
        <v>0</v>
      </c>
      <c r="AN14" s="480">
        <v>0</v>
      </c>
      <c r="AO14" s="480">
        <v>0</v>
      </c>
      <c r="AP14" s="480">
        <v>0</v>
      </c>
      <c r="AQ14" s="480">
        <v>0</v>
      </c>
      <c r="AR14" s="480">
        <v>0</v>
      </c>
      <c r="AS14" s="480">
        <v>0</v>
      </c>
      <c r="AT14" s="480">
        <v>0</v>
      </c>
      <c r="AU14" s="480">
        <v>0</v>
      </c>
      <c r="AV14" s="480">
        <v>0</v>
      </c>
      <c r="AW14" s="480">
        <v>0</v>
      </c>
      <c r="AX14" s="480">
        <v>0</v>
      </c>
      <c r="AY14" s="480">
        <v>0</v>
      </c>
      <c r="AZ14" s="480">
        <v>0</v>
      </c>
      <c r="BA14" s="480">
        <v>0</v>
      </c>
      <c r="BB14" s="480">
        <v>0</v>
      </c>
      <c r="BC14" s="480">
        <v>0</v>
      </c>
      <c r="BD14" s="480">
        <v>0</v>
      </c>
      <c r="BE14" s="480">
        <v>0</v>
      </c>
      <c r="BF14" s="480">
        <v>0</v>
      </c>
      <c r="BG14" s="480">
        <v>0</v>
      </c>
      <c r="BH14" s="480">
        <v>0</v>
      </c>
      <c r="BI14" s="480">
        <v>0</v>
      </c>
      <c r="BJ14" s="480">
        <v>0</v>
      </c>
      <c r="BK14" s="480">
        <v>0</v>
      </c>
      <c r="BL14" s="480">
        <v>0</v>
      </c>
      <c r="BM14" s="480">
        <v>0</v>
      </c>
      <c r="BN14" s="480">
        <v>0</v>
      </c>
      <c r="BO14" s="480">
        <v>0</v>
      </c>
      <c r="BP14" s="480">
        <v>0</v>
      </c>
      <c r="BQ14" s="480">
        <v>0</v>
      </c>
      <c r="BR14" s="480">
        <v>0</v>
      </c>
      <c r="BS14" s="480">
        <v>0</v>
      </c>
      <c r="BT14" s="480">
        <v>0</v>
      </c>
      <c r="BU14" s="480">
        <v>0</v>
      </c>
      <c r="BV14" s="480">
        <v>0</v>
      </c>
      <c r="BW14" s="480">
        <v>0</v>
      </c>
      <c r="BX14" s="480">
        <v>0</v>
      </c>
      <c r="BY14" s="480">
        <v>0</v>
      </c>
      <c r="BZ14" s="480">
        <v>0</v>
      </c>
      <c r="CA14" s="480">
        <v>0</v>
      </c>
      <c r="CB14" s="480">
        <v>0</v>
      </c>
      <c r="CC14" s="480">
        <v>0</v>
      </c>
      <c r="CD14" s="480">
        <v>0</v>
      </c>
      <c r="CE14" s="480">
        <v>0</v>
      </c>
      <c r="CF14" s="480">
        <v>0</v>
      </c>
      <c r="CG14" s="480">
        <v>0</v>
      </c>
      <c r="CH14" s="480">
        <v>0</v>
      </c>
      <c r="CI14" s="480">
        <v>0</v>
      </c>
      <c r="CJ14" s="480">
        <v>0</v>
      </c>
      <c r="CK14" s="480">
        <v>0</v>
      </c>
      <c r="CL14" s="480">
        <v>0</v>
      </c>
      <c r="CM14" s="480">
        <v>0</v>
      </c>
      <c r="CN14" s="480">
        <v>0</v>
      </c>
      <c r="CO14" s="480">
        <v>0</v>
      </c>
      <c r="CP14" s="480">
        <v>0</v>
      </c>
      <c r="CQ14" s="480">
        <v>0</v>
      </c>
      <c r="CR14" s="480">
        <v>0</v>
      </c>
      <c r="CS14" s="480">
        <v>0</v>
      </c>
      <c r="CT14" s="480">
        <v>0</v>
      </c>
      <c r="CU14" s="480">
        <v>0</v>
      </c>
      <c r="CV14" s="480">
        <v>0</v>
      </c>
      <c r="CW14" s="480">
        <v>0</v>
      </c>
      <c r="CX14" s="480">
        <v>0</v>
      </c>
      <c r="CY14" s="480">
        <v>0</v>
      </c>
      <c r="CZ14" s="480">
        <v>0</v>
      </c>
      <c r="DA14" s="480">
        <v>0</v>
      </c>
      <c r="DB14" s="480">
        <v>0</v>
      </c>
      <c r="DC14" s="480">
        <v>0</v>
      </c>
      <c r="DD14" s="480">
        <v>0</v>
      </c>
      <c r="DE14" s="480">
        <v>0</v>
      </c>
      <c r="DF14" s="480">
        <v>0</v>
      </c>
      <c r="DG14" s="480">
        <v>0</v>
      </c>
      <c r="DH14" s="480">
        <v>0</v>
      </c>
      <c r="DI14" s="480">
        <v>0</v>
      </c>
      <c r="DJ14" s="480">
        <v>0</v>
      </c>
    </row>
    <row r="15" spans="2:115">
      <c r="B15" s="10" t="s">
        <v>300</v>
      </c>
      <c r="C15" s="4" t="s">
        <v>1019</v>
      </c>
      <c r="D15" s="480">
        <v>1.2422970813854176E-4</v>
      </c>
      <c r="E15" s="480">
        <v>3.0987572527939403E-6</v>
      </c>
      <c r="F15" s="480">
        <v>1.6913603631182552E-4</v>
      </c>
      <c r="G15" s="480">
        <v>1.0534382491099485E-3</v>
      </c>
      <c r="H15" s="480">
        <v>1.1867438119688069E-2</v>
      </c>
      <c r="I15" s="480">
        <v>0</v>
      </c>
      <c r="J15" s="480">
        <v>1.7437490954301568E-6</v>
      </c>
      <c r="K15" s="480">
        <v>1.412469207540709E-6</v>
      </c>
      <c r="L15" s="480">
        <v>1.8218868191640691E-5</v>
      </c>
      <c r="M15" s="480">
        <v>0</v>
      </c>
      <c r="N15" s="480">
        <v>0</v>
      </c>
      <c r="O15" s="480">
        <v>7.5145324641599134E-2</v>
      </c>
      <c r="P15" s="480">
        <v>0.15457142063847465</v>
      </c>
      <c r="Q15" s="480">
        <v>3.0126481176954544E-4</v>
      </c>
      <c r="R15" s="480">
        <v>1.0790514525447962E-2</v>
      </c>
      <c r="S15" s="480">
        <v>1.3144980643642629E-3</v>
      </c>
      <c r="T15" s="480">
        <v>1.3881395862165198E-3</v>
      </c>
      <c r="U15" s="480">
        <v>3.0660319067712547E-4</v>
      </c>
      <c r="V15" s="480">
        <v>1.0151139183397248E-3</v>
      </c>
      <c r="W15" s="480">
        <v>0</v>
      </c>
      <c r="X15" s="480">
        <v>0</v>
      </c>
      <c r="Y15" s="480">
        <v>0</v>
      </c>
      <c r="Z15" s="480">
        <v>0</v>
      </c>
      <c r="AA15" s="480">
        <v>7.2337257152893037E-5</v>
      </c>
      <c r="AB15" s="480">
        <v>7.6151834573846724E-7</v>
      </c>
      <c r="AC15" s="480">
        <v>1.0784985708323307E-4</v>
      </c>
      <c r="AD15" s="480">
        <v>0</v>
      </c>
      <c r="AE15" s="480">
        <v>0</v>
      </c>
      <c r="AF15" s="480">
        <v>6.1351829528138101E-4</v>
      </c>
      <c r="AG15" s="480">
        <v>7.2232496916534205E-3</v>
      </c>
      <c r="AH15" s="480">
        <v>1.1395876117330042E-3</v>
      </c>
      <c r="AI15" s="480">
        <v>4.2573044847495187E-4</v>
      </c>
      <c r="AJ15" s="480">
        <v>6.7497684310215202E-6</v>
      </c>
      <c r="AK15" s="480">
        <v>0</v>
      </c>
      <c r="AL15" s="480">
        <v>1.6538794109169767E-3</v>
      </c>
      <c r="AM15" s="480">
        <v>0</v>
      </c>
      <c r="AN15" s="480">
        <v>0</v>
      </c>
      <c r="AO15" s="480">
        <v>3.2877072625453432E-5</v>
      </c>
      <c r="AP15" s="480">
        <v>0</v>
      </c>
      <c r="AQ15" s="480">
        <v>0</v>
      </c>
      <c r="AR15" s="480">
        <v>1.8148655638333592E-5</v>
      </c>
      <c r="AS15" s="480">
        <v>1.5800517725375189E-4</v>
      </c>
      <c r="AT15" s="480">
        <v>3.2175499594577946E-4</v>
      </c>
      <c r="AU15" s="480">
        <v>2.7767602256865273E-5</v>
      </c>
      <c r="AV15" s="480">
        <v>5.998136149639407E-4</v>
      </c>
      <c r="AW15" s="480">
        <v>3.331885814051895E-4</v>
      </c>
      <c r="AX15" s="480">
        <v>9.9252231480297624E-4</v>
      </c>
      <c r="AY15" s="480">
        <v>5.787301517912319E-5</v>
      </c>
      <c r="AZ15" s="480">
        <v>0</v>
      </c>
      <c r="BA15" s="480">
        <v>1.6503221301850265E-3</v>
      </c>
      <c r="BB15" s="480">
        <v>0</v>
      </c>
      <c r="BC15" s="480">
        <v>0</v>
      </c>
      <c r="BD15" s="480">
        <v>6.2817689032510459E-4</v>
      </c>
      <c r="BE15" s="480">
        <v>0</v>
      </c>
      <c r="BF15" s="480">
        <v>0</v>
      </c>
      <c r="BG15" s="480">
        <v>0</v>
      </c>
      <c r="BH15" s="480">
        <v>5.7959909425361878E-4</v>
      </c>
      <c r="BI15" s="480">
        <v>2.4324670336704646E-3</v>
      </c>
      <c r="BJ15" s="480">
        <v>1.3463888666956659E-4</v>
      </c>
      <c r="BK15" s="480">
        <v>1.1230265452867769E-2</v>
      </c>
      <c r="BL15" s="480">
        <v>7.6989406257698941E-6</v>
      </c>
      <c r="BM15" s="480">
        <v>4.9498282228410174E-4</v>
      </c>
      <c r="BN15" s="480">
        <v>3.7936130403346766E-4</v>
      </c>
      <c r="BO15" s="480">
        <v>2.7831523622502022E-3</v>
      </c>
      <c r="BP15" s="480">
        <v>7.905120047440727E-5</v>
      </c>
      <c r="BQ15" s="480">
        <v>3.3799540004355562E-5</v>
      </c>
      <c r="BR15" s="480">
        <v>0</v>
      </c>
      <c r="BS15" s="480">
        <v>0</v>
      </c>
      <c r="BT15" s="480">
        <v>9.2259407811668169E-5</v>
      </c>
      <c r="BU15" s="480">
        <v>5.1246019654019132E-5</v>
      </c>
      <c r="BV15" s="480">
        <v>2.3764090073945449E-4</v>
      </c>
      <c r="BW15" s="480">
        <v>9.6934512157517518E-5</v>
      </c>
      <c r="BX15" s="480">
        <v>6.2706163932306329E-6</v>
      </c>
      <c r="BY15" s="480">
        <v>7.1872521146692529E-7</v>
      </c>
      <c r="BZ15" s="480">
        <v>0</v>
      </c>
      <c r="CA15" s="480">
        <v>0</v>
      </c>
      <c r="CB15" s="480">
        <v>4.1126296332039168E-4</v>
      </c>
      <c r="CC15" s="480">
        <v>5.0654659950770667E-5</v>
      </c>
      <c r="CD15" s="480">
        <v>1.4817291915603968E-5</v>
      </c>
      <c r="CE15" s="480">
        <v>2.4183382697679644E-3</v>
      </c>
      <c r="CF15" s="480">
        <v>3.5121737344981917E-5</v>
      </c>
      <c r="CG15" s="480">
        <v>1.6957295876550885E-4</v>
      </c>
      <c r="CH15" s="480">
        <v>2.7270008268970249E-4</v>
      </c>
      <c r="CI15" s="480">
        <v>2.1152757767898393E-3</v>
      </c>
      <c r="CJ15" s="480">
        <v>3.5051992363795224E-5</v>
      </c>
      <c r="CK15" s="480">
        <v>1.7536844911158343E-6</v>
      </c>
      <c r="CL15" s="480">
        <v>3.0731869221554922E-6</v>
      </c>
      <c r="CM15" s="480">
        <v>2.1581498620178657E-4</v>
      </c>
      <c r="CN15" s="480">
        <v>6.0072904476873135E-7</v>
      </c>
      <c r="CO15" s="480">
        <v>9.0956636423585057E-5</v>
      </c>
      <c r="CP15" s="480">
        <v>2.1616313604615425E-4</v>
      </c>
      <c r="CQ15" s="480">
        <v>3.3481821931066048E-5</v>
      </c>
      <c r="CR15" s="480">
        <v>2.2844583775253082E-6</v>
      </c>
      <c r="CS15" s="480">
        <v>0</v>
      </c>
      <c r="CT15" s="480">
        <v>5.5325619973710651E-5</v>
      </c>
      <c r="CU15" s="480">
        <v>2.5779181037687824E-3</v>
      </c>
      <c r="CV15" s="480">
        <v>6.2883400419877703E-5</v>
      </c>
      <c r="CW15" s="480">
        <v>7.4647058489612803E-5</v>
      </c>
      <c r="CX15" s="480">
        <v>2.2907756346604195E-4</v>
      </c>
      <c r="CY15" s="480">
        <v>1.4659376070301036E-4</v>
      </c>
      <c r="CZ15" s="480">
        <v>0</v>
      </c>
      <c r="DA15" s="480">
        <v>7.9630186173501625E-6</v>
      </c>
      <c r="DB15" s="480">
        <v>3.1730827170595518E-4</v>
      </c>
      <c r="DC15" s="480">
        <v>6.0169951813969491E-4</v>
      </c>
      <c r="DD15" s="480">
        <v>3.4034002691408935E-7</v>
      </c>
      <c r="DE15" s="480">
        <v>1.7272996900994649E-4</v>
      </c>
      <c r="DF15" s="480">
        <v>2.0390256555537765E-3</v>
      </c>
      <c r="DG15" s="480">
        <v>3.6426463387755162E-4</v>
      </c>
      <c r="DH15" s="480">
        <v>1.6214283309569977E-2</v>
      </c>
      <c r="DI15" s="480">
        <v>1.2378257518197054E-4</v>
      </c>
      <c r="DJ15" s="480">
        <v>1.1828876034845508E-3</v>
      </c>
    </row>
    <row r="16" spans="2:115">
      <c r="B16" s="10" t="s">
        <v>301</v>
      </c>
      <c r="C16" s="4" t="s">
        <v>1020</v>
      </c>
      <c r="D16" s="480">
        <v>5.3415925194340427E-3</v>
      </c>
      <c r="E16" s="480">
        <v>6.3285074258196251E-4</v>
      </c>
      <c r="F16" s="480">
        <v>5.1146341740845019E-3</v>
      </c>
      <c r="G16" s="480">
        <v>1.0912790205148249E-4</v>
      </c>
      <c r="H16" s="480">
        <v>4.6203333426937075E-3</v>
      </c>
      <c r="I16" s="480">
        <v>4.1630148992112181E-3</v>
      </c>
      <c r="J16" s="480">
        <v>2.1099364054704898E-3</v>
      </c>
      <c r="K16" s="480">
        <v>1.04832960130383E-3</v>
      </c>
      <c r="L16" s="480">
        <v>2.7716573248922233E-4</v>
      </c>
      <c r="M16" s="480">
        <v>3.2475228533039298E-5</v>
      </c>
      <c r="N16" s="480">
        <v>0</v>
      </c>
      <c r="O16" s="480">
        <v>1.4209520511915621E-3</v>
      </c>
      <c r="P16" s="480">
        <v>1.6280811516777741E-2</v>
      </c>
      <c r="Q16" s="480">
        <v>8.6976452301573085E-4</v>
      </c>
      <c r="R16" s="480">
        <v>1.9847549193454761E-3</v>
      </c>
      <c r="S16" s="480">
        <v>7.5120543952985686E-4</v>
      </c>
      <c r="T16" s="480">
        <v>1.2359735050584697E-3</v>
      </c>
      <c r="U16" s="480">
        <v>2.1375385842413975E-4</v>
      </c>
      <c r="V16" s="480">
        <v>4.8419322612870998E-3</v>
      </c>
      <c r="W16" s="480">
        <v>7.3848394632728678E-4</v>
      </c>
      <c r="X16" s="480">
        <v>0</v>
      </c>
      <c r="Y16" s="480">
        <v>1.0288743273114656E-3</v>
      </c>
      <c r="Z16" s="480">
        <v>2.2476764512157463E-4</v>
      </c>
      <c r="AA16" s="480">
        <v>8.5694415799264447E-4</v>
      </c>
      <c r="AB16" s="480">
        <v>1.0143424365236383E-3</v>
      </c>
      <c r="AC16" s="480">
        <v>9.5012582832355039E-4</v>
      </c>
      <c r="AD16" s="480">
        <v>0</v>
      </c>
      <c r="AE16" s="480">
        <v>6.6870244338851836E-4</v>
      </c>
      <c r="AF16" s="480">
        <v>3.3494782607253778E-4</v>
      </c>
      <c r="AG16" s="480">
        <v>1.9251621553186919E-3</v>
      </c>
      <c r="AH16" s="480">
        <v>6.1727662302204394E-4</v>
      </c>
      <c r="AI16" s="480">
        <v>2.2102991776987227E-3</v>
      </c>
      <c r="AJ16" s="480">
        <v>7.9179975825444755E-4</v>
      </c>
      <c r="AK16" s="480">
        <v>2.7513433029067134E-3</v>
      </c>
      <c r="AL16" s="480">
        <v>1.4045393614149704E-3</v>
      </c>
      <c r="AM16" s="480">
        <v>3.8165364180430884E-4</v>
      </c>
      <c r="AN16" s="480">
        <v>2.7832742612363825E-4</v>
      </c>
      <c r="AO16" s="480">
        <v>1.2274107113502614E-3</v>
      </c>
      <c r="AP16" s="480">
        <v>4.8001581228558117E-4</v>
      </c>
      <c r="AQ16" s="480">
        <v>2.3101172473353685E-5</v>
      </c>
      <c r="AR16" s="480">
        <v>4.1288191577208916E-4</v>
      </c>
      <c r="AS16" s="480">
        <v>7.5458547267913281E-4</v>
      </c>
      <c r="AT16" s="480">
        <v>1.1143053454911525E-3</v>
      </c>
      <c r="AU16" s="480">
        <v>1.1406076619358504E-3</v>
      </c>
      <c r="AV16" s="480">
        <v>4.7479653414185167E-4</v>
      </c>
      <c r="AW16" s="480">
        <v>4.1037726943072509E-4</v>
      </c>
      <c r="AX16" s="480">
        <v>1.5074274897651297E-3</v>
      </c>
      <c r="AY16" s="480">
        <v>2.6790486769185527E-3</v>
      </c>
      <c r="AZ16" s="480">
        <v>1.5662538658596477E-3</v>
      </c>
      <c r="BA16" s="480">
        <v>3.4910660446221715E-3</v>
      </c>
      <c r="BB16" s="480">
        <v>3.0426880915766883E-4</v>
      </c>
      <c r="BC16" s="480">
        <v>1.4546576649762206E-3</v>
      </c>
      <c r="BD16" s="480">
        <v>4.0661516654474911E-4</v>
      </c>
      <c r="BE16" s="480">
        <v>4.3236518929251399E-4</v>
      </c>
      <c r="BF16" s="480">
        <v>0</v>
      </c>
      <c r="BG16" s="480">
        <v>7.8864353312302837E-4</v>
      </c>
      <c r="BH16" s="480">
        <v>3.5811900893020207E-4</v>
      </c>
      <c r="BI16" s="480">
        <v>1.177826142619383E-3</v>
      </c>
      <c r="BJ16" s="480">
        <v>2.8111415898041375E-4</v>
      </c>
      <c r="BK16" s="480">
        <v>1.9797538187256873E-2</v>
      </c>
      <c r="BL16" s="480">
        <v>5.7742054693274208E-4</v>
      </c>
      <c r="BM16" s="480">
        <v>2.5703059200923432E-3</v>
      </c>
      <c r="BN16" s="480">
        <v>4.1121673670022037E-3</v>
      </c>
      <c r="BO16" s="480">
        <v>1.7452692960952174E-3</v>
      </c>
      <c r="BP16" s="480">
        <v>1.1721341766545419E-3</v>
      </c>
      <c r="BQ16" s="480">
        <v>1.5482170247416347E-3</v>
      </c>
      <c r="BR16" s="480">
        <v>4.1589366554114105E-4</v>
      </c>
      <c r="BS16" s="480">
        <v>2.016715415388499E-4</v>
      </c>
      <c r="BT16" s="480">
        <v>1.1271814054090213E-3</v>
      </c>
      <c r="BU16" s="480">
        <v>2.4730756794454816E-3</v>
      </c>
      <c r="BV16" s="480">
        <v>3.407822325864983E-3</v>
      </c>
      <c r="BW16" s="480">
        <v>1.2586296610493221E-3</v>
      </c>
      <c r="BX16" s="480">
        <v>1.4057792973416674E-3</v>
      </c>
      <c r="BY16" s="480">
        <v>1.2026668538546551E-4</v>
      </c>
      <c r="BZ16" s="480">
        <v>1.6835452392744861E-5</v>
      </c>
      <c r="CA16" s="480">
        <v>0</v>
      </c>
      <c r="CB16" s="480">
        <v>1.1536148826712792E-3</v>
      </c>
      <c r="CC16" s="480">
        <v>1.0742410560953201E-3</v>
      </c>
      <c r="CD16" s="480">
        <v>5.4966715468573069E-4</v>
      </c>
      <c r="CE16" s="480">
        <v>2.0690913684919777E-3</v>
      </c>
      <c r="CF16" s="480">
        <v>1.1072996092610233E-3</v>
      </c>
      <c r="CG16" s="480">
        <v>9.4207199314171587E-5</v>
      </c>
      <c r="CH16" s="480">
        <v>9.1266559932440749E-4</v>
      </c>
      <c r="CI16" s="480">
        <v>3.9441484308235623E-3</v>
      </c>
      <c r="CJ16" s="480">
        <v>1.717547625825966E-3</v>
      </c>
      <c r="CK16" s="480">
        <v>4.2162267133774377E-4</v>
      </c>
      <c r="CL16" s="480">
        <v>4.8317327720555798E-4</v>
      </c>
      <c r="CM16" s="480">
        <v>5.4182364120575655E-4</v>
      </c>
      <c r="CN16" s="480">
        <v>7.9296233909472531E-4</v>
      </c>
      <c r="CO16" s="480">
        <v>1.5204917722142636E-3</v>
      </c>
      <c r="CP16" s="480">
        <v>8.7213985737284977E-4</v>
      </c>
      <c r="CQ16" s="480">
        <v>5.7670271805430433E-3</v>
      </c>
      <c r="CR16" s="480">
        <v>8.5000888797087502E-5</v>
      </c>
      <c r="CS16" s="480">
        <v>1.138336051108327E-3</v>
      </c>
      <c r="CT16" s="480">
        <v>2.091585063106131E-3</v>
      </c>
      <c r="CU16" s="480">
        <v>6.521154715124892E-3</v>
      </c>
      <c r="CV16" s="480">
        <v>4.3488620397147976E-3</v>
      </c>
      <c r="CW16" s="480">
        <v>2.8138818930266971E-3</v>
      </c>
      <c r="CX16" s="480">
        <v>4.2909134015866997E-2</v>
      </c>
      <c r="CY16" s="480">
        <v>3.1982427406103365E-3</v>
      </c>
      <c r="CZ16" s="480">
        <v>2.8619993678714439E-4</v>
      </c>
      <c r="DA16" s="480">
        <v>5.1965722671107469E-4</v>
      </c>
      <c r="DB16" s="480">
        <v>1.5284645991221642E-3</v>
      </c>
      <c r="DC16" s="480">
        <v>9.266477347558753E-3</v>
      </c>
      <c r="DD16" s="480">
        <v>6.7285223320915461E-4</v>
      </c>
      <c r="DE16" s="480">
        <v>5.5973968445139771E-3</v>
      </c>
      <c r="DF16" s="480">
        <v>3.606514854340302E-3</v>
      </c>
      <c r="DG16" s="480">
        <v>5.9605760571094287E-3</v>
      </c>
      <c r="DH16" s="480">
        <v>2.7305872172850446E-3</v>
      </c>
      <c r="DI16" s="480">
        <v>3.6699939152312573E-4</v>
      </c>
      <c r="DJ16" s="480">
        <v>2.0742416604886647E-3</v>
      </c>
    </row>
    <row r="17" spans="2:114">
      <c r="B17" s="10" t="s">
        <v>302</v>
      </c>
      <c r="C17" s="4" t="s">
        <v>1021</v>
      </c>
      <c r="D17" s="480">
        <v>5.9408014098362293E-5</v>
      </c>
      <c r="E17" s="480">
        <v>1.7122511856385184E-3</v>
      </c>
      <c r="F17" s="480">
        <v>1.6616873742916191E-4</v>
      </c>
      <c r="G17" s="480">
        <v>3.6922827530796896E-3</v>
      </c>
      <c r="H17" s="480">
        <v>1.1859330190093376E-3</v>
      </c>
      <c r="I17" s="480">
        <v>5.6967572304995613E-4</v>
      </c>
      <c r="J17" s="480">
        <v>3.6793105913576307E-4</v>
      </c>
      <c r="K17" s="480">
        <v>2.7369113162543273E-4</v>
      </c>
      <c r="L17" s="480">
        <v>3.6870807840295793E-4</v>
      </c>
      <c r="M17" s="480">
        <v>8.2487080473919814E-3</v>
      </c>
      <c r="N17" s="480">
        <v>0</v>
      </c>
      <c r="O17" s="480">
        <v>3.8620065121420151E-5</v>
      </c>
      <c r="P17" s="480">
        <v>4.2680309177725931E-4</v>
      </c>
      <c r="Q17" s="480">
        <v>8.7403627788826377E-2</v>
      </c>
      <c r="R17" s="480">
        <v>0.16254951947620283</v>
      </c>
      <c r="S17" s="480">
        <v>0.13473839214840966</v>
      </c>
      <c r="T17" s="480">
        <v>4.860292892641116E-3</v>
      </c>
      <c r="U17" s="480">
        <v>3.6070963609073582E-5</v>
      </c>
      <c r="V17" s="480">
        <v>2.1752441107279817E-4</v>
      </c>
      <c r="W17" s="480">
        <v>3.4094365019726999E-7</v>
      </c>
      <c r="X17" s="480">
        <v>0</v>
      </c>
      <c r="Y17" s="480">
        <v>3.6090929229421327E-4</v>
      </c>
      <c r="Z17" s="480">
        <v>2.3855056675638819E-6</v>
      </c>
      <c r="AA17" s="480">
        <v>0</v>
      </c>
      <c r="AB17" s="480">
        <v>0</v>
      </c>
      <c r="AC17" s="480">
        <v>4.7977480112172227E-4</v>
      </c>
      <c r="AD17" s="480">
        <v>0</v>
      </c>
      <c r="AE17" s="480">
        <v>0</v>
      </c>
      <c r="AF17" s="480">
        <v>1.5282685463540707E-4</v>
      </c>
      <c r="AG17" s="480">
        <v>3.8070090081447149E-6</v>
      </c>
      <c r="AH17" s="480">
        <v>4.5108676297764749E-4</v>
      </c>
      <c r="AI17" s="480">
        <v>3.5749693823992536E-3</v>
      </c>
      <c r="AJ17" s="480">
        <v>5.6074999273101859E-5</v>
      </c>
      <c r="AK17" s="480">
        <v>1.4242247685634752E-2</v>
      </c>
      <c r="AL17" s="480">
        <v>1.6904797851558032E-3</v>
      </c>
      <c r="AM17" s="480">
        <v>0</v>
      </c>
      <c r="AN17" s="480">
        <v>1.3046598099545544E-5</v>
      </c>
      <c r="AO17" s="480">
        <v>1.0411072998060253E-4</v>
      </c>
      <c r="AP17" s="480">
        <v>0</v>
      </c>
      <c r="AQ17" s="480">
        <v>0</v>
      </c>
      <c r="AR17" s="480">
        <v>8.0761517590584482E-4</v>
      </c>
      <c r="AS17" s="480">
        <v>1.6354274187713104E-3</v>
      </c>
      <c r="AT17" s="480">
        <v>9.6795524700076462E-4</v>
      </c>
      <c r="AU17" s="480">
        <v>1.1854630194277097E-4</v>
      </c>
      <c r="AV17" s="480">
        <v>1.5006522581685467E-4</v>
      </c>
      <c r="AW17" s="480">
        <v>4.8256812873518284E-4</v>
      </c>
      <c r="AX17" s="480">
        <v>2.7379326487690473E-5</v>
      </c>
      <c r="AY17" s="480">
        <v>1.5548715666150695E-4</v>
      </c>
      <c r="AZ17" s="480">
        <v>2.0538743825278163E-4</v>
      </c>
      <c r="BA17" s="480">
        <v>2.8563267637817766E-4</v>
      </c>
      <c r="BB17" s="480">
        <v>4.9340887971513863E-5</v>
      </c>
      <c r="BC17" s="480">
        <v>8.5278134883390772E-5</v>
      </c>
      <c r="BD17" s="480">
        <v>8.3734589486150968E-6</v>
      </c>
      <c r="BE17" s="480">
        <v>0</v>
      </c>
      <c r="BF17" s="480">
        <v>0</v>
      </c>
      <c r="BG17" s="480">
        <v>5.2576235541535224E-4</v>
      </c>
      <c r="BH17" s="480">
        <v>2.2036375424819792E-4</v>
      </c>
      <c r="BI17" s="480">
        <v>9.1921648956599673E-3</v>
      </c>
      <c r="BJ17" s="480">
        <v>6.8059217437363328E-5</v>
      </c>
      <c r="BK17" s="480">
        <v>1.4328202232843316E-2</v>
      </c>
      <c r="BL17" s="480">
        <v>0</v>
      </c>
      <c r="BM17" s="480">
        <v>0.11904015707531591</v>
      </c>
      <c r="BN17" s="480">
        <v>2.5152800728985049E-2</v>
      </c>
      <c r="BO17" s="480">
        <v>1.7550157440564047E-2</v>
      </c>
      <c r="BP17" s="480">
        <v>2.1877294650278802E-3</v>
      </c>
      <c r="BQ17" s="480">
        <v>3.7997863819548591E-3</v>
      </c>
      <c r="BR17" s="480">
        <v>3.5036150196977693E-5</v>
      </c>
      <c r="BS17" s="480">
        <v>4.1157457456908143E-6</v>
      </c>
      <c r="BT17" s="480">
        <v>0</v>
      </c>
      <c r="BU17" s="480">
        <v>9.3647548606329384E-6</v>
      </c>
      <c r="BV17" s="480">
        <v>1.0809729670182243E-3</v>
      </c>
      <c r="BW17" s="480">
        <v>1.1786291524666233E-4</v>
      </c>
      <c r="BX17" s="480">
        <v>7.3110742244037157E-5</v>
      </c>
      <c r="BY17" s="480">
        <v>0</v>
      </c>
      <c r="BZ17" s="480">
        <v>1.3616910023543636E-6</v>
      </c>
      <c r="CA17" s="480">
        <v>2.86786076980481E-6</v>
      </c>
      <c r="CB17" s="480">
        <v>2.9694076774035499E-6</v>
      </c>
      <c r="CC17" s="480">
        <v>6.2459506721048908E-7</v>
      </c>
      <c r="CD17" s="480">
        <v>0</v>
      </c>
      <c r="CE17" s="480">
        <v>2.2066564662614579E-4</v>
      </c>
      <c r="CF17" s="480">
        <v>3.0876252610973113E-6</v>
      </c>
      <c r="CG17" s="480">
        <v>0</v>
      </c>
      <c r="CH17" s="480">
        <v>4.9042030999841657E-4</v>
      </c>
      <c r="CI17" s="480">
        <v>2.8288783894967758E-4</v>
      </c>
      <c r="CJ17" s="480">
        <v>3.8471698935872806E-5</v>
      </c>
      <c r="CK17" s="480">
        <v>3.9411751458234803E-5</v>
      </c>
      <c r="CL17" s="480">
        <v>5.3951503744507532E-5</v>
      </c>
      <c r="CM17" s="480">
        <v>8.001614954515392E-6</v>
      </c>
      <c r="CN17" s="480">
        <v>3.0036452238436568E-5</v>
      </c>
      <c r="CO17" s="480">
        <v>1.2089652924634846E-4</v>
      </c>
      <c r="CP17" s="480">
        <v>1.2323236647455982E-4</v>
      </c>
      <c r="CQ17" s="480">
        <v>8.4295410508801578E-6</v>
      </c>
      <c r="CR17" s="480">
        <v>0</v>
      </c>
      <c r="CS17" s="480">
        <v>1.0231663350435892E-4</v>
      </c>
      <c r="CT17" s="480">
        <v>8.9904132457279806E-7</v>
      </c>
      <c r="CU17" s="480">
        <v>3.5634412661370122E-4</v>
      </c>
      <c r="CV17" s="480">
        <v>2.7265849400806348E-5</v>
      </c>
      <c r="CW17" s="480">
        <v>2.7531424614039701E-5</v>
      </c>
      <c r="CX17" s="480">
        <v>1.8880018966981477E-4</v>
      </c>
      <c r="CY17" s="480">
        <v>3.7481359270656061E-5</v>
      </c>
      <c r="CZ17" s="480">
        <v>0</v>
      </c>
      <c r="DA17" s="480">
        <v>2.6137437579302298E-5</v>
      </c>
      <c r="DB17" s="480">
        <v>2.8166115731093836E-4</v>
      </c>
      <c r="DC17" s="480">
        <v>2.2204540828599448E-4</v>
      </c>
      <c r="DD17" s="480">
        <v>8.8721783016118604E-4</v>
      </c>
      <c r="DE17" s="480">
        <v>3.1573326799471318E-4</v>
      </c>
      <c r="DF17" s="480">
        <v>3.7227325059467354E-4</v>
      </c>
      <c r="DG17" s="480">
        <v>6.6835910784033398E-4</v>
      </c>
      <c r="DH17" s="480">
        <v>0</v>
      </c>
      <c r="DI17" s="480">
        <v>2.2611336918486421E-5</v>
      </c>
      <c r="DJ17" s="480">
        <v>4.3486542663253667E-3</v>
      </c>
    </row>
    <row r="18" spans="2:114">
      <c r="B18" s="10" t="s">
        <v>303</v>
      </c>
      <c r="C18" s="4" t="s">
        <v>1022</v>
      </c>
      <c r="D18" s="480">
        <v>0</v>
      </c>
      <c r="E18" s="480">
        <v>0</v>
      </c>
      <c r="F18" s="480">
        <v>3.3134837523076931E-5</v>
      </c>
      <c r="G18" s="480">
        <v>1.8212397076153454E-4</v>
      </c>
      <c r="H18" s="480">
        <v>4.8430047749772681E-4</v>
      </c>
      <c r="I18" s="480">
        <v>3.5495179666958808E-3</v>
      </c>
      <c r="J18" s="480">
        <v>8.7884954409679899E-4</v>
      </c>
      <c r="K18" s="480">
        <v>1.9474419198967525E-4</v>
      </c>
      <c r="L18" s="480">
        <v>2.748510402189729E-4</v>
      </c>
      <c r="M18" s="480">
        <v>1.2443779157519731E-5</v>
      </c>
      <c r="N18" s="480">
        <v>0</v>
      </c>
      <c r="O18" s="480">
        <v>7.7905993434588931E-4</v>
      </c>
      <c r="P18" s="480">
        <v>5.8734370428063212E-4</v>
      </c>
      <c r="Q18" s="480">
        <v>1.9697313938952339E-4</v>
      </c>
      <c r="R18" s="480">
        <v>3.6592328476939148E-2</v>
      </c>
      <c r="S18" s="480">
        <v>5.0511321245538744E-4</v>
      </c>
      <c r="T18" s="480">
        <v>6.9286689918606186E-4</v>
      </c>
      <c r="U18" s="480">
        <v>2.7454011191350449E-4</v>
      </c>
      <c r="V18" s="480">
        <v>1.0553962166865393E-3</v>
      </c>
      <c r="W18" s="480">
        <v>8.448583651888351E-4</v>
      </c>
      <c r="X18" s="480">
        <v>0</v>
      </c>
      <c r="Y18" s="480">
        <v>1.1356763247803488E-3</v>
      </c>
      <c r="Z18" s="480">
        <v>8.545411413584395E-4</v>
      </c>
      <c r="AA18" s="480">
        <v>6.3353979171580275E-4</v>
      </c>
      <c r="AB18" s="480">
        <v>1.6471641818323044E-3</v>
      </c>
      <c r="AC18" s="480">
        <v>6.5086865206735614E-4</v>
      </c>
      <c r="AD18" s="480">
        <v>0</v>
      </c>
      <c r="AE18" s="480">
        <v>2.2137930719688152E-4</v>
      </c>
      <c r="AF18" s="480">
        <v>7.8596668098209355E-4</v>
      </c>
      <c r="AG18" s="480">
        <v>1.0635091164752715E-3</v>
      </c>
      <c r="AH18" s="480">
        <v>0</v>
      </c>
      <c r="AI18" s="480">
        <v>8.1646935323963378E-5</v>
      </c>
      <c r="AJ18" s="480">
        <v>5.3790462265679198E-4</v>
      </c>
      <c r="AK18" s="480">
        <v>2.9779245160872661E-3</v>
      </c>
      <c r="AL18" s="480">
        <v>1.0957237037748711E-3</v>
      </c>
      <c r="AM18" s="480">
        <v>7.1491316188127015E-5</v>
      </c>
      <c r="AN18" s="480">
        <v>2.0439670355954686E-4</v>
      </c>
      <c r="AO18" s="480">
        <v>1.0630253482229943E-3</v>
      </c>
      <c r="AP18" s="480">
        <v>0</v>
      </c>
      <c r="AQ18" s="480">
        <v>1.2261391543549264E-4</v>
      </c>
      <c r="AR18" s="480">
        <v>6.3520294734167561E-5</v>
      </c>
      <c r="AS18" s="480">
        <v>2.7687823116895772E-4</v>
      </c>
      <c r="AT18" s="480">
        <v>2.3997111737762147E-4</v>
      </c>
      <c r="AU18" s="480">
        <v>3.0757959422989223E-4</v>
      </c>
      <c r="AV18" s="480">
        <v>3.0147231654414322E-4</v>
      </c>
      <c r="AW18" s="480">
        <v>2.6544023651946767E-4</v>
      </c>
      <c r="AX18" s="480">
        <v>5.4106764249483555E-4</v>
      </c>
      <c r="AY18" s="480">
        <v>8.7231772235656926E-4</v>
      </c>
      <c r="AZ18" s="480">
        <v>5.3791948113823763E-4</v>
      </c>
      <c r="BA18" s="480">
        <v>8.2516106509251323E-4</v>
      </c>
      <c r="BB18" s="480">
        <v>3.3716273447201138E-4</v>
      </c>
      <c r="BC18" s="480">
        <v>6.9898494372628976E-4</v>
      </c>
      <c r="BD18" s="480">
        <v>3.2751947331613089E-3</v>
      </c>
      <c r="BE18" s="480">
        <v>5.6131621066045682E-4</v>
      </c>
      <c r="BF18" s="480">
        <v>0</v>
      </c>
      <c r="BG18" s="480">
        <v>2.6288117770767612E-4</v>
      </c>
      <c r="BH18" s="480">
        <v>2.5296062164458785E-4</v>
      </c>
      <c r="BI18" s="480">
        <v>3.0213801049801562E-3</v>
      </c>
      <c r="BJ18" s="480">
        <v>2.6483912872365294E-4</v>
      </c>
      <c r="BK18" s="480">
        <v>2.32589883954576E-3</v>
      </c>
      <c r="BL18" s="480">
        <v>5.1967849223946785E-5</v>
      </c>
      <c r="BM18" s="480">
        <v>1.5929760950044891E-2</v>
      </c>
      <c r="BN18" s="480">
        <v>5.8662903693647243E-3</v>
      </c>
      <c r="BO18" s="480">
        <v>2.4431096222709947E-2</v>
      </c>
      <c r="BP18" s="480">
        <v>5.2158782591499733E-5</v>
      </c>
      <c r="BQ18" s="480">
        <v>1.1576032931894669E-4</v>
      </c>
      <c r="BR18" s="480">
        <v>1.4650935863543019E-3</v>
      </c>
      <c r="BS18" s="480">
        <v>1.9344005004746828E-4</v>
      </c>
      <c r="BT18" s="480">
        <v>4.3506860922426843E-3</v>
      </c>
      <c r="BU18" s="480">
        <v>3.9168087204597265E-3</v>
      </c>
      <c r="BV18" s="480">
        <v>1.3064795934227325E-3</v>
      </c>
      <c r="BW18" s="480">
        <v>3.1136625509911819E-4</v>
      </c>
      <c r="BX18" s="480">
        <v>2.8075175307854749E-3</v>
      </c>
      <c r="BY18" s="480">
        <v>3.9218439039045224E-4</v>
      </c>
      <c r="BZ18" s="480">
        <v>1.0533298853666619E-3</v>
      </c>
      <c r="CA18" s="480">
        <v>1.4927215306834038E-4</v>
      </c>
      <c r="CB18" s="480">
        <v>3.073336946112674E-4</v>
      </c>
      <c r="CC18" s="480">
        <v>3.8824829377804004E-4</v>
      </c>
      <c r="CD18" s="480">
        <v>0</v>
      </c>
      <c r="CE18" s="480">
        <v>8.770476845548085E-4</v>
      </c>
      <c r="CF18" s="480">
        <v>4.3844278707581819E-4</v>
      </c>
      <c r="CG18" s="480">
        <v>9.8917559279880168E-5</v>
      </c>
      <c r="CH18" s="480">
        <v>2.2189869631766921E-3</v>
      </c>
      <c r="CI18" s="480">
        <v>1.1454274760872818E-2</v>
      </c>
      <c r="CJ18" s="480">
        <v>3.1546793127415701E-4</v>
      </c>
      <c r="CK18" s="480">
        <v>2.6771378244639355E-3</v>
      </c>
      <c r="CL18" s="480">
        <v>3.7117268715366889E-4</v>
      </c>
      <c r="CM18" s="480">
        <v>2.0337819038676835E-3</v>
      </c>
      <c r="CN18" s="480">
        <v>2.8222250523235E-3</v>
      </c>
      <c r="CO18" s="480">
        <v>1.7664536765430415E-3</v>
      </c>
      <c r="CP18" s="480">
        <v>5.4234573294057527E-4</v>
      </c>
      <c r="CQ18" s="480">
        <v>1.4488963012828265E-3</v>
      </c>
      <c r="CR18" s="480">
        <v>8.7128290661157945E-4</v>
      </c>
      <c r="CS18" s="480">
        <v>3.8549595168541504E-3</v>
      </c>
      <c r="CT18" s="480">
        <v>1.6154850508906951E-3</v>
      </c>
      <c r="CU18" s="480">
        <v>7.2813173865046818E-4</v>
      </c>
      <c r="CV18" s="480">
        <v>5.9619686434543946E-3</v>
      </c>
      <c r="CW18" s="480">
        <v>3.5372677095179255E-3</v>
      </c>
      <c r="CX18" s="480">
        <v>2.0932334240871053E-2</v>
      </c>
      <c r="CY18" s="480">
        <v>1.390808304669811E-3</v>
      </c>
      <c r="CZ18" s="480">
        <v>4.2971468769779941E-4</v>
      </c>
      <c r="DA18" s="480">
        <v>1.2806407588138437E-4</v>
      </c>
      <c r="DB18" s="480">
        <v>1.670519017535265E-3</v>
      </c>
      <c r="DC18" s="480">
        <v>2.9817215267581043E-3</v>
      </c>
      <c r="DD18" s="480">
        <v>2.5791939639626589E-3</v>
      </c>
      <c r="DE18" s="480">
        <v>9.2490480146525456E-4</v>
      </c>
      <c r="DF18" s="480">
        <v>5.1096641063521934E-3</v>
      </c>
      <c r="DG18" s="480">
        <v>3.4337537081280153E-3</v>
      </c>
      <c r="DH18" s="480">
        <v>0</v>
      </c>
      <c r="DI18" s="480">
        <v>3.0583282626927145E-4</v>
      </c>
      <c r="DJ18" s="480">
        <v>1.991915125776175E-3</v>
      </c>
    </row>
    <row r="19" spans="2:114">
      <c r="B19" s="597" t="s">
        <v>304</v>
      </c>
      <c r="C19" s="598" t="s">
        <v>1023</v>
      </c>
      <c r="D19" s="482">
        <v>5.5988847819319856E-5</v>
      </c>
      <c r="E19" s="482">
        <v>0</v>
      </c>
      <c r="F19" s="482">
        <v>2.4381305819219293E-4</v>
      </c>
      <c r="G19" s="482">
        <v>0</v>
      </c>
      <c r="H19" s="482">
        <v>1.8885543324227404E-4</v>
      </c>
      <c r="I19" s="482">
        <v>0</v>
      </c>
      <c r="J19" s="482">
        <v>0</v>
      </c>
      <c r="K19" s="482">
        <v>3.8313227254541734E-5</v>
      </c>
      <c r="L19" s="482">
        <v>6.1078008937549526E-5</v>
      </c>
      <c r="M19" s="482">
        <v>2.670859916735942E-5</v>
      </c>
      <c r="N19" s="482">
        <v>0</v>
      </c>
      <c r="O19" s="482">
        <v>7.244591526225022E-4</v>
      </c>
      <c r="P19" s="482">
        <v>1.3088865458423542E-3</v>
      </c>
      <c r="Q19" s="482">
        <v>3.7326810266224012E-3</v>
      </c>
      <c r="R19" s="482">
        <v>1.1992817986205316E-2</v>
      </c>
      <c r="S19" s="482">
        <v>0.39731879843686851</v>
      </c>
      <c r="T19" s="482">
        <v>0.22214924665760888</v>
      </c>
      <c r="U19" s="482">
        <v>8.8180814388840983E-2</v>
      </c>
      <c r="V19" s="482">
        <v>0</v>
      </c>
      <c r="W19" s="482">
        <v>0</v>
      </c>
      <c r="X19" s="482">
        <v>0</v>
      </c>
      <c r="Y19" s="482">
        <v>0</v>
      </c>
      <c r="Z19" s="482">
        <v>2.4994798272363786E-4</v>
      </c>
      <c r="AA19" s="482">
        <v>4.8350895585711408E-2</v>
      </c>
      <c r="AB19" s="482">
        <v>2.0332539831217074E-3</v>
      </c>
      <c r="AC19" s="482">
        <v>1.5496872668270382E-4</v>
      </c>
      <c r="AD19" s="482">
        <v>0</v>
      </c>
      <c r="AE19" s="482">
        <v>0</v>
      </c>
      <c r="AF19" s="482">
        <v>3.3735215452701884E-3</v>
      </c>
      <c r="AG19" s="482">
        <v>1.5077447676256691E-3</v>
      </c>
      <c r="AH19" s="482">
        <v>1.1870704288885459E-5</v>
      </c>
      <c r="AI19" s="482">
        <v>1.6900915612060419E-2</v>
      </c>
      <c r="AJ19" s="482">
        <v>0</v>
      </c>
      <c r="AK19" s="482">
        <v>9.0308797824820361E-3</v>
      </c>
      <c r="AL19" s="482">
        <v>1.4457147824336503E-3</v>
      </c>
      <c r="AM19" s="482">
        <v>0</v>
      </c>
      <c r="AN19" s="482">
        <v>1.6960577529409206E-4</v>
      </c>
      <c r="AO19" s="482">
        <v>0</v>
      </c>
      <c r="AP19" s="482">
        <v>1.9765356976465107E-4</v>
      </c>
      <c r="AQ19" s="482">
        <v>0</v>
      </c>
      <c r="AR19" s="482">
        <v>0</v>
      </c>
      <c r="AS19" s="482">
        <v>1.631735709022391E-4</v>
      </c>
      <c r="AT19" s="482">
        <v>5.5311728400043688E-4</v>
      </c>
      <c r="AU19" s="482">
        <v>2.5524834382272308E-4</v>
      </c>
      <c r="AV19" s="482">
        <v>9.169410221298125E-5</v>
      </c>
      <c r="AW19" s="482">
        <v>4.3036858431503644E-4</v>
      </c>
      <c r="AX19" s="482">
        <v>4.5006397635955956E-4</v>
      </c>
      <c r="AY19" s="482">
        <v>3.3141615516525352E-3</v>
      </c>
      <c r="AZ19" s="482">
        <v>2.7287188225012418E-3</v>
      </c>
      <c r="BA19" s="482">
        <v>1.2694785616807897E-3</v>
      </c>
      <c r="BB19" s="482">
        <v>8.2234813285856438E-5</v>
      </c>
      <c r="BC19" s="482">
        <v>9.3165130017114784E-5</v>
      </c>
      <c r="BD19" s="482">
        <v>7.6885100066183818E-4</v>
      </c>
      <c r="BE19" s="482">
        <v>1.3729491098586849E-3</v>
      </c>
      <c r="BF19" s="482">
        <v>0</v>
      </c>
      <c r="BG19" s="482">
        <v>0</v>
      </c>
      <c r="BH19" s="482">
        <v>4.0053958978851777E-4</v>
      </c>
      <c r="BI19" s="482">
        <v>0</v>
      </c>
      <c r="BJ19" s="482">
        <v>0</v>
      </c>
      <c r="BK19" s="482">
        <v>1.5720121079815904E-2</v>
      </c>
      <c r="BL19" s="482">
        <v>4.8118378911061838E-5</v>
      </c>
      <c r="BM19" s="482">
        <v>6.815193470406729E-3</v>
      </c>
      <c r="BN19" s="482">
        <v>1.3900453192109766E-3</v>
      </c>
      <c r="BO19" s="482">
        <v>2.7163042966727845E-3</v>
      </c>
      <c r="BP19" s="482">
        <v>6.2540506704436127E-7</v>
      </c>
      <c r="BQ19" s="482">
        <v>2.4761567768758654E-7</v>
      </c>
      <c r="BR19" s="482">
        <v>0</v>
      </c>
      <c r="BS19" s="482">
        <v>0</v>
      </c>
      <c r="BT19" s="482">
        <v>2.7872932873615761E-7</v>
      </c>
      <c r="BU19" s="482">
        <v>2.205920033837981E-4</v>
      </c>
      <c r="BV19" s="482">
        <v>2.6586331408028472E-6</v>
      </c>
      <c r="BW19" s="482">
        <v>-7.9578564972030479E-5</v>
      </c>
      <c r="BX19" s="482">
        <v>4.1595088741763195E-4</v>
      </c>
      <c r="BY19" s="482">
        <v>0</v>
      </c>
      <c r="BZ19" s="482">
        <v>0</v>
      </c>
      <c r="CA19" s="482">
        <v>7.9224653765857882E-5</v>
      </c>
      <c r="CB19" s="482">
        <v>0</v>
      </c>
      <c r="CC19" s="482">
        <v>2.5339821876729541E-4</v>
      </c>
      <c r="CD19" s="482">
        <v>0</v>
      </c>
      <c r="CE19" s="482">
        <v>5.6710509692724493E-5</v>
      </c>
      <c r="CF19" s="482">
        <v>6.4840130483043528E-5</v>
      </c>
      <c r="CG19" s="482">
        <v>4.14511676982355E-4</v>
      </c>
      <c r="CH19" s="482">
        <v>3.9497528105702073E-3</v>
      </c>
      <c r="CI19" s="482">
        <v>5.9889335165474588E-4</v>
      </c>
      <c r="CJ19" s="482">
        <v>0</v>
      </c>
      <c r="CK19" s="482">
        <v>1.20358135600792E-4</v>
      </c>
      <c r="CL19" s="482">
        <v>3.414652135728325E-7</v>
      </c>
      <c r="CM19" s="482">
        <v>3.2987229193915022E-3</v>
      </c>
      <c r="CN19" s="482">
        <v>2.3608651459411143E-4</v>
      </c>
      <c r="CO19" s="482">
        <v>8.6452766976677198E-2</v>
      </c>
      <c r="CP19" s="482">
        <v>2.28054751109818E-4</v>
      </c>
      <c r="CQ19" s="482">
        <v>1.9210687712683427E-4</v>
      </c>
      <c r="CR19" s="482">
        <v>1.3308397835570874E-3</v>
      </c>
      <c r="CS19" s="482">
        <v>4.8192963277676271E-3</v>
      </c>
      <c r="CT19" s="482">
        <v>2.9968044152426602E-7</v>
      </c>
      <c r="CU19" s="482">
        <v>3.9924269723332819E-3</v>
      </c>
      <c r="CV19" s="482">
        <v>9.1704958945654984E-4</v>
      </c>
      <c r="CW19" s="482">
        <v>8.739098596559613E-4</v>
      </c>
      <c r="CX19" s="482">
        <v>3.3299776483460301E-3</v>
      </c>
      <c r="CY19" s="482">
        <v>0</v>
      </c>
      <c r="CZ19" s="482">
        <v>2.4886951024969079E-6</v>
      </c>
      <c r="DA19" s="482">
        <v>1.1897686640040831E-4</v>
      </c>
      <c r="DB19" s="482">
        <v>3.3544780207725214E-3</v>
      </c>
      <c r="DC19" s="482">
        <v>9.9332666471469897E-4</v>
      </c>
      <c r="DD19" s="482">
        <v>9.7240007689739804E-8</v>
      </c>
      <c r="DE19" s="482">
        <v>4.9206646973498451E-4</v>
      </c>
      <c r="DF19" s="482">
        <v>7.8149849764775183E-4</v>
      </c>
      <c r="DG19" s="482">
        <v>1.2001595239064478E-5</v>
      </c>
      <c r="DH19" s="482">
        <v>0.11842614084589061</v>
      </c>
      <c r="DI19" s="482">
        <v>4.8353474333378654E-4</v>
      </c>
      <c r="DJ19" s="482">
        <v>4.7664060654504107E-3</v>
      </c>
    </row>
    <row r="20" spans="2:114">
      <c r="B20" s="10" t="s">
        <v>305</v>
      </c>
      <c r="C20" s="4" t="s">
        <v>1024</v>
      </c>
      <c r="D20" s="480">
        <v>3.6089869936339398E-2</v>
      </c>
      <c r="E20" s="480">
        <v>1.9895899597635763E-3</v>
      </c>
      <c r="F20" s="480">
        <v>5.0589973200345591E-2</v>
      </c>
      <c r="G20" s="480">
        <v>2.1766988248121204E-3</v>
      </c>
      <c r="H20" s="480">
        <v>9.4032207860420209E-4</v>
      </c>
      <c r="I20" s="480">
        <v>0</v>
      </c>
      <c r="J20" s="480">
        <v>0</v>
      </c>
      <c r="K20" s="480">
        <v>4.3788815473559811E-3</v>
      </c>
      <c r="L20" s="480">
        <v>2.522088697663781E-2</v>
      </c>
      <c r="M20" s="480">
        <v>1.2650163787449327E-3</v>
      </c>
      <c r="N20" s="480">
        <v>0</v>
      </c>
      <c r="O20" s="480">
        <v>1.9283398033040132E-3</v>
      </c>
      <c r="P20" s="480">
        <v>3.9982087796848849E-3</v>
      </c>
      <c r="Q20" s="480">
        <v>4.0655736392288823E-4</v>
      </c>
      <c r="R20" s="480">
        <v>1.025456708328496E-2</v>
      </c>
      <c r="S20" s="480">
        <v>6.8032017847036294E-4</v>
      </c>
      <c r="T20" s="480">
        <v>3.2153354540353182E-3</v>
      </c>
      <c r="U20" s="480">
        <v>7.0271580956935949E-4</v>
      </c>
      <c r="V20" s="480">
        <v>3.9396087783184555E-3</v>
      </c>
      <c r="W20" s="480">
        <v>5.8505930373851532E-4</v>
      </c>
      <c r="X20" s="480">
        <v>0</v>
      </c>
      <c r="Y20" s="480">
        <v>1.9400854370724668E-3</v>
      </c>
      <c r="Z20" s="480">
        <v>5.2557990980138013E-3</v>
      </c>
      <c r="AA20" s="480">
        <v>6.8252725516445957E-3</v>
      </c>
      <c r="AB20" s="480">
        <v>2.1449687244415407E-2</v>
      </c>
      <c r="AC20" s="480">
        <v>2.4780337065357224E-3</v>
      </c>
      <c r="AD20" s="480">
        <v>0</v>
      </c>
      <c r="AE20" s="480">
        <v>1.7573408921814305E-4</v>
      </c>
      <c r="AF20" s="480">
        <v>1.9801164800410339E-3</v>
      </c>
      <c r="AG20" s="480">
        <v>1.2453149466642267E-4</v>
      </c>
      <c r="AH20" s="480">
        <v>1.032751273133035E-3</v>
      </c>
      <c r="AI20" s="480">
        <v>1.6702630197702222E-2</v>
      </c>
      <c r="AJ20" s="480">
        <v>8.4631711865885219E-5</v>
      </c>
      <c r="AK20" s="480">
        <v>1.4857253835696251E-2</v>
      </c>
      <c r="AL20" s="480">
        <v>3.9642780347429055E-3</v>
      </c>
      <c r="AM20" s="480">
        <v>0</v>
      </c>
      <c r="AN20" s="480">
        <v>0</v>
      </c>
      <c r="AO20" s="480">
        <v>8.219268156363358E-6</v>
      </c>
      <c r="AP20" s="480">
        <v>8.3296861543674379E-4</v>
      </c>
      <c r="AQ20" s="480">
        <v>0</v>
      </c>
      <c r="AR20" s="480">
        <v>6.7603742252792627E-4</v>
      </c>
      <c r="AS20" s="480">
        <v>5.3160620384439885E-5</v>
      </c>
      <c r="AT20" s="480">
        <v>4.4695965741163709E-3</v>
      </c>
      <c r="AU20" s="480">
        <v>4.7204923836670961E-4</v>
      </c>
      <c r="AV20" s="480">
        <v>2.2140771022158886E-4</v>
      </c>
      <c r="AW20" s="480">
        <v>4.2892476712894732E-3</v>
      </c>
      <c r="AX20" s="480">
        <v>3.6975128532900086E-4</v>
      </c>
      <c r="AY20" s="480">
        <v>2.1691203500398405E-3</v>
      </c>
      <c r="AZ20" s="480">
        <v>1.0122666599601381E-3</v>
      </c>
      <c r="BA20" s="480">
        <v>3.9671205052524677E-3</v>
      </c>
      <c r="BB20" s="480">
        <v>4.2762102908645345E-4</v>
      </c>
      <c r="BC20" s="480">
        <v>4.0963080975779036E-4</v>
      </c>
      <c r="BD20" s="480">
        <v>8.7301682998260999E-4</v>
      </c>
      <c r="BE20" s="480">
        <v>5.0821873127365681E-4</v>
      </c>
      <c r="BF20" s="480">
        <v>0</v>
      </c>
      <c r="BG20" s="480">
        <v>0</v>
      </c>
      <c r="BH20" s="480">
        <v>2.4693243383840617E-4</v>
      </c>
      <c r="BI20" s="480">
        <v>2.5604916143899629E-5</v>
      </c>
      <c r="BJ20" s="480">
        <v>1.0356837436120507E-5</v>
      </c>
      <c r="BK20" s="480">
        <v>6.8930561107194387E-3</v>
      </c>
      <c r="BL20" s="480">
        <v>4.3306541019955656E-4</v>
      </c>
      <c r="BM20" s="480">
        <v>1.4093061180662979E-5</v>
      </c>
      <c r="BN20" s="480">
        <v>2.9148048396240536E-5</v>
      </c>
      <c r="BO20" s="480">
        <v>2.2629407159267386E-3</v>
      </c>
      <c r="BP20" s="480">
        <v>0</v>
      </c>
      <c r="BQ20" s="480">
        <v>0</v>
      </c>
      <c r="BR20" s="480">
        <v>0</v>
      </c>
      <c r="BS20" s="480">
        <v>0</v>
      </c>
      <c r="BT20" s="480">
        <v>4.4875421926521377E-5</v>
      </c>
      <c r="BU20" s="480">
        <v>6.2977976437756506E-4</v>
      </c>
      <c r="BV20" s="480">
        <v>6.0425277684006042E-3</v>
      </c>
      <c r="BW20" s="480">
        <v>1.9603218855906088E-3</v>
      </c>
      <c r="BX20" s="480">
        <v>1.3197557302286071E-3</v>
      </c>
      <c r="BY20" s="480">
        <v>3.4977960291390366E-5</v>
      </c>
      <c r="BZ20" s="480">
        <v>0</v>
      </c>
      <c r="CA20" s="480">
        <v>0</v>
      </c>
      <c r="CB20" s="480">
        <v>2.3458320651488043E-4</v>
      </c>
      <c r="CC20" s="480">
        <v>4.3746638507422659E-4</v>
      </c>
      <c r="CD20" s="480">
        <v>0</v>
      </c>
      <c r="CE20" s="480">
        <v>4.8568901865551174E-4</v>
      </c>
      <c r="CF20" s="480">
        <v>3.0451704137572232E-4</v>
      </c>
      <c r="CG20" s="480">
        <v>6.5945039519920112E-5</v>
      </c>
      <c r="CH20" s="480">
        <v>1.6274037192772568E-3</v>
      </c>
      <c r="CI20" s="480">
        <v>1.5853929967035889E-3</v>
      </c>
      <c r="CJ20" s="480">
        <v>3.547945568530492E-4</v>
      </c>
      <c r="CK20" s="480">
        <v>2.514229765157649E-4</v>
      </c>
      <c r="CL20" s="480">
        <v>1.7517165456286307E-4</v>
      </c>
      <c r="CM20" s="480">
        <v>5.6811466177059274E-4</v>
      </c>
      <c r="CN20" s="480">
        <v>3.7485492393568836E-4</v>
      </c>
      <c r="CO20" s="480">
        <v>4.5478318211792529E-4</v>
      </c>
      <c r="CP20" s="480">
        <v>1.755554727546803E-4</v>
      </c>
      <c r="CQ20" s="480">
        <v>2.1050218399954937E-4</v>
      </c>
      <c r="CR20" s="480">
        <v>4.5660611820787098E-4</v>
      </c>
      <c r="CS20" s="480">
        <v>2.3312341997259295E-3</v>
      </c>
      <c r="CT20" s="480">
        <v>8.3527854755309657E-4</v>
      </c>
      <c r="CU20" s="480">
        <v>3.6766934925728276E-3</v>
      </c>
      <c r="CV20" s="480">
        <v>4.823189563975672E-3</v>
      </c>
      <c r="CW20" s="480">
        <v>4.0772053049554675E-3</v>
      </c>
      <c r="CX20" s="480">
        <v>3.0468917881986838E-3</v>
      </c>
      <c r="CY20" s="480">
        <v>1.0161612957822309E-5</v>
      </c>
      <c r="CZ20" s="480">
        <v>4.4008425062486985E-4</v>
      </c>
      <c r="DA20" s="480">
        <v>1.9673340113453341E-6</v>
      </c>
      <c r="DB20" s="480">
        <v>1.4560132854703697E-3</v>
      </c>
      <c r="DC20" s="480">
        <v>6.6722468274173837E-4</v>
      </c>
      <c r="DD20" s="480">
        <v>2.9299386716995501E-3</v>
      </c>
      <c r="DE20" s="480">
        <v>5.0152495565208713E-4</v>
      </c>
      <c r="DF20" s="480">
        <v>4.7878194626889897E-4</v>
      </c>
      <c r="DG20" s="480">
        <v>1.2776833418020265E-3</v>
      </c>
      <c r="DH20" s="480">
        <v>0.30170122589808657</v>
      </c>
      <c r="DI20" s="480">
        <v>3.8236350507030241E-4</v>
      </c>
      <c r="DJ20" s="480">
        <v>3.2521023786726724E-3</v>
      </c>
    </row>
    <row r="21" spans="2:114">
      <c r="B21" s="10" t="s">
        <v>306</v>
      </c>
      <c r="C21" s="4" t="s">
        <v>1025</v>
      </c>
      <c r="D21" s="480">
        <v>0</v>
      </c>
      <c r="E21" s="480">
        <v>0</v>
      </c>
      <c r="F21" s="480">
        <v>4.2531283984845018E-4</v>
      </c>
      <c r="G21" s="480">
        <v>3.2225689196410937E-5</v>
      </c>
      <c r="H21" s="480">
        <v>4.0163914650791471E-4</v>
      </c>
      <c r="I21" s="480">
        <v>7.4496056091148113E-4</v>
      </c>
      <c r="J21" s="480">
        <v>1.3426868034812207E-4</v>
      </c>
      <c r="K21" s="480">
        <v>5.2198556244599514E-3</v>
      </c>
      <c r="L21" s="480">
        <v>7.1785327374767867E-4</v>
      </c>
      <c r="M21" s="480">
        <v>1.4386222733327688E-4</v>
      </c>
      <c r="N21" s="480">
        <v>0</v>
      </c>
      <c r="O21" s="480">
        <v>2.0908104220906772E-4</v>
      </c>
      <c r="P21" s="480">
        <v>3.3653014425873307E-3</v>
      </c>
      <c r="Q21" s="480">
        <v>5.1805537067081968E-4</v>
      </c>
      <c r="R21" s="480">
        <v>3.9329318233504509E-3</v>
      </c>
      <c r="S21" s="480">
        <v>1.2193156540736846E-4</v>
      </c>
      <c r="T21" s="480">
        <v>1.6438146893797096E-2</v>
      </c>
      <c r="U21" s="480">
        <v>3.3077741610328053E-2</v>
      </c>
      <c r="V21" s="480">
        <v>3.2225838677451581E-4</v>
      </c>
      <c r="W21" s="480">
        <v>6.3415518936692217E-5</v>
      </c>
      <c r="X21" s="480">
        <v>0</v>
      </c>
      <c r="Y21" s="480">
        <v>5.9646200281350851E-4</v>
      </c>
      <c r="Z21" s="480">
        <v>6.864955198878282E-5</v>
      </c>
      <c r="AA21" s="480">
        <v>3.9247167659930103E-3</v>
      </c>
      <c r="AB21" s="480">
        <v>2.3683220552466328E-3</v>
      </c>
      <c r="AC21" s="480">
        <v>3.0405283009542934E-3</v>
      </c>
      <c r="AD21" s="480">
        <v>0</v>
      </c>
      <c r="AE21" s="480">
        <v>6.4359757350021226E-4</v>
      </c>
      <c r="AF21" s="480">
        <v>3.2997335340809414E-4</v>
      </c>
      <c r="AG21" s="480">
        <v>7.1647909533283538E-4</v>
      </c>
      <c r="AH21" s="480">
        <v>7.122422573331276E-5</v>
      </c>
      <c r="AI21" s="480">
        <v>5.8960751151804977E-3</v>
      </c>
      <c r="AJ21" s="480">
        <v>7.4766665697469149E-5</v>
      </c>
      <c r="AK21" s="480">
        <v>1.1005373211626854E-3</v>
      </c>
      <c r="AL21" s="480">
        <v>1.1208864610640644E-4</v>
      </c>
      <c r="AM21" s="480">
        <v>1.0998664028942618E-4</v>
      </c>
      <c r="AN21" s="480">
        <v>1.0437278479636435E-4</v>
      </c>
      <c r="AO21" s="480">
        <v>1.9205689925369045E-3</v>
      </c>
      <c r="AP21" s="480">
        <v>7.0590560630232532E-5</v>
      </c>
      <c r="AQ21" s="480">
        <v>2.7010601661152004E-4</v>
      </c>
      <c r="AR21" s="480">
        <v>1.4972640901625211E-4</v>
      </c>
      <c r="AS21" s="480">
        <v>2.665414438719833E-4</v>
      </c>
      <c r="AT21" s="480">
        <v>5.0087245104669916E-3</v>
      </c>
      <c r="AU21" s="480">
        <v>7.4545332212661388E-4</v>
      </c>
      <c r="AV21" s="480">
        <v>1.3575200010556003E-3</v>
      </c>
      <c r="AW21" s="480">
        <v>9.2570894200408489E-4</v>
      </c>
      <c r="AX21" s="480">
        <v>2.4408452267534091E-3</v>
      </c>
      <c r="AY21" s="480">
        <v>1.5533812743786972E-3</v>
      </c>
      <c r="AZ21" s="480">
        <v>9.6336488894757102E-4</v>
      </c>
      <c r="BA21" s="480">
        <v>8.0294519026309942E-3</v>
      </c>
      <c r="BB21" s="480">
        <v>7.236663569155366E-4</v>
      </c>
      <c r="BC21" s="480">
        <v>2.530410938736451E-5</v>
      </c>
      <c r="BD21" s="480">
        <v>1.8639319619617206E-2</v>
      </c>
      <c r="BE21" s="480">
        <v>2.4424840517927983E-3</v>
      </c>
      <c r="BF21" s="480">
        <v>0</v>
      </c>
      <c r="BG21" s="480">
        <v>7.8864353312302837E-4</v>
      </c>
      <c r="BH21" s="480">
        <v>3.0699104568517944E-4</v>
      </c>
      <c r="BI21" s="480">
        <v>7.6814748431698891E-4</v>
      </c>
      <c r="BJ21" s="480">
        <v>2.0728470354292611E-3</v>
      </c>
      <c r="BK21" s="480">
        <v>2.3694421707867301E-3</v>
      </c>
      <c r="BL21" s="480">
        <v>1.0239591032273959E-3</v>
      </c>
      <c r="BM21" s="480">
        <v>3.9546855353901216E-4</v>
      </c>
      <c r="BN21" s="480">
        <v>8.0872188209494341E-4</v>
      </c>
      <c r="BO21" s="480">
        <v>9.2517722759145882E-4</v>
      </c>
      <c r="BP21" s="480">
        <v>4.7168050156485728E-4</v>
      </c>
      <c r="BQ21" s="480">
        <v>3.2710031022530181E-4</v>
      </c>
      <c r="BR21" s="480">
        <v>1.4778573672329075E-3</v>
      </c>
      <c r="BS21" s="480">
        <v>2.1196090590307692E-3</v>
      </c>
      <c r="BT21" s="480">
        <v>3.5788845809722638E-3</v>
      </c>
      <c r="BU21" s="480">
        <v>4.1657551205048849E-3</v>
      </c>
      <c r="BV21" s="480">
        <v>3.8660616072105402E-3</v>
      </c>
      <c r="BW21" s="480">
        <v>2.2379045222622232E-3</v>
      </c>
      <c r="BX21" s="480">
        <v>1.6027277460004614E-2</v>
      </c>
      <c r="BY21" s="480">
        <v>2.7455303078036548E-4</v>
      </c>
      <c r="BZ21" s="480">
        <v>3.057615250741162E-5</v>
      </c>
      <c r="CA21" s="480">
        <v>0</v>
      </c>
      <c r="CB21" s="480">
        <v>1.3985910160570719E-3</v>
      </c>
      <c r="CC21" s="480">
        <v>1.5140184429182255E-3</v>
      </c>
      <c r="CD21" s="480">
        <v>0</v>
      </c>
      <c r="CE21" s="480">
        <v>8.6413341007032666E-4</v>
      </c>
      <c r="CF21" s="480">
        <v>3.9290031447463287E-4</v>
      </c>
      <c r="CG21" s="480">
        <v>5.36981036090778E-4</v>
      </c>
      <c r="CH21" s="480">
        <v>1.0358204753778215E-3</v>
      </c>
      <c r="CI21" s="480">
        <v>1.1004688463523102E-2</v>
      </c>
      <c r="CJ21" s="480">
        <v>7.1565909287153616E-3</v>
      </c>
      <c r="CK21" s="480">
        <v>7.2156732874717145E-3</v>
      </c>
      <c r="CL21" s="480">
        <v>1.4023976321436229E-3</v>
      </c>
      <c r="CM21" s="480">
        <v>3.9219344155631865E-3</v>
      </c>
      <c r="CN21" s="480">
        <v>8.5069240029700052E-3</v>
      </c>
      <c r="CO21" s="480">
        <v>7.3125724810696499E-2</v>
      </c>
      <c r="CP21" s="480">
        <v>9.5404225504836498E-3</v>
      </c>
      <c r="CQ21" s="480">
        <v>8.9374405943850599E-3</v>
      </c>
      <c r="CR21" s="480">
        <v>5.0803498743190942E-3</v>
      </c>
      <c r="CS21" s="480">
        <v>2.354430711572052E-2</v>
      </c>
      <c r="CT21" s="480">
        <v>2.2038269146277966E-3</v>
      </c>
      <c r="CU21" s="480">
        <v>7.0302177531444653E-3</v>
      </c>
      <c r="CV21" s="480">
        <v>5.8931899242451536E-3</v>
      </c>
      <c r="CW21" s="480">
        <v>1.8119651003714377E-3</v>
      </c>
      <c r="CX21" s="480">
        <v>5.7065028964237582E-2</v>
      </c>
      <c r="CY21" s="480">
        <v>1.0814621528226628E-3</v>
      </c>
      <c r="CZ21" s="480">
        <v>3.2416912840090559E-2</v>
      </c>
      <c r="DA21" s="480">
        <v>6.6233578381959582E-4</v>
      </c>
      <c r="DB21" s="480">
        <v>3.2626677873181897E-3</v>
      </c>
      <c r="DC21" s="480">
        <v>4.8523452457792322E-4</v>
      </c>
      <c r="DD21" s="480">
        <v>4.9995949953679725E-4</v>
      </c>
      <c r="DE21" s="480">
        <v>2.0315476537662676E-3</v>
      </c>
      <c r="DF21" s="480">
        <v>6.7775757896315599E-3</v>
      </c>
      <c r="DG21" s="480">
        <v>3.9269543989657865E-3</v>
      </c>
      <c r="DH21" s="480">
        <v>0</v>
      </c>
      <c r="DI21" s="480">
        <v>5.6528342296216048E-5</v>
      </c>
      <c r="DJ21" s="480">
        <v>4.4498068950034496E-3</v>
      </c>
    </row>
    <row r="22" spans="2:114">
      <c r="B22" s="10" t="s">
        <v>307</v>
      </c>
      <c r="C22" s="4" t="s">
        <v>1026</v>
      </c>
      <c r="D22" s="480">
        <v>4.7860349851942978E-2</v>
      </c>
      <c r="E22" s="480">
        <v>0</v>
      </c>
      <c r="F22" s="480">
        <v>9.0947710753639516E-4</v>
      </c>
      <c r="G22" s="480">
        <v>7.983182096383618E-5</v>
      </c>
      <c r="H22" s="480">
        <v>0</v>
      </c>
      <c r="I22" s="480">
        <v>0</v>
      </c>
      <c r="J22" s="480">
        <v>0</v>
      </c>
      <c r="K22" s="480">
        <v>6.5578927492961494E-7</v>
      </c>
      <c r="L22" s="480">
        <v>3.0613671961363457E-6</v>
      </c>
      <c r="M22" s="480">
        <v>3.9455885133599146E-6</v>
      </c>
      <c r="N22" s="480">
        <v>0</v>
      </c>
      <c r="O22" s="480">
        <v>9.3220846844807259E-6</v>
      </c>
      <c r="P22" s="480">
        <v>2.4917611696754089E-6</v>
      </c>
      <c r="Q22" s="480">
        <v>3.2028152746263967E-6</v>
      </c>
      <c r="R22" s="480">
        <v>0</v>
      </c>
      <c r="S22" s="480">
        <v>4.2352828934917742E-6</v>
      </c>
      <c r="T22" s="480">
        <v>0</v>
      </c>
      <c r="U22" s="480">
        <v>2.0039424227263104E-6</v>
      </c>
      <c r="V22" s="480">
        <v>0.18728851793367923</v>
      </c>
      <c r="W22" s="480">
        <v>7.788857688756633E-3</v>
      </c>
      <c r="X22" s="480">
        <v>0</v>
      </c>
      <c r="Y22" s="480">
        <v>9.1017024283651625E-3</v>
      </c>
      <c r="Z22" s="480">
        <v>-8.025901290426038E-4</v>
      </c>
      <c r="AA22" s="480">
        <v>4.2493932922839026E-4</v>
      </c>
      <c r="AB22" s="480">
        <v>1.13770840853327E-3</v>
      </c>
      <c r="AC22" s="480">
        <v>1.6948133851934083E-3</v>
      </c>
      <c r="AD22" s="480">
        <v>0</v>
      </c>
      <c r="AE22" s="480">
        <v>0</v>
      </c>
      <c r="AF22" s="480">
        <v>0</v>
      </c>
      <c r="AG22" s="480">
        <v>4.4838106095926647E-6</v>
      </c>
      <c r="AH22" s="480">
        <v>8.3094930022198211E-5</v>
      </c>
      <c r="AI22" s="480">
        <v>0</v>
      </c>
      <c r="AJ22" s="480">
        <v>0</v>
      </c>
      <c r="AK22" s="480">
        <v>0</v>
      </c>
      <c r="AL22" s="480">
        <v>7.0913225087726524E-5</v>
      </c>
      <c r="AM22" s="480">
        <v>-2.3973421361751924E-3</v>
      </c>
      <c r="AN22" s="480">
        <v>5.9579464654591313E-4</v>
      </c>
      <c r="AO22" s="480">
        <v>0</v>
      </c>
      <c r="AP22" s="480">
        <v>0</v>
      </c>
      <c r="AQ22" s="480">
        <v>0</v>
      </c>
      <c r="AR22" s="480">
        <v>2.2685819547916988E-5</v>
      </c>
      <c r="AS22" s="480">
        <v>0</v>
      </c>
      <c r="AT22" s="480">
        <v>0</v>
      </c>
      <c r="AU22" s="480">
        <v>0</v>
      </c>
      <c r="AV22" s="480">
        <v>1.6326023076945441E-5</v>
      </c>
      <c r="AW22" s="480">
        <v>0</v>
      </c>
      <c r="AX22" s="480">
        <v>0</v>
      </c>
      <c r="AY22" s="480">
        <v>4.4708767091168134E-6</v>
      </c>
      <c r="AZ22" s="480">
        <v>0</v>
      </c>
      <c r="BA22" s="480">
        <v>0</v>
      </c>
      <c r="BB22" s="480">
        <v>0</v>
      </c>
      <c r="BC22" s="480">
        <v>6.7532395832511777E-5</v>
      </c>
      <c r="BD22" s="480">
        <v>0</v>
      </c>
      <c r="BE22" s="480">
        <v>0</v>
      </c>
      <c r="BF22" s="480">
        <v>0</v>
      </c>
      <c r="BG22" s="480">
        <v>0</v>
      </c>
      <c r="BH22" s="480">
        <v>0</v>
      </c>
      <c r="BI22" s="480">
        <v>0</v>
      </c>
      <c r="BJ22" s="480">
        <v>0</v>
      </c>
      <c r="BK22" s="480">
        <v>7.828014605118249E-6</v>
      </c>
      <c r="BL22" s="480">
        <v>0</v>
      </c>
      <c r="BM22" s="480">
        <v>0</v>
      </c>
      <c r="BN22" s="480">
        <v>0</v>
      </c>
      <c r="BO22" s="480">
        <v>0</v>
      </c>
      <c r="BP22" s="480">
        <v>4.8450130543926668E-4</v>
      </c>
      <c r="BQ22" s="480">
        <v>9.5084420232033226E-5</v>
      </c>
      <c r="BR22" s="480">
        <v>2.7926124606881972E-5</v>
      </c>
      <c r="BS22" s="480">
        <v>5.8992355688235003E-5</v>
      </c>
      <c r="BT22" s="480">
        <v>0</v>
      </c>
      <c r="BU22" s="480">
        <v>0</v>
      </c>
      <c r="BV22" s="480">
        <v>0</v>
      </c>
      <c r="BW22" s="480">
        <v>0</v>
      </c>
      <c r="BX22" s="480">
        <v>0</v>
      </c>
      <c r="BY22" s="480">
        <v>4.5519263392905276E-6</v>
      </c>
      <c r="BZ22" s="480">
        <v>0</v>
      </c>
      <c r="CA22" s="480">
        <v>0</v>
      </c>
      <c r="CB22" s="480">
        <v>0</v>
      </c>
      <c r="CC22" s="480">
        <v>0</v>
      </c>
      <c r="CD22" s="480">
        <v>0</v>
      </c>
      <c r="CE22" s="480">
        <v>0</v>
      </c>
      <c r="CF22" s="480">
        <v>0</v>
      </c>
      <c r="CG22" s="480">
        <v>0</v>
      </c>
      <c r="CH22" s="480">
        <v>8.7967768609581447E-6</v>
      </c>
      <c r="CI22" s="480">
        <v>0</v>
      </c>
      <c r="CJ22" s="480">
        <v>0</v>
      </c>
      <c r="CK22" s="480">
        <v>0</v>
      </c>
      <c r="CL22" s="480">
        <v>0</v>
      </c>
      <c r="CM22" s="480">
        <v>0</v>
      </c>
      <c r="CN22" s="480">
        <v>0</v>
      </c>
      <c r="CO22" s="480">
        <v>0</v>
      </c>
      <c r="CP22" s="480">
        <v>5.2851622505172194E-7</v>
      </c>
      <c r="CQ22" s="480">
        <v>5.9085568113645966E-6</v>
      </c>
      <c r="CR22" s="480">
        <v>0</v>
      </c>
      <c r="CS22" s="480">
        <v>0</v>
      </c>
      <c r="CT22" s="480">
        <v>0</v>
      </c>
      <c r="CU22" s="480">
        <v>0</v>
      </c>
      <c r="CV22" s="480">
        <v>0</v>
      </c>
      <c r="CW22" s="480">
        <v>0</v>
      </c>
      <c r="CX22" s="480">
        <v>0</v>
      </c>
      <c r="CY22" s="480">
        <v>0</v>
      </c>
      <c r="CZ22" s="480">
        <v>0</v>
      </c>
      <c r="DA22" s="480">
        <v>0</v>
      </c>
      <c r="DB22" s="480">
        <v>0</v>
      </c>
      <c r="DC22" s="480">
        <v>0</v>
      </c>
      <c r="DD22" s="480">
        <v>0</v>
      </c>
      <c r="DE22" s="480">
        <v>0</v>
      </c>
      <c r="DF22" s="480">
        <v>3.8546004148767287E-5</v>
      </c>
      <c r="DG22" s="480">
        <v>7.2415030733003914E-4</v>
      </c>
      <c r="DH22" s="480">
        <v>0</v>
      </c>
      <c r="DI22" s="480">
        <v>1.28449787033094E-3</v>
      </c>
      <c r="DJ22" s="480">
        <v>1.1191320199992747E-3</v>
      </c>
    </row>
    <row r="23" spans="2:114">
      <c r="B23" s="10" t="s">
        <v>308</v>
      </c>
      <c r="C23" s="4" t="s">
        <v>1027</v>
      </c>
      <c r="D23" s="480">
        <v>9.7275280638757251E-4</v>
      </c>
      <c r="E23" s="480">
        <v>2.2156114357476674E-4</v>
      </c>
      <c r="F23" s="480">
        <v>6.5132210474466148E-4</v>
      </c>
      <c r="G23" s="480">
        <v>3.3202225232665816E-5</v>
      </c>
      <c r="H23" s="480">
        <v>1.6136757437245613E-3</v>
      </c>
      <c r="I23" s="480">
        <v>0</v>
      </c>
      <c r="J23" s="480">
        <v>4.5337476481184074E-5</v>
      </c>
      <c r="K23" s="480">
        <v>1.7186219082751576E-3</v>
      </c>
      <c r="L23" s="480">
        <v>1.4653495420530679E-3</v>
      </c>
      <c r="M23" s="480">
        <v>5.3599302419950841E-4</v>
      </c>
      <c r="N23" s="480">
        <v>0</v>
      </c>
      <c r="O23" s="480">
        <v>3.9685446228217953E-4</v>
      </c>
      <c r="P23" s="480">
        <v>3.0577469210731089E-4</v>
      </c>
      <c r="Q23" s="480">
        <v>1.0549272810800694E-4</v>
      </c>
      <c r="R23" s="480">
        <v>1.6539624327878969E-4</v>
      </c>
      <c r="S23" s="480">
        <v>1.3611976310056589E-2</v>
      </c>
      <c r="T23" s="480">
        <v>1.3454368519784899E-3</v>
      </c>
      <c r="U23" s="480">
        <v>4.0078848454526207E-6</v>
      </c>
      <c r="V23" s="480">
        <v>8.9748960716702658E-2</v>
      </c>
      <c r="W23" s="480">
        <v>0.14353216257829771</v>
      </c>
      <c r="X23" s="480">
        <v>0</v>
      </c>
      <c r="Y23" s="480">
        <v>6.0790475072029122E-2</v>
      </c>
      <c r="Z23" s="480">
        <v>2.0685249755816988E-2</v>
      </c>
      <c r="AA23" s="480">
        <v>1.3946623179077777E-2</v>
      </c>
      <c r="AB23" s="480">
        <v>2.8345235865077225E-2</v>
      </c>
      <c r="AC23" s="480">
        <v>8.6543123084748833E-2</v>
      </c>
      <c r="AD23" s="480">
        <v>3.009238361770636E-5</v>
      </c>
      <c r="AE23" s="480">
        <v>9.6083183845244451E-4</v>
      </c>
      <c r="AF23" s="480">
        <v>3.6053872433517557E-3</v>
      </c>
      <c r="AG23" s="480">
        <v>6.3419609463479909E-2</v>
      </c>
      <c r="AH23" s="480">
        <v>5.0213079141985494E-3</v>
      </c>
      <c r="AI23" s="480">
        <v>4.2141482475068527E-2</v>
      </c>
      <c r="AJ23" s="480">
        <v>1.0311569310775953E-3</v>
      </c>
      <c r="AK23" s="480">
        <v>1.0487473295785589E-2</v>
      </c>
      <c r="AL23" s="480">
        <v>1.5852537092191767E-3</v>
      </c>
      <c r="AM23" s="480">
        <v>4.8152151118710778E-3</v>
      </c>
      <c r="AN23" s="480">
        <v>3.3181847833177497E-3</v>
      </c>
      <c r="AO23" s="480">
        <v>1.4822080241975255E-3</v>
      </c>
      <c r="AP23" s="480">
        <v>2.9648035464697662E-4</v>
      </c>
      <c r="AQ23" s="480">
        <v>1.4056174943402127E-3</v>
      </c>
      <c r="AR23" s="480">
        <v>1.9963521202166949E-4</v>
      </c>
      <c r="AS23" s="480">
        <v>2.8492615842160211E-3</v>
      </c>
      <c r="AT23" s="480">
        <v>1.1471265072849528E-3</v>
      </c>
      <c r="AU23" s="480">
        <v>9.2167079798748965E-4</v>
      </c>
      <c r="AV23" s="480">
        <v>7.0246628061213195E-4</v>
      </c>
      <c r="AW23" s="480">
        <v>3.4096298163797728E-4</v>
      </c>
      <c r="AX23" s="480">
        <v>3.4673526737998357E-3</v>
      </c>
      <c r="AY23" s="480">
        <v>2.1370790669578365E-3</v>
      </c>
      <c r="AZ23" s="480">
        <v>5.8332826850704986E-4</v>
      </c>
      <c r="BA23" s="480">
        <v>5.7126535275635532E-4</v>
      </c>
      <c r="BB23" s="480">
        <v>1.1512873860019901E-4</v>
      </c>
      <c r="BC23" s="480">
        <v>1.4834123347345894E-3</v>
      </c>
      <c r="BD23" s="480">
        <v>5.701990605648936E-3</v>
      </c>
      <c r="BE23" s="480">
        <v>5.6890156485857107E-4</v>
      </c>
      <c r="BF23" s="480">
        <v>0</v>
      </c>
      <c r="BG23" s="480">
        <v>0</v>
      </c>
      <c r="BH23" s="480">
        <v>1.2636867771477204E-4</v>
      </c>
      <c r="BI23" s="480">
        <v>1.5618998847778773E-3</v>
      </c>
      <c r="BJ23" s="480">
        <v>2.8703235180105405E-4</v>
      </c>
      <c r="BK23" s="480">
        <v>5.0769567223320046E-3</v>
      </c>
      <c r="BL23" s="480">
        <v>2.0979613205222961E-4</v>
      </c>
      <c r="BM23" s="480">
        <v>1.2635819480349527E-4</v>
      </c>
      <c r="BN23" s="480">
        <v>1.8853438045058954E-4</v>
      </c>
      <c r="BO23" s="480">
        <v>3.3651316211671993E-4</v>
      </c>
      <c r="BP23" s="480">
        <v>6.615534799195254E-4</v>
      </c>
      <c r="BQ23" s="480">
        <v>5.7137317626410587E-4</v>
      </c>
      <c r="BR23" s="480">
        <v>9.4229254808497459E-7</v>
      </c>
      <c r="BS23" s="480">
        <v>6.8595762428180233E-6</v>
      </c>
      <c r="BT23" s="480">
        <v>8.9552946029640076E-3</v>
      </c>
      <c r="BU23" s="480">
        <v>9.2562797834972732E-3</v>
      </c>
      <c r="BV23" s="480">
        <v>0</v>
      </c>
      <c r="BW23" s="480">
        <v>0</v>
      </c>
      <c r="BX23" s="480">
        <v>0</v>
      </c>
      <c r="BY23" s="480">
        <v>0</v>
      </c>
      <c r="BZ23" s="480">
        <v>0</v>
      </c>
      <c r="CA23" s="480">
        <v>0</v>
      </c>
      <c r="CB23" s="480">
        <v>2.078585374182485E-5</v>
      </c>
      <c r="CC23" s="480">
        <v>0</v>
      </c>
      <c r="CD23" s="480">
        <v>0</v>
      </c>
      <c r="CE23" s="480">
        <v>0</v>
      </c>
      <c r="CF23" s="480">
        <v>0</v>
      </c>
      <c r="CG23" s="480">
        <v>0</v>
      </c>
      <c r="CH23" s="480">
        <v>6.487622934956632E-4</v>
      </c>
      <c r="CI23" s="480">
        <v>2.793725551432395E-5</v>
      </c>
      <c r="CJ23" s="480">
        <v>0</v>
      </c>
      <c r="CK23" s="480">
        <v>0</v>
      </c>
      <c r="CL23" s="480">
        <v>0</v>
      </c>
      <c r="CM23" s="480">
        <v>0</v>
      </c>
      <c r="CN23" s="480">
        <v>0</v>
      </c>
      <c r="CO23" s="480">
        <v>1.5045743608401363E-4</v>
      </c>
      <c r="CP23" s="480">
        <v>9.8304017859620276E-5</v>
      </c>
      <c r="CQ23" s="480">
        <v>2.2566747981538518E-4</v>
      </c>
      <c r="CR23" s="480">
        <v>2.0084196569076665E-5</v>
      </c>
      <c r="CS23" s="480">
        <v>5.8028365584748701E-3</v>
      </c>
      <c r="CT23" s="480">
        <v>2.7738882714319177E-4</v>
      </c>
      <c r="CU23" s="480">
        <v>9.4502691170330212E-3</v>
      </c>
      <c r="CV23" s="480">
        <v>2.5562757306101327E-4</v>
      </c>
      <c r="CW23" s="480">
        <v>2.9319548068353622E-4</v>
      </c>
      <c r="CX23" s="480">
        <v>0</v>
      </c>
      <c r="CY23" s="480">
        <v>0</v>
      </c>
      <c r="CZ23" s="480">
        <v>1.9868082568266979E-4</v>
      </c>
      <c r="DA23" s="480">
        <v>2.3570535107356481E-4</v>
      </c>
      <c r="DB23" s="480">
        <v>0</v>
      </c>
      <c r="DC23" s="480">
        <v>7.6409743439592216E-5</v>
      </c>
      <c r="DD23" s="480">
        <v>1.8728425481043888E-4</v>
      </c>
      <c r="DE23" s="480">
        <v>1.7847262117390169E-3</v>
      </c>
      <c r="DF23" s="480">
        <v>0</v>
      </c>
      <c r="DG23" s="480">
        <v>1.5245269628000825E-5</v>
      </c>
      <c r="DH23" s="480">
        <v>0</v>
      </c>
      <c r="DI23" s="480">
        <v>1.0053348260680886E-3</v>
      </c>
      <c r="DJ23" s="480">
        <v>3.7571459622054108E-3</v>
      </c>
    </row>
    <row r="24" spans="2:114">
      <c r="B24" s="597" t="s">
        <v>309</v>
      </c>
      <c r="C24" s="599" t="s">
        <v>1028</v>
      </c>
      <c r="D24" s="482">
        <v>0</v>
      </c>
      <c r="E24" s="482">
        <v>0</v>
      </c>
      <c r="F24" s="482">
        <v>0</v>
      </c>
      <c r="G24" s="482">
        <v>0</v>
      </c>
      <c r="H24" s="482">
        <v>0</v>
      </c>
      <c r="I24" s="482">
        <v>0</v>
      </c>
      <c r="J24" s="482">
        <v>0</v>
      </c>
      <c r="K24" s="482">
        <v>0</v>
      </c>
      <c r="L24" s="482">
        <v>0</v>
      </c>
      <c r="M24" s="482">
        <v>0</v>
      </c>
      <c r="N24" s="482">
        <v>0</v>
      </c>
      <c r="O24" s="482">
        <v>0</v>
      </c>
      <c r="P24" s="482">
        <v>0</v>
      </c>
      <c r="Q24" s="482">
        <v>0</v>
      </c>
      <c r="R24" s="482">
        <v>0</v>
      </c>
      <c r="S24" s="482">
        <v>2.1622233719405375E-5</v>
      </c>
      <c r="T24" s="482">
        <v>0</v>
      </c>
      <c r="U24" s="482">
        <v>1.1355673728782425E-5</v>
      </c>
      <c r="V24" s="482">
        <v>1.6757436112274822E-2</v>
      </c>
      <c r="W24" s="482">
        <v>0</v>
      </c>
      <c r="X24" s="482">
        <v>0</v>
      </c>
      <c r="Y24" s="482">
        <v>0.10346036209044998</v>
      </c>
      <c r="Z24" s="482">
        <v>8.6025045158947572E-2</v>
      </c>
      <c r="AA24" s="482">
        <v>1.473661331765914E-3</v>
      </c>
      <c r="AB24" s="482">
        <v>4.1502749842746461E-4</v>
      </c>
      <c r="AC24" s="482">
        <v>6.4890222457607158E-2</v>
      </c>
      <c r="AD24" s="482">
        <v>7.5230959044265901E-5</v>
      </c>
      <c r="AE24" s="482">
        <v>0</v>
      </c>
      <c r="AF24" s="482">
        <v>1.6305215955676343E-5</v>
      </c>
      <c r="AG24" s="482">
        <v>7.9016586969048091E-5</v>
      </c>
      <c r="AH24" s="482">
        <v>0</v>
      </c>
      <c r="AI24" s="482">
        <v>1.4929725316381874E-3</v>
      </c>
      <c r="AJ24" s="482">
        <v>0</v>
      </c>
      <c r="AK24" s="482">
        <v>0</v>
      </c>
      <c r="AL24" s="482">
        <v>3.9802906984723921E-4</v>
      </c>
      <c r="AM24" s="482">
        <v>0</v>
      </c>
      <c r="AN24" s="482">
        <v>0</v>
      </c>
      <c r="AO24" s="482">
        <v>0</v>
      </c>
      <c r="AP24" s="482">
        <v>0</v>
      </c>
      <c r="AQ24" s="482">
        <v>0</v>
      </c>
      <c r="AR24" s="482">
        <v>0</v>
      </c>
      <c r="AS24" s="482">
        <v>0</v>
      </c>
      <c r="AT24" s="482">
        <v>0</v>
      </c>
      <c r="AU24" s="482">
        <v>2.0291709341555393E-5</v>
      </c>
      <c r="AV24" s="482">
        <v>4.4728830347795728E-6</v>
      </c>
      <c r="AW24" s="482">
        <v>0</v>
      </c>
      <c r="AX24" s="482">
        <v>8.6049311818455776E-6</v>
      </c>
      <c r="AY24" s="482">
        <v>1.2915866048559681E-4</v>
      </c>
      <c r="AZ24" s="482">
        <v>0</v>
      </c>
      <c r="BA24" s="482">
        <v>0</v>
      </c>
      <c r="BB24" s="482">
        <v>0</v>
      </c>
      <c r="BC24" s="482">
        <v>0</v>
      </c>
      <c r="BD24" s="482">
        <v>0</v>
      </c>
      <c r="BE24" s="482">
        <v>0</v>
      </c>
      <c r="BF24" s="482">
        <v>0</v>
      </c>
      <c r="BG24" s="482">
        <v>0</v>
      </c>
      <c r="BH24" s="482">
        <v>0</v>
      </c>
      <c r="BI24" s="482">
        <v>0</v>
      </c>
      <c r="BJ24" s="482">
        <v>0</v>
      </c>
      <c r="BK24" s="482">
        <v>1.2647136096394173E-3</v>
      </c>
      <c r="BL24" s="482">
        <v>0</v>
      </c>
      <c r="BM24" s="482">
        <v>0</v>
      </c>
      <c r="BN24" s="482">
        <v>0</v>
      </c>
      <c r="BO24" s="482">
        <v>0</v>
      </c>
      <c r="BP24" s="482">
        <v>0</v>
      </c>
      <c r="BQ24" s="482">
        <v>0</v>
      </c>
      <c r="BR24" s="482">
        <v>0</v>
      </c>
      <c r="BS24" s="482">
        <v>1.4953876209343291E-4</v>
      </c>
      <c r="BT24" s="482">
        <v>0</v>
      </c>
      <c r="BU24" s="482">
        <v>0</v>
      </c>
      <c r="BV24" s="482">
        <v>0</v>
      </c>
      <c r="BW24" s="482">
        <v>0</v>
      </c>
      <c r="BX24" s="482">
        <v>0</v>
      </c>
      <c r="BY24" s="482">
        <v>0</v>
      </c>
      <c r="BZ24" s="482">
        <v>0</v>
      </c>
      <c r="CA24" s="482">
        <v>0</v>
      </c>
      <c r="CB24" s="482">
        <v>0</v>
      </c>
      <c r="CC24" s="482">
        <v>0</v>
      </c>
      <c r="CD24" s="482">
        <v>0</v>
      </c>
      <c r="CE24" s="482">
        <v>0</v>
      </c>
      <c r="CF24" s="482">
        <v>0</v>
      </c>
      <c r="CG24" s="482">
        <v>0</v>
      </c>
      <c r="CH24" s="482">
        <v>0</v>
      </c>
      <c r="CI24" s="482">
        <v>0</v>
      </c>
      <c r="CJ24" s="482">
        <v>0</v>
      </c>
      <c r="CK24" s="482">
        <v>0</v>
      </c>
      <c r="CL24" s="482">
        <v>0</v>
      </c>
      <c r="CM24" s="482">
        <v>0</v>
      </c>
      <c r="CN24" s="482">
        <v>0</v>
      </c>
      <c r="CO24" s="482">
        <v>8.7166776572602344E-6</v>
      </c>
      <c r="CP24" s="482">
        <v>0</v>
      </c>
      <c r="CQ24" s="482">
        <v>0</v>
      </c>
      <c r="CR24" s="482">
        <v>0</v>
      </c>
      <c r="CS24" s="482">
        <v>1.4407645115112309E-3</v>
      </c>
      <c r="CT24" s="482">
        <v>0</v>
      </c>
      <c r="CU24" s="482">
        <v>0</v>
      </c>
      <c r="CV24" s="482">
        <v>0</v>
      </c>
      <c r="CW24" s="482">
        <v>0</v>
      </c>
      <c r="CX24" s="482">
        <v>0</v>
      </c>
      <c r="CY24" s="482">
        <v>0</v>
      </c>
      <c r="CZ24" s="482">
        <v>0</v>
      </c>
      <c r="DA24" s="482">
        <v>0</v>
      </c>
      <c r="DB24" s="482">
        <v>0</v>
      </c>
      <c r="DC24" s="482">
        <v>0</v>
      </c>
      <c r="DD24" s="482">
        <v>0</v>
      </c>
      <c r="DE24" s="482">
        <v>0</v>
      </c>
      <c r="DF24" s="482">
        <v>0</v>
      </c>
      <c r="DG24" s="482">
        <v>0</v>
      </c>
      <c r="DH24" s="482">
        <v>0</v>
      </c>
      <c r="DI24" s="482">
        <v>0</v>
      </c>
      <c r="DJ24" s="482">
        <v>1.6224913747814747E-3</v>
      </c>
    </row>
    <row r="25" spans="2:114">
      <c r="B25" s="10" t="s">
        <v>310</v>
      </c>
      <c r="C25" s="600" t="s">
        <v>1029</v>
      </c>
      <c r="D25" s="480">
        <v>0</v>
      </c>
      <c r="E25" s="480">
        <v>4.6950867466574853E-8</v>
      </c>
      <c r="F25" s="480">
        <v>1.7902703258737088E-4</v>
      </c>
      <c r="G25" s="480">
        <v>3.3202225232665816E-5</v>
      </c>
      <c r="H25" s="480">
        <v>0</v>
      </c>
      <c r="I25" s="480">
        <v>0</v>
      </c>
      <c r="J25" s="480">
        <v>2.4412487336022193E-5</v>
      </c>
      <c r="K25" s="480">
        <v>1.3739794216352248E-3</v>
      </c>
      <c r="L25" s="480">
        <v>3.4646463236078675E-3</v>
      </c>
      <c r="M25" s="480">
        <v>1.2528761063961328E-3</v>
      </c>
      <c r="N25" s="480">
        <v>0</v>
      </c>
      <c r="O25" s="480">
        <v>3.9712080755887899E-3</v>
      </c>
      <c r="P25" s="480">
        <v>1.1462101380506881E-4</v>
      </c>
      <c r="Q25" s="480">
        <v>6.8199947754075832E-4</v>
      </c>
      <c r="R25" s="480">
        <v>1.9656707374286929E-3</v>
      </c>
      <c r="S25" s="480">
        <v>7.6123637269865313E-3</v>
      </c>
      <c r="T25" s="480">
        <v>2.8268007171653565E-4</v>
      </c>
      <c r="U25" s="480">
        <v>3.5536578963013234E-4</v>
      </c>
      <c r="V25" s="480">
        <v>6.2840385421030582E-3</v>
      </c>
      <c r="W25" s="480">
        <v>8.9235181566131479E-3</v>
      </c>
      <c r="X25" s="480">
        <v>0</v>
      </c>
      <c r="Y25" s="480">
        <v>0.297959018353878</v>
      </c>
      <c r="Z25" s="480">
        <v>0.47903524849680013</v>
      </c>
      <c r="AA25" s="480">
        <v>0.20941265848167798</v>
      </c>
      <c r="AB25" s="480">
        <v>6.9851793299552378E-2</v>
      </c>
      <c r="AC25" s="480">
        <v>0.19368850071317026</v>
      </c>
      <c r="AD25" s="480">
        <v>1.6550810989738498E-4</v>
      </c>
      <c r="AE25" s="480">
        <v>1.1009626576471716E-2</v>
      </c>
      <c r="AF25" s="480">
        <v>3.3782749302606566E-2</v>
      </c>
      <c r="AG25" s="480">
        <v>0.16394588192874582</v>
      </c>
      <c r="AH25" s="480">
        <v>1.4826509656817938E-2</v>
      </c>
      <c r="AI25" s="480">
        <v>4.0240275266810524E-3</v>
      </c>
      <c r="AJ25" s="480">
        <v>1.0124652646532281E-4</v>
      </c>
      <c r="AK25" s="480">
        <v>4.2079368162102675E-4</v>
      </c>
      <c r="AL25" s="480">
        <v>2.7541781614717009E-3</v>
      </c>
      <c r="AM25" s="480">
        <v>3.7395457698404903E-5</v>
      </c>
      <c r="AN25" s="480">
        <v>0</v>
      </c>
      <c r="AO25" s="480">
        <v>2.7397560521211191E-5</v>
      </c>
      <c r="AP25" s="480">
        <v>0</v>
      </c>
      <c r="AQ25" s="480">
        <v>8.316422090407327E-4</v>
      </c>
      <c r="AR25" s="480">
        <v>0</v>
      </c>
      <c r="AS25" s="480">
        <v>5.9067355982710983E-5</v>
      </c>
      <c r="AT25" s="480">
        <v>1.0653426287167948E-4</v>
      </c>
      <c r="AU25" s="480">
        <v>3.6952270695674554E-4</v>
      </c>
      <c r="AV25" s="480">
        <v>3.5783064278236582E-5</v>
      </c>
      <c r="AW25" s="480">
        <v>4.4702801338529594E-4</v>
      </c>
      <c r="AX25" s="480">
        <v>2.1840010687498366E-3</v>
      </c>
      <c r="AY25" s="480">
        <v>1.0129019566543535E-3</v>
      </c>
      <c r="AZ25" s="480">
        <v>4.4221172929935639E-4</v>
      </c>
      <c r="BA25" s="480">
        <v>2.9198006918658161E-3</v>
      </c>
      <c r="BB25" s="480">
        <v>4.6873843572938168E-4</v>
      </c>
      <c r="BC25" s="480">
        <v>1.319428560912578E-4</v>
      </c>
      <c r="BD25" s="480">
        <v>4.2604159130553611E-4</v>
      </c>
      <c r="BE25" s="480">
        <v>0</v>
      </c>
      <c r="BF25" s="480">
        <v>0</v>
      </c>
      <c r="BG25" s="480">
        <v>0</v>
      </c>
      <c r="BH25" s="480">
        <v>2.5787247837555073E-4</v>
      </c>
      <c r="BI25" s="480">
        <v>3.584688260145948E-4</v>
      </c>
      <c r="BJ25" s="480">
        <v>2.9590964103201446E-6</v>
      </c>
      <c r="BK25" s="480">
        <v>5.5608258751108763E-3</v>
      </c>
      <c r="BL25" s="480">
        <v>0</v>
      </c>
      <c r="BM25" s="480">
        <v>1.1274448944530383E-4</v>
      </c>
      <c r="BN25" s="480">
        <v>2.6309661661026101E-5</v>
      </c>
      <c r="BO25" s="480">
        <v>2.2247036224164559E-4</v>
      </c>
      <c r="BP25" s="480">
        <v>1.2508101340887225E-7</v>
      </c>
      <c r="BQ25" s="480">
        <v>0</v>
      </c>
      <c r="BR25" s="480">
        <v>0</v>
      </c>
      <c r="BS25" s="480">
        <v>1.3719152485636047E-6</v>
      </c>
      <c r="BT25" s="480">
        <v>5.2679843131133786E-5</v>
      </c>
      <c r="BU25" s="480">
        <v>0</v>
      </c>
      <c r="BV25" s="480">
        <v>0</v>
      </c>
      <c r="BW25" s="480">
        <v>0</v>
      </c>
      <c r="BX25" s="480">
        <v>0</v>
      </c>
      <c r="BY25" s="480">
        <v>0</v>
      </c>
      <c r="BZ25" s="480">
        <v>0</v>
      </c>
      <c r="CA25" s="480">
        <v>0</v>
      </c>
      <c r="CB25" s="480">
        <v>0</v>
      </c>
      <c r="CC25" s="480">
        <v>3.7475704032629346E-7</v>
      </c>
      <c r="CD25" s="480">
        <v>0</v>
      </c>
      <c r="CE25" s="480">
        <v>0</v>
      </c>
      <c r="CF25" s="480">
        <v>0</v>
      </c>
      <c r="CG25" s="480">
        <v>0</v>
      </c>
      <c r="CH25" s="480">
        <v>6.597582645718609E-6</v>
      </c>
      <c r="CI25" s="480">
        <v>1.6651344346285796E-5</v>
      </c>
      <c r="CJ25" s="480">
        <v>2.5647799290581873E-6</v>
      </c>
      <c r="CK25" s="480">
        <v>0</v>
      </c>
      <c r="CL25" s="480">
        <v>0</v>
      </c>
      <c r="CM25" s="480">
        <v>0</v>
      </c>
      <c r="CN25" s="480">
        <v>0</v>
      </c>
      <c r="CO25" s="480">
        <v>1.9745169823619924E-4</v>
      </c>
      <c r="CP25" s="480">
        <v>9.6894641259482351E-6</v>
      </c>
      <c r="CQ25" s="480">
        <v>2.8754976481974372E-6</v>
      </c>
      <c r="CR25" s="480">
        <v>2.5129042152778391E-4</v>
      </c>
      <c r="CS25" s="480">
        <v>5.0439966604338528E-3</v>
      </c>
      <c r="CT25" s="480">
        <v>3.5108716341650551E-4</v>
      </c>
      <c r="CU25" s="480">
        <v>1.0581647419507982E-3</v>
      </c>
      <c r="CV25" s="480">
        <v>1.0316807881386186E-5</v>
      </c>
      <c r="CW25" s="480">
        <v>6.3293893700318074E-5</v>
      </c>
      <c r="CX25" s="480">
        <v>0</v>
      </c>
      <c r="CY25" s="480">
        <v>9.9950291388416158E-7</v>
      </c>
      <c r="CZ25" s="480">
        <v>0</v>
      </c>
      <c r="DA25" s="480">
        <v>2.1771829725555033E-4</v>
      </c>
      <c r="DB25" s="480">
        <v>0</v>
      </c>
      <c r="DC25" s="480">
        <v>0</v>
      </c>
      <c r="DD25" s="480">
        <v>0</v>
      </c>
      <c r="DE25" s="480">
        <v>6.3146653598942636E-4</v>
      </c>
      <c r="DF25" s="480">
        <v>0</v>
      </c>
      <c r="DG25" s="480">
        <v>8.2227145759536369E-5</v>
      </c>
      <c r="DH25" s="480">
        <v>0</v>
      </c>
      <c r="DI25" s="480">
        <v>2.8003271106740872E-4</v>
      </c>
      <c r="DJ25" s="480">
        <v>1.030344067106634E-2</v>
      </c>
    </row>
    <row r="26" spans="2:114">
      <c r="B26" s="10" t="s">
        <v>311</v>
      </c>
      <c r="C26" s="600" t="s">
        <v>1030</v>
      </c>
      <c r="D26" s="480">
        <v>0</v>
      </c>
      <c r="E26" s="480">
        <v>0</v>
      </c>
      <c r="F26" s="480">
        <v>0</v>
      </c>
      <c r="G26" s="480">
        <v>0</v>
      </c>
      <c r="H26" s="480">
        <v>0</v>
      </c>
      <c r="I26" s="480">
        <v>0</v>
      </c>
      <c r="J26" s="480">
        <v>0</v>
      </c>
      <c r="K26" s="480">
        <v>0</v>
      </c>
      <c r="L26" s="480">
        <v>0</v>
      </c>
      <c r="M26" s="480">
        <v>0</v>
      </c>
      <c r="N26" s="480">
        <v>0</v>
      </c>
      <c r="O26" s="480">
        <v>3.0762879458786398E-3</v>
      </c>
      <c r="P26" s="480">
        <v>1.7798294069110064E-5</v>
      </c>
      <c r="Q26" s="480">
        <v>2.5990845953593206E-3</v>
      </c>
      <c r="R26" s="480">
        <v>8.9536620159575569E-4</v>
      </c>
      <c r="S26" s="480">
        <v>2.9468652553663819E-4</v>
      </c>
      <c r="T26" s="480">
        <v>2.6072725763642171E-3</v>
      </c>
      <c r="U26" s="480">
        <v>3.4401011590134994E-4</v>
      </c>
      <c r="V26" s="480">
        <v>0</v>
      </c>
      <c r="W26" s="480">
        <v>0</v>
      </c>
      <c r="X26" s="480">
        <v>0</v>
      </c>
      <c r="Y26" s="480">
        <v>0</v>
      </c>
      <c r="Z26" s="480">
        <v>8.1319237645399885E-4</v>
      </c>
      <c r="AA26" s="480">
        <v>3.0817690261285537E-2</v>
      </c>
      <c r="AB26" s="480">
        <v>0</v>
      </c>
      <c r="AC26" s="480">
        <v>3.9978161974569631E-2</v>
      </c>
      <c r="AD26" s="480">
        <v>0</v>
      </c>
      <c r="AE26" s="480">
        <v>0</v>
      </c>
      <c r="AF26" s="480">
        <v>0.17499531570490764</v>
      </c>
      <c r="AG26" s="480">
        <v>3.1809675268053618E-5</v>
      </c>
      <c r="AH26" s="480">
        <v>2.4928479006659467E-4</v>
      </c>
      <c r="AI26" s="480">
        <v>0</v>
      </c>
      <c r="AJ26" s="480">
        <v>0</v>
      </c>
      <c r="AK26" s="480">
        <v>0</v>
      </c>
      <c r="AL26" s="480">
        <v>1.340488706497024E-3</v>
      </c>
      <c r="AM26" s="480">
        <v>0</v>
      </c>
      <c r="AN26" s="480">
        <v>0</v>
      </c>
      <c r="AO26" s="480">
        <v>0</v>
      </c>
      <c r="AP26" s="480">
        <v>0</v>
      </c>
      <c r="AQ26" s="480">
        <v>0</v>
      </c>
      <c r="AR26" s="480">
        <v>0</v>
      </c>
      <c r="AS26" s="480">
        <v>2.7318652142003832E-5</v>
      </c>
      <c r="AT26" s="480">
        <v>2.867816268212382E-4</v>
      </c>
      <c r="AU26" s="480">
        <v>7.4758929153098808E-6</v>
      </c>
      <c r="AV26" s="480">
        <v>5.1661799051704068E-5</v>
      </c>
      <c r="AW26" s="480">
        <v>7.8671377212788662E-3</v>
      </c>
      <c r="AX26" s="480">
        <v>8.7778989904503516E-4</v>
      </c>
      <c r="AY26" s="480">
        <v>2.4361310423898722E-3</v>
      </c>
      <c r="AZ26" s="480">
        <v>2.7643472556675404E-3</v>
      </c>
      <c r="BA26" s="480">
        <v>3.808435685042369E-3</v>
      </c>
      <c r="BB26" s="480">
        <v>0</v>
      </c>
      <c r="BC26" s="480">
        <v>2.9658387950774632E-3</v>
      </c>
      <c r="BD26" s="480">
        <v>6.5927591686026103E-3</v>
      </c>
      <c r="BE26" s="480">
        <v>0</v>
      </c>
      <c r="BF26" s="480">
        <v>0</v>
      </c>
      <c r="BG26" s="480">
        <v>0</v>
      </c>
      <c r="BH26" s="480">
        <v>2.9428719804918914E-3</v>
      </c>
      <c r="BI26" s="480">
        <v>5.9147356292408139E-3</v>
      </c>
      <c r="BJ26" s="480">
        <v>7.1018313847683468E-5</v>
      </c>
      <c r="BK26" s="480">
        <v>3.5945264564877363E-3</v>
      </c>
      <c r="BL26" s="480">
        <v>0</v>
      </c>
      <c r="BM26" s="480">
        <v>0</v>
      </c>
      <c r="BN26" s="480">
        <v>0</v>
      </c>
      <c r="BO26" s="480">
        <v>0</v>
      </c>
      <c r="BP26" s="480">
        <v>0</v>
      </c>
      <c r="BQ26" s="480">
        <v>0</v>
      </c>
      <c r="BR26" s="480">
        <v>0</v>
      </c>
      <c r="BS26" s="480">
        <v>0</v>
      </c>
      <c r="BT26" s="480">
        <v>0</v>
      </c>
      <c r="BU26" s="480">
        <v>0</v>
      </c>
      <c r="BV26" s="480">
        <v>0</v>
      </c>
      <c r="BW26" s="480">
        <v>0</v>
      </c>
      <c r="BX26" s="480">
        <v>0</v>
      </c>
      <c r="BY26" s="480">
        <v>0</v>
      </c>
      <c r="BZ26" s="480">
        <v>0</v>
      </c>
      <c r="CA26" s="480">
        <v>0</v>
      </c>
      <c r="CB26" s="480">
        <v>0</v>
      </c>
      <c r="CC26" s="480">
        <v>0</v>
      </c>
      <c r="CD26" s="480">
        <v>0</v>
      </c>
      <c r="CE26" s="480">
        <v>0</v>
      </c>
      <c r="CF26" s="480">
        <v>0</v>
      </c>
      <c r="CG26" s="480">
        <v>0</v>
      </c>
      <c r="CH26" s="480">
        <v>0</v>
      </c>
      <c r="CI26" s="480">
        <v>0</v>
      </c>
      <c r="CJ26" s="480">
        <v>0</v>
      </c>
      <c r="CK26" s="480">
        <v>0</v>
      </c>
      <c r="CL26" s="480">
        <v>0</v>
      </c>
      <c r="CM26" s="480">
        <v>0</v>
      </c>
      <c r="CN26" s="480">
        <v>0</v>
      </c>
      <c r="CO26" s="480">
        <v>1.819132728471701E-5</v>
      </c>
      <c r="CP26" s="480">
        <v>0</v>
      </c>
      <c r="CQ26" s="480">
        <v>0</v>
      </c>
      <c r="CR26" s="480">
        <v>0</v>
      </c>
      <c r="CS26" s="480">
        <v>0</v>
      </c>
      <c r="CT26" s="480">
        <v>1.2833238599735299E-4</v>
      </c>
      <c r="CU26" s="480">
        <v>0</v>
      </c>
      <c r="CV26" s="480">
        <v>0</v>
      </c>
      <c r="CW26" s="480">
        <v>1.9300380141801028E-5</v>
      </c>
      <c r="CX26" s="480">
        <v>0</v>
      </c>
      <c r="CY26" s="480">
        <v>0</v>
      </c>
      <c r="CZ26" s="480">
        <v>0</v>
      </c>
      <c r="DA26" s="480">
        <v>0</v>
      </c>
      <c r="DB26" s="480">
        <v>0</v>
      </c>
      <c r="DC26" s="480">
        <v>0</v>
      </c>
      <c r="DD26" s="480">
        <v>0</v>
      </c>
      <c r="DE26" s="480">
        <v>0</v>
      </c>
      <c r="DF26" s="480">
        <v>0</v>
      </c>
      <c r="DG26" s="480">
        <v>0</v>
      </c>
      <c r="DH26" s="480">
        <v>0</v>
      </c>
      <c r="DI26" s="480">
        <v>2.4046287146005751E-3</v>
      </c>
      <c r="DJ26" s="480">
        <v>1.5382254685800669E-3</v>
      </c>
    </row>
    <row r="27" spans="2:114">
      <c r="B27" s="10" t="s">
        <v>312</v>
      </c>
      <c r="C27" s="600" t="s">
        <v>1031</v>
      </c>
      <c r="D27" s="480">
        <v>0</v>
      </c>
      <c r="E27" s="480">
        <v>0</v>
      </c>
      <c r="F27" s="480">
        <v>0</v>
      </c>
      <c r="G27" s="480">
        <v>0</v>
      </c>
      <c r="H27" s="480">
        <v>0</v>
      </c>
      <c r="I27" s="480">
        <v>0</v>
      </c>
      <c r="J27" s="480">
        <v>0</v>
      </c>
      <c r="K27" s="480">
        <v>0</v>
      </c>
      <c r="L27" s="480">
        <v>0</v>
      </c>
      <c r="M27" s="480">
        <v>0</v>
      </c>
      <c r="N27" s="480">
        <v>0</v>
      </c>
      <c r="O27" s="480">
        <v>0.17201776522995585</v>
      </c>
      <c r="P27" s="480">
        <v>3.4559659525753773E-2</v>
      </c>
      <c r="Q27" s="480">
        <v>3.6632199703539408E-5</v>
      </c>
      <c r="R27" s="480">
        <v>1.3788321434876024E-3</v>
      </c>
      <c r="S27" s="480">
        <v>6.5535430036135875E-4</v>
      </c>
      <c r="T27" s="480">
        <v>2.5862219327257515E-5</v>
      </c>
      <c r="U27" s="480">
        <v>0</v>
      </c>
      <c r="V27" s="480">
        <v>0</v>
      </c>
      <c r="W27" s="480">
        <v>0</v>
      </c>
      <c r="X27" s="480">
        <v>0</v>
      </c>
      <c r="Y27" s="480">
        <v>0</v>
      </c>
      <c r="Z27" s="480">
        <v>0</v>
      </c>
      <c r="AA27" s="480">
        <v>0</v>
      </c>
      <c r="AB27" s="480">
        <v>0</v>
      </c>
      <c r="AC27" s="480">
        <v>0</v>
      </c>
      <c r="AD27" s="480">
        <v>0</v>
      </c>
      <c r="AE27" s="480">
        <v>2.2092285501709415E-3</v>
      </c>
      <c r="AF27" s="480">
        <v>2.9515204475698872E-4</v>
      </c>
      <c r="AG27" s="480">
        <v>1.6920040036198732E-5</v>
      </c>
      <c r="AH27" s="480">
        <v>1.4244845146662552E-4</v>
      </c>
      <c r="AI27" s="480">
        <v>0</v>
      </c>
      <c r="AJ27" s="480">
        <v>0</v>
      </c>
      <c r="AK27" s="480">
        <v>0</v>
      </c>
      <c r="AL27" s="480">
        <v>0</v>
      </c>
      <c r="AM27" s="480">
        <v>0</v>
      </c>
      <c r="AN27" s="480">
        <v>0</v>
      </c>
      <c r="AO27" s="480">
        <v>0</v>
      </c>
      <c r="AP27" s="480">
        <v>0</v>
      </c>
      <c r="AQ27" s="480">
        <v>0</v>
      </c>
      <c r="AR27" s="480">
        <v>0</v>
      </c>
      <c r="AS27" s="480">
        <v>0</v>
      </c>
      <c r="AT27" s="480">
        <v>0</v>
      </c>
      <c r="AU27" s="480">
        <v>0</v>
      </c>
      <c r="AV27" s="480">
        <v>0</v>
      </c>
      <c r="AW27" s="480">
        <v>1.0928585470090216E-3</v>
      </c>
      <c r="AX27" s="480">
        <v>0</v>
      </c>
      <c r="AY27" s="480">
        <v>0</v>
      </c>
      <c r="AZ27" s="480">
        <v>0</v>
      </c>
      <c r="BA27" s="480">
        <v>0</v>
      </c>
      <c r="BB27" s="480">
        <v>0</v>
      </c>
      <c r="BC27" s="480">
        <v>0</v>
      </c>
      <c r="BD27" s="480">
        <v>0</v>
      </c>
      <c r="BE27" s="480">
        <v>0</v>
      </c>
      <c r="BF27" s="480">
        <v>0</v>
      </c>
      <c r="BG27" s="480">
        <v>0</v>
      </c>
      <c r="BH27" s="480">
        <v>0</v>
      </c>
      <c r="BI27" s="480">
        <v>0</v>
      </c>
      <c r="BJ27" s="480">
        <v>0</v>
      </c>
      <c r="BK27" s="480">
        <v>3.2450056043692062E-2</v>
      </c>
      <c r="BL27" s="480">
        <v>0</v>
      </c>
      <c r="BM27" s="480">
        <v>0</v>
      </c>
      <c r="BN27" s="480">
        <v>0</v>
      </c>
      <c r="BO27" s="480">
        <v>0</v>
      </c>
      <c r="BP27" s="480">
        <v>0</v>
      </c>
      <c r="BQ27" s="480">
        <v>0</v>
      </c>
      <c r="BR27" s="480">
        <v>0</v>
      </c>
      <c r="BS27" s="480">
        <v>0</v>
      </c>
      <c r="BT27" s="480">
        <v>0</v>
      </c>
      <c r="BU27" s="480">
        <v>0</v>
      </c>
      <c r="BV27" s="480">
        <v>0</v>
      </c>
      <c r="BW27" s="480">
        <v>0</v>
      </c>
      <c r="BX27" s="480">
        <v>0</v>
      </c>
      <c r="BY27" s="480">
        <v>0</v>
      </c>
      <c r="BZ27" s="480">
        <v>0</v>
      </c>
      <c r="CA27" s="480">
        <v>0</v>
      </c>
      <c r="CB27" s="480">
        <v>0</v>
      </c>
      <c r="CC27" s="480">
        <v>0</v>
      </c>
      <c r="CD27" s="480">
        <v>0</v>
      </c>
      <c r="CE27" s="480">
        <v>0</v>
      </c>
      <c r="CF27" s="480">
        <v>0</v>
      </c>
      <c r="CG27" s="480">
        <v>0</v>
      </c>
      <c r="CH27" s="480">
        <v>0</v>
      </c>
      <c r="CI27" s="480">
        <v>0</v>
      </c>
      <c r="CJ27" s="480">
        <v>0</v>
      </c>
      <c r="CK27" s="480">
        <v>0</v>
      </c>
      <c r="CL27" s="480">
        <v>0</v>
      </c>
      <c r="CM27" s="480">
        <v>0</v>
      </c>
      <c r="CN27" s="480">
        <v>0</v>
      </c>
      <c r="CO27" s="480">
        <v>0</v>
      </c>
      <c r="CP27" s="480">
        <v>3.8757856503792942E-6</v>
      </c>
      <c r="CQ27" s="480">
        <v>0</v>
      </c>
      <c r="CR27" s="480">
        <v>0</v>
      </c>
      <c r="CS27" s="480">
        <v>0</v>
      </c>
      <c r="CT27" s="480">
        <v>0</v>
      </c>
      <c r="CU27" s="480">
        <v>0</v>
      </c>
      <c r="CV27" s="480">
        <v>0</v>
      </c>
      <c r="CW27" s="480">
        <v>0</v>
      </c>
      <c r="CX27" s="480">
        <v>0</v>
      </c>
      <c r="CY27" s="480">
        <v>0</v>
      </c>
      <c r="CZ27" s="480">
        <v>0</v>
      </c>
      <c r="DA27" s="480">
        <v>0</v>
      </c>
      <c r="DB27" s="480">
        <v>0</v>
      </c>
      <c r="DC27" s="480">
        <v>0</v>
      </c>
      <c r="DD27" s="480">
        <v>0</v>
      </c>
      <c r="DE27" s="480">
        <v>0</v>
      </c>
      <c r="DF27" s="480">
        <v>0</v>
      </c>
      <c r="DG27" s="480">
        <v>0</v>
      </c>
      <c r="DH27" s="480">
        <v>0</v>
      </c>
      <c r="DI27" s="480">
        <v>1.3102979855328029E-4</v>
      </c>
      <c r="DJ27" s="480">
        <v>4.3191795464978585E-4</v>
      </c>
    </row>
    <row r="28" spans="2:114">
      <c r="B28" s="318" t="s">
        <v>313</v>
      </c>
      <c r="C28" s="601" t="s">
        <v>1032</v>
      </c>
      <c r="D28" s="481">
        <v>0</v>
      </c>
      <c r="E28" s="481">
        <v>9.5617319630378356E-3</v>
      </c>
      <c r="F28" s="481">
        <v>1.5129762452887949E-2</v>
      </c>
      <c r="G28" s="481">
        <v>0</v>
      </c>
      <c r="H28" s="481">
        <v>6.2405349809700958E-3</v>
      </c>
      <c r="I28" s="481">
        <v>0</v>
      </c>
      <c r="J28" s="481">
        <v>0</v>
      </c>
      <c r="K28" s="481">
        <v>2.8375497472916029E-5</v>
      </c>
      <c r="L28" s="481">
        <v>0</v>
      </c>
      <c r="M28" s="481">
        <v>1.7266502348080425E-3</v>
      </c>
      <c r="N28" s="481">
        <v>0</v>
      </c>
      <c r="O28" s="481">
        <v>0</v>
      </c>
      <c r="P28" s="481">
        <v>6.8701415106764844E-5</v>
      </c>
      <c r="Q28" s="481">
        <v>0</v>
      </c>
      <c r="R28" s="481">
        <v>0</v>
      </c>
      <c r="S28" s="481">
        <v>0</v>
      </c>
      <c r="T28" s="481">
        <v>0</v>
      </c>
      <c r="U28" s="481">
        <v>0</v>
      </c>
      <c r="V28" s="481">
        <v>0</v>
      </c>
      <c r="W28" s="481">
        <v>0</v>
      </c>
      <c r="X28" s="481">
        <v>0</v>
      </c>
      <c r="Y28" s="481">
        <v>0</v>
      </c>
      <c r="Z28" s="481">
        <v>0</v>
      </c>
      <c r="AA28" s="481">
        <v>0</v>
      </c>
      <c r="AB28" s="481">
        <v>3.9214387213802368E-2</v>
      </c>
      <c r="AC28" s="481">
        <v>1.8428713443348565E-5</v>
      </c>
      <c r="AD28" s="481">
        <v>0</v>
      </c>
      <c r="AE28" s="481">
        <v>0</v>
      </c>
      <c r="AF28" s="481">
        <v>0</v>
      </c>
      <c r="AG28" s="481">
        <v>0</v>
      </c>
      <c r="AH28" s="481">
        <v>0</v>
      </c>
      <c r="AI28" s="481">
        <v>0</v>
      </c>
      <c r="AJ28" s="481">
        <v>0</v>
      </c>
      <c r="AK28" s="481">
        <v>0</v>
      </c>
      <c r="AL28" s="481">
        <v>0</v>
      </c>
      <c r="AM28" s="481">
        <v>0</v>
      </c>
      <c r="AN28" s="481">
        <v>0</v>
      </c>
      <c r="AO28" s="481">
        <v>0</v>
      </c>
      <c r="AP28" s="481">
        <v>0</v>
      </c>
      <c r="AQ28" s="481">
        <v>0</v>
      </c>
      <c r="AR28" s="481">
        <v>0</v>
      </c>
      <c r="AS28" s="481">
        <v>0</v>
      </c>
      <c r="AT28" s="481">
        <v>0</v>
      </c>
      <c r="AU28" s="481">
        <v>0</v>
      </c>
      <c r="AV28" s="481">
        <v>0</v>
      </c>
      <c r="AW28" s="481">
        <v>0</v>
      </c>
      <c r="AX28" s="481">
        <v>0</v>
      </c>
      <c r="AY28" s="481">
        <v>0</v>
      </c>
      <c r="AZ28" s="481">
        <v>0</v>
      </c>
      <c r="BA28" s="481">
        <v>0</v>
      </c>
      <c r="BB28" s="481">
        <v>0</v>
      </c>
      <c r="BC28" s="481">
        <v>0</v>
      </c>
      <c r="BD28" s="481">
        <v>0</v>
      </c>
      <c r="BE28" s="481">
        <v>0</v>
      </c>
      <c r="BF28" s="481">
        <v>0</v>
      </c>
      <c r="BG28" s="481">
        <v>0</v>
      </c>
      <c r="BH28" s="481">
        <v>0</v>
      </c>
      <c r="BI28" s="481">
        <v>0</v>
      </c>
      <c r="BJ28" s="481">
        <v>0</v>
      </c>
      <c r="BK28" s="481">
        <v>0</v>
      </c>
      <c r="BL28" s="481">
        <v>9.6236757822123676E-6</v>
      </c>
      <c r="BM28" s="481">
        <v>0</v>
      </c>
      <c r="BN28" s="481">
        <v>0</v>
      </c>
      <c r="BO28" s="481">
        <v>0</v>
      </c>
      <c r="BP28" s="481">
        <v>0</v>
      </c>
      <c r="BQ28" s="481">
        <v>0</v>
      </c>
      <c r="BR28" s="481">
        <v>0</v>
      </c>
      <c r="BS28" s="481">
        <v>0</v>
      </c>
      <c r="BT28" s="481">
        <v>2.2855804956364924E-5</v>
      </c>
      <c r="BU28" s="481">
        <v>6.4437317403538471E-3</v>
      </c>
      <c r="BV28" s="481">
        <v>0</v>
      </c>
      <c r="BW28" s="481">
        <v>0</v>
      </c>
      <c r="BX28" s="481">
        <v>0</v>
      </c>
      <c r="BY28" s="481">
        <v>0</v>
      </c>
      <c r="BZ28" s="481">
        <v>0</v>
      </c>
      <c r="CA28" s="481">
        <v>0</v>
      </c>
      <c r="CB28" s="481">
        <v>0</v>
      </c>
      <c r="CC28" s="481">
        <v>1.5052741119772788E-5</v>
      </c>
      <c r="CD28" s="481">
        <v>0</v>
      </c>
      <c r="CE28" s="481">
        <v>1.6844705849324106E-5</v>
      </c>
      <c r="CF28" s="481">
        <v>1.5438126305486557E-6</v>
      </c>
      <c r="CG28" s="481">
        <v>0</v>
      </c>
      <c r="CH28" s="481">
        <v>0</v>
      </c>
      <c r="CI28" s="481">
        <v>0</v>
      </c>
      <c r="CJ28" s="481">
        <v>8.5407171637637627E-4</v>
      </c>
      <c r="CK28" s="481">
        <v>0</v>
      </c>
      <c r="CL28" s="481">
        <v>0</v>
      </c>
      <c r="CM28" s="481">
        <v>0</v>
      </c>
      <c r="CN28" s="481">
        <v>0</v>
      </c>
      <c r="CO28" s="481">
        <v>3.0318878807861683E-6</v>
      </c>
      <c r="CP28" s="481">
        <v>7.8264444326409154E-4</v>
      </c>
      <c r="CQ28" s="481">
        <v>2.0908413036482186E-4</v>
      </c>
      <c r="CR28" s="481">
        <v>1.9513081974695339E-6</v>
      </c>
      <c r="CS28" s="481">
        <v>1.0840279670883866E-3</v>
      </c>
      <c r="CT28" s="481">
        <v>0.17825064124122475</v>
      </c>
      <c r="CU28" s="481">
        <v>1.8217592989801579E-2</v>
      </c>
      <c r="CV28" s="481">
        <v>6.1847625660357581E-3</v>
      </c>
      <c r="CW28" s="481">
        <v>3.5517429946242763E-3</v>
      </c>
      <c r="CX28" s="481">
        <v>0</v>
      </c>
      <c r="CY28" s="481">
        <v>0</v>
      </c>
      <c r="CZ28" s="481">
        <v>0</v>
      </c>
      <c r="DA28" s="481">
        <v>0</v>
      </c>
      <c r="DB28" s="481">
        <v>0</v>
      </c>
      <c r="DC28" s="481">
        <v>1.8503784023832875E-5</v>
      </c>
      <c r="DD28" s="481">
        <v>0</v>
      </c>
      <c r="DE28" s="481">
        <v>0</v>
      </c>
      <c r="DF28" s="481">
        <v>4.6371132810547118E-6</v>
      </c>
      <c r="DG28" s="481">
        <v>1.7840209139149901E-6</v>
      </c>
      <c r="DH28" s="481">
        <v>0</v>
      </c>
      <c r="DI28" s="481">
        <v>1.8807994093223064E-3</v>
      </c>
      <c r="DJ28" s="481">
        <v>1.1854216868956801E-2</v>
      </c>
    </row>
    <row r="29" spans="2:114">
      <c r="B29" s="597" t="s">
        <v>314</v>
      </c>
      <c r="C29" s="599" t="s">
        <v>1033</v>
      </c>
      <c r="D29" s="482">
        <v>3.245736192801088E-2</v>
      </c>
      <c r="E29" s="482">
        <v>1.5911179475747554E-3</v>
      </c>
      <c r="F29" s="482">
        <v>7.2466384212783027E-3</v>
      </c>
      <c r="G29" s="482">
        <v>4.7874679177395337E-4</v>
      </c>
      <c r="H29" s="482">
        <v>2.9204366891328825E-3</v>
      </c>
      <c r="I29" s="482">
        <v>1.8843120070113936E-3</v>
      </c>
      <c r="J29" s="482">
        <v>9.5121513155715046E-3</v>
      </c>
      <c r="K29" s="482">
        <v>6.2526985098096746E-4</v>
      </c>
      <c r="L29" s="482">
        <v>1.5199314791354012E-3</v>
      </c>
      <c r="M29" s="482">
        <v>0</v>
      </c>
      <c r="N29" s="482">
        <v>0</v>
      </c>
      <c r="O29" s="482">
        <v>8.2353959555469727E-3</v>
      </c>
      <c r="P29" s="482">
        <v>6.4657642694263039E-3</v>
      </c>
      <c r="Q29" s="482">
        <v>1.3971881283648327E-2</v>
      </c>
      <c r="R29" s="482">
        <v>2.2648152889742729E-2</v>
      </c>
      <c r="S29" s="482">
        <v>4.9575100816451091E-3</v>
      </c>
      <c r="T29" s="482">
        <v>1.3102522047541976E-2</v>
      </c>
      <c r="U29" s="482">
        <v>1.998130989700404E-2</v>
      </c>
      <c r="V29" s="482">
        <v>3.8832135606329155E-3</v>
      </c>
      <c r="W29" s="482">
        <v>1.6375182575324682E-2</v>
      </c>
      <c r="X29" s="482">
        <v>0</v>
      </c>
      <c r="Y29" s="482">
        <v>2.082322165057509E-2</v>
      </c>
      <c r="Z29" s="482">
        <v>5.9627039441685651E-3</v>
      </c>
      <c r="AA29" s="482">
        <v>1.1054142250038607E-2</v>
      </c>
      <c r="AB29" s="482">
        <v>1.5883749655412949E-2</v>
      </c>
      <c r="AC29" s="482">
        <v>6.078690187568702E-2</v>
      </c>
      <c r="AD29" s="482">
        <v>4.965243296921549E-4</v>
      </c>
      <c r="AE29" s="482">
        <v>9.5008238961845168E-2</v>
      </c>
      <c r="AF29" s="482">
        <v>4.9932651167315283E-3</v>
      </c>
      <c r="AG29" s="482">
        <v>6.7738534282919824E-3</v>
      </c>
      <c r="AH29" s="482">
        <v>5.6741966500872499E-3</v>
      </c>
      <c r="AI29" s="482">
        <v>2.2394587974572814E-3</v>
      </c>
      <c r="AJ29" s="482">
        <v>7.0156054646125215E-3</v>
      </c>
      <c r="AK29" s="482">
        <v>4.2079368162102675E-4</v>
      </c>
      <c r="AL29" s="482">
        <v>1.8819454928926647E-2</v>
      </c>
      <c r="AM29" s="482">
        <v>7.3727711207345343E-4</v>
      </c>
      <c r="AN29" s="482">
        <v>4.4793320141773034E-4</v>
      </c>
      <c r="AO29" s="482">
        <v>5.6055408826398093E-3</v>
      </c>
      <c r="AP29" s="482">
        <v>1.6941734551255807E-4</v>
      </c>
      <c r="AQ29" s="482">
        <v>1.0662079603086317E-4</v>
      </c>
      <c r="AR29" s="482">
        <v>1.1796626164916834E-4</v>
      </c>
      <c r="AS29" s="482">
        <v>4.7253884786168784E-3</v>
      </c>
      <c r="AT29" s="482">
        <v>9.1065272681978542E-3</v>
      </c>
      <c r="AU29" s="482">
        <v>2.2566516757213969E-3</v>
      </c>
      <c r="AV29" s="482">
        <v>2.861079633196754E-3</v>
      </c>
      <c r="AW29" s="482">
        <v>1.3266458682949962E-3</v>
      </c>
      <c r="AX29" s="482">
        <v>8.9126226604691462E-4</v>
      </c>
      <c r="AY29" s="482">
        <v>3.4455556504926904E-3</v>
      </c>
      <c r="AZ29" s="482">
        <v>3.3909885213571499E-3</v>
      </c>
      <c r="BA29" s="482">
        <v>2.2215874829413819E-3</v>
      </c>
      <c r="BB29" s="482">
        <v>1.060829091387548E-3</v>
      </c>
      <c r="BC29" s="482">
        <v>4.394699413470462E-3</v>
      </c>
      <c r="BD29" s="482">
        <v>4.0514143776979282E-3</v>
      </c>
      <c r="BE29" s="482">
        <v>4.9987484165573111E-3</v>
      </c>
      <c r="BF29" s="482">
        <v>0</v>
      </c>
      <c r="BG29" s="482">
        <v>8.4121976866456359E-3</v>
      </c>
      <c r="BH29" s="482">
        <v>7.6057868816809624E-3</v>
      </c>
      <c r="BI29" s="482">
        <v>1.6694405325822559E-2</v>
      </c>
      <c r="BJ29" s="482">
        <v>2.9650146031407849E-3</v>
      </c>
      <c r="BK29" s="482">
        <v>2.4023687572195088E-2</v>
      </c>
      <c r="BL29" s="482">
        <v>8.2763611727026368E-5</v>
      </c>
      <c r="BM29" s="482">
        <v>6.9103935367495744E-3</v>
      </c>
      <c r="BN29" s="482">
        <v>4.8343184536731075E-3</v>
      </c>
      <c r="BO29" s="482">
        <v>7.2895141589550735E-3</v>
      </c>
      <c r="BP29" s="482">
        <v>2.1144945316769856E-3</v>
      </c>
      <c r="BQ29" s="482">
        <v>1.9586400105088093E-3</v>
      </c>
      <c r="BR29" s="482">
        <v>4.8056919952333701E-5</v>
      </c>
      <c r="BS29" s="482">
        <v>1.5145944344142196E-3</v>
      </c>
      <c r="BT29" s="482">
        <v>1.6977403413319359E-3</v>
      </c>
      <c r="BU29" s="482">
        <v>2.9949006308463057E-3</v>
      </c>
      <c r="BV29" s="482">
        <v>5.8626269258729451E-6</v>
      </c>
      <c r="BW29" s="482">
        <v>3.4318080334350367E-6</v>
      </c>
      <c r="BX29" s="482">
        <v>1.9462135324175074E-5</v>
      </c>
      <c r="BY29" s="482">
        <v>1.2457903665426706E-5</v>
      </c>
      <c r="BZ29" s="482">
        <v>2.054915512643858E-5</v>
      </c>
      <c r="CA29" s="482">
        <v>4.3483938922165437E-5</v>
      </c>
      <c r="CB29" s="482">
        <v>7.8689303451194068E-5</v>
      </c>
      <c r="CC29" s="482">
        <v>3.8793599624443477E-4</v>
      </c>
      <c r="CD29" s="482">
        <v>8.9515474554359756E-5</v>
      </c>
      <c r="CE29" s="482">
        <v>1.3531913698957033E-4</v>
      </c>
      <c r="CF29" s="482">
        <v>1.3315383938482155E-4</v>
      </c>
      <c r="CG29" s="482">
        <v>4.7103599657085797E-6</v>
      </c>
      <c r="CH29" s="482">
        <v>2.2211861573919316E-4</v>
      </c>
      <c r="CI29" s="482">
        <v>1.715458497541799E-3</v>
      </c>
      <c r="CJ29" s="482">
        <v>6.8394131441551658E-6</v>
      </c>
      <c r="CK29" s="482">
        <v>0</v>
      </c>
      <c r="CL29" s="482">
        <v>2.9058689675048042E-4</v>
      </c>
      <c r="CM29" s="482">
        <v>4.412319103489916E-4</v>
      </c>
      <c r="CN29" s="482">
        <v>0</v>
      </c>
      <c r="CO29" s="482">
        <v>9.1536484980785406E-3</v>
      </c>
      <c r="CP29" s="482">
        <v>3.7815335902450706E-4</v>
      </c>
      <c r="CQ29" s="482">
        <v>6.3375180358696671E-4</v>
      </c>
      <c r="CR29" s="482">
        <v>1.9322710443234897E-5</v>
      </c>
      <c r="CS29" s="482">
        <v>7.6477873342168257E-3</v>
      </c>
      <c r="CT29" s="482">
        <v>1.5630870783072601E-3</v>
      </c>
      <c r="CU29" s="482">
        <v>9.7991774914059863E-3</v>
      </c>
      <c r="CV29" s="482">
        <v>2.5413736747814638E-3</v>
      </c>
      <c r="CW29" s="482">
        <v>2.9453893851693609E-3</v>
      </c>
      <c r="CX29" s="482">
        <v>3.7503727373441511E-3</v>
      </c>
      <c r="CY29" s="482">
        <v>2.813100951126973E-3</v>
      </c>
      <c r="CZ29" s="482">
        <v>3.6567226706021231E-3</v>
      </c>
      <c r="DA29" s="482">
        <v>3.6228924231784172E-3</v>
      </c>
      <c r="DB29" s="482">
        <v>2.6447844711378976E-3</v>
      </c>
      <c r="DC29" s="482">
        <v>3.0265659915688051E-3</v>
      </c>
      <c r="DD29" s="482">
        <v>2.2248999959450918E-3</v>
      </c>
      <c r="DE29" s="482">
        <v>2.5373739684901801E-2</v>
      </c>
      <c r="DF29" s="482">
        <v>1.3859172318752269E-3</v>
      </c>
      <c r="DG29" s="482">
        <v>7.9974413896420071E-3</v>
      </c>
      <c r="DH29" s="482">
        <v>9.0861859219621647E-3</v>
      </c>
      <c r="DI29" s="482">
        <v>1.1966615230706659E-3</v>
      </c>
      <c r="DJ29" s="482">
        <v>3.7628537059370228E-3</v>
      </c>
    </row>
    <row r="30" spans="2:114">
      <c r="B30" s="10" t="s">
        <v>315</v>
      </c>
      <c r="C30" s="600" t="s">
        <v>1034</v>
      </c>
      <c r="D30" s="480">
        <v>1.5992081780758786E-2</v>
      </c>
      <c r="E30" s="480">
        <v>2.0523632695663868E-3</v>
      </c>
      <c r="F30" s="480">
        <v>6.3529869077827801E-3</v>
      </c>
      <c r="G30" s="480">
        <v>9.8505631317120073E-3</v>
      </c>
      <c r="H30" s="480">
        <v>5.0644699055406424E-2</v>
      </c>
      <c r="I30" s="480">
        <v>3.2865907099035932E-3</v>
      </c>
      <c r="J30" s="480">
        <v>2.5230305661778939E-2</v>
      </c>
      <c r="K30" s="480">
        <v>2.6159938630230745E-3</v>
      </c>
      <c r="L30" s="480">
        <v>5.567282914905416E-3</v>
      </c>
      <c r="M30" s="480">
        <v>2.1515901176969054E-2</v>
      </c>
      <c r="N30" s="480">
        <v>0</v>
      </c>
      <c r="O30" s="480">
        <v>2.8893135616356265E-2</v>
      </c>
      <c r="P30" s="480">
        <v>3.1908781607100523E-3</v>
      </c>
      <c r="Q30" s="480">
        <v>5.4343768172223387E-3</v>
      </c>
      <c r="R30" s="480">
        <v>8.5878818625525414E-4</v>
      </c>
      <c r="S30" s="480">
        <v>6.6103849582367672E-3</v>
      </c>
      <c r="T30" s="480">
        <v>2.5988523189088308E-3</v>
      </c>
      <c r="U30" s="480">
        <v>3.1241462370303176E-3</v>
      </c>
      <c r="V30" s="480">
        <v>1.4775547033611549E-2</v>
      </c>
      <c r="W30" s="480">
        <v>3.4146529398207184E-2</v>
      </c>
      <c r="X30" s="480">
        <v>0</v>
      </c>
      <c r="Y30" s="480">
        <v>7.6897438177595881E-3</v>
      </c>
      <c r="Z30" s="480">
        <v>8.6100851227939035E-3</v>
      </c>
      <c r="AA30" s="480">
        <v>4.6738952334457871E-2</v>
      </c>
      <c r="AB30" s="480">
        <v>3.0178972041615456E-3</v>
      </c>
      <c r="AC30" s="480">
        <v>1.1283189222888379E-2</v>
      </c>
      <c r="AD30" s="480">
        <v>3.6471968944660108E-2</v>
      </c>
      <c r="AE30" s="480">
        <v>3.4950543406320034E-2</v>
      </c>
      <c r="AF30" s="480">
        <v>3.7891663723437006E-3</v>
      </c>
      <c r="AG30" s="480">
        <v>1.1477370757754688E-2</v>
      </c>
      <c r="AH30" s="480">
        <v>8.6418727223086141E-3</v>
      </c>
      <c r="AI30" s="480">
        <v>2.200384906980813E-2</v>
      </c>
      <c r="AJ30" s="480">
        <v>1.4845336844597485E-2</v>
      </c>
      <c r="AK30" s="480">
        <v>1.8255972033404545E-2</v>
      </c>
      <c r="AL30" s="480">
        <v>1.0520320070272718E-2</v>
      </c>
      <c r="AM30" s="480">
        <v>2.2748170188927719E-2</v>
      </c>
      <c r="AN30" s="480">
        <v>1.313357542020918E-3</v>
      </c>
      <c r="AO30" s="480">
        <v>2.4739997150653708E-3</v>
      </c>
      <c r="AP30" s="480">
        <v>1.256511979218139E-3</v>
      </c>
      <c r="AQ30" s="480">
        <v>6.5785031151042572E-3</v>
      </c>
      <c r="AR30" s="480">
        <v>1.8738486946579432E-3</v>
      </c>
      <c r="AS30" s="480">
        <v>2.6078237666366899E-3</v>
      </c>
      <c r="AT30" s="480">
        <v>5.0980411146927425E-3</v>
      </c>
      <c r="AU30" s="480">
        <v>1.0637127633783773E-3</v>
      </c>
      <c r="AV30" s="480">
        <v>1.2199788477361286E-2</v>
      </c>
      <c r="AW30" s="480">
        <v>4.4813864198997989E-4</v>
      </c>
      <c r="AX30" s="480">
        <v>2.6350211485740454E-3</v>
      </c>
      <c r="AY30" s="480">
        <v>5.9139763580039618E-4</v>
      </c>
      <c r="AZ30" s="480">
        <v>9.8991156464010746E-4</v>
      </c>
      <c r="BA30" s="480">
        <v>2.7357263004221016E-2</v>
      </c>
      <c r="BB30" s="480">
        <v>1.8091658922888415E-4</v>
      </c>
      <c r="BC30" s="480">
        <v>1.396984013060864E-3</v>
      </c>
      <c r="BD30" s="480">
        <v>5.4762421523942733E-5</v>
      </c>
      <c r="BE30" s="480">
        <v>0</v>
      </c>
      <c r="BF30" s="480">
        <v>0</v>
      </c>
      <c r="BG30" s="480">
        <v>2.6288117770767612E-4</v>
      </c>
      <c r="BH30" s="480">
        <v>3.993786054702902E-3</v>
      </c>
      <c r="BI30" s="480">
        <v>2.2276277045192678E-3</v>
      </c>
      <c r="BJ30" s="480">
        <v>4.7966952811289544E-3</v>
      </c>
      <c r="BK30" s="480">
        <v>5.4209001140443876E-4</v>
      </c>
      <c r="BL30" s="480">
        <v>2.5464246119733924E-3</v>
      </c>
      <c r="BM30" s="480">
        <v>1.2569668376848455E-3</v>
      </c>
      <c r="BN30" s="480">
        <v>2.9236475059914524E-3</v>
      </c>
      <c r="BO30" s="480">
        <v>3.3284988812307746E-3</v>
      </c>
      <c r="BP30" s="480">
        <v>1.1828973978583754E-2</v>
      </c>
      <c r="BQ30" s="480">
        <v>4.2863511886109661E-3</v>
      </c>
      <c r="BR30" s="480">
        <v>1.5342150279042805E-2</v>
      </c>
      <c r="BS30" s="480">
        <v>1.6731878371481722E-2</v>
      </c>
      <c r="BT30" s="480">
        <v>1.8464981840784232E-2</v>
      </c>
      <c r="BU30" s="480">
        <v>1.3027154407378802E-2</v>
      </c>
      <c r="BV30" s="480">
        <v>9.9760095852586845E-4</v>
      </c>
      <c r="BW30" s="480">
        <v>6.1907566557244499E-4</v>
      </c>
      <c r="BX30" s="480">
        <v>4.7252578198766836E-4</v>
      </c>
      <c r="BY30" s="480">
        <v>1.3413808196677717E-3</v>
      </c>
      <c r="BZ30" s="480">
        <v>7.3407524036012519E-4</v>
      </c>
      <c r="CA30" s="480">
        <v>1.0037512694316835E-6</v>
      </c>
      <c r="CB30" s="480">
        <v>3.9997921414625815E-3</v>
      </c>
      <c r="CC30" s="480">
        <v>5.8391643967320439E-2</v>
      </c>
      <c r="CD30" s="480">
        <v>0.34103927669865297</v>
      </c>
      <c r="CE30" s="480">
        <v>5.926023666811718E-2</v>
      </c>
      <c r="CF30" s="480">
        <v>0.15195130197438197</v>
      </c>
      <c r="CG30" s="480">
        <v>7.4470791057852639E-3</v>
      </c>
      <c r="CH30" s="480">
        <v>1.2887278101303683E-3</v>
      </c>
      <c r="CI30" s="480">
        <v>9.1197562835235498E-3</v>
      </c>
      <c r="CJ30" s="480">
        <v>4.8311904597026049E-3</v>
      </c>
      <c r="CK30" s="480">
        <v>6.7064586907619229E-4</v>
      </c>
      <c r="CL30" s="480">
        <v>5.3029547667860887E-4</v>
      </c>
      <c r="CM30" s="480">
        <v>3.6487364192590185E-4</v>
      </c>
      <c r="CN30" s="480">
        <v>2.4509745026564237E-4</v>
      </c>
      <c r="CO30" s="480">
        <v>1.2673291341686185E-3</v>
      </c>
      <c r="CP30" s="480">
        <v>2.7044087149859102E-2</v>
      </c>
      <c r="CQ30" s="480">
        <v>6.3913252932318266E-3</v>
      </c>
      <c r="CR30" s="480">
        <v>1.139230837142152E-3</v>
      </c>
      <c r="CS30" s="480">
        <v>5.8992600790266445E-3</v>
      </c>
      <c r="CT30" s="480">
        <v>1.9822017019497738E-3</v>
      </c>
      <c r="CU30" s="480">
        <v>5.2496410819591489E-3</v>
      </c>
      <c r="CV30" s="480">
        <v>1.3690240299744209E-3</v>
      </c>
      <c r="CW30" s="480">
        <v>3.0418912858783658E-3</v>
      </c>
      <c r="CX30" s="480">
        <v>5.0742625521803678E-3</v>
      </c>
      <c r="CY30" s="480">
        <v>1.932205716357065E-3</v>
      </c>
      <c r="CZ30" s="480">
        <v>8.5694068029310195E-4</v>
      </c>
      <c r="DA30" s="480">
        <v>2.5914473058016494E-3</v>
      </c>
      <c r="DB30" s="480">
        <v>1.4519189851902928E-3</v>
      </c>
      <c r="DC30" s="480">
        <v>2.4429348742994413E-3</v>
      </c>
      <c r="DD30" s="480">
        <v>3.6241350865966028E-3</v>
      </c>
      <c r="DE30" s="480">
        <v>7.8009988611532554E-3</v>
      </c>
      <c r="DF30" s="480">
        <v>7.8326639708615389E-3</v>
      </c>
      <c r="DG30" s="480">
        <v>3.4853281309121034E-3</v>
      </c>
      <c r="DH30" s="480">
        <v>0</v>
      </c>
      <c r="DI30" s="480">
        <v>1.9279353501293051E-2</v>
      </c>
      <c r="DJ30" s="480">
        <v>1.4341362616541301E-2</v>
      </c>
    </row>
    <row r="31" spans="2:114">
      <c r="B31" s="10" t="s">
        <v>316</v>
      </c>
      <c r="C31" s="600" t="s">
        <v>1035</v>
      </c>
      <c r="D31" s="480">
        <v>0</v>
      </c>
      <c r="E31" s="480">
        <v>0</v>
      </c>
      <c r="F31" s="480">
        <v>0</v>
      </c>
      <c r="G31" s="480">
        <v>0</v>
      </c>
      <c r="H31" s="480">
        <v>0</v>
      </c>
      <c r="I31" s="480">
        <v>0</v>
      </c>
      <c r="J31" s="480">
        <v>1.7960615682930615E-4</v>
      </c>
      <c r="K31" s="480">
        <v>1.1299753660325672E-5</v>
      </c>
      <c r="L31" s="480">
        <v>0</v>
      </c>
      <c r="M31" s="480">
        <v>0</v>
      </c>
      <c r="N31" s="480">
        <v>0</v>
      </c>
      <c r="O31" s="480">
        <v>1.3317263834972467E-6</v>
      </c>
      <c r="P31" s="480">
        <v>0</v>
      </c>
      <c r="Q31" s="480">
        <v>2.001759546641498E-7</v>
      </c>
      <c r="R31" s="480">
        <v>0</v>
      </c>
      <c r="S31" s="480">
        <v>0</v>
      </c>
      <c r="T31" s="480">
        <v>0</v>
      </c>
      <c r="U31" s="480">
        <v>0</v>
      </c>
      <c r="V31" s="480">
        <v>4.6485772292223903E-3</v>
      </c>
      <c r="W31" s="480">
        <v>3.8901670487508506E-4</v>
      </c>
      <c r="X31" s="480">
        <v>0</v>
      </c>
      <c r="Y31" s="480">
        <v>1.1459266012323412E-2</v>
      </c>
      <c r="Z31" s="480">
        <v>0</v>
      </c>
      <c r="AA31" s="480">
        <v>0</v>
      </c>
      <c r="AB31" s="480">
        <v>0</v>
      </c>
      <c r="AC31" s="480">
        <v>8.2719793296848668E-5</v>
      </c>
      <c r="AD31" s="480">
        <v>0</v>
      </c>
      <c r="AE31" s="480">
        <v>0</v>
      </c>
      <c r="AF31" s="480">
        <v>3.9795781315549044E-5</v>
      </c>
      <c r="AG31" s="480">
        <v>0</v>
      </c>
      <c r="AH31" s="480">
        <v>0</v>
      </c>
      <c r="AI31" s="480">
        <v>0</v>
      </c>
      <c r="AJ31" s="480">
        <v>0</v>
      </c>
      <c r="AK31" s="480">
        <v>0</v>
      </c>
      <c r="AL31" s="480">
        <v>7.814179899989478E-3</v>
      </c>
      <c r="AM31" s="480">
        <v>2.8575995635730114E-2</v>
      </c>
      <c r="AN31" s="480">
        <v>2.4527604427145621E-3</v>
      </c>
      <c r="AO31" s="480">
        <v>1.3202884415171673E-2</v>
      </c>
      <c r="AP31" s="480">
        <v>8.4708672756279033E-5</v>
      </c>
      <c r="AQ31" s="480">
        <v>7.4865568946337752E-3</v>
      </c>
      <c r="AR31" s="480">
        <v>1.3611491728750192E-5</v>
      </c>
      <c r="AS31" s="480">
        <v>1.0336787296974422E-5</v>
      </c>
      <c r="AT31" s="480">
        <v>6.2414012591488984E-5</v>
      </c>
      <c r="AU31" s="480">
        <v>1.3883801128432636E-5</v>
      </c>
      <c r="AV31" s="480">
        <v>1.2300428345643825E-5</v>
      </c>
      <c r="AW31" s="480">
        <v>3.9427315466280757E-5</v>
      </c>
      <c r="AX31" s="480">
        <v>0</v>
      </c>
      <c r="AY31" s="480">
        <v>0</v>
      </c>
      <c r="AZ31" s="480">
        <v>5.5887738300076639E-6</v>
      </c>
      <c r="BA31" s="480">
        <v>0</v>
      </c>
      <c r="BB31" s="480">
        <v>0</v>
      </c>
      <c r="BC31" s="480">
        <v>0</v>
      </c>
      <c r="BD31" s="480">
        <v>0</v>
      </c>
      <c r="BE31" s="480">
        <v>0</v>
      </c>
      <c r="BF31" s="480">
        <v>0</v>
      </c>
      <c r="BG31" s="480">
        <v>0</v>
      </c>
      <c r="BH31" s="480">
        <v>3.7731990342396599E-5</v>
      </c>
      <c r="BI31" s="480">
        <v>0</v>
      </c>
      <c r="BJ31" s="480">
        <v>1.4795482051600723E-6</v>
      </c>
      <c r="BK31" s="480">
        <v>9.7850182563978112E-7</v>
      </c>
      <c r="BL31" s="480">
        <v>7.1215200788371527E-5</v>
      </c>
      <c r="BM31" s="480">
        <v>1.3508247077247712E-4</v>
      </c>
      <c r="BN31" s="480">
        <v>1.2996536185664552E-3</v>
      </c>
      <c r="BO31" s="480">
        <v>2.9947933378683062E-5</v>
      </c>
      <c r="BP31" s="480">
        <v>3.2355894008100371E-2</v>
      </c>
      <c r="BQ31" s="480">
        <v>1.2336955909428623E-2</v>
      </c>
      <c r="BR31" s="480">
        <v>1.1861835584170411E-2</v>
      </c>
      <c r="BS31" s="480">
        <v>0</v>
      </c>
      <c r="BT31" s="480">
        <v>2.7872932873615761E-7</v>
      </c>
      <c r="BU31" s="480">
        <v>2.666353814485767E-4</v>
      </c>
      <c r="BV31" s="480">
        <v>-2.8631433824030663E-6</v>
      </c>
      <c r="BW31" s="480">
        <v>-2.16597720143031E-6</v>
      </c>
      <c r="BX31" s="480">
        <v>0</v>
      </c>
      <c r="BY31" s="480">
        <v>0</v>
      </c>
      <c r="BZ31" s="480">
        <v>0</v>
      </c>
      <c r="CA31" s="480">
        <v>0</v>
      </c>
      <c r="CB31" s="480">
        <v>1.7816446064421301E-5</v>
      </c>
      <c r="CC31" s="480">
        <v>0</v>
      </c>
      <c r="CD31" s="480">
        <v>0</v>
      </c>
      <c r="CE31" s="480">
        <v>0</v>
      </c>
      <c r="CF31" s="480">
        <v>0</v>
      </c>
      <c r="CG31" s="480">
        <v>0</v>
      </c>
      <c r="CH31" s="480">
        <v>0</v>
      </c>
      <c r="CI31" s="480">
        <v>0</v>
      </c>
      <c r="CJ31" s="480">
        <v>0</v>
      </c>
      <c r="CK31" s="480">
        <v>0</v>
      </c>
      <c r="CL31" s="480">
        <v>0</v>
      </c>
      <c r="CM31" s="480">
        <v>0</v>
      </c>
      <c r="CN31" s="480">
        <v>0</v>
      </c>
      <c r="CO31" s="480">
        <v>1.2885523493341216E-5</v>
      </c>
      <c r="CP31" s="480">
        <v>0</v>
      </c>
      <c r="CQ31" s="480">
        <v>0</v>
      </c>
      <c r="CR31" s="480">
        <v>0</v>
      </c>
      <c r="CS31" s="480">
        <v>0</v>
      </c>
      <c r="CT31" s="480">
        <v>0</v>
      </c>
      <c r="CU31" s="480">
        <v>0</v>
      </c>
      <c r="CV31" s="480">
        <v>1.4328899835258591E-5</v>
      </c>
      <c r="CW31" s="480">
        <v>2.166562280623743E-5</v>
      </c>
      <c r="CX31" s="480">
        <v>2.9109556516364169E-4</v>
      </c>
      <c r="CY31" s="480">
        <v>1.2327202604571326E-5</v>
      </c>
      <c r="CZ31" s="480">
        <v>0</v>
      </c>
      <c r="DA31" s="480">
        <v>0</v>
      </c>
      <c r="DB31" s="480">
        <v>3.1597317378853881E-6</v>
      </c>
      <c r="DC31" s="480">
        <v>1.9592241907587748E-6</v>
      </c>
      <c r="DD31" s="480">
        <v>4.98549519425296E-4</v>
      </c>
      <c r="DE31" s="480">
        <v>0</v>
      </c>
      <c r="DF31" s="480">
        <v>0</v>
      </c>
      <c r="DG31" s="480">
        <v>6.763061100932281E-5</v>
      </c>
      <c r="DH31" s="480">
        <v>0</v>
      </c>
      <c r="DI31" s="480">
        <v>1.2175335263800381E-5</v>
      </c>
      <c r="DJ31" s="480">
        <v>1.3293424020866915E-3</v>
      </c>
    </row>
    <row r="32" spans="2:114">
      <c r="B32" s="10" t="s">
        <v>317</v>
      </c>
      <c r="C32" s="600" t="s">
        <v>1036</v>
      </c>
      <c r="D32" s="480">
        <v>1.0093521320994892E-2</v>
      </c>
      <c r="E32" s="480">
        <v>1.3636879455666668E-3</v>
      </c>
      <c r="F32" s="480">
        <v>4.7842748984812866E-3</v>
      </c>
      <c r="G32" s="480">
        <v>6.8892176017690925E-3</v>
      </c>
      <c r="H32" s="480">
        <v>1.1113202913001125E-2</v>
      </c>
      <c r="I32" s="480">
        <v>1.5337423312883436E-3</v>
      </c>
      <c r="J32" s="480">
        <v>4.0106229194893606E-5</v>
      </c>
      <c r="K32" s="480">
        <v>5.0938936383446241E-3</v>
      </c>
      <c r="L32" s="480">
        <v>2.3432824531616419E-2</v>
      </c>
      <c r="M32" s="480">
        <v>2.8529640019679382E-5</v>
      </c>
      <c r="N32" s="480">
        <v>0</v>
      </c>
      <c r="O32" s="480">
        <v>5.7330820809556472E-3</v>
      </c>
      <c r="P32" s="480">
        <v>9.5405975528057591E-3</v>
      </c>
      <c r="Q32" s="480">
        <v>4.3686400345904052E-3</v>
      </c>
      <c r="R32" s="480">
        <v>2.965045730470918E-2</v>
      </c>
      <c r="S32" s="480">
        <v>1.9183602411258006E-3</v>
      </c>
      <c r="T32" s="480">
        <v>3.378147146404821E-2</v>
      </c>
      <c r="U32" s="480">
        <v>3.145655219034247E-2</v>
      </c>
      <c r="V32" s="480">
        <v>1.0328381296123231E-2</v>
      </c>
      <c r="W32" s="480">
        <v>6.6143068138270382E-3</v>
      </c>
      <c r="X32" s="480">
        <v>0</v>
      </c>
      <c r="Y32" s="480">
        <v>2.6528530049262423E-3</v>
      </c>
      <c r="Z32" s="480">
        <v>1.7056365523081755E-3</v>
      </c>
      <c r="AA32" s="480">
        <v>5.248993250429229E-3</v>
      </c>
      <c r="AB32" s="480">
        <v>3.6746306255263997E-2</v>
      </c>
      <c r="AC32" s="480">
        <v>4.9767997156952119E-3</v>
      </c>
      <c r="AD32" s="480">
        <v>7.5230959044265901E-5</v>
      </c>
      <c r="AE32" s="480">
        <v>0</v>
      </c>
      <c r="AF32" s="480">
        <v>0.22649575484030007</v>
      </c>
      <c r="AG32" s="480">
        <v>1.1183977263527002E-2</v>
      </c>
      <c r="AH32" s="480">
        <v>1.8399591647772463E-3</v>
      </c>
      <c r="AI32" s="480">
        <v>1.2369510701580452E-2</v>
      </c>
      <c r="AJ32" s="480">
        <v>7.2274443507553505E-4</v>
      </c>
      <c r="AK32" s="480">
        <v>1.1976435553829223E-3</v>
      </c>
      <c r="AL32" s="480">
        <v>2.6375144685854414E-3</v>
      </c>
      <c r="AM32" s="480">
        <v>0</v>
      </c>
      <c r="AN32" s="480">
        <v>1.2611711496227359E-4</v>
      </c>
      <c r="AO32" s="480">
        <v>4.2192243202665233E-4</v>
      </c>
      <c r="AP32" s="480">
        <v>1.4118112126046504E-5</v>
      </c>
      <c r="AQ32" s="480">
        <v>6.5394088232262739E-4</v>
      </c>
      <c r="AR32" s="480">
        <v>4.9908803005417373E-5</v>
      </c>
      <c r="AS32" s="480">
        <v>2.2652331019369664E-3</v>
      </c>
      <c r="AT32" s="480">
        <v>4.4690585222836856E-3</v>
      </c>
      <c r="AU32" s="480">
        <v>4.1865000325735334E-3</v>
      </c>
      <c r="AV32" s="480">
        <v>7.2324282230868302E-3</v>
      </c>
      <c r="AW32" s="480">
        <v>2.6276917472520273E-2</v>
      </c>
      <c r="AX32" s="480">
        <v>1.1045341816115054E-2</v>
      </c>
      <c r="AY32" s="480">
        <v>1.1225874652513526E-2</v>
      </c>
      <c r="AZ32" s="480">
        <v>1.4745281153746469E-2</v>
      </c>
      <c r="BA32" s="480">
        <v>2.4437462312355201E-2</v>
      </c>
      <c r="BB32" s="480">
        <v>3.3716273447201139E-3</v>
      </c>
      <c r="BC32" s="480">
        <v>2.7756143311959577E-2</v>
      </c>
      <c r="BD32" s="480">
        <v>2.3206204130191879E-2</v>
      </c>
      <c r="BE32" s="480">
        <v>2.8786419181843697E-2</v>
      </c>
      <c r="BF32" s="480">
        <v>0</v>
      </c>
      <c r="BG32" s="480">
        <v>5.2576235541535229E-3</v>
      </c>
      <c r="BH32" s="480">
        <v>2.335922774895411E-2</v>
      </c>
      <c r="BI32" s="480">
        <v>9.6786583023940592E-3</v>
      </c>
      <c r="BJ32" s="480">
        <v>1.5649181365978086E-2</v>
      </c>
      <c r="BK32" s="480">
        <v>5.6637642671681816E-2</v>
      </c>
      <c r="BL32" s="480">
        <v>8.5458240946045827E-4</v>
      </c>
      <c r="BM32" s="480">
        <v>1.1163430136045977E-2</v>
      </c>
      <c r="BN32" s="480">
        <v>1.1626250404879492E-2</v>
      </c>
      <c r="BO32" s="480">
        <v>1.6930342176530232E-2</v>
      </c>
      <c r="BP32" s="480">
        <v>8.882190383684133E-3</v>
      </c>
      <c r="BQ32" s="480">
        <v>1.0295364646894472E-2</v>
      </c>
      <c r="BR32" s="480">
        <v>0</v>
      </c>
      <c r="BS32" s="480">
        <v>0</v>
      </c>
      <c r="BT32" s="480">
        <v>4.6614414208506261E-2</v>
      </c>
      <c r="BU32" s="480">
        <v>2.5537166240787099E-3</v>
      </c>
      <c r="BV32" s="480">
        <v>1.2203807817090402E-3</v>
      </c>
      <c r="BW32" s="480">
        <v>2.5997914923453522E-3</v>
      </c>
      <c r="BX32" s="480">
        <v>2.5411324565989737E-3</v>
      </c>
      <c r="BY32" s="480">
        <v>4.8537909281066359E-4</v>
      </c>
      <c r="BZ32" s="480">
        <v>1.2223033597497262E-3</v>
      </c>
      <c r="CA32" s="480">
        <v>4.0497778895606177E-4</v>
      </c>
      <c r="CB32" s="480">
        <v>0</v>
      </c>
      <c r="CC32" s="480">
        <v>3.8337645225379821E-4</v>
      </c>
      <c r="CD32" s="480">
        <v>4.0441691237542941E-5</v>
      </c>
      <c r="CE32" s="480">
        <v>1.5104086244893949E-4</v>
      </c>
      <c r="CF32" s="480">
        <v>4.7819596231244609E-4</v>
      </c>
      <c r="CG32" s="480">
        <v>5.0400851633081796E-4</v>
      </c>
      <c r="CH32" s="480">
        <v>3.5341051038899349E-3</v>
      </c>
      <c r="CI32" s="480">
        <v>9.30995163894557E-4</v>
      </c>
      <c r="CJ32" s="480">
        <v>0</v>
      </c>
      <c r="CK32" s="480">
        <v>2.8335849409082166E-5</v>
      </c>
      <c r="CL32" s="480">
        <v>4.5995364268260535E-4</v>
      </c>
      <c r="CM32" s="480">
        <v>5.0058103155448284E-3</v>
      </c>
      <c r="CN32" s="480">
        <v>7.0886027282710296E-5</v>
      </c>
      <c r="CO32" s="480">
        <v>2.9928523243210464E-3</v>
      </c>
      <c r="CP32" s="480">
        <v>2.509571208620593E-4</v>
      </c>
      <c r="CQ32" s="480">
        <v>1.2175172165497889E-3</v>
      </c>
      <c r="CR32" s="480">
        <v>2.1140758568682122E-4</v>
      </c>
      <c r="CS32" s="480">
        <v>8.7718478272244948E-3</v>
      </c>
      <c r="CT32" s="480">
        <v>1.1354661405937883E-3</v>
      </c>
      <c r="CU32" s="480">
        <v>3.0314989904536381E-5</v>
      </c>
      <c r="CV32" s="480">
        <v>1.3158024020148889E-4</v>
      </c>
      <c r="CW32" s="480">
        <v>2.8307224207974843E-4</v>
      </c>
      <c r="CX32" s="480">
        <v>3.9519884550400378E-3</v>
      </c>
      <c r="CY32" s="480">
        <v>3.7281458687879227E-4</v>
      </c>
      <c r="CZ32" s="480">
        <v>3.5405835658189342E-3</v>
      </c>
      <c r="DA32" s="480">
        <v>4.0824991212574753E-3</v>
      </c>
      <c r="DB32" s="480">
        <v>1.0737302484501517E-3</v>
      </c>
      <c r="DC32" s="480">
        <v>1.7606894727618856E-3</v>
      </c>
      <c r="DD32" s="480">
        <v>1.1292482093009483E-3</v>
      </c>
      <c r="DE32" s="480">
        <v>2.8855138108532523E-3</v>
      </c>
      <c r="DF32" s="480">
        <v>5.29558336696448E-3</v>
      </c>
      <c r="DG32" s="480">
        <v>1.0533832578070782E-3</v>
      </c>
      <c r="DH32" s="480">
        <v>3.5975327356553184E-2</v>
      </c>
      <c r="DI32" s="480">
        <v>3.6366566877232328E-3</v>
      </c>
      <c r="DJ32" s="480">
        <v>6.2593565984436625E-3</v>
      </c>
    </row>
    <row r="33" spans="2:114">
      <c r="B33" s="318" t="s">
        <v>318</v>
      </c>
      <c r="C33" s="601" t="s">
        <v>1037</v>
      </c>
      <c r="D33" s="481">
        <v>1.7521802527476207E-3</v>
      </c>
      <c r="E33" s="481">
        <v>2.3339276217634359E-4</v>
      </c>
      <c r="F33" s="481">
        <v>4.3980314939212409E-3</v>
      </c>
      <c r="G33" s="481">
        <v>8.0442155986495479E-4</v>
      </c>
      <c r="H33" s="481">
        <v>8.034760473961879E-4</v>
      </c>
      <c r="I33" s="481">
        <v>5.3900087642418928E-3</v>
      </c>
      <c r="J33" s="481">
        <v>1.7158491099032742E-3</v>
      </c>
      <c r="K33" s="481">
        <v>4.1501372037276474E-4</v>
      </c>
      <c r="L33" s="481">
        <v>2.4647739303527017E-4</v>
      </c>
      <c r="M33" s="481">
        <v>8.8016974528798085E-6</v>
      </c>
      <c r="N33" s="481">
        <v>0</v>
      </c>
      <c r="O33" s="481">
        <v>2.7966254053442182E-4</v>
      </c>
      <c r="P33" s="481">
        <v>4.761043663486942E-3</v>
      </c>
      <c r="Q33" s="481">
        <v>3.5210950425423946E-4</v>
      </c>
      <c r="R33" s="481">
        <v>1.0496300054230884E-3</v>
      </c>
      <c r="S33" s="481">
        <v>8.2476561610102977E-6</v>
      </c>
      <c r="T33" s="481">
        <v>2.3636865571191173E-4</v>
      </c>
      <c r="U33" s="481">
        <v>3.7674117547254631E-4</v>
      </c>
      <c r="V33" s="481">
        <v>1.2165254100737972E-3</v>
      </c>
      <c r="W33" s="481">
        <v>1.9911109171520569E-4</v>
      </c>
      <c r="X33" s="481">
        <v>0</v>
      </c>
      <c r="Y33" s="481">
        <v>2.5003433729473706E-4</v>
      </c>
      <c r="Z33" s="481">
        <v>1.0167555267527834E-3</v>
      </c>
      <c r="AA33" s="481">
        <v>0</v>
      </c>
      <c r="AB33" s="481">
        <v>1.4773455907326264E-3</v>
      </c>
      <c r="AC33" s="481">
        <v>1.8931314719076252E-4</v>
      </c>
      <c r="AD33" s="481">
        <v>0</v>
      </c>
      <c r="AE33" s="481">
        <v>2.2137930719688154E-3</v>
      </c>
      <c r="AF33" s="481">
        <v>6.5856490885384282E-4</v>
      </c>
      <c r="AG33" s="481">
        <v>2.7222060212838874E-2</v>
      </c>
      <c r="AH33" s="481">
        <v>3.1457366365546468E-3</v>
      </c>
      <c r="AI33" s="481">
        <v>6.9983087420540042E-5</v>
      </c>
      <c r="AJ33" s="481">
        <v>4.3561967027900427E-4</v>
      </c>
      <c r="AK33" s="481">
        <v>0</v>
      </c>
      <c r="AL33" s="481">
        <v>1.6698920746464634E-3</v>
      </c>
      <c r="AM33" s="481">
        <v>7.442429326251171E-4</v>
      </c>
      <c r="AN33" s="481">
        <v>1.5655917719454653E-3</v>
      </c>
      <c r="AO33" s="481">
        <v>1.2876853444969259E-4</v>
      </c>
      <c r="AP33" s="481">
        <v>1.4118112126046506E-4</v>
      </c>
      <c r="AQ33" s="481">
        <v>4.7979358213888425E-5</v>
      </c>
      <c r="AR33" s="481">
        <v>2.2685819547916988E-5</v>
      </c>
      <c r="AS33" s="481">
        <v>2.4719688478764545E-3</v>
      </c>
      <c r="AT33" s="481">
        <v>1.1944750685612547E-3</v>
      </c>
      <c r="AU33" s="481">
        <v>3.4730862515125333E-3</v>
      </c>
      <c r="AV33" s="481">
        <v>9.2626698325732788E-3</v>
      </c>
      <c r="AW33" s="481">
        <v>5.0761280377080624E-3</v>
      </c>
      <c r="AX33" s="481">
        <v>3.1230685080292264E-3</v>
      </c>
      <c r="AY33" s="481">
        <v>7.1807247589203925E-4</v>
      </c>
      <c r="AZ33" s="481">
        <v>5.5643229445013799E-3</v>
      </c>
      <c r="BA33" s="481">
        <v>5.3635469231013361E-3</v>
      </c>
      <c r="BB33" s="481">
        <v>6.5787850628685151E-4</v>
      </c>
      <c r="BC33" s="481">
        <v>4.1390293212189089E-3</v>
      </c>
      <c r="BD33" s="481">
        <v>4.1234261246560185E-3</v>
      </c>
      <c r="BE33" s="481">
        <v>1.805314299151199E-3</v>
      </c>
      <c r="BF33" s="481">
        <v>0</v>
      </c>
      <c r="BG33" s="481">
        <v>2.4973711882229233E-2</v>
      </c>
      <c r="BH33" s="481">
        <v>1.2348407821640659E-2</v>
      </c>
      <c r="BI33" s="481">
        <v>1.0395595954423249E-2</v>
      </c>
      <c r="BJ33" s="481">
        <v>9.2235035109678905E-3</v>
      </c>
      <c r="BK33" s="481">
        <v>1.0066826782182068E-2</v>
      </c>
      <c r="BL33" s="481">
        <v>1.9459072431633408E-3</v>
      </c>
      <c r="BM33" s="481">
        <v>2.3795223027486741E-4</v>
      </c>
      <c r="BN33" s="481">
        <v>3.0327070578560375E-4</v>
      </c>
      <c r="BO33" s="481">
        <v>2.7220532303124425E-4</v>
      </c>
      <c r="BP33" s="481">
        <v>3.3904459494608916E-3</v>
      </c>
      <c r="BQ33" s="481">
        <v>3.2203656961659064E-3</v>
      </c>
      <c r="BR33" s="481">
        <v>0</v>
      </c>
      <c r="BS33" s="481">
        <v>0</v>
      </c>
      <c r="BT33" s="481">
        <v>1.9023276686242756E-3</v>
      </c>
      <c r="BU33" s="481">
        <v>1.721111877344603E-2</v>
      </c>
      <c r="BV33" s="481">
        <v>8.943914565982911E-5</v>
      </c>
      <c r="BW33" s="481">
        <v>3.9859606421126618E-5</v>
      </c>
      <c r="BX33" s="481">
        <v>8.8253119608431131E-6</v>
      </c>
      <c r="BY33" s="481">
        <v>0</v>
      </c>
      <c r="BZ33" s="481">
        <v>0</v>
      </c>
      <c r="CA33" s="481">
        <v>0</v>
      </c>
      <c r="CB33" s="481">
        <v>1.4401627235407217E-4</v>
      </c>
      <c r="CC33" s="481">
        <v>1.8408690415894745E-3</v>
      </c>
      <c r="CD33" s="481">
        <v>6.9708561540019606E-3</v>
      </c>
      <c r="CE33" s="481">
        <v>1.9231039177978354E-3</v>
      </c>
      <c r="CF33" s="481">
        <v>0</v>
      </c>
      <c r="CG33" s="481">
        <v>2.6378015807968045E-4</v>
      </c>
      <c r="CH33" s="481">
        <v>6.1577438026707014E-4</v>
      </c>
      <c r="CI33" s="481">
        <v>2.2756837273257257E-5</v>
      </c>
      <c r="CJ33" s="481">
        <v>3.3427631742058374E-4</v>
      </c>
      <c r="CK33" s="481">
        <v>2.0961144628021367E-4</v>
      </c>
      <c r="CL33" s="481">
        <v>1.36586085429133E-5</v>
      </c>
      <c r="CM33" s="481">
        <v>0</v>
      </c>
      <c r="CN33" s="481">
        <v>3.5563159450308893E-4</v>
      </c>
      <c r="CO33" s="481">
        <v>4.0172514420416733E-5</v>
      </c>
      <c r="CP33" s="481">
        <v>3.0425798215852544E-3</v>
      </c>
      <c r="CQ33" s="481">
        <v>7.072542503203423E-4</v>
      </c>
      <c r="CR33" s="481">
        <v>3.5218733320181834E-5</v>
      </c>
      <c r="CS33" s="481">
        <v>6.0795588537570166E-4</v>
      </c>
      <c r="CT33" s="481">
        <v>1.0619522230537201E-3</v>
      </c>
      <c r="CU33" s="481">
        <v>6.1888337880581818E-4</v>
      </c>
      <c r="CV33" s="481">
        <v>1.2331041801085395E-3</v>
      </c>
      <c r="CW33" s="481">
        <v>1.5551943567202221E-3</v>
      </c>
      <c r="CX33" s="481">
        <v>8.9360846136083971E-3</v>
      </c>
      <c r="CY33" s="481">
        <v>4.6959978570657528E-4</v>
      </c>
      <c r="CZ33" s="481">
        <v>9.539997892904813E-6</v>
      </c>
      <c r="DA33" s="481">
        <v>2.6480503157852137E-2</v>
      </c>
      <c r="DB33" s="481">
        <v>5.1534779612271541E-5</v>
      </c>
      <c r="DC33" s="481">
        <v>1.280026471295733E-3</v>
      </c>
      <c r="DD33" s="481">
        <v>1.4581139153076484E-4</v>
      </c>
      <c r="DE33" s="481">
        <v>4.7495111426594153E-4</v>
      </c>
      <c r="DF33" s="481">
        <v>7.5599437460195087E-4</v>
      </c>
      <c r="DG33" s="481">
        <v>5.232046789354326E-4</v>
      </c>
      <c r="DH33" s="481">
        <v>9.9615024507952923E-3</v>
      </c>
      <c r="DI33" s="481">
        <v>2.8293160041593262E-4</v>
      </c>
      <c r="DJ33" s="481">
        <v>2.1006675679311557E-3</v>
      </c>
    </row>
    <row r="34" spans="2:114">
      <c r="B34" s="597" t="s">
        <v>319</v>
      </c>
      <c r="C34" s="599" t="s">
        <v>1038</v>
      </c>
      <c r="D34" s="482">
        <v>9.0322975871370969E-5</v>
      </c>
      <c r="E34" s="482">
        <v>2.8640029154610664E-6</v>
      </c>
      <c r="F34" s="482">
        <v>9.890996275545352E-6</v>
      </c>
      <c r="G34" s="482">
        <v>1.5111895161044219E-4</v>
      </c>
      <c r="H34" s="482">
        <v>2.5273009809803794E-4</v>
      </c>
      <c r="I34" s="482">
        <v>0</v>
      </c>
      <c r="J34" s="482">
        <v>1.6269179060363363E-3</v>
      </c>
      <c r="K34" s="482">
        <v>1.2485218888083054E-5</v>
      </c>
      <c r="L34" s="482">
        <v>1.2021466306779308E-5</v>
      </c>
      <c r="M34" s="482">
        <v>6.0701361743998684E-7</v>
      </c>
      <c r="N34" s="482">
        <v>0</v>
      </c>
      <c r="O34" s="482">
        <v>1.7445615623813931E-4</v>
      </c>
      <c r="P34" s="482">
        <v>4.7048010542285546E-3</v>
      </c>
      <c r="Q34" s="482">
        <v>3.3189173283316032E-4</v>
      </c>
      <c r="R34" s="482">
        <v>1.0544010509022843E-3</v>
      </c>
      <c r="S34" s="482">
        <v>2.4074239605111139E-5</v>
      </c>
      <c r="T34" s="482">
        <v>8.0593892787267609E-5</v>
      </c>
      <c r="U34" s="482">
        <v>5.6778368643912126E-5</v>
      </c>
      <c r="V34" s="482">
        <v>1.2084689504044343E-4</v>
      </c>
      <c r="W34" s="482">
        <v>8.1826476047344806E-6</v>
      </c>
      <c r="X34" s="482">
        <v>0</v>
      </c>
      <c r="Y34" s="482">
        <v>2.0817338489697565E-5</v>
      </c>
      <c r="Z34" s="482">
        <v>1.6433483487662297E-5</v>
      </c>
      <c r="AA34" s="482">
        <v>8.2094375559562335E-5</v>
      </c>
      <c r="AB34" s="482">
        <v>9.1382201488616068E-6</v>
      </c>
      <c r="AC34" s="482">
        <v>3.168482209066634E-4</v>
      </c>
      <c r="AD34" s="482">
        <v>0</v>
      </c>
      <c r="AE34" s="482">
        <v>2.0517525481442938E-3</v>
      </c>
      <c r="AF34" s="482">
        <v>9.838401491899624E-5</v>
      </c>
      <c r="AG34" s="482">
        <v>2.165765124633438E-5</v>
      </c>
      <c r="AH34" s="482">
        <v>9.7102361083083056E-3</v>
      </c>
      <c r="AI34" s="482">
        <v>5.8319239517116696E-6</v>
      </c>
      <c r="AJ34" s="482">
        <v>7.113217500384217E-5</v>
      </c>
      <c r="AK34" s="482">
        <v>5.1789991584126366E-4</v>
      </c>
      <c r="AL34" s="482">
        <v>1.3725140339559971E-4</v>
      </c>
      <c r="AM34" s="482">
        <v>6.9291583382338488E-5</v>
      </c>
      <c r="AN34" s="482">
        <v>0</v>
      </c>
      <c r="AO34" s="482">
        <v>2.4657804469090073E-4</v>
      </c>
      <c r="AP34" s="482">
        <v>1.4118112126046504E-5</v>
      </c>
      <c r="AQ34" s="482">
        <v>0</v>
      </c>
      <c r="AR34" s="482">
        <v>1.3611491728750192E-5</v>
      </c>
      <c r="AS34" s="482">
        <v>2.2076424298538231E-4</v>
      </c>
      <c r="AT34" s="482">
        <v>5.3805183268524987E-5</v>
      </c>
      <c r="AU34" s="482">
        <v>2.0291709341555393E-5</v>
      </c>
      <c r="AV34" s="482">
        <v>1.8316456027422351E-4</v>
      </c>
      <c r="AW34" s="482">
        <v>2.9875909465998661E-4</v>
      </c>
      <c r="AX34" s="482">
        <v>1.4298092721349469E-4</v>
      </c>
      <c r="AY34" s="482">
        <v>1.7709639408890486E-4</v>
      </c>
      <c r="AZ34" s="482">
        <v>5.4490544842574718E-5</v>
      </c>
      <c r="BA34" s="482">
        <v>0</v>
      </c>
      <c r="BB34" s="482">
        <v>1.0690525727161336E-4</v>
      </c>
      <c r="BC34" s="482">
        <v>1.1501867903347503E-6</v>
      </c>
      <c r="BD34" s="482">
        <v>3.6340811836989521E-5</v>
      </c>
      <c r="BE34" s="482">
        <v>0</v>
      </c>
      <c r="BF34" s="482">
        <v>0</v>
      </c>
      <c r="BG34" s="482">
        <v>0</v>
      </c>
      <c r="BH34" s="482">
        <v>8.6627291436981545E-5</v>
      </c>
      <c r="BI34" s="482">
        <v>5.1209832287799257E-5</v>
      </c>
      <c r="BJ34" s="482">
        <v>3.9947801539321951E-5</v>
      </c>
      <c r="BK34" s="482">
        <v>1.6119349824676936E-2</v>
      </c>
      <c r="BL34" s="482">
        <v>2.6946292190194629E-5</v>
      </c>
      <c r="BM34" s="482">
        <v>2.7802637703348732E-6</v>
      </c>
      <c r="BN34" s="482">
        <v>3.9300739410661398E-6</v>
      </c>
      <c r="BO34" s="482">
        <v>1.5241358951651201E-5</v>
      </c>
      <c r="BP34" s="482">
        <v>1.1820155767138429E-5</v>
      </c>
      <c r="BQ34" s="482">
        <v>4.704697876064144E-5</v>
      </c>
      <c r="BR34" s="482">
        <v>4.2745816499491118E-5</v>
      </c>
      <c r="BS34" s="482">
        <v>2.1470473640020412E-3</v>
      </c>
      <c r="BT34" s="482">
        <v>2.0152130467624194E-4</v>
      </c>
      <c r="BU34" s="482">
        <v>1.9691998415275372E-4</v>
      </c>
      <c r="BV34" s="482">
        <v>6.7624719889139092E-5</v>
      </c>
      <c r="BW34" s="482">
        <v>3.3305415668746589E-5</v>
      </c>
      <c r="BX34" s="482">
        <v>1.1310334012975252E-4</v>
      </c>
      <c r="BY34" s="482">
        <v>1.9166005639118009E-6</v>
      </c>
      <c r="BZ34" s="482">
        <v>2.4758018224624796E-7</v>
      </c>
      <c r="CA34" s="482">
        <v>0</v>
      </c>
      <c r="CB34" s="482">
        <v>1.9598090670863428E-4</v>
      </c>
      <c r="CC34" s="482">
        <v>3.710094699230305E-5</v>
      </c>
      <c r="CD34" s="482">
        <v>0</v>
      </c>
      <c r="CE34" s="482">
        <v>1.4037254874436755E-5</v>
      </c>
      <c r="CF34" s="482">
        <v>2.3157189458229833E-6</v>
      </c>
      <c r="CG34" s="482">
        <v>0</v>
      </c>
      <c r="CH34" s="482">
        <v>1.7593553721916289E-5</v>
      </c>
      <c r="CI34" s="482">
        <v>2.6734658422647754E-4</v>
      </c>
      <c r="CJ34" s="482">
        <v>5.830599705392279E-4</v>
      </c>
      <c r="CK34" s="482">
        <v>3.0402428133086564E-3</v>
      </c>
      <c r="CL34" s="482">
        <v>1.4683004183631797E-4</v>
      </c>
      <c r="CM34" s="482">
        <v>2.5147932714191228E-6</v>
      </c>
      <c r="CN34" s="482">
        <v>1.5877268653237569E-3</v>
      </c>
      <c r="CO34" s="482">
        <v>4.1688458360809816E-5</v>
      </c>
      <c r="CP34" s="482">
        <v>2.2391470734691287E-4</v>
      </c>
      <c r="CQ34" s="482">
        <v>4.013091786278834E-4</v>
      </c>
      <c r="CR34" s="482">
        <v>3.0507037916535886E-5</v>
      </c>
      <c r="CS34" s="482">
        <v>1.0777792352507322E-3</v>
      </c>
      <c r="CT34" s="482">
        <v>2.7570600620232472E-5</v>
      </c>
      <c r="CU34" s="482">
        <v>2.0820106274058948E-4</v>
      </c>
      <c r="CV34" s="482">
        <v>5.6414925637103823E-5</v>
      </c>
      <c r="CW34" s="482">
        <v>4.7115633875573096E-5</v>
      </c>
      <c r="CX34" s="482">
        <v>2.8731956137024541E-3</v>
      </c>
      <c r="CY34" s="482">
        <v>6.4701155292101395E-4</v>
      </c>
      <c r="CZ34" s="482">
        <v>2.0324343337058081E-5</v>
      </c>
      <c r="DA34" s="482">
        <v>6.7451451817554317E-6</v>
      </c>
      <c r="DB34" s="482">
        <v>7.3563895249641509E-5</v>
      </c>
      <c r="DC34" s="482">
        <v>4.5584616171654162E-4</v>
      </c>
      <c r="DD34" s="482">
        <v>1.3613601076563573E-5</v>
      </c>
      <c r="DE34" s="482">
        <v>4.2337984581316743E-4</v>
      </c>
      <c r="DF34" s="482">
        <v>1.385337592715095E-4</v>
      </c>
      <c r="DG34" s="482">
        <v>1.3230947832471355E-3</v>
      </c>
      <c r="DH34" s="482">
        <v>0</v>
      </c>
      <c r="DI34" s="482">
        <v>1.0838947274130863E-3</v>
      </c>
      <c r="DJ34" s="482">
        <v>2.6379752407795282E-4</v>
      </c>
    </row>
    <row r="35" spans="2:114">
      <c r="B35" s="10" t="s">
        <v>320</v>
      </c>
      <c r="C35" s="600" t="s">
        <v>1039</v>
      </c>
      <c r="D35" s="480">
        <v>0</v>
      </c>
      <c r="E35" s="480">
        <v>0</v>
      </c>
      <c r="F35" s="480">
        <v>0</v>
      </c>
      <c r="G35" s="480">
        <v>3.4911163296111851E-4</v>
      </c>
      <c r="H35" s="480">
        <v>0</v>
      </c>
      <c r="I35" s="480">
        <v>0</v>
      </c>
      <c r="J35" s="480">
        <v>0</v>
      </c>
      <c r="K35" s="480">
        <v>2.0982734531305638E-4</v>
      </c>
      <c r="L35" s="480">
        <v>1.1498569856180703E-2</v>
      </c>
      <c r="M35" s="480">
        <v>0</v>
      </c>
      <c r="N35" s="480">
        <v>0</v>
      </c>
      <c r="O35" s="480">
        <v>1.6113889240316684E-4</v>
      </c>
      <c r="P35" s="480">
        <v>4.196837741496153E-4</v>
      </c>
      <c r="Q35" s="480">
        <v>2.1619003103728176E-5</v>
      </c>
      <c r="R35" s="480">
        <v>1.0965452859685143E-2</v>
      </c>
      <c r="S35" s="480">
        <v>0</v>
      </c>
      <c r="T35" s="480">
        <v>0</v>
      </c>
      <c r="U35" s="480">
        <v>4.6758656530280573E-6</v>
      </c>
      <c r="V35" s="480">
        <v>8.0564596693628952E-5</v>
      </c>
      <c r="W35" s="480">
        <v>1.7040363636859554E-3</v>
      </c>
      <c r="X35" s="480">
        <v>0</v>
      </c>
      <c r="Y35" s="480">
        <v>1.1714278408822207E-3</v>
      </c>
      <c r="Z35" s="480">
        <v>9.595033907312502E-5</v>
      </c>
      <c r="AA35" s="480">
        <v>0</v>
      </c>
      <c r="AB35" s="480">
        <v>1.0099256301183551E-2</v>
      </c>
      <c r="AC35" s="480">
        <v>5.3045376309093079E-4</v>
      </c>
      <c r="AD35" s="480">
        <v>0</v>
      </c>
      <c r="AE35" s="480">
        <v>0</v>
      </c>
      <c r="AF35" s="480">
        <v>3.1173362030513414E-3</v>
      </c>
      <c r="AG35" s="480">
        <v>7.7747583966333175E-5</v>
      </c>
      <c r="AH35" s="480">
        <v>0</v>
      </c>
      <c r="AI35" s="480">
        <v>3.7604245640636844E-2</v>
      </c>
      <c r="AJ35" s="480">
        <v>1.9210879380599712E-5</v>
      </c>
      <c r="AK35" s="480">
        <v>0</v>
      </c>
      <c r="AL35" s="480">
        <v>1.1986622563215708E-3</v>
      </c>
      <c r="AM35" s="480">
        <v>0</v>
      </c>
      <c r="AN35" s="480">
        <v>0</v>
      </c>
      <c r="AO35" s="480">
        <v>0</v>
      </c>
      <c r="AP35" s="480">
        <v>0</v>
      </c>
      <c r="AQ35" s="480">
        <v>0</v>
      </c>
      <c r="AR35" s="480">
        <v>0</v>
      </c>
      <c r="AS35" s="480">
        <v>3.6990931684172752E-4</v>
      </c>
      <c r="AT35" s="480">
        <v>1.1342132633005068E-3</v>
      </c>
      <c r="AU35" s="480">
        <v>3.5243495172175156E-5</v>
      </c>
      <c r="AV35" s="480">
        <v>1.1875504457339766E-4</v>
      </c>
      <c r="AW35" s="480">
        <v>1.5076783308584827E-3</v>
      </c>
      <c r="AX35" s="480">
        <v>4.7640028088581421E-4</v>
      </c>
      <c r="AY35" s="480">
        <v>6.4467558325070487E-3</v>
      </c>
      <c r="AZ35" s="480">
        <v>1.2714460463267435E-4</v>
      </c>
      <c r="BA35" s="480">
        <v>1.3964264178488687E-3</v>
      </c>
      <c r="BB35" s="480">
        <v>1.315757012573703E-4</v>
      </c>
      <c r="BC35" s="480">
        <v>4.902589037602564E-3</v>
      </c>
      <c r="BD35" s="480">
        <v>2.9765971870536947E-3</v>
      </c>
      <c r="BE35" s="480">
        <v>0</v>
      </c>
      <c r="BF35" s="480">
        <v>0</v>
      </c>
      <c r="BG35" s="480">
        <v>4.206098843322818E-3</v>
      </c>
      <c r="BH35" s="480">
        <v>1.7638030988457585E-5</v>
      </c>
      <c r="BI35" s="480">
        <v>5.3770323902189218E-4</v>
      </c>
      <c r="BJ35" s="480">
        <v>5.6829446560198379E-3</v>
      </c>
      <c r="BK35" s="480">
        <v>7.509512260872501E-3</v>
      </c>
      <c r="BL35" s="480">
        <v>7.6989406257698941E-6</v>
      </c>
      <c r="BM35" s="480">
        <v>3.8703189106351322E-3</v>
      </c>
      <c r="BN35" s="480">
        <v>3.7242909027630929E-3</v>
      </c>
      <c r="BO35" s="480">
        <v>1.9891310393216365E-3</v>
      </c>
      <c r="BP35" s="480">
        <v>5.1283215497637628E-5</v>
      </c>
      <c r="BQ35" s="480">
        <v>9.3846341843595296E-5</v>
      </c>
      <c r="BR35" s="480">
        <v>0</v>
      </c>
      <c r="BS35" s="480">
        <v>0</v>
      </c>
      <c r="BT35" s="480">
        <v>1.9511053011531032E-6</v>
      </c>
      <c r="BU35" s="480">
        <v>8.5843586222468597E-5</v>
      </c>
      <c r="BV35" s="480">
        <v>1.8746772146686745E-5</v>
      </c>
      <c r="BW35" s="480">
        <v>3.9831476847082069E-5</v>
      </c>
      <c r="BX35" s="480">
        <v>4.2268599391406487E-6</v>
      </c>
      <c r="BY35" s="480">
        <v>0</v>
      </c>
      <c r="BZ35" s="480">
        <v>0</v>
      </c>
      <c r="CA35" s="480">
        <v>0</v>
      </c>
      <c r="CB35" s="480">
        <v>1.4847038387017749E-6</v>
      </c>
      <c r="CC35" s="480">
        <v>2.0049501657456699E-5</v>
      </c>
      <c r="CD35" s="480">
        <v>0</v>
      </c>
      <c r="CE35" s="480">
        <v>4.4919215598197615E-5</v>
      </c>
      <c r="CF35" s="480">
        <v>2.7402674192238637E-5</v>
      </c>
      <c r="CG35" s="480">
        <v>0</v>
      </c>
      <c r="CH35" s="480">
        <v>0</v>
      </c>
      <c r="CI35" s="480">
        <v>3.7002987436190658E-7</v>
      </c>
      <c r="CJ35" s="480">
        <v>0</v>
      </c>
      <c r="CK35" s="480">
        <v>0</v>
      </c>
      <c r="CL35" s="480">
        <v>0</v>
      </c>
      <c r="CM35" s="480">
        <v>0</v>
      </c>
      <c r="CN35" s="480">
        <v>0</v>
      </c>
      <c r="CO35" s="480">
        <v>1.4780453418832571E-5</v>
      </c>
      <c r="CP35" s="480">
        <v>9.8656362009654762E-6</v>
      </c>
      <c r="CQ35" s="480">
        <v>1.4527171680208423E-4</v>
      </c>
      <c r="CR35" s="480">
        <v>3.9345036264586922E-4</v>
      </c>
      <c r="CS35" s="480">
        <v>3.2513726634950204E-3</v>
      </c>
      <c r="CT35" s="480">
        <v>2.9149686023648798E-4</v>
      </c>
      <c r="CU35" s="480">
        <v>5.5299117433407121E-3</v>
      </c>
      <c r="CV35" s="480">
        <v>1.9692002345026807E-4</v>
      </c>
      <c r="CW35" s="480">
        <v>2.5289174568153994E-4</v>
      </c>
      <c r="CX35" s="480">
        <v>4.959151648660468E-4</v>
      </c>
      <c r="CY35" s="480">
        <v>0</v>
      </c>
      <c r="CZ35" s="480">
        <v>2.2813038439554989E-5</v>
      </c>
      <c r="DA35" s="480">
        <v>2.4519539561400684E-3</v>
      </c>
      <c r="DB35" s="480">
        <v>6.0969471562013833E-6</v>
      </c>
      <c r="DC35" s="480">
        <v>7.4994748190710878E-4</v>
      </c>
      <c r="DD35" s="480">
        <v>4.3373905430008444E-4</v>
      </c>
      <c r="DE35" s="480">
        <v>1.1372703305087741E-4</v>
      </c>
      <c r="DF35" s="480">
        <v>4.1951384214541844E-4</v>
      </c>
      <c r="DG35" s="480">
        <v>3.3572029925491179E-5</v>
      </c>
      <c r="DH35" s="480">
        <v>0</v>
      </c>
      <c r="DI35" s="480">
        <v>1.2824686477869733E-3</v>
      </c>
      <c r="DJ35" s="480">
        <v>8.1424074779435447E-4</v>
      </c>
    </row>
    <row r="36" spans="2:114">
      <c r="B36" s="10" t="s">
        <v>321</v>
      </c>
      <c r="C36" s="600" t="s">
        <v>1040</v>
      </c>
      <c r="D36" s="480">
        <v>0</v>
      </c>
      <c r="E36" s="480">
        <v>0</v>
      </c>
      <c r="F36" s="480">
        <v>0</v>
      </c>
      <c r="G36" s="480">
        <v>3.2713957214538376E-5</v>
      </c>
      <c r="H36" s="480">
        <v>0</v>
      </c>
      <c r="I36" s="480">
        <v>8.3260297984224369E-4</v>
      </c>
      <c r="J36" s="480">
        <v>6.9749963817206273E-6</v>
      </c>
      <c r="K36" s="480">
        <v>0</v>
      </c>
      <c r="L36" s="480">
        <v>0</v>
      </c>
      <c r="M36" s="480">
        <v>0</v>
      </c>
      <c r="N36" s="480">
        <v>0</v>
      </c>
      <c r="O36" s="480">
        <v>0</v>
      </c>
      <c r="P36" s="480">
        <v>0</v>
      </c>
      <c r="Q36" s="480">
        <v>2.802463365298097E-6</v>
      </c>
      <c r="R36" s="480">
        <v>0</v>
      </c>
      <c r="S36" s="480">
        <v>0</v>
      </c>
      <c r="T36" s="480">
        <v>0</v>
      </c>
      <c r="U36" s="480">
        <v>0</v>
      </c>
      <c r="V36" s="480">
        <v>0</v>
      </c>
      <c r="W36" s="480">
        <v>0</v>
      </c>
      <c r="X36" s="480">
        <v>0</v>
      </c>
      <c r="Y36" s="480">
        <v>0</v>
      </c>
      <c r="Z36" s="480">
        <v>0</v>
      </c>
      <c r="AA36" s="480">
        <v>0</v>
      </c>
      <c r="AB36" s="480">
        <v>0</v>
      </c>
      <c r="AC36" s="480">
        <v>7.2877184980514779E-5</v>
      </c>
      <c r="AD36" s="480">
        <v>0</v>
      </c>
      <c r="AE36" s="480">
        <v>6.0708139911722146E-4</v>
      </c>
      <c r="AF36" s="480">
        <v>0</v>
      </c>
      <c r="AG36" s="480">
        <v>0</v>
      </c>
      <c r="AH36" s="480">
        <v>0</v>
      </c>
      <c r="AI36" s="480">
        <v>0</v>
      </c>
      <c r="AJ36" s="480">
        <v>0.13642787716667568</v>
      </c>
      <c r="AK36" s="480">
        <v>0</v>
      </c>
      <c r="AL36" s="480">
        <v>1.1048737973345778E-3</v>
      </c>
      <c r="AM36" s="480">
        <v>0</v>
      </c>
      <c r="AN36" s="480">
        <v>0</v>
      </c>
      <c r="AO36" s="480">
        <v>0</v>
      </c>
      <c r="AP36" s="480">
        <v>0</v>
      </c>
      <c r="AQ36" s="480">
        <v>0</v>
      </c>
      <c r="AR36" s="480">
        <v>0</v>
      </c>
      <c r="AS36" s="480">
        <v>2.2150258493516619E-6</v>
      </c>
      <c r="AT36" s="480">
        <v>1.0545815920630898E-4</v>
      </c>
      <c r="AU36" s="480">
        <v>1.0679847021871259E-6</v>
      </c>
      <c r="AV36" s="480">
        <v>0</v>
      </c>
      <c r="AW36" s="480">
        <v>0</v>
      </c>
      <c r="AX36" s="480">
        <v>0</v>
      </c>
      <c r="AY36" s="480">
        <v>0</v>
      </c>
      <c r="AZ36" s="480">
        <v>0</v>
      </c>
      <c r="BA36" s="480">
        <v>0</v>
      </c>
      <c r="BB36" s="480">
        <v>0</v>
      </c>
      <c r="BC36" s="480">
        <v>0</v>
      </c>
      <c r="BD36" s="480">
        <v>0</v>
      </c>
      <c r="BE36" s="480">
        <v>0</v>
      </c>
      <c r="BF36" s="480">
        <v>0</v>
      </c>
      <c r="BG36" s="480">
        <v>0</v>
      </c>
      <c r="BH36" s="480">
        <v>0</v>
      </c>
      <c r="BI36" s="480">
        <v>0</v>
      </c>
      <c r="BJ36" s="480">
        <v>0</v>
      </c>
      <c r="BK36" s="480">
        <v>1.8934010326129765E-4</v>
      </c>
      <c r="BL36" s="480">
        <v>0</v>
      </c>
      <c r="BM36" s="480">
        <v>2.4883744229155094E-2</v>
      </c>
      <c r="BN36" s="480">
        <v>3.4263803811582214E-2</v>
      </c>
      <c r="BO36" s="480">
        <v>3.5822942470019978E-2</v>
      </c>
      <c r="BP36" s="480">
        <v>5.8789014409770531E-2</v>
      </c>
      <c r="BQ36" s="480">
        <v>3.1589446273155006E-2</v>
      </c>
      <c r="BR36" s="480">
        <v>0</v>
      </c>
      <c r="BS36" s="480">
        <v>6.8595762428180233E-6</v>
      </c>
      <c r="BT36" s="480">
        <v>0</v>
      </c>
      <c r="BU36" s="480">
        <v>1.5737990807452576E-4</v>
      </c>
      <c r="BV36" s="480">
        <v>0</v>
      </c>
      <c r="BW36" s="480">
        <v>0</v>
      </c>
      <c r="BX36" s="480">
        <v>0</v>
      </c>
      <c r="BY36" s="480">
        <v>2.3957507048897512E-7</v>
      </c>
      <c r="BZ36" s="480">
        <v>3.5156385878967207E-5</v>
      </c>
      <c r="CA36" s="480">
        <v>1.0786741320428343E-4</v>
      </c>
      <c r="CB36" s="480">
        <v>0</v>
      </c>
      <c r="CC36" s="480">
        <v>0</v>
      </c>
      <c r="CD36" s="480">
        <v>0</v>
      </c>
      <c r="CE36" s="480">
        <v>0</v>
      </c>
      <c r="CF36" s="480">
        <v>0</v>
      </c>
      <c r="CG36" s="480">
        <v>0</v>
      </c>
      <c r="CH36" s="480">
        <v>0</v>
      </c>
      <c r="CI36" s="480">
        <v>0</v>
      </c>
      <c r="CJ36" s="480">
        <v>0</v>
      </c>
      <c r="CK36" s="480">
        <v>0</v>
      </c>
      <c r="CL36" s="480">
        <v>0</v>
      </c>
      <c r="CM36" s="480">
        <v>0</v>
      </c>
      <c r="CN36" s="480">
        <v>0</v>
      </c>
      <c r="CO36" s="480">
        <v>0</v>
      </c>
      <c r="CP36" s="480">
        <v>1.6824433164146482E-5</v>
      </c>
      <c r="CQ36" s="480">
        <v>0</v>
      </c>
      <c r="CR36" s="480">
        <v>0</v>
      </c>
      <c r="CS36" s="480">
        <v>2.9567170158657841E-5</v>
      </c>
      <c r="CT36" s="480">
        <v>0</v>
      </c>
      <c r="CU36" s="480">
        <v>0</v>
      </c>
      <c r="CV36" s="480">
        <v>0</v>
      </c>
      <c r="CW36" s="480">
        <v>0</v>
      </c>
      <c r="CX36" s="480">
        <v>0</v>
      </c>
      <c r="CY36" s="480">
        <v>0</v>
      </c>
      <c r="CZ36" s="480">
        <v>0</v>
      </c>
      <c r="DA36" s="480">
        <v>0</v>
      </c>
      <c r="DB36" s="480">
        <v>0</v>
      </c>
      <c r="DC36" s="480">
        <v>0</v>
      </c>
      <c r="DD36" s="480">
        <v>0</v>
      </c>
      <c r="DE36" s="480">
        <v>0</v>
      </c>
      <c r="DF36" s="480">
        <v>0</v>
      </c>
      <c r="DG36" s="480">
        <v>0</v>
      </c>
      <c r="DH36" s="480">
        <v>0</v>
      </c>
      <c r="DI36" s="480">
        <v>7.1080766825806026E-4</v>
      </c>
      <c r="DJ36" s="480">
        <v>3.3086351292439375E-3</v>
      </c>
    </row>
    <row r="37" spans="2:114">
      <c r="B37" s="10" t="s">
        <v>322</v>
      </c>
      <c r="C37" s="600" t="s">
        <v>1041</v>
      </c>
      <c r="D37" s="480">
        <v>0</v>
      </c>
      <c r="E37" s="480">
        <v>0</v>
      </c>
      <c r="F37" s="480">
        <v>0</v>
      </c>
      <c r="G37" s="480">
        <v>0</v>
      </c>
      <c r="H37" s="480">
        <v>0</v>
      </c>
      <c r="I37" s="480">
        <v>0</v>
      </c>
      <c r="J37" s="480">
        <v>0</v>
      </c>
      <c r="K37" s="480">
        <v>0</v>
      </c>
      <c r="L37" s="480">
        <v>2.3146922702494319E-6</v>
      </c>
      <c r="M37" s="480">
        <v>0</v>
      </c>
      <c r="N37" s="480">
        <v>0</v>
      </c>
      <c r="O37" s="480">
        <v>0</v>
      </c>
      <c r="P37" s="480">
        <v>0</v>
      </c>
      <c r="Q37" s="480">
        <v>2.2019355013056476E-6</v>
      </c>
      <c r="R37" s="480">
        <v>1.9513576009911051E-3</v>
      </c>
      <c r="S37" s="480">
        <v>0</v>
      </c>
      <c r="T37" s="480">
        <v>0</v>
      </c>
      <c r="U37" s="480">
        <v>0</v>
      </c>
      <c r="V37" s="480">
        <v>0</v>
      </c>
      <c r="W37" s="480">
        <v>2.0661185201954562E-4</v>
      </c>
      <c r="X37" s="480">
        <v>0</v>
      </c>
      <c r="Y37" s="480">
        <v>1.0408669244848783E-5</v>
      </c>
      <c r="Z37" s="480">
        <v>0</v>
      </c>
      <c r="AA37" s="480">
        <v>0</v>
      </c>
      <c r="AB37" s="480">
        <v>0</v>
      </c>
      <c r="AC37" s="480">
        <v>3.9161016067115696E-5</v>
      </c>
      <c r="AD37" s="480">
        <v>0</v>
      </c>
      <c r="AE37" s="480">
        <v>0</v>
      </c>
      <c r="AF37" s="480">
        <v>5.5271918493818112E-5</v>
      </c>
      <c r="AG37" s="480">
        <v>0</v>
      </c>
      <c r="AH37" s="480">
        <v>0</v>
      </c>
      <c r="AI37" s="480">
        <v>0</v>
      </c>
      <c r="AJ37" s="480">
        <v>4.8286804929615493E-5</v>
      </c>
      <c r="AK37" s="480">
        <v>3.7224056451090827E-3</v>
      </c>
      <c r="AL37" s="480">
        <v>0</v>
      </c>
      <c r="AM37" s="480">
        <v>0</v>
      </c>
      <c r="AN37" s="480">
        <v>0</v>
      </c>
      <c r="AO37" s="480">
        <v>1.0959024208484477E-5</v>
      </c>
      <c r="AP37" s="480">
        <v>0</v>
      </c>
      <c r="AQ37" s="480">
        <v>0</v>
      </c>
      <c r="AR37" s="480">
        <v>0</v>
      </c>
      <c r="AS37" s="480">
        <v>7.3834194978388728E-7</v>
      </c>
      <c r="AT37" s="480">
        <v>3.1960278861503845E-4</v>
      </c>
      <c r="AU37" s="480">
        <v>1.4951785830619762E-5</v>
      </c>
      <c r="AV37" s="480">
        <v>7.2237061011690105E-5</v>
      </c>
      <c r="AW37" s="480">
        <v>2.1990446372742507E-4</v>
      </c>
      <c r="AX37" s="480">
        <v>2.869440334406748E-3</v>
      </c>
      <c r="AY37" s="480">
        <v>3.6038743624033046E-2</v>
      </c>
      <c r="AZ37" s="480">
        <v>1.8799237970688277E-3</v>
      </c>
      <c r="BA37" s="480">
        <v>3.1736964042019739E-5</v>
      </c>
      <c r="BB37" s="480">
        <v>8.2234813285856438E-6</v>
      </c>
      <c r="BC37" s="480">
        <v>9.513687880054578E-5</v>
      </c>
      <c r="BD37" s="480">
        <v>5.5097359881887336E-5</v>
      </c>
      <c r="BE37" s="480">
        <v>0</v>
      </c>
      <c r="BF37" s="480">
        <v>0</v>
      </c>
      <c r="BG37" s="480">
        <v>0</v>
      </c>
      <c r="BH37" s="480">
        <v>9.5557940038732219E-5</v>
      </c>
      <c r="BI37" s="480">
        <v>0</v>
      </c>
      <c r="BJ37" s="480">
        <v>5.9181928206402893E-6</v>
      </c>
      <c r="BK37" s="480">
        <v>1.2720523733317156E-4</v>
      </c>
      <c r="BL37" s="480">
        <v>2.6946292190194629E-5</v>
      </c>
      <c r="BM37" s="480">
        <v>6.0321177988172372E-3</v>
      </c>
      <c r="BN37" s="480">
        <v>5.002547452094855E-3</v>
      </c>
      <c r="BO37" s="480">
        <v>8.0150830627323641E-4</v>
      </c>
      <c r="BP37" s="480">
        <v>2.4941154073729126E-4</v>
      </c>
      <c r="BQ37" s="480">
        <v>1.982658731244505E-3</v>
      </c>
      <c r="BR37" s="480">
        <v>0</v>
      </c>
      <c r="BS37" s="480">
        <v>0</v>
      </c>
      <c r="BT37" s="480">
        <v>0</v>
      </c>
      <c r="BU37" s="480">
        <v>4.1881264793386196E-4</v>
      </c>
      <c r="BV37" s="480">
        <v>3.8175245098707551E-5</v>
      </c>
      <c r="BW37" s="480">
        <v>2.4360211122579851E-5</v>
      </c>
      <c r="BX37" s="480">
        <v>2.6011445779327067E-6</v>
      </c>
      <c r="BY37" s="480">
        <v>0</v>
      </c>
      <c r="BZ37" s="480">
        <v>0</v>
      </c>
      <c r="CA37" s="480">
        <v>0</v>
      </c>
      <c r="CB37" s="480">
        <v>0</v>
      </c>
      <c r="CC37" s="480">
        <v>2.0861475244830335E-5</v>
      </c>
      <c r="CD37" s="480">
        <v>0</v>
      </c>
      <c r="CE37" s="480">
        <v>6.2886901837476666E-5</v>
      </c>
      <c r="CF37" s="480">
        <v>3.8595315763716391E-7</v>
      </c>
      <c r="CG37" s="480">
        <v>4.7103599657085797E-6</v>
      </c>
      <c r="CH37" s="480">
        <v>0</v>
      </c>
      <c r="CI37" s="480">
        <v>4.4403584923428794E-6</v>
      </c>
      <c r="CJ37" s="480">
        <v>0</v>
      </c>
      <c r="CK37" s="480">
        <v>0</v>
      </c>
      <c r="CL37" s="480">
        <v>0</v>
      </c>
      <c r="CM37" s="480">
        <v>0</v>
      </c>
      <c r="CN37" s="480">
        <v>0</v>
      </c>
      <c r="CO37" s="480">
        <v>0</v>
      </c>
      <c r="CP37" s="480">
        <v>7.0468830006896258E-6</v>
      </c>
      <c r="CQ37" s="480">
        <v>8.6973956263286867E-5</v>
      </c>
      <c r="CR37" s="480">
        <v>9.7803374287802248E-5</v>
      </c>
      <c r="CS37" s="480">
        <v>0</v>
      </c>
      <c r="CT37" s="480">
        <v>1.6565412713795196E-4</v>
      </c>
      <c r="CU37" s="480">
        <v>2.2021266251408503E-4</v>
      </c>
      <c r="CV37" s="480">
        <v>8.1560097862291901E-4</v>
      </c>
      <c r="CW37" s="480">
        <v>7.235750359043837E-4</v>
      </c>
      <c r="CX37" s="480">
        <v>2.9590138817341881E-4</v>
      </c>
      <c r="CY37" s="480">
        <v>1.6658381898069361E-7</v>
      </c>
      <c r="CZ37" s="480">
        <v>0</v>
      </c>
      <c r="DA37" s="480">
        <v>0</v>
      </c>
      <c r="DB37" s="480">
        <v>7.6545613931871371E-6</v>
      </c>
      <c r="DC37" s="480">
        <v>1.0466611010186877E-3</v>
      </c>
      <c r="DD37" s="480">
        <v>1.1680955923729995E-3</v>
      </c>
      <c r="DE37" s="480">
        <v>0</v>
      </c>
      <c r="DF37" s="480">
        <v>1.2462241942834536E-5</v>
      </c>
      <c r="DG37" s="480">
        <v>1.8164576578043535E-4</v>
      </c>
      <c r="DH37" s="480">
        <v>0</v>
      </c>
      <c r="DI37" s="480">
        <v>1.1488298488200215E-3</v>
      </c>
      <c r="DJ37" s="480">
        <v>5.5838561648808975E-4</v>
      </c>
    </row>
    <row r="38" spans="2:114">
      <c r="B38" s="318" t="s">
        <v>323</v>
      </c>
      <c r="C38" s="601" t="s">
        <v>1042</v>
      </c>
      <c r="D38" s="481">
        <v>3.841362081873361E-3</v>
      </c>
      <c r="E38" s="481">
        <v>1.4313441455860011E-3</v>
      </c>
      <c r="F38" s="481">
        <v>4.3060452285586691E-3</v>
      </c>
      <c r="G38" s="481">
        <v>3.3934627259856975E-5</v>
      </c>
      <c r="H38" s="481">
        <v>4.1528419875264446E-5</v>
      </c>
      <c r="I38" s="481">
        <v>1.1831726555652936E-3</v>
      </c>
      <c r="J38" s="481">
        <v>0</v>
      </c>
      <c r="K38" s="481">
        <v>2.7871044184508633E-5</v>
      </c>
      <c r="L38" s="481">
        <v>1.045344896241679E-6</v>
      </c>
      <c r="M38" s="481">
        <v>1.84107230169548E-3</v>
      </c>
      <c r="N38" s="481">
        <v>0</v>
      </c>
      <c r="O38" s="481">
        <v>0</v>
      </c>
      <c r="P38" s="481">
        <v>0</v>
      </c>
      <c r="Q38" s="481">
        <v>7.386492727107127E-5</v>
      </c>
      <c r="R38" s="481">
        <v>7.1088577640018261E-4</v>
      </c>
      <c r="S38" s="481">
        <v>8.0849321340498246E-4</v>
      </c>
      <c r="T38" s="481">
        <v>4.0296946393633805E-5</v>
      </c>
      <c r="U38" s="481">
        <v>1.2023654536357861E-5</v>
      </c>
      <c r="V38" s="481">
        <v>4.334375302117238E-3</v>
      </c>
      <c r="W38" s="481">
        <v>2.0867797053974107E-2</v>
      </c>
      <c r="X38" s="481">
        <v>0</v>
      </c>
      <c r="Y38" s="481">
        <v>5.4215590240560185E-4</v>
      </c>
      <c r="Z38" s="481">
        <v>9.595033907312502E-4</v>
      </c>
      <c r="AA38" s="481">
        <v>9.6225374631290272E-5</v>
      </c>
      <c r="AB38" s="481">
        <v>1.1780688808574087E-3</v>
      </c>
      <c r="AC38" s="481">
        <v>4.0585053015010814E-4</v>
      </c>
      <c r="AD38" s="481">
        <v>0</v>
      </c>
      <c r="AE38" s="481">
        <v>3.0157795518552497E-2</v>
      </c>
      <c r="AF38" s="481">
        <v>1.1828190557677076E-4</v>
      </c>
      <c r="AG38" s="481">
        <v>1.9542646241809536E-4</v>
      </c>
      <c r="AH38" s="481">
        <v>1.1870704288885459E-4</v>
      </c>
      <c r="AI38" s="481">
        <v>1.3168484282964949E-2</v>
      </c>
      <c r="AJ38" s="481">
        <v>1.3697876211323828E-2</v>
      </c>
      <c r="AK38" s="481">
        <v>1.4404091409335146E-2</v>
      </c>
      <c r="AL38" s="481">
        <v>1.9777927229305919E-2</v>
      </c>
      <c r="AM38" s="481">
        <v>1.0324812546102733E-2</v>
      </c>
      <c r="AN38" s="481">
        <v>5.740503163800039E-4</v>
      </c>
      <c r="AO38" s="481">
        <v>1.4301526592072242E-2</v>
      </c>
      <c r="AP38" s="481">
        <v>0</v>
      </c>
      <c r="AQ38" s="481">
        <v>1.8285466519293032E-3</v>
      </c>
      <c r="AR38" s="481">
        <v>4.4917922704875639E-4</v>
      </c>
      <c r="AS38" s="481">
        <v>2.2644947599871823E-3</v>
      </c>
      <c r="AT38" s="481">
        <v>3.0808847939557409E-3</v>
      </c>
      <c r="AU38" s="481">
        <v>6.2882939264777967E-3</v>
      </c>
      <c r="AV38" s="481">
        <v>3.1193886284552742E-3</v>
      </c>
      <c r="AW38" s="481">
        <v>7.0080664955558195E-4</v>
      </c>
      <c r="AX38" s="481">
        <v>5.5786029607395237E-3</v>
      </c>
      <c r="AY38" s="481">
        <v>2.5769636587270519E-3</v>
      </c>
      <c r="AZ38" s="481">
        <v>5.0822912016632192E-3</v>
      </c>
      <c r="BA38" s="481">
        <v>1.1107937414706909E-3</v>
      </c>
      <c r="BB38" s="481">
        <v>8.0590117020139305E-4</v>
      </c>
      <c r="BC38" s="481">
        <v>5.936606962113504E-3</v>
      </c>
      <c r="BD38" s="481">
        <v>3.0131054680696562E-3</v>
      </c>
      <c r="BE38" s="481">
        <v>5.3856014806611394E-4</v>
      </c>
      <c r="BF38" s="481">
        <v>0</v>
      </c>
      <c r="BG38" s="481">
        <v>5.2576235541535224E-4</v>
      </c>
      <c r="BH38" s="481">
        <v>1.3891623900023175E-3</v>
      </c>
      <c r="BI38" s="481">
        <v>1.5362949686339778E-3</v>
      </c>
      <c r="BJ38" s="481">
        <v>1.4795482051600724E-4</v>
      </c>
      <c r="BK38" s="481">
        <v>1.1026247822221875E-2</v>
      </c>
      <c r="BL38" s="481">
        <v>0</v>
      </c>
      <c r="BM38" s="481">
        <v>7.4480390272336425E-3</v>
      </c>
      <c r="BN38" s="481">
        <v>1.2110632018115894E-2</v>
      </c>
      <c r="BO38" s="481">
        <v>1.6462138325226E-2</v>
      </c>
      <c r="BP38" s="481">
        <v>5.4372091123769725E-3</v>
      </c>
      <c r="BQ38" s="481">
        <v>9.560936546873091E-3</v>
      </c>
      <c r="BR38" s="481">
        <v>1.0947726149569068E-4</v>
      </c>
      <c r="BS38" s="481">
        <v>4.390128795403535E-5</v>
      </c>
      <c r="BT38" s="481">
        <v>6.1203386003885491E-3</v>
      </c>
      <c r="BU38" s="481">
        <v>0</v>
      </c>
      <c r="BV38" s="481">
        <v>7.2805646009677967E-5</v>
      </c>
      <c r="BW38" s="481">
        <v>1.5949468483259557E-5</v>
      </c>
      <c r="BX38" s="481">
        <v>1.6721643715281688E-6</v>
      </c>
      <c r="BY38" s="481">
        <v>0</v>
      </c>
      <c r="BZ38" s="481">
        <v>0</v>
      </c>
      <c r="CA38" s="481">
        <v>0</v>
      </c>
      <c r="CB38" s="481">
        <v>0</v>
      </c>
      <c r="CC38" s="481">
        <v>0</v>
      </c>
      <c r="CD38" s="481">
        <v>0</v>
      </c>
      <c r="CE38" s="481">
        <v>5.6149019497747018E-6</v>
      </c>
      <c r="CF38" s="481">
        <v>0</v>
      </c>
      <c r="CG38" s="481">
        <v>0</v>
      </c>
      <c r="CH38" s="481">
        <v>0</v>
      </c>
      <c r="CI38" s="481">
        <v>5.5504481154285993E-7</v>
      </c>
      <c r="CJ38" s="481">
        <v>0</v>
      </c>
      <c r="CK38" s="481">
        <v>0</v>
      </c>
      <c r="CL38" s="481">
        <v>0</v>
      </c>
      <c r="CM38" s="481">
        <v>0</v>
      </c>
      <c r="CN38" s="481">
        <v>0</v>
      </c>
      <c r="CO38" s="481">
        <v>5.646891177964239E-5</v>
      </c>
      <c r="CP38" s="481">
        <v>1.5415056564008557E-5</v>
      </c>
      <c r="CQ38" s="481">
        <v>8.5674073764786658E-5</v>
      </c>
      <c r="CR38" s="481">
        <v>6.7691357299046781E-4</v>
      </c>
      <c r="CS38" s="481">
        <v>9.6525125947508423E-6</v>
      </c>
      <c r="CT38" s="481">
        <v>3.7068165382386135E-5</v>
      </c>
      <c r="CU38" s="481">
        <v>0</v>
      </c>
      <c r="CV38" s="481">
        <v>0</v>
      </c>
      <c r="CW38" s="481">
        <v>6.5280697538444657E-6</v>
      </c>
      <c r="CX38" s="481">
        <v>0</v>
      </c>
      <c r="CY38" s="481">
        <v>0</v>
      </c>
      <c r="CZ38" s="481">
        <v>0</v>
      </c>
      <c r="DA38" s="481">
        <v>1.0567394118083509E-4</v>
      </c>
      <c r="DB38" s="481">
        <v>1.5131109730718761E-6</v>
      </c>
      <c r="DC38" s="481">
        <v>3.9837558545428419E-5</v>
      </c>
      <c r="DD38" s="481">
        <v>7.9347846274827678E-5</v>
      </c>
      <c r="DE38" s="481">
        <v>3.8734751850991911E-5</v>
      </c>
      <c r="DF38" s="481">
        <v>6.5919463485993382E-4</v>
      </c>
      <c r="DG38" s="481">
        <v>6.015394154282453E-4</v>
      </c>
      <c r="DH38" s="481">
        <v>4.8888520887945836E-3</v>
      </c>
      <c r="DI38" s="481">
        <v>1.5938093638184403E-3</v>
      </c>
      <c r="DJ38" s="481">
        <v>1.4359390314409831E-3</v>
      </c>
    </row>
    <row r="39" spans="2:114">
      <c r="B39" s="597" t="s">
        <v>324</v>
      </c>
      <c r="C39" s="599" t="s">
        <v>1043</v>
      </c>
      <c r="D39" s="482">
        <v>0</v>
      </c>
      <c r="E39" s="482">
        <v>0</v>
      </c>
      <c r="F39" s="482">
        <v>0</v>
      </c>
      <c r="G39" s="482">
        <v>0</v>
      </c>
      <c r="H39" s="482">
        <v>0</v>
      </c>
      <c r="I39" s="482">
        <v>0</v>
      </c>
      <c r="J39" s="482">
        <v>-1.7437490954301568E-6</v>
      </c>
      <c r="K39" s="482">
        <v>0</v>
      </c>
      <c r="L39" s="482">
        <v>0</v>
      </c>
      <c r="M39" s="482">
        <v>0</v>
      </c>
      <c r="N39" s="482">
        <v>0</v>
      </c>
      <c r="O39" s="482">
        <v>0</v>
      </c>
      <c r="P39" s="482">
        <v>0</v>
      </c>
      <c r="Q39" s="482">
        <v>0</v>
      </c>
      <c r="R39" s="482">
        <v>0</v>
      </c>
      <c r="S39" s="482">
        <v>0</v>
      </c>
      <c r="T39" s="482">
        <v>0</v>
      </c>
      <c r="U39" s="482">
        <v>0</v>
      </c>
      <c r="V39" s="482">
        <v>0</v>
      </c>
      <c r="W39" s="482">
        <v>1.7047182509863499E-5</v>
      </c>
      <c r="X39" s="482">
        <v>0</v>
      </c>
      <c r="Y39" s="482">
        <v>0</v>
      </c>
      <c r="Z39" s="482">
        <v>0</v>
      </c>
      <c r="AA39" s="482">
        <v>0</v>
      </c>
      <c r="AB39" s="482">
        <v>0</v>
      </c>
      <c r="AC39" s="482">
        <v>1.4659203875390903E-6</v>
      </c>
      <c r="AD39" s="482">
        <v>0</v>
      </c>
      <c r="AE39" s="482">
        <v>0</v>
      </c>
      <c r="AF39" s="482">
        <v>-2.7635959246909058E-7</v>
      </c>
      <c r="AG39" s="482">
        <v>0</v>
      </c>
      <c r="AH39" s="482">
        <v>0</v>
      </c>
      <c r="AI39" s="482">
        <v>0</v>
      </c>
      <c r="AJ39" s="482">
        <v>-2.596064781162123E-6</v>
      </c>
      <c r="AK39" s="482">
        <v>0</v>
      </c>
      <c r="AL39" s="482">
        <v>0</v>
      </c>
      <c r="AM39" s="482">
        <v>1.8772153142464963E-2</v>
      </c>
      <c r="AN39" s="482">
        <v>-3.9792124203613909E-3</v>
      </c>
      <c r="AO39" s="482">
        <v>0.11621497221887363</v>
      </c>
      <c r="AP39" s="482">
        <v>6.9178749417627876E-3</v>
      </c>
      <c r="AQ39" s="482">
        <v>0</v>
      </c>
      <c r="AR39" s="482">
        <v>0</v>
      </c>
      <c r="AS39" s="482">
        <v>-3.7433936854043087E-4</v>
      </c>
      <c r="AT39" s="482">
        <v>-2.3168511915426862E-3</v>
      </c>
      <c r="AU39" s="482">
        <v>-4.1331007974641771E-4</v>
      </c>
      <c r="AV39" s="482">
        <v>-5.6291232992700926E-4</v>
      </c>
      <c r="AW39" s="482">
        <v>-4.8312344303752481E-5</v>
      </c>
      <c r="AX39" s="482">
        <v>0</v>
      </c>
      <c r="AY39" s="482">
        <v>-3.2289665121399205E-6</v>
      </c>
      <c r="AZ39" s="482">
        <v>-1.5019829668145595E-4</v>
      </c>
      <c r="BA39" s="482">
        <v>-2.5389571233615791E-4</v>
      </c>
      <c r="BB39" s="482">
        <v>0</v>
      </c>
      <c r="BC39" s="482">
        <v>-9.6451377989499782E-5</v>
      </c>
      <c r="BD39" s="482">
        <v>0</v>
      </c>
      <c r="BE39" s="482">
        <v>0</v>
      </c>
      <c r="BF39" s="482">
        <v>0</v>
      </c>
      <c r="BG39" s="482">
        <v>-5.2576235541535224E-4</v>
      </c>
      <c r="BH39" s="482">
        <v>-1.4155078033774819E-4</v>
      </c>
      <c r="BI39" s="482">
        <v>3.0725899372679554E-4</v>
      </c>
      <c r="BJ39" s="482">
        <v>-1.0504792256636514E-4</v>
      </c>
      <c r="BK39" s="482">
        <v>-1.5166778297416609E-5</v>
      </c>
      <c r="BL39" s="482">
        <v>0</v>
      </c>
      <c r="BM39" s="482">
        <v>0</v>
      </c>
      <c r="BN39" s="482">
        <v>0</v>
      </c>
      <c r="BO39" s="482">
        <v>-4.0857537680917604E-4</v>
      </c>
      <c r="BP39" s="482">
        <v>-8.9933248640979152E-5</v>
      </c>
      <c r="BQ39" s="482">
        <v>-5.5342103963175586E-5</v>
      </c>
      <c r="BR39" s="482">
        <v>0</v>
      </c>
      <c r="BS39" s="482">
        <v>0</v>
      </c>
      <c r="BT39" s="482">
        <v>0</v>
      </c>
      <c r="BU39" s="482">
        <v>0</v>
      </c>
      <c r="BV39" s="482">
        <v>0</v>
      </c>
      <c r="BW39" s="482">
        <v>0</v>
      </c>
      <c r="BX39" s="482">
        <v>0</v>
      </c>
      <c r="BY39" s="482">
        <v>0</v>
      </c>
      <c r="BZ39" s="482">
        <v>0</v>
      </c>
      <c r="CA39" s="482">
        <v>0</v>
      </c>
      <c r="CB39" s="482">
        <v>0</v>
      </c>
      <c r="CC39" s="482">
        <v>0</v>
      </c>
      <c r="CD39" s="482">
        <v>0</v>
      </c>
      <c r="CE39" s="482">
        <v>0</v>
      </c>
      <c r="CF39" s="482">
        <v>0</v>
      </c>
      <c r="CG39" s="482">
        <v>0</v>
      </c>
      <c r="CH39" s="482">
        <v>0</v>
      </c>
      <c r="CI39" s="482">
        <v>0</v>
      </c>
      <c r="CJ39" s="482">
        <v>0</v>
      </c>
      <c r="CK39" s="482">
        <v>0</v>
      </c>
      <c r="CL39" s="482">
        <v>0</v>
      </c>
      <c r="CM39" s="482">
        <v>0</v>
      </c>
      <c r="CN39" s="482">
        <v>0</v>
      </c>
      <c r="CO39" s="482">
        <v>0</v>
      </c>
      <c r="CP39" s="482">
        <v>0</v>
      </c>
      <c r="CQ39" s="482">
        <v>0</v>
      </c>
      <c r="CR39" s="482">
        <v>0</v>
      </c>
      <c r="CS39" s="482">
        <v>0</v>
      </c>
      <c r="CT39" s="482">
        <v>0</v>
      </c>
      <c r="CU39" s="482">
        <v>0</v>
      </c>
      <c r="CV39" s="482">
        <v>0</v>
      </c>
      <c r="CW39" s="482">
        <v>0</v>
      </c>
      <c r="CX39" s="482">
        <v>0</v>
      </c>
      <c r="CY39" s="482">
        <v>0</v>
      </c>
      <c r="CZ39" s="482">
        <v>0</v>
      </c>
      <c r="DA39" s="482">
        <v>0</v>
      </c>
      <c r="DB39" s="482">
        <v>0</v>
      </c>
      <c r="DC39" s="482">
        <v>0</v>
      </c>
      <c r="DD39" s="482">
        <v>0</v>
      </c>
      <c r="DE39" s="482">
        <v>0</v>
      </c>
      <c r="DF39" s="482">
        <v>0</v>
      </c>
      <c r="DG39" s="482">
        <v>4.8655115834045186E-7</v>
      </c>
      <c r="DH39" s="482">
        <v>0</v>
      </c>
      <c r="DI39" s="482">
        <v>0</v>
      </c>
      <c r="DJ39" s="482">
        <v>1.1317300510533023E-4</v>
      </c>
    </row>
    <row r="40" spans="2:114">
      <c r="B40" s="10" t="s">
        <v>325</v>
      </c>
      <c r="C40" s="91" t="s">
        <v>1044</v>
      </c>
      <c r="D40" s="480">
        <v>9.8301030522469974E-5</v>
      </c>
      <c r="E40" s="480">
        <v>2.0329725613026914E-5</v>
      </c>
      <c r="F40" s="480">
        <v>2.472749068886338E-6</v>
      </c>
      <c r="G40" s="480">
        <v>1.5380442571014309E-5</v>
      </c>
      <c r="H40" s="480">
        <v>5.2998173936051769E-5</v>
      </c>
      <c r="I40" s="480">
        <v>7.6687116564417178E-3</v>
      </c>
      <c r="J40" s="480">
        <v>2.7028110979167427E-4</v>
      </c>
      <c r="K40" s="480">
        <v>0</v>
      </c>
      <c r="L40" s="480">
        <v>0</v>
      </c>
      <c r="M40" s="480">
        <v>0</v>
      </c>
      <c r="N40" s="480">
        <v>0</v>
      </c>
      <c r="O40" s="480">
        <v>1.7312442985464207E-4</v>
      </c>
      <c r="P40" s="480">
        <v>1.7549117952142524E-4</v>
      </c>
      <c r="Q40" s="480">
        <v>2.1038492835202143E-4</v>
      </c>
      <c r="R40" s="480">
        <v>9.8633413539909003E-3</v>
      </c>
      <c r="S40" s="480">
        <v>0</v>
      </c>
      <c r="T40" s="480">
        <v>0</v>
      </c>
      <c r="U40" s="480">
        <v>0</v>
      </c>
      <c r="V40" s="480">
        <v>0</v>
      </c>
      <c r="W40" s="480">
        <v>0</v>
      </c>
      <c r="X40" s="480">
        <v>0</v>
      </c>
      <c r="Y40" s="480">
        <v>0</v>
      </c>
      <c r="Z40" s="480">
        <v>0</v>
      </c>
      <c r="AA40" s="480">
        <v>0</v>
      </c>
      <c r="AB40" s="480">
        <v>0</v>
      </c>
      <c r="AC40" s="480">
        <v>0</v>
      </c>
      <c r="AD40" s="480">
        <v>0</v>
      </c>
      <c r="AE40" s="480">
        <v>0</v>
      </c>
      <c r="AF40" s="480">
        <v>1.3049699956390456E-3</v>
      </c>
      <c r="AG40" s="480">
        <v>1.0553028970577149E-3</v>
      </c>
      <c r="AH40" s="480">
        <v>0</v>
      </c>
      <c r="AI40" s="480">
        <v>0</v>
      </c>
      <c r="AJ40" s="480">
        <v>9.2871621481293801E-3</v>
      </c>
      <c r="AK40" s="480">
        <v>0</v>
      </c>
      <c r="AL40" s="480">
        <v>3.0584187723319469E-3</v>
      </c>
      <c r="AM40" s="480">
        <v>0</v>
      </c>
      <c r="AN40" s="480">
        <v>0.55211028724260147</v>
      </c>
      <c r="AO40" s="480">
        <v>0.10967517452246052</v>
      </c>
      <c r="AP40" s="480">
        <v>0.53466702432550717</v>
      </c>
      <c r="AQ40" s="480">
        <v>0</v>
      </c>
      <c r="AR40" s="480">
        <v>0</v>
      </c>
      <c r="AS40" s="480">
        <v>0.11463866283319527</v>
      </c>
      <c r="AT40" s="480">
        <v>0.11850699225259166</v>
      </c>
      <c r="AU40" s="480">
        <v>4.8433106244186161E-2</v>
      </c>
      <c r="AV40" s="480">
        <v>5.1011665502598856E-2</v>
      </c>
      <c r="AW40" s="480">
        <v>4.4802757912951151E-3</v>
      </c>
      <c r="AX40" s="480">
        <v>0</v>
      </c>
      <c r="AY40" s="480">
        <v>4.3039639786431189E-3</v>
      </c>
      <c r="AZ40" s="480">
        <v>3.4136929150415558E-2</v>
      </c>
      <c r="BA40" s="480">
        <v>1.9296074137548001E-2</v>
      </c>
      <c r="BB40" s="480">
        <v>1.4555561951596588E-3</v>
      </c>
      <c r="BC40" s="480">
        <v>1.5089957751996067E-2</v>
      </c>
      <c r="BD40" s="480">
        <v>1.7222195427153586E-2</v>
      </c>
      <c r="BE40" s="480">
        <v>9.7092533735862799E-4</v>
      </c>
      <c r="BF40" s="480">
        <v>0</v>
      </c>
      <c r="BG40" s="480">
        <v>5.704521556256572E-2</v>
      </c>
      <c r="BH40" s="480">
        <v>1.5622383599042456E-2</v>
      </c>
      <c r="BI40" s="480">
        <v>4.6088849059019332E-2</v>
      </c>
      <c r="BJ40" s="480">
        <v>1.8926380640407647E-2</v>
      </c>
      <c r="BK40" s="480">
        <v>1.149152544031359E-2</v>
      </c>
      <c r="BL40" s="480">
        <v>0</v>
      </c>
      <c r="BM40" s="480">
        <v>1.6388696214479134E-2</v>
      </c>
      <c r="BN40" s="480">
        <v>1.9487380805497039E-2</v>
      </c>
      <c r="BO40" s="480">
        <v>1.4134622377951475E-2</v>
      </c>
      <c r="BP40" s="480">
        <v>2.1443763857803652E-2</v>
      </c>
      <c r="BQ40" s="480">
        <v>2.5364140520411395E-2</v>
      </c>
      <c r="BR40" s="480">
        <v>0</v>
      </c>
      <c r="BS40" s="480">
        <v>0</v>
      </c>
      <c r="BT40" s="480">
        <v>5.5745865747231522E-7</v>
      </c>
      <c r="BU40" s="480">
        <v>0</v>
      </c>
      <c r="BV40" s="480">
        <v>0</v>
      </c>
      <c r="BW40" s="480">
        <v>0</v>
      </c>
      <c r="BX40" s="480">
        <v>0</v>
      </c>
      <c r="BY40" s="480">
        <v>0</v>
      </c>
      <c r="BZ40" s="480">
        <v>0</v>
      </c>
      <c r="CA40" s="480">
        <v>0</v>
      </c>
      <c r="CB40" s="480">
        <v>0</v>
      </c>
      <c r="CC40" s="480">
        <v>0</v>
      </c>
      <c r="CD40" s="480">
        <v>0</v>
      </c>
      <c r="CE40" s="480">
        <v>0</v>
      </c>
      <c r="CF40" s="480">
        <v>0</v>
      </c>
      <c r="CG40" s="480">
        <v>0</v>
      </c>
      <c r="CH40" s="480">
        <v>0</v>
      </c>
      <c r="CI40" s="480">
        <v>5.1989197347847882E-5</v>
      </c>
      <c r="CJ40" s="480">
        <v>0</v>
      </c>
      <c r="CK40" s="480">
        <v>0</v>
      </c>
      <c r="CL40" s="480">
        <v>0</v>
      </c>
      <c r="CM40" s="480">
        <v>0</v>
      </c>
      <c r="CN40" s="480">
        <v>0</v>
      </c>
      <c r="CO40" s="480">
        <v>0</v>
      </c>
      <c r="CP40" s="480">
        <v>1.08345826135603E-5</v>
      </c>
      <c r="CQ40" s="480">
        <v>0</v>
      </c>
      <c r="CR40" s="480">
        <v>0</v>
      </c>
      <c r="CS40" s="480">
        <v>0</v>
      </c>
      <c r="CT40" s="480">
        <v>0</v>
      </c>
      <c r="CU40" s="480">
        <v>0</v>
      </c>
      <c r="CV40" s="480">
        <v>0</v>
      </c>
      <c r="CW40" s="480">
        <v>0</v>
      </c>
      <c r="CX40" s="480">
        <v>0</v>
      </c>
      <c r="CY40" s="480">
        <v>0</v>
      </c>
      <c r="CZ40" s="480">
        <v>0</v>
      </c>
      <c r="DA40" s="480">
        <v>1.6413186608938216E-4</v>
      </c>
      <c r="DB40" s="480">
        <v>0</v>
      </c>
      <c r="DC40" s="480">
        <v>0</v>
      </c>
      <c r="DD40" s="480">
        <v>0</v>
      </c>
      <c r="DE40" s="480">
        <v>0</v>
      </c>
      <c r="DF40" s="480">
        <v>0</v>
      </c>
      <c r="DG40" s="480">
        <v>1.6218371944681729E-5</v>
      </c>
      <c r="DH40" s="480">
        <v>0</v>
      </c>
      <c r="DI40" s="480">
        <v>3.4177905419096781E-3</v>
      </c>
      <c r="DJ40" s="480">
        <v>3.2905916641275306E-3</v>
      </c>
    </row>
    <row r="41" spans="2:114">
      <c r="B41" s="10" t="s">
        <v>326</v>
      </c>
      <c r="C41" s="91" t="s">
        <v>1045</v>
      </c>
      <c r="D41" s="480">
        <v>0</v>
      </c>
      <c r="E41" s="480">
        <v>0</v>
      </c>
      <c r="F41" s="480">
        <v>0</v>
      </c>
      <c r="G41" s="480">
        <v>0</v>
      </c>
      <c r="H41" s="480">
        <v>8.9978243063072963E-5</v>
      </c>
      <c r="I41" s="480">
        <v>8.7642418930762488E-5</v>
      </c>
      <c r="J41" s="480">
        <v>1.5693741858871409E-5</v>
      </c>
      <c r="K41" s="480">
        <v>0</v>
      </c>
      <c r="L41" s="480">
        <v>0</v>
      </c>
      <c r="M41" s="480">
        <v>0</v>
      </c>
      <c r="N41" s="480">
        <v>0</v>
      </c>
      <c r="O41" s="480">
        <v>0</v>
      </c>
      <c r="P41" s="480">
        <v>0</v>
      </c>
      <c r="Q41" s="480">
        <v>4.0035190932829959E-7</v>
      </c>
      <c r="R41" s="480">
        <v>4.7392385093345506E-4</v>
      </c>
      <c r="S41" s="480">
        <v>0</v>
      </c>
      <c r="T41" s="480">
        <v>0</v>
      </c>
      <c r="U41" s="480">
        <v>0</v>
      </c>
      <c r="V41" s="480">
        <v>0</v>
      </c>
      <c r="W41" s="480">
        <v>0</v>
      </c>
      <c r="X41" s="480">
        <v>0</v>
      </c>
      <c r="Y41" s="480">
        <v>0</v>
      </c>
      <c r="Z41" s="480">
        <v>0</v>
      </c>
      <c r="AA41" s="480">
        <v>0</v>
      </c>
      <c r="AB41" s="480">
        <v>0</v>
      </c>
      <c r="AC41" s="480">
        <v>0</v>
      </c>
      <c r="AD41" s="480">
        <v>0</v>
      </c>
      <c r="AE41" s="480">
        <v>0</v>
      </c>
      <c r="AF41" s="480">
        <v>0</v>
      </c>
      <c r="AG41" s="480">
        <v>0</v>
      </c>
      <c r="AH41" s="480">
        <v>0</v>
      </c>
      <c r="AI41" s="480">
        <v>0</v>
      </c>
      <c r="AJ41" s="480">
        <v>8.3593285953420364E-5</v>
      </c>
      <c r="AK41" s="480">
        <v>1.3594872790833172E-3</v>
      </c>
      <c r="AL41" s="480">
        <v>5.2613037968313224E-4</v>
      </c>
      <c r="AM41" s="480">
        <v>0</v>
      </c>
      <c r="AN41" s="480">
        <v>0</v>
      </c>
      <c r="AO41" s="480">
        <v>8.3891330315948674E-3</v>
      </c>
      <c r="AP41" s="480">
        <v>0</v>
      </c>
      <c r="AQ41" s="480">
        <v>0</v>
      </c>
      <c r="AR41" s="480">
        <v>0</v>
      </c>
      <c r="AS41" s="480">
        <v>2.3906035650102703E-2</v>
      </c>
      <c r="AT41" s="480">
        <v>6.0805237611760094E-3</v>
      </c>
      <c r="AU41" s="480">
        <v>3.0264550490578773E-2</v>
      </c>
      <c r="AV41" s="480">
        <v>4.6532967719874072E-2</v>
      </c>
      <c r="AW41" s="480">
        <v>5.1510954685242303E-3</v>
      </c>
      <c r="AX41" s="480">
        <v>0</v>
      </c>
      <c r="AY41" s="480">
        <v>3.5742175468994966E-4</v>
      </c>
      <c r="AZ41" s="480">
        <v>1.6921409963805704E-2</v>
      </c>
      <c r="BA41" s="480">
        <v>6.9821320892443433E-4</v>
      </c>
      <c r="BB41" s="480">
        <v>9.4570035278734898E-4</v>
      </c>
      <c r="BC41" s="480">
        <v>1.4635305345016602E-3</v>
      </c>
      <c r="BD41" s="480">
        <v>3.5523562243604686E-3</v>
      </c>
      <c r="BE41" s="480">
        <v>4.5512125188685687E-4</v>
      </c>
      <c r="BF41" s="480">
        <v>0</v>
      </c>
      <c r="BG41" s="480">
        <v>5.2576235541535224E-4</v>
      </c>
      <c r="BH41" s="480">
        <v>4.610960852948387E-2</v>
      </c>
      <c r="BI41" s="480">
        <v>1.5311739854051978E-2</v>
      </c>
      <c r="BJ41" s="480">
        <v>6.2707691579299341E-2</v>
      </c>
      <c r="BK41" s="480">
        <v>3.2117854673887357E-2</v>
      </c>
      <c r="BL41" s="480">
        <v>0</v>
      </c>
      <c r="BM41" s="480">
        <v>4.3199546721134271E-4</v>
      </c>
      <c r="BN41" s="480">
        <v>1.6648229889238507E-4</v>
      </c>
      <c r="BO41" s="480">
        <v>2.6030636735846393E-4</v>
      </c>
      <c r="BP41" s="480">
        <v>1.3191669079166712E-3</v>
      </c>
      <c r="BQ41" s="480">
        <v>7.6071250420791893E-3</v>
      </c>
      <c r="BR41" s="480">
        <v>0</v>
      </c>
      <c r="BS41" s="480">
        <v>0</v>
      </c>
      <c r="BT41" s="480">
        <v>3.5956083406964331E-5</v>
      </c>
      <c r="BU41" s="480">
        <v>0</v>
      </c>
      <c r="BV41" s="480">
        <v>0</v>
      </c>
      <c r="BW41" s="480">
        <v>0</v>
      </c>
      <c r="BX41" s="480">
        <v>0</v>
      </c>
      <c r="BY41" s="480">
        <v>0</v>
      </c>
      <c r="BZ41" s="480">
        <v>0</v>
      </c>
      <c r="CA41" s="480">
        <v>0</v>
      </c>
      <c r="CB41" s="480">
        <v>0</v>
      </c>
      <c r="CC41" s="480">
        <v>0</v>
      </c>
      <c r="CD41" s="480">
        <v>0</v>
      </c>
      <c r="CE41" s="480">
        <v>2.245960779909881E-6</v>
      </c>
      <c r="CF41" s="480">
        <v>0</v>
      </c>
      <c r="CG41" s="480">
        <v>0</v>
      </c>
      <c r="CH41" s="480">
        <v>0</v>
      </c>
      <c r="CI41" s="480">
        <v>0</v>
      </c>
      <c r="CJ41" s="480">
        <v>0</v>
      </c>
      <c r="CK41" s="480">
        <v>0</v>
      </c>
      <c r="CL41" s="480">
        <v>0</v>
      </c>
      <c r="CM41" s="480">
        <v>0</v>
      </c>
      <c r="CN41" s="480">
        <v>0</v>
      </c>
      <c r="CO41" s="480">
        <v>0</v>
      </c>
      <c r="CP41" s="480">
        <v>8.5443456383361707E-6</v>
      </c>
      <c r="CQ41" s="480">
        <v>9.8475946856076611E-7</v>
      </c>
      <c r="CR41" s="480">
        <v>0</v>
      </c>
      <c r="CS41" s="480">
        <v>0</v>
      </c>
      <c r="CT41" s="480">
        <v>5.3020385808139377E-7</v>
      </c>
      <c r="CU41" s="480">
        <v>0</v>
      </c>
      <c r="CV41" s="480">
        <v>5.8953187893635351E-6</v>
      </c>
      <c r="CW41" s="480">
        <v>8.4202638853935856E-6</v>
      </c>
      <c r="CX41" s="480">
        <v>6.1789152982848475E-6</v>
      </c>
      <c r="CY41" s="480">
        <v>0</v>
      </c>
      <c r="CZ41" s="480">
        <v>0</v>
      </c>
      <c r="DA41" s="480">
        <v>0</v>
      </c>
      <c r="DB41" s="480">
        <v>0</v>
      </c>
      <c r="DC41" s="480">
        <v>2.1116082944844575E-5</v>
      </c>
      <c r="DD41" s="480">
        <v>2.4164141910900343E-5</v>
      </c>
      <c r="DE41" s="480">
        <v>0</v>
      </c>
      <c r="DF41" s="480">
        <v>2.4634664305603155E-6</v>
      </c>
      <c r="DG41" s="480">
        <v>1.0379758044596305E-5</v>
      </c>
      <c r="DH41" s="480">
        <v>2.2747311040361918E-5</v>
      </c>
      <c r="DI41" s="480">
        <v>9.5808292968714895E-4</v>
      </c>
      <c r="DJ41" s="480">
        <v>1.0889950757609166E-3</v>
      </c>
    </row>
    <row r="42" spans="2:114">
      <c r="B42" s="10" t="s">
        <v>327</v>
      </c>
      <c r="C42" s="91" t="s">
        <v>1046</v>
      </c>
      <c r="D42" s="480">
        <v>0</v>
      </c>
      <c r="E42" s="480">
        <v>0</v>
      </c>
      <c r="F42" s="480">
        <v>0</v>
      </c>
      <c r="G42" s="480">
        <v>0</v>
      </c>
      <c r="H42" s="480">
        <v>0</v>
      </c>
      <c r="I42" s="480">
        <v>0</v>
      </c>
      <c r="J42" s="480">
        <v>0</v>
      </c>
      <c r="K42" s="480">
        <v>0</v>
      </c>
      <c r="L42" s="480">
        <v>0</v>
      </c>
      <c r="M42" s="480">
        <v>0</v>
      </c>
      <c r="N42" s="480">
        <v>0</v>
      </c>
      <c r="O42" s="480">
        <v>0</v>
      </c>
      <c r="P42" s="480">
        <v>0</v>
      </c>
      <c r="Q42" s="480">
        <v>1.6014076373131983E-5</v>
      </c>
      <c r="R42" s="480">
        <v>1.5725365899429543E-2</v>
      </c>
      <c r="S42" s="480">
        <v>0</v>
      </c>
      <c r="T42" s="480">
        <v>0</v>
      </c>
      <c r="U42" s="480">
        <v>0</v>
      </c>
      <c r="V42" s="480">
        <v>0</v>
      </c>
      <c r="W42" s="480">
        <v>0</v>
      </c>
      <c r="X42" s="480">
        <v>0</v>
      </c>
      <c r="Y42" s="480">
        <v>0</v>
      </c>
      <c r="Z42" s="480">
        <v>0</v>
      </c>
      <c r="AA42" s="480">
        <v>0</v>
      </c>
      <c r="AB42" s="480">
        <v>0</v>
      </c>
      <c r="AC42" s="480">
        <v>2.4501812191724796E-5</v>
      </c>
      <c r="AD42" s="480">
        <v>0</v>
      </c>
      <c r="AE42" s="480">
        <v>0</v>
      </c>
      <c r="AF42" s="480">
        <v>5.4442839716410838E-5</v>
      </c>
      <c r="AG42" s="480">
        <v>0</v>
      </c>
      <c r="AH42" s="480">
        <v>0</v>
      </c>
      <c r="AI42" s="480">
        <v>5.8319239517116696E-6</v>
      </c>
      <c r="AJ42" s="480">
        <v>1.9029154845918363E-3</v>
      </c>
      <c r="AK42" s="480">
        <v>6.7974363954165858E-4</v>
      </c>
      <c r="AL42" s="480">
        <v>2.8502541438486209E-3</v>
      </c>
      <c r="AM42" s="480">
        <v>1.3704335380062501E-3</v>
      </c>
      <c r="AN42" s="480">
        <v>0</v>
      </c>
      <c r="AO42" s="480">
        <v>9.5617486219027063E-4</v>
      </c>
      <c r="AP42" s="480">
        <v>0</v>
      </c>
      <c r="AQ42" s="480">
        <v>0</v>
      </c>
      <c r="AR42" s="480">
        <v>1.0889193383000154E-4</v>
      </c>
      <c r="AS42" s="480">
        <v>7.648631926201245E-2</v>
      </c>
      <c r="AT42" s="480">
        <v>0.10974589426097774</v>
      </c>
      <c r="AU42" s="480">
        <v>1.215046195678293E-2</v>
      </c>
      <c r="AV42" s="480">
        <v>1.7796707018780965E-2</v>
      </c>
      <c r="AW42" s="480">
        <v>3.1891700383500057E-3</v>
      </c>
      <c r="AX42" s="480">
        <v>1.0717050653753127E-4</v>
      </c>
      <c r="AY42" s="480">
        <v>4.0779363227933241E-3</v>
      </c>
      <c r="AZ42" s="480">
        <v>1.0374860018680477E-2</v>
      </c>
      <c r="BA42" s="480">
        <v>1.5646323272715732E-2</v>
      </c>
      <c r="BB42" s="480">
        <v>0</v>
      </c>
      <c r="BC42" s="480">
        <v>7.9998777515754276E-3</v>
      </c>
      <c r="BD42" s="480">
        <v>1.717731368718901E-3</v>
      </c>
      <c r="BE42" s="480">
        <v>5.0063337707554256E-4</v>
      </c>
      <c r="BF42" s="480">
        <v>0</v>
      </c>
      <c r="BG42" s="480">
        <v>4.4689800210304942E-3</v>
      </c>
      <c r="BH42" s="480">
        <v>7.1139314099395437E-3</v>
      </c>
      <c r="BI42" s="480">
        <v>1.2725643323518115E-2</v>
      </c>
      <c r="BJ42" s="480">
        <v>2.0910454783527301E-2</v>
      </c>
      <c r="BK42" s="480">
        <v>7.7105943860414762E-4</v>
      </c>
      <c r="BL42" s="480">
        <v>0</v>
      </c>
      <c r="BM42" s="480">
        <v>2.6604248147169907E-4</v>
      </c>
      <c r="BN42" s="480">
        <v>2.4475627155195236E-4</v>
      </c>
      <c r="BO42" s="480">
        <v>6.8519267216852987E-4</v>
      </c>
      <c r="BP42" s="480">
        <v>4.6154893947873861E-4</v>
      </c>
      <c r="BQ42" s="480">
        <v>8.3694099058404249E-5</v>
      </c>
      <c r="BR42" s="480">
        <v>0</v>
      </c>
      <c r="BS42" s="480">
        <v>0</v>
      </c>
      <c r="BT42" s="480">
        <v>0</v>
      </c>
      <c r="BU42" s="480">
        <v>0</v>
      </c>
      <c r="BV42" s="480">
        <v>0</v>
      </c>
      <c r="BW42" s="480">
        <v>0</v>
      </c>
      <c r="BX42" s="480">
        <v>0</v>
      </c>
      <c r="BY42" s="480">
        <v>0</v>
      </c>
      <c r="BZ42" s="480">
        <v>0</v>
      </c>
      <c r="CA42" s="480">
        <v>0</v>
      </c>
      <c r="CB42" s="480">
        <v>0</v>
      </c>
      <c r="CC42" s="480">
        <v>0</v>
      </c>
      <c r="CD42" s="480">
        <v>0</v>
      </c>
      <c r="CE42" s="480">
        <v>0</v>
      </c>
      <c r="CF42" s="480">
        <v>0</v>
      </c>
      <c r="CG42" s="480">
        <v>0</v>
      </c>
      <c r="CH42" s="480">
        <v>0</v>
      </c>
      <c r="CI42" s="480">
        <v>0</v>
      </c>
      <c r="CJ42" s="480">
        <v>0</v>
      </c>
      <c r="CK42" s="480">
        <v>0</v>
      </c>
      <c r="CL42" s="480">
        <v>0</v>
      </c>
      <c r="CM42" s="480">
        <v>0</v>
      </c>
      <c r="CN42" s="480">
        <v>0</v>
      </c>
      <c r="CO42" s="480">
        <v>0</v>
      </c>
      <c r="CP42" s="480">
        <v>1.0420578237269783E-4</v>
      </c>
      <c r="CQ42" s="480">
        <v>0</v>
      </c>
      <c r="CR42" s="480">
        <v>0</v>
      </c>
      <c r="CS42" s="480">
        <v>0</v>
      </c>
      <c r="CT42" s="480">
        <v>0</v>
      </c>
      <c r="CU42" s="480">
        <v>0</v>
      </c>
      <c r="CV42" s="480">
        <v>0</v>
      </c>
      <c r="CW42" s="480">
        <v>0</v>
      </c>
      <c r="CX42" s="480">
        <v>0</v>
      </c>
      <c r="CY42" s="480">
        <v>0</v>
      </c>
      <c r="CZ42" s="480">
        <v>0</v>
      </c>
      <c r="DA42" s="480">
        <v>2.4526097341438498E-4</v>
      </c>
      <c r="DB42" s="480">
        <v>0</v>
      </c>
      <c r="DC42" s="480">
        <v>0</v>
      </c>
      <c r="DD42" s="480">
        <v>0</v>
      </c>
      <c r="DE42" s="480">
        <v>0</v>
      </c>
      <c r="DF42" s="480">
        <v>0</v>
      </c>
      <c r="DG42" s="480">
        <v>0</v>
      </c>
      <c r="DH42" s="480">
        <v>0</v>
      </c>
      <c r="DI42" s="480">
        <v>6.4239387963289625E-4</v>
      </c>
      <c r="DJ42" s="480">
        <v>8.4267196248961407E-4</v>
      </c>
    </row>
    <row r="43" spans="2:114">
      <c r="B43" s="318" t="s">
        <v>328</v>
      </c>
      <c r="C43" s="319" t="s">
        <v>1047</v>
      </c>
      <c r="D43" s="481">
        <v>0</v>
      </c>
      <c r="E43" s="481">
        <v>0</v>
      </c>
      <c r="F43" s="481">
        <v>0</v>
      </c>
      <c r="G43" s="481">
        <v>0</v>
      </c>
      <c r="H43" s="481">
        <v>0</v>
      </c>
      <c r="I43" s="481">
        <v>0</v>
      </c>
      <c r="J43" s="481">
        <v>0</v>
      </c>
      <c r="K43" s="481">
        <v>0</v>
      </c>
      <c r="L43" s="481">
        <v>0</v>
      </c>
      <c r="M43" s="481">
        <v>0</v>
      </c>
      <c r="N43" s="481">
        <v>0</v>
      </c>
      <c r="O43" s="481">
        <v>8.6562214927321033E-5</v>
      </c>
      <c r="P43" s="481">
        <v>0</v>
      </c>
      <c r="Q43" s="481">
        <v>1.3411788962498036E-5</v>
      </c>
      <c r="R43" s="481">
        <v>2.5763645587657623E-4</v>
      </c>
      <c r="S43" s="481">
        <v>5.1269213973847795E-6</v>
      </c>
      <c r="T43" s="481">
        <v>0</v>
      </c>
      <c r="U43" s="481">
        <v>-3.4801800074680254E-4</v>
      </c>
      <c r="V43" s="481">
        <v>0</v>
      </c>
      <c r="W43" s="481">
        <v>8.99071815006703E-2</v>
      </c>
      <c r="X43" s="481">
        <v>0</v>
      </c>
      <c r="Y43" s="481">
        <v>2.588590786110219E-3</v>
      </c>
      <c r="Z43" s="481">
        <v>0</v>
      </c>
      <c r="AA43" s="481">
        <v>0</v>
      </c>
      <c r="AB43" s="481">
        <v>0</v>
      </c>
      <c r="AC43" s="481">
        <v>2.9115273068508534E-3</v>
      </c>
      <c r="AD43" s="481">
        <v>0</v>
      </c>
      <c r="AE43" s="481">
        <v>0</v>
      </c>
      <c r="AF43" s="481">
        <v>5.4691563349633019E-4</v>
      </c>
      <c r="AG43" s="481">
        <v>-2.1996052047058354E-6</v>
      </c>
      <c r="AH43" s="481">
        <v>0</v>
      </c>
      <c r="AI43" s="481">
        <v>3.1527380882953288E-2</v>
      </c>
      <c r="AJ43" s="481">
        <v>0</v>
      </c>
      <c r="AK43" s="481">
        <v>2.7286851815886581E-2</v>
      </c>
      <c r="AL43" s="481">
        <v>9.2278693549641549E-3</v>
      </c>
      <c r="AM43" s="481">
        <v>1.938367886247417E-2</v>
      </c>
      <c r="AN43" s="481">
        <v>6.0588401574289505E-2</v>
      </c>
      <c r="AO43" s="481">
        <v>2.8466065381538429E-3</v>
      </c>
      <c r="AP43" s="481">
        <v>-2.2588979401674407E-4</v>
      </c>
      <c r="AQ43" s="481">
        <v>0.21264984664375505</v>
      </c>
      <c r="AR43" s="481">
        <v>0.90082667126432614</v>
      </c>
      <c r="AS43" s="481">
        <v>2.542111333105924E-3</v>
      </c>
      <c r="AT43" s="481">
        <v>3.4080741134116417E-2</v>
      </c>
      <c r="AU43" s="481">
        <v>1.3157571530945391E-3</v>
      </c>
      <c r="AV43" s="481">
        <v>3.5255264080132592E-3</v>
      </c>
      <c r="AW43" s="481">
        <v>2.622582855670481E-2</v>
      </c>
      <c r="AX43" s="481">
        <v>1.1836908566348061E-2</v>
      </c>
      <c r="AY43" s="481">
        <v>2.0534239960894731E-2</v>
      </c>
      <c r="AZ43" s="481">
        <v>1.635624521024618E-2</v>
      </c>
      <c r="BA43" s="481">
        <v>6.6647624488241452E-4</v>
      </c>
      <c r="BB43" s="481">
        <v>4.6051495440079605E-4</v>
      </c>
      <c r="BC43" s="481">
        <v>4.6464095769152912E-2</v>
      </c>
      <c r="BD43" s="481">
        <v>1.1008921418102212E-2</v>
      </c>
      <c r="BE43" s="481">
        <v>0</v>
      </c>
      <c r="BF43" s="481">
        <v>0</v>
      </c>
      <c r="BG43" s="481">
        <v>-2.6288117770767612E-4</v>
      </c>
      <c r="BH43" s="481">
        <v>5.4401045957564237E-3</v>
      </c>
      <c r="BI43" s="481">
        <v>1.38266547177058E-3</v>
      </c>
      <c r="BJ43" s="481">
        <v>6.3028753539819083E-4</v>
      </c>
      <c r="BK43" s="481">
        <v>1.0429850959494428E-2</v>
      </c>
      <c r="BL43" s="481">
        <v>0</v>
      </c>
      <c r="BM43" s="481">
        <v>0</v>
      </c>
      <c r="BN43" s="481">
        <v>1.6311990229836183E-3</v>
      </c>
      <c r="BO43" s="481">
        <v>0</v>
      </c>
      <c r="BP43" s="481">
        <v>-1.8762152011330838E-6</v>
      </c>
      <c r="BQ43" s="481">
        <v>-4.9523135537517302E-6</v>
      </c>
      <c r="BR43" s="481">
        <v>0</v>
      </c>
      <c r="BS43" s="481">
        <v>0</v>
      </c>
      <c r="BT43" s="481">
        <v>1.4521798027153813E-4</v>
      </c>
      <c r="BU43" s="481">
        <v>0</v>
      </c>
      <c r="BV43" s="481">
        <v>0</v>
      </c>
      <c r="BW43" s="481">
        <v>0</v>
      </c>
      <c r="BX43" s="481">
        <v>0</v>
      </c>
      <c r="BY43" s="481">
        <v>0</v>
      </c>
      <c r="BZ43" s="481">
        <v>0</v>
      </c>
      <c r="CA43" s="481">
        <v>0</v>
      </c>
      <c r="CB43" s="481">
        <v>0</v>
      </c>
      <c r="CC43" s="481">
        <v>0</v>
      </c>
      <c r="CD43" s="481">
        <v>0</v>
      </c>
      <c r="CE43" s="481">
        <v>0</v>
      </c>
      <c r="CF43" s="481">
        <v>0</v>
      </c>
      <c r="CG43" s="481">
        <v>0</v>
      </c>
      <c r="CH43" s="481">
        <v>0</v>
      </c>
      <c r="CI43" s="481">
        <v>0</v>
      </c>
      <c r="CJ43" s="481">
        <v>0</v>
      </c>
      <c r="CK43" s="481">
        <v>0</v>
      </c>
      <c r="CL43" s="481">
        <v>0</v>
      </c>
      <c r="CM43" s="481">
        <v>0</v>
      </c>
      <c r="CN43" s="481">
        <v>0</v>
      </c>
      <c r="CO43" s="481">
        <v>2.2000136434954637E-3</v>
      </c>
      <c r="CP43" s="481">
        <v>1.2913413098763739E-4</v>
      </c>
      <c r="CQ43" s="481">
        <v>0</v>
      </c>
      <c r="CR43" s="481">
        <v>0</v>
      </c>
      <c r="CS43" s="481">
        <v>8.8599905080239308E-5</v>
      </c>
      <c r="CT43" s="481">
        <v>0</v>
      </c>
      <c r="CU43" s="481">
        <v>0</v>
      </c>
      <c r="CV43" s="481">
        <v>0</v>
      </c>
      <c r="CW43" s="481">
        <v>0</v>
      </c>
      <c r="CX43" s="481">
        <v>0</v>
      </c>
      <c r="CY43" s="481">
        <v>0</v>
      </c>
      <c r="CZ43" s="481">
        <v>0</v>
      </c>
      <c r="DA43" s="481">
        <v>0</v>
      </c>
      <c r="DB43" s="481">
        <v>0</v>
      </c>
      <c r="DC43" s="481">
        <v>0</v>
      </c>
      <c r="DD43" s="481">
        <v>0</v>
      </c>
      <c r="DE43" s="481">
        <v>0</v>
      </c>
      <c r="DF43" s="481">
        <v>0</v>
      </c>
      <c r="DG43" s="481">
        <v>9.2444720084685857E-6</v>
      </c>
      <c r="DH43" s="481">
        <v>0</v>
      </c>
      <c r="DI43" s="481">
        <v>2.0674878833672455E-3</v>
      </c>
      <c r="DJ43" s="481">
        <v>2.1310754221557705E-3</v>
      </c>
    </row>
    <row r="44" spans="2:114">
      <c r="B44" s="10" t="s">
        <v>329</v>
      </c>
      <c r="C44" s="91" t="s">
        <v>1048</v>
      </c>
      <c r="D44" s="480">
        <v>0</v>
      </c>
      <c r="E44" s="480">
        <v>0</v>
      </c>
      <c r="F44" s="480">
        <v>0</v>
      </c>
      <c r="G44" s="480">
        <v>0</v>
      </c>
      <c r="H44" s="480">
        <v>0</v>
      </c>
      <c r="I44" s="480">
        <v>2.1034180543382996E-3</v>
      </c>
      <c r="J44" s="480">
        <v>6.9749963817206273E-6</v>
      </c>
      <c r="K44" s="480">
        <v>3.250192537208853E-4</v>
      </c>
      <c r="L44" s="480">
        <v>6.7962351754226867E-4</v>
      </c>
      <c r="M44" s="480">
        <v>0</v>
      </c>
      <c r="N44" s="480">
        <v>0</v>
      </c>
      <c r="O44" s="480">
        <v>2.6634527669944932E-5</v>
      </c>
      <c r="P44" s="480">
        <v>0</v>
      </c>
      <c r="Q44" s="480">
        <v>8.3893742599745172E-4</v>
      </c>
      <c r="R44" s="480">
        <v>7.2694829618014196E-3</v>
      </c>
      <c r="S44" s="480">
        <v>1.1145481298662564E-6</v>
      </c>
      <c r="T44" s="480">
        <v>9.6231513775841916E-6</v>
      </c>
      <c r="U44" s="480">
        <v>1.9324684763157385E-3</v>
      </c>
      <c r="V44" s="480">
        <v>0</v>
      </c>
      <c r="W44" s="480">
        <v>1.7047182509863501E-6</v>
      </c>
      <c r="X44" s="480">
        <v>0</v>
      </c>
      <c r="Y44" s="480">
        <v>0</v>
      </c>
      <c r="Z44" s="480">
        <v>0</v>
      </c>
      <c r="AA44" s="480">
        <v>0</v>
      </c>
      <c r="AB44" s="480">
        <v>1.1141013398153776E-3</v>
      </c>
      <c r="AC44" s="480">
        <v>1.9291512300014428E-3</v>
      </c>
      <c r="AD44" s="480">
        <v>0</v>
      </c>
      <c r="AE44" s="480">
        <v>0</v>
      </c>
      <c r="AF44" s="480">
        <v>2.5574316687089643E-3</v>
      </c>
      <c r="AG44" s="480">
        <v>3.0013613018211125E-3</v>
      </c>
      <c r="AH44" s="480">
        <v>0</v>
      </c>
      <c r="AI44" s="480">
        <v>2.741004257304485E-4</v>
      </c>
      <c r="AJ44" s="480">
        <v>4.5690740148453368E-5</v>
      </c>
      <c r="AK44" s="480">
        <v>8.7395610798213241E-4</v>
      </c>
      <c r="AL44" s="480">
        <v>2.1525595099209887E-3</v>
      </c>
      <c r="AM44" s="480">
        <v>0</v>
      </c>
      <c r="AN44" s="480">
        <v>0</v>
      </c>
      <c r="AO44" s="480">
        <v>2.3835877653453737E-4</v>
      </c>
      <c r="AP44" s="480">
        <v>0</v>
      </c>
      <c r="AQ44" s="480">
        <v>4.6877609988236176E-3</v>
      </c>
      <c r="AR44" s="480">
        <v>1.4831988820428127E-2</v>
      </c>
      <c r="AS44" s="480">
        <v>6.6570386876414853E-2</v>
      </c>
      <c r="AT44" s="480">
        <v>6.1010235360013168E-2</v>
      </c>
      <c r="AU44" s="480">
        <v>5.7188444832716213E-2</v>
      </c>
      <c r="AV44" s="480">
        <v>2.3158128268419498E-2</v>
      </c>
      <c r="AW44" s="480">
        <v>1.1600515775924015E-2</v>
      </c>
      <c r="AX44" s="480">
        <v>8.8344829318582445E-3</v>
      </c>
      <c r="AY44" s="480">
        <v>5.2814714946836309E-2</v>
      </c>
      <c r="AZ44" s="480">
        <v>6.004019725577233E-2</v>
      </c>
      <c r="BA44" s="480">
        <v>2.9674061379288456E-2</v>
      </c>
      <c r="BB44" s="480">
        <v>8.1988108845998872E-3</v>
      </c>
      <c r="BC44" s="480">
        <v>4.9630067065748622E-2</v>
      </c>
      <c r="BD44" s="480">
        <v>4.4076213213720149E-2</v>
      </c>
      <c r="BE44" s="480">
        <v>8.7459133904257656E-3</v>
      </c>
      <c r="BF44" s="480">
        <v>0</v>
      </c>
      <c r="BG44" s="480">
        <v>9.7266035751840171E-3</v>
      </c>
      <c r="BH44" s="480">
        <v>2.6827891665874071E-2</v>
      </c>
      <c r="BI44" s="480">
        <v>1.7769811803866341E-2</v>
      </c>
      <c r="BJ44" s="480">
        <v>1.2401573055651725E-2</v>
      </c>
      <c r="BK44" s="480">
        <v>2.9597723221952102E-2</v>
      </c>
      <c r="BL44" s="480">
        <v>0</v>
      </c>
      <c r="BM44" s="480">
        <v>6.5629564366222097E-3</v>
      </c>
      <c r="BN44" s="480">
        <v>9.9095722736776849E-3</v>
      </c>
      <c r="BO44" s="480">
        <v>1.100265680951831E-2</v>
      </c>
      <c r="BP44" s="480">
        <v>3.8712573650045963E-3</v>
      </c>
      <c r="BQ44" s="480">
        <v>3.0768228878104126E-2</v>
      </c>
      <c r="BR44" s="480">
        <v>4.2711551315924393E-4</v>
      </c>
      <c r="BS44" s="480">
        <v>0</v>
      </c>
      <c r="BT44" s="480">
        <v>1.8396135696586402E-4</v>
      </c>
      <c r="BU44" s="480">
        <v>1.0665415257943068E-5</v>
      </c>
      <c r="BV44" s="480">
        <v>1.581545868375027E-5</v>
      </c>
      <c r="BW44" s="480">
        <v>2.869216552544047E-6</v>
      </c>
      <c r="BX44" s="480">
        <v>0</v>
      </c>
      <c r="BY44" s="480">
        <v>0</v>
      </c>
      <c r="BZ44" s="480">
        <v>0</v>
      </c>
      <c r="CA44" s="480">
        <v>0</v>
      </c>
      <c r="CB44" s="480">
        <v>0</v>
      </c>
      <c r="CC44" s="480">
        <v>0</v>
      </c>
      <c r="CD44" s="480">
        <v>0</v>
      </c>
      <c r="CE44" s="480">
        <v>7.7485646906890883E-5</v>
      </c>
      <c r="CF44" s="480">
        <v>0</v>
      </c>
      <c r="CG44" s="480">
        <v>0</v>
      </c>
      <c r="CH44" s="480">
        <v>0</v>
      </c>
      <c r="CI44" s="480">
        <v>7.4005974872381317E-7</v>
      </c>
      <c r="CJ44" s="480">
        <v>0</v>
      </c>
      <c r="CK44" s="480">
        <v>0</v>
      </c>
      <c r="CL44" s="480">
        <v>0</v>
      </c>
      <c r="CM44" s="480">
        <v>0</v>
      </c>
      <c r="CN44" s="480">
        <v>0</v>
      </c>
      <c r="CO44" s="480">
        <v>8.5309745245620817E-4</v>
      </c>
      <c r="CP44" s="480">
        <v>6.649614971525748E-4</v>
      </c>
      <c r="CQ44" s="480">
        <v>3.6593661851718071E-5</v>
      </c>
      <c r="CR44" s="480">
        <v>0</v>
      </c>
      <c r="CS44" s="480">
        <v>1.6963020817827926E-4</v>
      </c>
      <c r="CT44" s="480">
        <v>1.6090534475687514E-3</v>
      </c>
      <c r="CU44" s="480">
        <v>0</v>
      </c>
      <c r="CV44" s="480">
        <v>1.0726205019536431E-4</v>
      </c>
      <c r="CW44" s="480">
        <v>3.6472041885609295E-4</v>
      </c>
      <c r="CX44" s="480">
        <v>3.4945198742522082E-4</v>
      </c>
      <c r="CY44" s="480">
        <v>0</v>
      </c>
      <c r="CZ44" s="480">
        <v>0</v>
      </c>
      <c r="DA44" s="480">
        <v>1.4121710898580746E-3</v>
      </c>
      <c r="DB44" s="480">
        <v>2.6968977931810495E-5</v>
      </c>
      <c r="DC44" s="480">
        <v>6.4088400195487039E-4</v>
      </c>
      <c r="DD44" s="480">
        <v>3.329497863296691E-4</v>
      </c>
      <c r="DE44" s="480">
        <v>6.7875896557493967E-4</v>
      </c>
      <c r="DF44" s="480">
        <v>0</v>
      </c>
      <c r="DG44" s="480">
        <v>2.7555013934014256E-4</v>
      </c>
      <c r="DH44" s="480">
        <v>9.1535179626416367E-4</v>
      </c>
      <c r="DI44" s="480">
        <v>2.377669043659303E-3</v>
      </c>
      <c r="DJ44" s="480">
        <v>3.3314087687235584E-3</v>
      </c>
    </row>
    <row r="45" spans="2:114">
      <c r="B45" s="10" t="s">
        <v>330</v>
      </c>
      <c r="C45" s="91" t="s">
        <v>1049</v>
      </c>
      <c r="D45" s="480">
        <v>0</v>
      </c>
      <c r="E45" s="480">
        <v>0</v>
      </c>
      <c r="F45" s="480">
        <v>0</v>
      </c>
      <c r="G45" s="480">
        <v>3.2958091223602096E-5</v>
      </c>
      <c r="H45" s="480">
        <v>1.941948015119509E-4</v>
      </c>
      <c r="I45" s="480">
        <v>8.3260297984224369E-4</v>
      </c>
      <c r="J45" s="480">
        <v>0</v>
      </c>
      <c r="K45" s="480">
        <v>0</v>
      </c>
      <c r="L45" s="480">
        <v>0</v>
      </c>
      <c r="M45" s="480">
        <v>0</v>
      </c>
      <c r="N45" s="480">
        <v>0</v>
      </c>
      <c r="O45" s="480">
        <v>0</v>
      </c>
      <c r="P45" s="480">
        <v>0</v>
      </c>
      <c r="Q45" s="480">
        <v>2.1018475239735729E-5</v>
      </c>
      <c r="R45" s="480">
        <v>6.9498229146952974E-4</v>
      </c>
      <c r="S45" s="480">
        <v>0</v>
      </c>
      <c r="T45" s="480">
        <v>0</v>
      </c>
      <c r="U45" s="480">
        <v>0</v>
      </c>
      <c r="V45" s="480">
        <v>0</v>
      </c>
      <c r="W45" s="480">
        <v>0</v>
      </c>
      <c r="X45" s="480">
        <v>0</v>
      </c>
      <c r="Y45" s="480">
        <v>0</v>
      </c>
      <c r="Z45" s="480">
        <v>0</v>
      </c>
      <c r="AA45" s="480">
        <v>0</v>
      </c>
      <c r="AB45" s="480">
        <v>0</v>
      </c>
      <c r="AC45" s="480">
        <v>0</v>
      </c>
      <c r="AD45" s="480">
        <v>0</v>
      </c>
      <c r="AE45" s="480">
        <v>0</v>
      </c>
      <c r="AF45" s="480">
        <v>0</v>
      </c>
      <c r="AG45" s="480">
        <v>0</v>
      </c>
      <c r="AH45" s="480">
        <v>0</v>
      </c>
      <c r="AI45" s="480">
        <v>0</v>
      </c>
      <c r="AJ45" s="480">
        <v>1.2201504471461979E-4</v>
      </c>
      <c r="AK45" s="480">
        <v>0</v>
      </c>
      <c r="AL45" s="480">
        <v>0</v>
      </c>
      <c r="AM45" s="480">
        <v>0</v>
      </c>
      <c r="AN45" s="480">
        <v>0</v>
      </c>
      <c r="AO45" s="480">
        <v>4.6575852886059026E-5</v>
      </c>
      <c r="AP45" s="480">
        <v>0</v>
      </c>
      <c r="AQ45" s="480">
        <v>0</v>
      </c>
      <c r="AR45" s="480">
        <v>0</v>
      </c>
      <c r="AS45" s="480">
        <v>1.1875491920324043E-2</v>
      </c>
      <c r="AT45" s="480">
        <v>1.5458229153047229E-3</v>
      </c>
      <c r="AU45" s="480">
        <v>3.4709502821081591E-4</v>
      </c>
      <c r="AV45" s="480">
        <v>9.3930543730371034E-5</v>
      </c>
      <c r="AW45" s="480">
        <v>0</v>
      </c>
      <c r="AX45" s="480">
        <v>0</v>
      </c>
      <c r="AY45" s="480">
        <v>3.4525103475957612E-5</v>
      </c>
      <c r="AZ45" s="480">
        <v>0</v>
      </c>
      <c r="BA45" s="480">
        <v>0</v>
      </c>
      <c r="BB45" s="480">
        <v>0</v>
      </c>
      <c r="BC45" s="480">
        <v>0</v>
      </c>
      <c r="BD45" s="480">
        <v>0</v>
      </c>
      <c r="BE45" s="480">
        <v>0</v>
      </c>
      <c r="BF45" s="480">
        <v>0</v>
      </c>
      <c r="BG45" s="480">
        <v>0</v>
      </c>
      <c r="BH45" s="480">
        <v>0</v>
      </c>
      <c r="BI45" s="480">
        <v>6.7596978619895018E-3</v>
      </c>
      <c r="BJ45" s="480">
        <v>4.4386446154802168E-6</v>
      </c>
      <c r="BK45" s="480">
        <v>3.1409908603036978E-3</v>
      </c>
      <c r="BL45" s="480">
        <v>0</v>
      </c>
      <c r="BM45" s="480">
        <v>4.6021610319188659E-2</v>
      </c>
      <c r="BN45" s="480">
        <v>0.10698894874124644</v>
      </c>
      <c r="BO45" s="480">
        <v>9.8368933939137246E-2</v>
      </c>
      <c r="BP45" s="480">
        <v>3.2921385269721881E-2</v>
      </c>
      <c r="BQ45" s="480">
        <v>6.7522195340789126E-2</v>
      </c>
      <c r="BR45" s="480">
        <v>0</v>
      </c>
      <c r="BS45" s="480">
        <v>0</v>
      </c>
      <c r="BT45" s="480">
        <v>0</v>
      </c>
      <c r="BU45" s="480">
        <v>0</v>
      </c>
      <c r="BV45" s="480">
        <v>0</v>
      </c>
      <c r="BW45" s="480">
        <v>0</v>
      </c>
      <c r="BX45" s="480">
        <v>0</v>
      </c>
      <c r="BY45" s="480">
        <v>0</v>
      </c>
      <c r="BZ45" s="480">
        <v>8.8757495335279891E-5</v>
      </c>
      <c r="CA45" s="480">
        <v>6.6677762897961836E-6</v>
      </c>
      <c r="CB45" s="480">
        <v>2.6724669096631948E-5</v>
      </c>
      <c r="CC45" s="480">
        <v>0</v>
      </c>
      <c r="CD45" s="480">
        <v>0</v>
      </c>
      <c r="CE45" s="480">
        <v>3.6665309732028805E-4</v>
      </c>
      <c r="CF45" s="480">
        <v>0</v>
      </c>
      <c r="CG45" s="480">
        <v>0</v>
      </c>
      <c r="CH45" s="480">
        <v>0</v>
      </c>
      <c r="CI45" s="480">
        <v>7.2155825500571786E-6</v>
      </c>
      <c r="CJ45" s="480">
        <v>0</v>
      </c>
      <c r="CK45" s="480">
        <v>0</v>
      </c>
      <c r="CL45" s="480">
        <v>0</v>
      </c>
      <c r="CM45" s="480">
        <v>0</v>
      </c>
      <c r="CN45" s="480">
        <v>0</v>
      </c>
      <c r="CO45" s="480">
        <v>0</v>
      </c>
      <c r="CP45" s="480">
        <v>1.2420131288715466E-5</v>
      </c>
      <c r="CQ45" s="480">
        <v>0</v>
      </c>
      <c r="CR45" s="480">
        <v>0</v>
      </c>
      <c r="CS45" s="480">
        <v>0</v>
      </c>
      <c r="CT45" s="480">
        <v>0</v>
      </c>
      <c r="CU45" s="480">
        <v>0</v>
      </c>
      <c r="CV45" s="480">
        <v>0</v>
      </c>
      <c r="CW45" s="480">
        <v>0</v>
      </c>
      <c r="CX45" s="480">
        <v>0</v>
      </c>
      <c r="CY45" s="480">
        <v>9.3620106267149799E-5</v>
      </c>
      <c r="CZ45" s="480">
        <v>0</v>
      </c>
      <c r="DA45" s="480">
        <v>1.0483079803311566E-4</v>
      </c>
      <c r="DB45" s="480">
        <v>0</v>
      </c>
      <c r="DC45" s="480">
        <v>0</v>
      </c>
      <c r="DD45" s="480">
        <v>0</v>
      </c>
      <c r="DE45" s="480">
        <v>0</v>
      </c>
      <c r="DF45" s="480">
        <v>0</v>
      </c>
      <c r="DG45" s="480">
        <v>0</v>
      </c>
      <c r="DH45" s="480">
        <v>0</v>
      </c>
      <c r="DI45" s="480">
        <v>4.7309874167910049E-4</v>
      </c>
      <c r="DJ45" s="480">
        <v>4.7318069900627539E-3</v>
      </c>
    </row>
    <row r="46" spans="2:114">
      <c r="B46" s="10" t="s">
        <v>331</v>
      </c>
      <c r="C46" s="91" t="s">
        <v>1050</v>
      </c>
      <c r="D46" s="480">
        <v>1.7412104276023595E-3</v>
      </c>
      <c r="E46" s="480">
        <v>1.7507508969611099E-3</v>
      </c>
      <c r="F46" s="480">
        <v>1.068227597758898E-4</v>
      </c>
      <c r="G46" s="480">
        <v>5.8103894157165179E-4</v>
      </c>
      <c r="H46" s="480">
        <v>9.4922102572033026E-4</v>
      </c>
      <c r="I46" s="480">
        <v>2.3312883435582823E-2</v>
      </c>
      <c r="J46" s="480">
        <v>1.2145212449671042E-2</v>
      </c>
      <c r="K46" s="480">
        <v>2.8719534615609874E-3</v>
      </c>
      <c r="L46" s="480">
        <v>4.7562670106548272E-2</v>
      </c>
      <c r="M46" s="480">
        <v>1.0750211164862167E-3</v>
      </c>
      <c r="N46" s="480">
        <v>0</v>
      </c>
      <c r="O46" s="480">
        <v>2.6368182393245485E-4</v>
      </c>
      <c r="P46" s="480">
        <v>3.79210453436459E-3</v>
      </c>
      <c r="Q46" s="480">
        <v>3.7983387397522422E-3</v>
      </c>
      <c r="R46" s="480">
        <v>3.8173134879046049E-2</v>
      </c>
      <c r="S46" s="480">
        <v>6.9993622555600905E-4</v>
      </c>
      <c r="T46" s="480">
        <v>2.4340558515677014E-3</v>
      </c>
      <c r="U46" s="480">
        <v>3.9010079162405504E-4</v>
      </c>
      <c r="V46" s="480">
        <v>3.2225838677451581E-5</v>
      </c>
      <c r="W46" s="480">
        <v>8.2460631236711719E-3</v>
      </c>
      <c r="X46" s="480">
        <v>0</v>
      </c>
      <c r="Y46" s="480">
        <v>1.3853712489475365E-2</v>
      </c>
      <c r="Z46" s="480">
        <v>3.3871529917554274E-3</v>
      </c>
      <c r="AA46" s="480">
        <v>6.3791367238086143E-4</v>
      </c>
      <c r="AB46" s="480">
        <v>1.3564926292639315E-2</v>
      </c>
      <c r="AC46" s="480">
        <v>2.1986083389509498E-2</v>
      </c>
      <c r="AD46" s="480">
        <v>3.009238361770636E-4</v>
      </c>
      <c r="AE46" s="480">
        <v>1.894276546117646E-4</v>
      </c>
      <c r="AF46" s="480">
        <v>1.6976769765376233E-3</v>
      </c>
      <c r="AG46" s="480">
        <v>1.4476024853170007E-2</v>
      </c>
      <c r="AH46" s="480">
        <v>3.9173324153322014E-4</v>
      </c>
      <c r="AI46" s="480">
        <v>5.3886977313815825E-3</v>
      </c>
      <c r="AJ46" s="480">
        <v>6.8245350967189892E-3</v>
      </c>
      <c r="AK46" s="480">
        <v>1.1458535637987958E-2</v>
      </c>
      <c r="AL46" s="480">
        <v>8.7840898173183815E-3</v>
      </c>
      <c r="AM46" s="480">
        <v>1.621936322134738E-3</v>
      </c>
      <c r="AN46" s="480">
        <v>1.6525690926091021E-4</v>
      </c>
      <c r="AO46" s="480">
        <v>1.5723459983123102E-2</v>
      </c>
      <c r="AP46" s="480">
        <v>5.6472448504186017E-5</v>
      </c>
      <c r="AQ46" s="480">
        <v>1.8303236651964844E-4</v>
      </c>
      <c r="AR46" s="480">
        <v>1.5335614014391884E-3</v>
      </c>
      <c r="AS46" s="480">
        <v>3.9701384981829402E-2</v>
      </c>
      <c r="AT46" s="480">
        <v>9.4648697887662309E-2</v>
      </c>
      <c r="AU46" s="480">
        <v>2.5413763973244848E-2</v>
      </c>
      <c r="AV46" s="480">
        <v>3.2017791339559142E-2</v>
      </c>
      <c r="AW46" s="480">
        <v>1.1212351078586969E-2</v>
      </c>
      <c r="AX46" s="480">
        <v>5.405635152134749E-3</v>
      </c>
      <c r="AY46" s="480">
        <v>2.4746054202922165E-2</v>
      </c>
      <c r="AZ46" s="480">
        <v>2.6054164998766977E-2</v>
      </c>
      <c r="BA46" s="480">
        <v>1.6725380050144404E-2</v>
      </c>
      <c r="BB46" s="480">
        <v>7.7382959301990906E-3</v>
      </c>
      <c r="BC46" s="480">
        <v>5.0734739321665837E-3</v>
      </c>
      <c r="BD46" s="480">
        <v>2.5819225729696707E-2</v>
      </c>
      <c r="BE46" s="480">
        <v>2.4879961769814843E-2</v>
      </c>
      <c r="BF46" s="480">
        <v>0</v>
      </c>
      <c r="BG46" s="480">
        <v>7.3606729758149319E-3</v>
      </c>
      <c r="BH46" s="480">
        <v>8.6812602395467866E-3</v>
      </c>
      <c r="BI46" s="480">
        <v>2.4145435923697351E-2</v>
      </c>
      <c r="BJ46" s="480">
        <v>5.6666696257630768E-3</v>
      </c>
      <c r="BK46" s="480">
        <v>1.5716207072513345E-2</v>
      </c>
      <c r="BL46" s="480">
        <v>5.7742054693274205E-5</v>
      </c>
      <c r="BM46" s="480">
        <v>1.8044391225295799E-2</v>
      </c>
      <c r="BN46" s="480">
        <v>2.1048056834982638E-2</v>
      </c>
      <c r="BO46" s="480">
        <v>7.4106562233944698E-2</v>
      </c>
      <c r="BP46" s="480">
        <v>7.8213157684567831E-3</v>
      </c>
      <c r="BQ46" s="480">
        <v>5.0010938422561848E-3</v>
      </c>
      <c r="BR46" s="480">
        <v>6.5112415072671745E-4</v>
      </c>
      <c r="BS46" s="480">
        <v>7.7787594593556385E-4</v>
      </c>
      <c r="BT46" s="480">
        <v>8.5151809928896149E-4</v>
      </c>
      <c r="BU46" s="480">
        <v>2.0550434277500057E-4</v>
      </c>
      <c r="BV46" s="480">
        <v>3.8061401064216761E-3</v>
      </c>
      <c r="BW46" s="480">
        <v>5.2363202083928863E-4</v>
      </c>
      <c r="BX46" s="480">
        <v>1.1821273126497749E-4</v>
      </c>
      <c r="BY46" s="480">
        <v>3.7852861137258069E-5</v>
      </c>
      <c r="BZ46" s="480">
        <v>2.6156846254316095E-4</v>
      </c>
      <c r="CA46" s="480">
        <v>3.7335962396896371E-4</v>
      </c>
      <c r="CB46" s="480">
        <v>2.7170080248242479E-4</v>
      </c>
      <c r="CC46" s="480">
        <v>1.3375078769245414E-3</v>
      </c>
      <c r="CD46" s="480">
        <v>0</v>
      </c>
      <c r="CE46" s="480">
        <v>1.6350594477743932E-3</v>
      </c>
      <c r="CF46" s="480">
        <v>5.2875582596291452E-5</v>
      </c>
      <c r="CG46" s="480">
        <v>2.5906979811397189E-4</v>
      </c>
      <c r="CH46" s="480">
        <v>2.6016467566283715E-3</v>
      </c>
      <c r="CI46" s="480">
        <v>1.0914031144304435E-3</v>
      </c>
      <c r="CJ46" s="480">
        <v>2.992243250567885E-5</v>
      </c>
      <c r="CK46" s="480">
        <v>6.1157439148071149E-4</v>
      </c>
      <c r="CL46" s="480">
        <v>3.2097730075846255E-5</v>
      </c>
      <c r="CM46" s="480">
        <v>1.1888113646708582E-4</v>
      </c>
      <c r="CN46" s="480">
        <v>3.6163888495077624E-4</v>
      </c>
      <c r="CO46" s="480">
        <v>3.6496350364963501E-4</v>
      </c>
      <c r="CP46" s="480">
        <v>1.2313194839179999E-2</v>
      </c>
      <c r="CQ46" s="480">
        <v>2.0036703954912196E-3</v>
      </c>
      <c r="CR46" s="480">
        <v>1.4425402796415019E-4</v>
      </c>
      <c r="CS46" s="480">
        <v>2.5289582998247207E-4</v>
      </c>
      <c r="CT46" s="480">
        <v>2.3358937799733751E-4</v>
      </c>
      <c r="CU46" s="480">
        <v>1.2183194055974054E-4</v>
      </c>
      <c r="CV46" s="480">
        <v>4.4624288058376759E-4</v>
      </c>
      <c r="CW46" s="480">
        <v>5.3189577037845775E-4</v>
      </c>
      <c r="CX46" s="480">
        <v>3.9277304912764014E-3</v>
      </c>
      <c r="CY46" s="480">
        <v>7.6328705856953808E-4</v>
      </c>
      <c r="CZ46" s="480">
        <v>6.6365202733250871E-6</v>
      </c>
      <c r="DA46" s="480">
        <v>2.652247295009417E-3</v>
      </c>
      <c r="DB46" s="480">
        <v>1.8121729065731409E-4</v>
      </c>
      <c r="DC46" s="480">
        <v>9.3150225691742198E-4</v>
      </c>
      <c r="DD46" s="480">
        <v>2.6248481475729915E-3</v>
      </c>
      <c r="DE46" s="480">
        <v>3.8628906889538622E-3</v>
      </c>
      <c r="DF46" s="480">
        <v>1.5374928722497027E-4</v>
      </c>
      <c r="DG46" s="480">
        <v>4.3916107551809185E-3</v>
      </c>
      <c r="DH46" s="480">
        <v>3.6122729932094725E-4</v>
      </c>
      <c r="DI46" s="480">
        <v>5.3559879603327573E-3</v>
      </c>
      <c r="DJ46" s="480">
        <v>5.5086879607047388E-3</v>
      </c>
    </row>
    <row r="47" spans="2:114">
      <c r="B47" s="10" t="s">
        <v>332</v>
      </c>
      <c r="C47" s="91" t="s">
        <v>1051</v>
      </c>
      <c r="D47" s="480">
        <v>0</v>
      </c>
      <c r="E47" s="480">
        <v>0</v>
      </c>
      <c r="F47" s="480">
        <v>0</v>
      </c>
      <c r="G47" s="480">
        <v>4.6141327713042932E-5</v>
      </c>
      <c r="H47" s="480">
        <v>0</v>
      </c>
      <c r="I47" s="480">
        <v>1.270815074496056E-3</v>
      </c>
      <c r="J47" s="480">
        <v>1.0270682172083623E-3</v>
      </c>
      <c r="K47" s="480">
        <v>0</v>
      </c>
      <c r="L47" s="480">
        <v>0</v>
      </c>
      <c r="M47" s="480">
        <v>0</v>
      </c>
      <c r="N47" s="480">
        <v>0</v>
      </c>
      <c r="O47" s="480">
        <v>0</v>
      </c>
      <c r="P47" s="480">
        <v>0</v>
      </c>
      <c r="Q47" s="480">
        <v>9.2080939145508905E-5</v>
      </c>
      <c r="R47" s="480">
        <v>1.0227531158902851E-2</v>
      </c>
      <c r="S47" s="480">
        <v>0</v>
      </c>
      <c r="T47" s="480">
        <v>0</v>
      </c>
      <c r="U47" s="480">
        <v>0</v>
      </c>
      <c r="V47" s="480">
        <v>0</v>
      </c>
      <c r="W47" s="480">
        <v>0</v>
      </c>
      <c r="X47" s="480">
        <v>0</v>
      </c>
      <c r="Y47" s="480">
        <v>0</v>
      </c>
      <c r="Z47" s="480">
        <v>0</v>
      </c>
      <c r="AA47" s="480">
        <v>0</v>
      </c>
      <c r="AB47" s="480">
        <v>0</v>
      </c>
      <c r="AC47" s="480">
        <v>6.2825159465961021E-5</v>
      </c>
      <c r="AD47" s="480">
        <v>0</v>
      </c>
      <c r="AE47" s="480">
        <v>0</v>
      </c>
      <c r="AF47" s="480">
        <v>4.4576802265264309E-4</v>
      </c>
      <c r="AG47" s="480">
        <v>0</v>
      </c>
      <c r="AH47" s="480">
        <v>0</v>
      </c>
      <c r="AI47" s="480">
        <v>1.924534904064851E-4</v>
      </c>
      <c r="AJ47" s="480">
        <v>0</v>
      </c>
      <c r="AK47" s="480">
        <v>3.1073994950475822E-3</v>
      </c>
      <c r="AL47" s="480">
        <v>6.4508159595931872E-4</v>
      </c>
      <c r="AM47" s="480">
        <v>0</v>
      </c>
      <c r="AN47" s="480">
        <v>0</v>
      </c>
      <c r="AO47" s="480">
        <v>2.5424936163683984E-3</v>
      </c>
      <c r="AP47" s="480">
        <v>0</v>
      </c>
      <c r="AQ47" s="480">
        <v>0</v>
      </c>
      <c r="AR47" s="480">
        <v>0</v>
      </c>
      <c r="AS47" s="480">
        <v>7.2357511078820962E-4</v>
      </c>
      <c r="AT47" s="480">
        <v>7.8071320922629757E-4</v>
      </c>
      <c r="AU47" s="480">
        <v>0.11369124348662829</v>
      </c>
      <c r="AV47" s="480">
        <v>3.7950847041042506E-2</v>
      </c>
      <c r="AW47" s="480">
        <v>3.3002328988184023E-3</v>
      </c>
      <c r="AX47" s="480">
        <v>8.4006727143977279E-4</v>
      </c>
      <c r="AY47" s="480">
        <v>2.1408047975487675E-3</v>
      </c>
      <c r="AZ47" s="480">
        <v>1.6220018848139742E-2</v>
      </c>
      <c r="BA47" s="480">
        <v>1.2821733472975974E-2</v>
      </c>
      <c r="BB47" s="480">
        <v>9.539238341159346E-4</v>
      </c>
      <c r="BC47" s="480">
        <v>1.1089443782813185E-3</v>
      </c>
      <c r="BD47" s="480">
        <v>5.8026395822112897E-3</v>
      </c>
      <c r="BE47" s="480">
        <v>5.0821873127365681E-4</v>
      </c>
      <c r="BF47" s="480">
        <v>0</v>
      </c>
      <c r="BG47" s="480">
        <v>1.0515247108307045E-3</v>
      </c>
      <c r="BH47" s="480">
        <v>8.7241273528351915E-3</v>
      </c>
      <c r="BI47" s="480">
        <v>1.9050057611061325E-2</v>
      </c>
      <c r="BJ47" s="480">
        <v>1.1892608473076662E-2</v>
      </c>
      <c r="BK47" s="480">
        <v>5.7242356799927204E-4</v>
      </c>
      <c r="BL47" s="480">
        <v>0</v>
      </c>
      <c r="BM47" s="480">
        <v>3.6239300178847658E-3</v>
      </c>
      <c r="BN47" s="480">
        <v>1.5330781769216669E-2</v>
      </c>
      <c r="BO47" s="480">
        <v>7.5123856095901838E-4</v>
      </c>
      <c r="BP47" s="480">
        <v>2.5946180016469416E-3</v>
      </c>
      <c r="BQ47" s="480">
        <v>6.2680194571447211E-3</v>
      </c>
      <c r="BR47" s="480">
        <v>0</v>
      </c>
      <c r="BS47" s="480">
        <v>0</v>
      </c>
      <c r="BT47" s="480">
        <v>1.6441406914159729E-2</v>
      </c>
      <c r="BU47" s="480">
        <v>0</v>
      </c>
      <c r="BV47" s="480">
        <v>3.8175245098707551E-6</v>
      </c>
      <c r="BW47" s="480">
        <v>1.3502195541383751E-6</v>
      </c>
      <c r="BX47" s="480">
        <v>0</v>
      </c>
      <c r="BY47" s="480">
        <v>0</v>
      </c>
      <c r="BZ47" s="480">
        <v>0</v>
      </c>
      <c r="CA47" s="480">
        <v>0</v>
      </c>
      <c r="CB47" s="480">
        <v>2.3903731803098576E-4</v>
      </c>
      <c r="CC47" s="480">
        <v>3.3103538562155923E-6</v>
      </c>
      <c r="CD47" s="480">
        <v>0</v>
      </c>
      <c r="CE47" s="480">
        <v>5.6149019497747018E-6</v>
      </c>
      <c r="CF47" s="480">
        <v>5.0945816808105637E-5</v>
      </c>
      <c r="CG47" s="480">
        <v>4.7103599657085797E-6</v>
      </c>
      <c r="CH47" s="480">
        <v>1.275532644838931E-4</v>
      </c>
      <c r="CI47" s="480">
        <v>7.4413007734179418E-4</v>
      </c>
      <c r="CJ47" s="480">
        <v>5.2150525224183136E-5</v>
      </c>
      <c r="CK47" s="480">
        <v>0</v>
      </c>
      <c r="CL47" s="480">
        <v>2.0487912814369947E-6</v>
      </c>
      <c r="CM47" s="480">
        <v>0</v>
      </c>
      <c r="CN47" s="480">
        <v>0</v>
      </c>
      <c r="CO47" s="480">
        <v>2.6529018956878974E-5</v>
      </c>
      <c r="CP47" s="480">
        <v>1.0799348198556851E-3</v>
      </c>
      <c r="CQ47" s="480">
        <v>7.0508777948950861E-5</v>
      </c>
      <c r="CR47" s="480">
        <v>0</v>
      </c>
      <c r="CS47" s="480">
        <v>0</v>
      </c>
      <c r="CT47" s="480">
        <v>0</v>
      </c>
      <c r="CU47" s="480">
        <v>0</v>
      </c>
      <c r="CV47" s="480">
        <v>0</v>
      </c>
      <c r="CW47" s="480">
        <v>0</v>
      </c>
      <c r="CX47" s="480">
        <v>0</v>
      </c>
      <c r="CY47" s="480">
        <v>4.9975145694208083E-6</v>
      </c>
      <c r="CZ47" s="480">
        <v>0</v>
      </c>
      <c r="DA47" s="480">
        <v>2.3075891127361081E-2</v>
      </c>
      <c r="DB47" s="480">
        <v>7.7257666154493434E-5</v>
      </c>
      <c r="DC47" s="480">
        <v>0</v>
      </c>
      <c r="DD47" s="480">
        <v>0</v>
      </c>
      <c r="DE47" s="480">
        <v>0</v>
      </c>
      <c r="DF47" s="480">
        <v>0</v>
      </c>
      <c r="DG47" s="480">
        <v>1.3785616152979469E-5</v>
      </c>
      <c r="DH47" s="480">
        <v>0</v>
      </c>
      <c r="DI47" s="480">
        <v>0</v>
      </c>
      <c r="DJ47" s="480">
        <v>1.4761584140038412E-3</v>
      </c>
    </row>
    <row r="48" spans="2:114">
      <c r="B48" s="10" t="s">
        <v>333</v>
      </c>
      <c r="C48" s="91" t="s">
        <v>1052</v>
      </c>
      <c r="D48" s="480">
        <v>0</v>
      </c>
      <c r="E48" s="480">
        <v>0</v>
      </c>
      <c r="F48" s="480">
        <v>0</v>
      </c>
      <c r="G48" s="480">
        <v>2.2118541221172961E-4</v>
      </c>
      <c r="H48" s="480">
        <v>0</v>
      </c>
      <c r="I48" s="480">
        <v>1.9281332164767747E-3</v>
      </c>
      <c r="J48" s="480">
        <v>1.379305534485254E-3</v>
      </c>
      <c r="K48" s="480">
        <v>0</v>
      </c>
      <c r="L48" s="480">
        <v>0</v>
      </c>
      <c r="M48" s="480">
        <v>0</v>
      </c>
      <c r="N48" s="480">
        <v>0</v>
      </c>
      <c r="O48" s="480">
        <v>0</v>
      </c>
      <c r="P48" s="480">
        <v>0</v>
      </c>
      <c r="Q48" s="480">
        <v>1.4612844690482934E-5</v>
      </c>
      <c r="R48" s="480">
        <v>3.4192492600903634E-4</v>
      </c>
      <c r="S48" s="480">
        <v>0</v>
      </c>
      <c r="T48" s="480">
        <v>0</v>
      </c>
      <c r="U48" s="480">
        <v>0</v>
      </c>
      <c r="V48" s="480">
        <v>0</v>
      </c>
      <c r="W48" s="480">
        <v>0</v>
      </c>
      <c r="X48" s="480">
        <v>0</v>
      </c>
      <c r="Y48" s="480">
        <v>0</v>
      </c>
      <c r="Z48" s="480">
        <v>0</v>
      </c>
      <c r="AA48" s="480">
        <v>0</v>
      </c>
      <c r="AB48" s="480">
        <v>0</v>
      </c>
      <c r="AC48" s="480">
        <v>0</v>
      </c>
      <c r="AD48" s="480">
        <v>0</v>
      </c>
      <c r="AE48" s="480">
        <v>2.7615356877136769E-4</v>
      </c>
      <c r="AF48" s="480">
        <v>2.9578767181966761E-3</v>
      </c>
      <c r="AG48" s="480">
        <v>0</v>
      </c>
      <c r="AH48" s="480">
        <v>0</v>
      </c>
      <c r="AI48" s="480">
        <v>8.7478859275675046E-5</v>
      </c>
      <c r="AJ48" s="480">
        <v>0</v>
      </c>
      <c r="AK48" s="480">
        <v>2.7189745581666343E-3</v>
      </c>
      <c r="AL48" s="480">
        <v>1.4663024929429903E-3</v>
      </c>
      <c r="AM48" s="480">
        <v>0</v>
      </c>
      <c r="AN48" s="480">
        <v>0</v>
      </c>
      <c r="AO48" s="480">
        <v>2.2657782551041656E-3</v>
      </c>
      <c r="AP48" s="480">
        <v>3.5295280315116262E-4</v>
      </c>
      <c r="AQ48" s="480">
        <v>3.5540265343621054E-6</v>
      </c>
      <c r="AR48" s="480">
        <v>2.7222983457500384E-5</v>
      </c>
      <c r="AS48" s="480">
        <v>4.3562175037249351E-5</v>
      </c>
      <c r="AT48" s="480">
        <v>2.6794981267725445E-4</v>
      </c>
      <c r="AU48" s="480">
        <v>4.090381409376692E-3</v>
      </c>
      <c r="AV48" s="480">
        <v>0.10919604623977024</v>
      </c>
      <c r="AW48" s="480">
        <v>3.6706275384805047E-4</v>
      </c>
      <c r="AX48" s="480">
        <v>1.8828284773852414E-3</v>
      </c>
      <c r="AY48" s="480">
        <v>2.0228233288359623E-3</v>
      </c>
      <c r="AZ48" s="480">
        <v>3.4517664367584833E-3</v>
      </c>
      <c r="BA48" s="480">
        <v>8.8863499317655273E-4</v>
      </c>
      <c r="BB48" s="480">
        <v>1.0197116847446197E-3</v>
      </c>
      <c r="BC48" s="480">
        <v>2.3710279120757783E-4</v>
      </c>
      <c r="BD48" s="480">
        <v>1.5130840320147481E-3</v>
      </c>
      <c r="BE48" s="480">
        <v>7.1302329462274246E-4</v>
      </c>
      <c r="BF48" s="480">
        <v>0</v>
      </c>
      <c r="BG48" s="480">
        <v>2.6288117770767612E-4</v>
      </c>
      <c r="BH48" s="480">
        <v>8.0800043224339235E-4</v>
      </c>
      <c r="BI48" s="480">
        <v>3.2006145179874538E-3</v>
      </c>
      <c r="BJ48" s="480">
        <v>2.0610106497879806E-3</v>
      </c>
      <c r="BK48" s="480">
        <v>1.0567819716909637E-4</v>
      </c>
      <c r="BL48" s="480">
        <v>0</v>
      </c>
      <c r="BM48" s="480">
        <v>1.7736165431446605E-5</v>
      </c>
      <c r="BN48" s="480">
        <v>3.4169809543158377E-5</v>
      </c>
      <c r="BO48" s="480">
        <v>1.2005912577704191E-4</v>
      </c>
      <c r="BP48" s="480">
        <v>2.182663683984821E-4</v>
      </c>
      <c r="BQ48" s="480">
        <v>1.213316820669174E-5</v>
      </c>
      <c r="BR48" s="480">
        <v>0</v>
      </c>
      <c r="BS48" s="480">
        <v>1.9206813479890466E-5</v>
      </c>
      <c r="BT48" s="480">
        <v>3.9635310546281611E-4</v>
      </c>
      <c r="BU48" s="480">
        <v>0</v>
      </c>
      <c r="BV48" s="480">
        <v>3.9538646709375676E-6</v>
      </c>
      <c r="BW48" s="480">
        <v>7.5949849920283596E-7</v>
      </c>
      <c r="BX48" s="480">
        <v>0</v>
      </c>
      <c r="BY48" s="480">
        <v>0</v>
      </c>
      <c r="BZ48" s="480">
        <v>0</v>
      </c>
      <c r="CA48" s="480">
        <v>0</v>
      </c>
      <c r="CB48" s="480">
        <v>1.7816446064421301E-5</v>
      </c>
      <c r="CC48" s="480">
        <v>1.6801607307962156E-5</v>
      </c>
      <c r="CD48" s="480">
        <v>0</v>
      </c>
      <c r="CE48" s="480">
        <v>1.1173654880051658E-4</v>
      </c>
      <c r="CF48" s="480">
        <v>2.7402674192238637E-5</v>
      </c>
      <c r="CG48" s="480">
        <v>3.2972519759960056E-5</v>
      </c>
      <c r="CH48" s="480">
        <v>8.1370185963862841E-5</v>
      </c>
      <c r="CI48" s="480">
        <v>3.7891059134659234E-4</v>
      </c>
      <c r="CJ48" s="480">
        <v>4.0181552221911597E-5</v>
      </c>
      <c r="CK48" s="480">
        <v>3.5073689822316686E-6</v>
      </c>
      <c r="CL48" s="480">
        <v>0</v>
      </c>
      <c r="CM48" s="480">
        <v>0</v>
      </c>
      <c r="CN48" s="480">
        <v>3.0036452238436568E-6</v>
      </c>
      <c r="CO48" s="480">
        <v>0</v>
      </c>
      <c r="CP48" s="480">
        <v>4.5540481391956707E-5</v>
      </c>
      <c r="CQ48" s="480">
        <v>7.1296585523799469E-6</v>
      </c>
      <c r="CR48" s="480">
        <v>0</v>
      </c>
      <c r="CS48" s="480">
        <v>0</v>
      </c>
      <c r="CT48" s="480">
        <v>0</v>
      </c>
      <c r="CU48" s="480">
        <v>0</v>
      </c>
      <c r="CV48" s="480">
        <v>0</v>
      </c>
      <c r="CW48" s="480">
        <v>0</v>
      </c>
      <c r="CX48" s="480">
        <v>0</v>
      </c>
      <c r="CY48" s="480">
        <v>8.4624580042192346E-5</v>
      </c>
      <c r="CZ48" s="480">
        <v>0</v>
      </c>
      <c r="DA48" s="480">
        <v>3.4107669754694057E-2</v>
      </c>
      <c r="DB48" s="480">
        <v>5.1623786140099302E-6</v>
      </c>
      <c r="DC48" s="480">
        <v>0</v>
      </c>
      <c r="DD48" s="480">
        <v>0</v>
      </c>
      <c r="DE48" s="480">
        <v>0</v>
      </c>
      <c r="DF48" s="480">
        <v>4.3472937009887918E-6</v>
      </c>
      <c r="DG48" s="480">
        <v>5.0439136747960174E-5</v>
      </c>
      <c r="DH48" s="480">
        <v>0</v>
      </c>
      <c r="DI48" s="480">
        <v>0</v>
      </c>
      <c r="DJ48" s="480">
        <v>1.3381548602639768E-3</v>
      </c>
    </row>
    <row r="49" spans="2:114">
      <c r="B49" s="597" t="s">
        <v>334</v>
      </c>
      <c r="C49" s="602" t="s">
        <v>1053</v>
      </c>
      <c r="D49" s="482">
        <v>3.1342357557888979E-6</v>
      </c>
      <c r="E49" s="482">
        <v>0</v>
      </c>
      <c r="F49" s="482">
        <v>1.9391298198206664E-3</v>
      </c>
      <c r="G49" s="482">
        <v>4.1746915549895984E-5</v>
      </c>
      <c r="H49" s="482">
        <v>5.3393682696768573E-6</v>
      </c>
      <c r="I49" s="482">
        <v>0</v>
      </c>
      <c r="J49" s="482">
        <v>0</v>
      </c>
      <c r="K49" s="482">
        <v>0</v>
      </c>
      <c r="L49" s="482">
        <v>0</v>
      </c>
      <c r="M49" s="482">
        <v>0</v>
      </c>
      <c r="N49" s="482">
        <v>0</v>
      </c>
      <c r="O49" s="482">
        <v>0</v>
      </c>
      <c r="P49" s="482">
        <v>0</v>
      </c>
      <c r="Q49" s="482">
        <v>0</v>
      </c>
      <c r="R49" s="482">
        <v>0</v>
      </c>
      <c r="S49" s="482">
        <v>0</v>
      </c>
      <c r="T49" s="482">
        <v>0</v>
      </c>
      <c r="U49" s="482">
        <v>0</v>
      </c>
      <c r="V49" s="482">
        <v>0</v>
      </c>
      <c r="W49" s="482">
        <v>0</v>
      </c>
      <c r="X49" s="482">
        <v>0</v>
      </c>
      <c r="Y49" s="482">
        <v>0</v>
      </c>
      <c r="Z49" s="482">
        <v>0</v>
      </c>
      <c r="AA49" s="482">
        <v>0</v>
      </c>
      <c r="AB49" s="482">
        <v>0</v>
      </c>
      <c r="AC49" s="482">
        <v>0</v>
      </c>
      <c r="AD49" s="482">
        <v>0</v>
      </c>
      <c r="AE49" s="482">
        <v>0</v>
      </c>
      <c r="AF49" s="482">
        <v>0</v>
      </c>
      <c r="AG49" s="482">
        <v>0</v>
      </c>
      <c r="AH49" s="482">
        <v>0</v>
      </c>
      <c r="AI49" s="482">
        <v>0</v>
      </c>
      <c r="AJ49" s="482">
        <v>0</v>
      </c>
      <c r="AK49" s="482">
        <v>0</v>
      </c>
      <c r="AL49" s="482">
        <v>0</v>
      </c>
      <c r="AM49" s="482">
        <v>0</v>
      </c>
      <c r="AN49" s="482">
        <v>0</v>
      </c>
      <c r="AO49" s="482">
        <v>0</v>
      </c>
      <c r="AP49" s="482">
        <v>0</v>
      </c>
      <c r="AQ49" s="482">
        <v>0</v>
      </c>
      <c r="AR49" s="482">
        <v>0</v>
      </c>
      <c r="AS49" s="482">
        <v>2.3626942393084393E-5</v>
      </c>
      <c r="AT49" s="482">
        <v>1.2913243984445997E-5</v>
      </c>
      <c r="AU49" s="482">
        <v>1.0818685033155584E-3</v>
      </c>
      <c r="AV49" s="482">
        <v>8.5888300033837364E-3</v>
      </c>
      <c r="AW49" s="482">
        <v>2.9546052770407522E-2</v>
      </c>
      <c r="AX49" s="482">
        <v>0</v>
      </c>
      <c r="AY49" s="482">
        <v>0</v>
      </c>
      <c r="AZ49" s="482">
        <v>1.0513880767701917E-3</v>
      </c>
      <c r="BA49" s="482">
        <v>0</v>
      </c>
      <c r="BB49" s="482">
        <v>2.0558703321464108E-4</v>
      </c>
      <c r="BC49" s="482">
        <v>0</v>
      </c>
      <c r="BD49" s="482">
        <v>3.8651886506807288E-3</v>
      </c>
      <c r="BE49" s="482">
        <v>0</v>
      </c>
      <c r="BF49" s="482">
        <v>0</v>
      </c>
      <c r="BG49" s="482">
        <v>2.6288117770767612E-4</v>
      </c>
      <c r="BH49" s="482">
        <v>3.1703802536214897E-4</v>
      </c>
      <c r="BI49" s="482">
        <v>8.7056714889258743E-4</v>
      </c>
      <c r="BJ49" s="482">
        <v>5.2523961283182569E-4</v>
      </c>
      <c r="BK49" s="482">
        <v>1.9423261238949655E-4</v>
      </c>
      <c r="BL49" s="482">
        <v>1.1548410938654841E-5</v>
      </c>
      <c r="BM49" s="482">
        <v>1.3747924988483475E-4</v>
      </c>
      <c r="BN49" s="482">
        <v>6.3645364101154423E-4</v>
      </c>
      <c r="BO49" s="482">
        <v>0</v>
      </c>
      <c r="BP49" s="482">
        <v>5.2909268671952963E-5</v>
      </c>
      <c r="BQ49" s="482">
        <v>0</v>
      </c>
      <c r="BR49" s="482">
        <v>0</v>
      </c>
      <c r="BS49" s="482">
        <v>0</v>
      </c>
      <c r="BT49" s="482">
        <v>1.4326687497038501E-4</v>
      </c>
      <c r="BU49" s="482">
        <v>3.9279943998765931E-5</v>
      </c>
      <c r="BV49" s="482">
        <v>1.7803979932909733E-3</v>
      </c>
      <c r="BW49" s="482">
        <v>8.4332462985559347E-5</v>
      </c>
      <c r="BX49" s="482">
        <v>9.9865372188487847E-6</v>
      </c>
      <c r="BY49" s="482">
        <v>0</v>
      </c>
      <c r="BZ49" s="482">
        <v>0</v>
      </c>
      <c r="CA49" s="482">
        <v>0</v>
      </c>
      <c r="CB49" s="482">
        <v>0</v>
      </c>
      <c r="CC49" s="482">
        <v>1.8113256949104185E-6</v>
      </c>
      <c r="CD49" s="482">
        <v>0</v>
      </c>
      <c r="CE49" s="482">
        <v>1.5721725459369166E-5</v>
      </c>
      <c r="CF49" s="482">
        <v>1.0420735256203425E-5</v>
      </c>
      <c r="CG49" s="482">
        <v>2.3551799828542897E-5</v>
      </c>
      <c r="CH49" s="482">
        <v>9.4565351255300061E-5</v>
      </c>
      <c r="CI49" s="482">
        <v>3.3768926334267597E-3</v>
      </c>
      <c r="CJ49" s="482">
        <v>5.7280085082299516E-5</v>
      </c>
      <c r="CK49" s="482">
        <v>1.5044766950099E-5</v>
      </c>
      <c r="CL49" s="482">
        <v>0</v>
      </c>
      <c r="CM49" s="482">
        <v>0</v>
      </c>
      <c r="CN49" s="482">
        <v>6.9684569193172839E-5</v>
      </c>
      <c r="CO49" s="482">
        <v>9.6641426200059122E-4</v>
      </c>
      <c r="CP49" s="482">
        <v>1.0828328504897186E-2</v>
      </c>
      <c r="CQ49" s="482">
        <v>4.5003507713227013E-4</v>
      </c>
      <c r="CR49" s="482">
        <v>0</v>
      </c>
      <c r="CS49" s="482">
        <v>0</v>
      </c>
      <c r="CT49" s="482">
        <v>1.2794764241511915E-2</v>
      </c>
      <c r="CU49" s="482">
        <v>6.6675818361732189E-3</v>
      </c>
      <c r="CV49" s="482">
        <v>2.1868357531433513E-3</v>
      </c>
      <c r="CW49" s="482">
        <v>2.196458947902219E-3</v>
      </c>
      <c r="CX49" s="482">
        <v>0</v>
      </c>
      <c r="CY49" s="482">
        <v>1.6623399296083414E-3</v>
      </c>
      <c r="CZ49" s="482">
        <v>0</v>
      </c>
      <c r="DA49" s="482">
        <v>1.1010231635780148E-2</v>
      </c>
      <c r="DB49" s="482">
        <v>1.4913043737540754E-4</v>
      </c>
      <c r="DC49" s="482">
        <v>3.678987647091477E-5</v>
      </c>
      <c r="DD49" s="482">
        <v>0</v>
      </c>
      <c r="DE49" s="482">
        <v>8.7828797801667716E-6</v>
      </c>
      <c r="DF49" s="482">
        <v>4.9593926540880138E-3</v>
      </c>
      <c r="DG49" s="482">
        <v>4.9449816059334592E-4</v>
      </c>
      <c r="DH49" s="482">
        <v>2.4004782394673126E-2</v>
      </c>
      <c r="DI49" s="482">
        <v>0</v>
      </c>
      <c r="DJ49" s="482">
        <v>1.6179145727385222E-3</v>
      </c>
    </row>
    <row r="50" spans="2:114">
      <c r="B50" s="10" t="s">
        <v>335</v>
      </c>
      <c r="C50" s="91" t="s">
        <v>1054</v>
      </c>
      <c r="D50" s="480">
        <v>0</v>
      </c>
      <c r="E50" s="480">
        <v>0</v>
      </c>
      <c r="F50" s="480">
        <v>0</v>
      </c>
      <c r="G50" s="480">
        <v>0</v>
      </c>
      <c r="H50" s="480">
        <v>0</v>
      </c>
      <c r="I50" s="480">
        <v>0</v>
      </c>
      <c r="J50" s="480">
        <v>0</v>
      </c>
      <c r="K50" s="480">
        <v>0</v>
      </c>
      <c r="L50" s="480">
        <v>0</v>
      </c>
      <c r="M50" s="480">
        <v>0</v>
      </c>
      <c r="N50" s="480">
        <v>0</v>
      </c>
      <c r="O50" s="480">
        <v>0</v>
      </c>
      <c r="P50" s="480">
        <v>0</v>
      </c>
      <c r="Q50" s="480">
        <v>0</v>
      </c>
      <c r="R50" s="480">
        <v>0</v>
      </c>
      <c r="S50" s="480">
        <v>0</v>
      </c>
      <c r="T50" s="480">
        <v>0</v>
      </c>
      <c r="U50" s="480">
        <v>0</v>
      </c>
      <c r="V50" s="480">
        <v>0</v>
      </c>
      <c r="W50" s="480">
        <v>0</v>
      </c>
      <c r="X50" s="480">
        <v>0</v>
      </c>
      <c r="Y50" s="480">
        <v>0</v>
      </c>
      <c r="Z50" s="480">
        <v>0</v>
      </c>
      <c r="AA50" s="480">
        <v>0</v>
      </c>
      <c r="AB50" s="480">
        <v>0</v>
      </c>
      <c r="AC50" s="480">
        <v>0</v>
      </c>
      <c r="AD50" s="480">
        <v>0</v>
      </c>
      <c r="AE50" s="480">
        <v>0</v>
      </c>
      <c r="AF50" s="480">
        <v>0</v>
      </c>
      <c r="AG50" s="480">
        <v>0</v>
      </c>
      <c r="AH50" s="480">
        <v>0</v>
      </c>
      <c r="AI50" s="480">
        <v>0</v>
      </c>
      <c r="AJ50" s="480">
        <v>0</v>
      </c>
      <c r="AK50" s="480">
        <v>0</v>
      </c>
      <c r="AL50" s="480">
        <v>0</v>
      </c>
      <c r="AM50" s="480">
        <v>0</v>
      </c>
      <c r="AN50" s="480">
        <v>0</v>
      </c>
      <c r="AO50" s="480">
        <v>0</v>
      </c>
      <c r="AP50" s="480">
        <v>0</v>
      </c>
      <c r="AQ50" s="480">
        <v>0</v>
      </c>
      <c r="AR50" s="480">
        <v>0</v>
      </c>
      <c r="AS50" s="480">
        <v>0</v>
      </c>
      <c r="AT50" s="480">
        <v>7.0054348615619536E-4</v>
      </c>
      <c r="AU50" s="480">
        <v>1.0733246256980616E-3</v>
      </c>
      <c r="AV50" s="480">
        <v>9.0150957565982297E-4</v>
      </c>
      <c r="AW50" s="480">
        <v>3.0178555760775039E-2</v>
      </c>
      <c r="AX50" s="480">
        <v>5.5982117736145171E-2</v>
      </c>
      <c r="AY50" s="480">
        <v>4.0604253890159502E-2</v>
      </c>
      <c r="AZ50" s="480">
        <v>5.4821679692002676E-2</v>
      </c>
      <c r="BA50" s="480">
        <v>0.11053984575835475</v>
      </c>
      <c r="BB50" s="480">
        <v>6.6708880537486734E-2</v>
      </c>
      <c r="BC50" s="480">
        <v>0.25831732930570783</v>
      </c>
      <c r="BD50" s="480">
        <v>0.22865387604065349</v>
      </c>
      <c r="BE50" s="480">
        <v>0.16435186941054211</v>
      </c>
      <c r="BF50" s="480">
        <v>0</v>
      </c>
      <c r="BG50" s="480">
        <v>0</v>
      </c>
      <c r="BH50" s="480">
        <v>9.7732552973258512E-3</v>
      </c>
      <c r="BI50" s="480">
        <v>0</v>
      </c>
      <c r="BJ50" s="480">
        <v>3.660402259566019E-3</v>
      </c>
      <c r="BK50" s="480">
        <v>4.6713677156043154E-3</v>
      </c>
      <c r="BL50" s="480">
        <v>0</v>
      </c>
      <c r="BM50" s="480">
        <v>0</v>
      </c>
      <c r="BN50" s="480">
        <v>0</v>
      </c>
      <c r="BO50" s="480">
        <v>0</v>
      </c>
      <c r="BP50" s="480">
        <v>0</v>
      </c>
      <c r="BQ50" s="480">
        <v>0</v>
      </c>
      <c r="BR50" s="480">
        <v>0</v>
      </c>
      <c r="BS50" s="480">
        <v>0</v>
      </c>
      <c r="BT50" s="480">
        <v>0</v>
      </c>
      <c r="BU50" s="480">
        <v>0</v>
      </c>
      <c r="BV50" s="480">
        <v>0</v>
      </c>
      <c r="BW50" s="480">
        <v>0</v>
      </c>
      <c r="BX50" s="480">
        <v>0</v>
      </c>
      <c r="BY50" s="480">
        <v>0</v>
      </c>
      <c r="BZ50" s="480">
        <v>0</v>
      </c>
      <c r="CA50" s="480">
        <v>0</v>
      </c>
      <c r="CB50" s="480">
        <v>0</v>
      </c>
      <c r="CC50" s="480">
        <v>0</v>
      </c>
      <c r="CD50" s="480">
        <v>0</v>
      </c>
      <c r="CE50" s="480">
        <v>0</v>
      </c>
      <c r="CF50" s="480">
        <v>0</v>
      </c>
      <c r="CG50" s="480">
        <v>0</v>
      </c>
      <c r="CH50" s="480">
        <v>0</v>
      </c>
      <c r="CI50" s="480">
        <v>7.1970810563390839E-5</v>
      </c>
      <c r="CJ50" s="480">
        <v>0</v>
      </c>
      <c r="CK50" s="480">
        <v>0</v>
      </c>
      <c r="CL50" s="480">
        <v>0</v>
      </c>
      <c r="CM50" s="480">
        <v>0</v>
      </c>
      <c r="CN50" s="480">
        <v>0</v>
      </c>
      <c r="CO50" s="480">
        <v>0</v>
      </c>
      <c r="CP50" s="480">
        <v>0</v>
      </c>
      <c r="CQ50" s="480">
        <v>0</v>
      </c>
      <c r="CR50" s="480">
        <v>0</v>
      </c>
      <c r="CS50" s="480">
        <v>5.1361527543647897E-5</v>
      </c>
      <c r="CT50" s="480">
        <v>0</v>
      </c>
      <c r="CU50" s="480">
        <v>0</v>
      </c>
      <c r="CV50" s="480">
        <v>0</v>
      </c>
      <c r="CW50" s="480">
        <v>0</v>
      </c>
      <c r="CX50" s="480">
        <v>0</v>
      </c>
      <c r="CY50" s="480">
        <v>0</v>
      </c>
      <c r="CZ50" s="480">
        <v>0</v>
      </c>
      <c r="DA50" s="480">
        <v>8.5409464038258467E-3</v>
      </c>
      <c r="DB50" s="480">
        <v>0</v>
      </c>
      <c r="DC50" s="480">
        <v>0</v>
      </c>
      <c r="DD50" s="480">
        <v>0</v>
      </c>
      <c r="DE50" s="480">
        <v>0</v>
      </c>
      <c r="DF50" s="480">
        <v>0</v>
      </c>
      <c r="DG50" s="480">
        <v>0</v>
      </c>
      <c r="DH50" s="480">
        <v>0</v>
      </c>
      <c r="DI50" s="480">
        <v>0</v>
      </c>
      <c r="DJ50" s="480">
        <v>5.827854325783372E-3</v>
      </c>
    </row>
    <row r="51" spans="2:114">
      <c r="B51" s="10" t="s">
        <v>336</v>
      </c>
      <c r="C51" s="91" t="s">
        <v>1055</v>
      </c>
      <c r="D51" s="480">
        <v>0</v>
      </c>
      <c r="E51" s="480">
        <v>0</v>
      </c>
      <c r="F51" s="480">
        <v>0</v>
      </c>
      <c r="G51" s="480">
        <v>0</v>
      </c>
      <c r="H51" s="480">
        <v>8.2068067848736884E-5</v>
      </c>
      <c r="I51" s="480">
        <v>0</v>
      </c>
      <c r="J51" s="480">
        <v>3.1387483717742818E-5</v>
      </c>
      <c r="K51" s="480">
        <v>2.7744930862406785E-7</v>
      </c>
      <c r="L51" s="480">
        <v>6.7200743329822214E-7</v>
      </c>
      <c r="M51" s="480">
        <v>0</v>
      </c>
      <c r="N51" s="480">
        <v>0</v>
      </c>
      <c r="O51" s="480">
        <v>0</v>
      </c>
      <c r="P51" s="480">
        <v>3.5596588138220129E-7</v>
      </c>
      <c r="Q51" s="480">
        <v>2.0017595466414979E-6</v>
      </c>
      <c r="R51" s="480">
        <v>3.7214154737727679E-4</v>
      </c>
      <c r="S51" s="480">
        <v>6.6872887791975388E-7</v>
      </c>
      <c r="T51" s="480">
        <v>1.299125435973866E-4</v>
      </c>
      <c r="U51" s="480">
        <v>5.6845166724669668E-4</v>
      </c>
      <c r="V51" s="480">
        <v>0</v>
      </c>
      <c r="W51" s="480">
        <v>5.7960420533535897E-6</v>
      </c>
      <c r="X51" s="480">
        <v>0</v>
      </c>
      <c r="Y51" s="480">
        <v>2.9415804387616125E-6</v>
      </c>
      <c r="Z51" s="480">
        <v>2.6505618528487576E-7</v>
      </c>
      <c r="AA51" s="480">
        <v>0</v>
      </c>
      <c r="AB51" s="480">
        <v>1.3707330223292409E-5</v>
      </c>
      <c r="AC51" s="480">
        <v>1.4659203875390903E-6</v>
      </c>
      <c r="AD51" s="480">
        <v>0</v>
      </c>
      <c r="AE51" s="480">
        <v>0</v>
      </c>
      <c r="AF51" s="480">
        <v>2.7635959246909058E-7</v>
      </c>
      <c r="AG51" s="480">
        <v>1.6920040036198734E-7</v>
      </c>
      <c r="AH51" s="480">
        <v>0</v>
      </c>
      <c r="AI51" s="480">
        <v>0</v>
      </c>
      <c r="AJ51" s="480">
        <v>5.192129562324246E-7</v>
      </c>
      <c r="AK51" s="480">
        <v>0</v>
      </c>
      <c r="AL51" s="480">
        <v>0</v>
      </c>
      <c r="AM51" s="480">
        <v>0</v>
      </c>
      <c r="AN51" s="480">
        <v>0</v>
      </c>
      <c r="AO51" s="480">
        <v>0</v>
      </c>
      <c r="AP51" s="480">
        <v>0</v>
      </c>
      <c r="AQ51" s="480">
        <v>0</v>
      </c>
      <c r="AR51" s="480">
        <v>0</v>
      </c>
      <c r="AS51" s="480">
        <v>4.4300516987033237E-6</v>
      </c>
      <c r="AT51" s="480">
        <v>1.6295975856538164E-2</v>
      </c>
      <c r="AU51" s="480">
        <v>3.9611552604120496E-3</v>
      </c>
      <c r="AV51" s="480">
        <v>1.3740696682842848E-2</v>
      </c>
      <c r="AW51" s="480">
        <v>6.4595270277024094E-2</v>
      </c>
      <c r="AX51" s="480">
        <v>0.27687469942497328</v>
      </c>
      <c r="AY51" s="480">
        <v>0.45886495369165259</v>
      </c>
      <c r="AZ51" s="480">
        <v>8.1526936841965547E-2</v>
      </c>
      <c r="BA51" s="480">
        <v>4.0020311656986891E-2</v>
      </c>
      <c r="BB51" s="480">
        <v>7.6642845982418203E-2</v>
      </c>
      <c r="BC51" s="480">
        <v>8.7642590299521778E-3</v>
      </c>
      <c r="BD51" s="480">
        <v>0.13831848886530923</v>
      </c>
      <c r="BE51" s="480">
        <v>0.12367161484605524</v>
      </c>
      <c r="BF51" s="480">
        <v>0</v>
      </c>
      <c r="BG51" s="480">
        <v>0</v>
      </c>
      <c r="BH51" s="480">
        <v>1.916405556828173E-2</v>
      </c>
      <c r="BI51" s="480">
        <v>4.0967865830239406E-3</v>
      </c>
      <c r="BJ51" s="480">
        <v>2.7549187580080546E-3</v>
      </c>
      <c r="BK51" s="480">
        <v>6.7061622620222406E-3</v>
      </c>
      <c r="BL51" s="480">
        <v>0</v>
      </c>
      <c r="BM51" s="480">
        <v>4.7236681457989496E-3</v>
      </c>
      <c r="BN51" s="480">
        <v>3.8519091371271574E-3</v>
      </c>
      <c r="BO51" s="480">
        <v>2.9820922054085968E-3</v>
      </c>
      <c r="BP51" s="480">
        <v>8.5167662030101118E-4</v>
      </c>
      <c r="BQ51" s="480">
        <v>2.6581542999762413E-4</v>
      </c>
      <c r="BR51" s="480">
        <v>9.6799143576001937E-6</v>
      </c>
      <c r="BS51" s="480">
        <v>1.3719152485636047E-6</v>
      </c>
      <c r="BT51" s="480">
        <v>3.1217684818449652E-5</v>
      </c>
      <c r="BU51" s="480">
        <v>0</v>
      </c>
      <c r="BV51" s="480">
        <v>1.2611464898680172E-5</v>
      </c>
      <c r="BW51" s="480">
        <v>1.0717367710973352E-5</v>
      </c>
      <c r="BX51" s="480">
        <v>3.7112759245861297E-5</v>
      </c>
      <c r="BY51" s="480">
        <v>0</v>
      </c>
      <c r="BZ51" s="480">
        <v>0</v>
      </c>
      <c r="CA51" s="480">
        <v>0</v>
      </c>
      <c r="CB51" s="480">
        <v>1.306539378057562E-4</v>
      </c>
      <c r="CC51" s="480">
        <v>6.2459506721048906E-8</v>
      </c>
      <c r="CD51" s="480">
        <v>0</v>
      </c>
      <c r="CE51" s="480">
        <v>1.6844705849324106E-6</v>
      </c>
      <c r="CF51" s="480">
        <v>1.1578594729114916E-6</v>
      </c>
      <c r="CG51" s="480">
        <v>0</v>
      </c>
      <c r="CH51" s="480">
        <v>8.7967768609581447E-6</v>
      </c>
      <c r="CI51" s="480">
        <v>1.1665191789259105E-3</v>
      </c>
      <c r="CJ51" s="480">
        <v>4.1891405507950389E-5</v>
      </c>
      <c r="CK51" s="480">
        <v>3.2332404065151411E-4</v>
      </c>
      <c r="CL51" s="480">
        <v>1.6520087032653636E-3</v>
      </c>
      <c r="CM51" s="480">
        <v>6.0332176757046051E-4</v>
      </c>
      <c r="CN51" s="480">
        <v>4.7037084205391662E-4</v>
      </c>
      <c r="CO51" s="480">
        <v>3.352889010164404E-3</v>
      </c>
      <c r="CP51" s="480">
        <v>1.8933741418327904E-2</v>
      </c>
      <c r="CQ51" s="480">
        <v>2.9479759450835093E-4</v>
      </c>
      <c r="CR51" s="480">
        <v>2.688997881878748E-5</v>
      </c>
      <c r="CS51" s="480">
        <v>4.11369765709134E-3</v>
      </c>
      <c r="CT51" s="480">
        <v>9.6819834953993643E-7</v>
      </c>
      <c r="CU51" s="480">
        <v>0</v>
      </c>
      <c r="CV51" s="480">
        <v>1.8832268354911293E-6</v>
      </c>
      <c r="CW51" s="480">
        <v>9.460970657745602E-8</v>
      </c>
      <c r="CX51" s="480">
        <v>0</v>
      </c>
      <c r="CY51" s="480">
        <v>7.4962718541312125E-6</v>
      </c>
      <c r="CZ51" s="480">
        <v>0</v>
      </c>
      <c r="DA51" s="480">
        <v>7.0477024161859497E-2</v>
      </c>
      <c r="DB51" s="480">
        <v>2.4254278833063896E-5</v>
      </c>
      <c r="DC51" s="480">
        <v>8.707663070038999E-7</v>
      </c>
      <c r="DD51" s="480">
        <v>0</v>
      </c>
      <c r="DE51" s="480">
        <v>3.8284347759701307E-6</v>
      </c>
      <c r="DF51" s="480">
        <v>0</v>
      </c>
      <c r="DG51" s="480">
        <v>3.2436743889363454E-7</v>
      </c>
      <c r="DH51" s="480">
        <v>6.3905385744351159E-2</v>
      </c>
      <c r="DI51" s="480">
        <v>0</v>
      </c>
      <c r="DJ51" s="480">
        <v>1.0964458170760645E-2</v>
      </c>
    </row>
    <row r="52" spans="2:114">
      <c r="B52" s="10" t="s">
        <v>337</v>
      </c>
      <c r="C52" s="91" t="s">
        <v>1056</v>
      </c>
      <c r="D52" s="480">
        <v>0</v>
      </c>
      <c r="E52" s="480">
        <v>7.7656734789714808E-5</v>
      </c>
      <c r="F52" s="480">
        <v>0</v>
      </c>
      <c r="G52" s="480">
        <v>0</v>
      </c>
      <c r="H52" s="480">
        <v>6.2628812259505956E-4</v>
      </c>
      <c r="I52" s="480">
        <v>0</v>
      </c>
      <c r="J52" s="480">
        <v>8.7187454771507843E-6</v>
      </c>
      <c r="K52" s="480">
        <v>0</v>
      </c>
      <c r="L52" s="480">
        <v>0</v>
      </c>
      <c r="M52" s="480">
        <v>0</v>
      </c>
      <c r="N52" s="480">
        <v>0</v>
      </c>
      <c r="O52" s="480">
        <v>0</v>
      </c>
      <c r="P52" s="480">
        <v>0</v>
      </c>
      <c r="Q52" s="480">
        <v>9.808621778543339E-6</v>
      </c>
      <c r="R52" s="480">
        <v>1.2563753095215754E-4</v>
      </c>
      <c r="S52" s="480">
        <v>0</v>
      </c>
      <c r="T52" s="480">
        <v>0</v>
      </c>
      <c r="U52" s="480">
        <v>0</v>
      </c>
      <c r="V52" s="480">
        <v>0</v>
      </c>
      <c r="W52" s="480">
        <v>0</v>
      </c>
      <c r="X52" s="480">
        <v>0</v>
      </c>
      <c r="Y52" s="480">
        <v>0</v>
      </c>
      <c r="Z52" s="480">
        <v>0</v>
      </c>
      <c r="AA52" s="480">
        <v>0</v>
      </c>
      <c r="AB52" s="480">
        <v>0</v>
      </c>
      <c r="AC52" s="480">
        <v>0</v>
      </c>
      <c r="AD52" s="480">
        <v>0</v>
      </c>
      <c r="AE52" s="480">
        <v>0</v>
      </c>
      <c r="AF52" s="480">
        <v>5.2508322569127211E-6</v>
      </c>
      <c r="AG52" s="480">
        <v>0</v>
      </c>
      <c r="AH52" s="480">
        <v>0</v>
      </c>
      <c r="AI52" s="480">
        <v>0</v>
      </c>
      <c r="AJ52" s="480">
        <v>3.6344906936269726E-6</v>
      </c>
      <c r="AK52" s="480">
        <v>0</v>
      </c>
      <c r="AL52" s="480">
        <v>0</v>
      </c>
      <c r="AM52" s="480">
        <v>0</v>
      </c>
      <c r="AN52" s="480">
        <v>0</v>
      </c>
      <c r="AO52" s="480">
        <v>0</v>
      </c>
      <c r="AP52" s="480">
        <v>0</v>
      </c>
      <c r="AQ52" s="480">
        <v>0</v>
      </c>
      <c r="AR52" s="480">
        <v>0</v>
      </c>
      <c r="AS52" s="480">
        <v>1.2337693980888757E-3</v>
      </c>
      <c r="AT52" s="480">
        <v>2.1306852574335896E-4</v>
      </c>
      <c r="AU52" s="480">
        <v>5.0942870294325903E-3</v>
      </c>
      <c r="AV52" s="480">
        <v>1.560163966946289E-2</v>
      </c>
      <c r="AW52" s="480">
        <v>3.8611003441838044E-3</v>
      </c>
      <c r="AX52" s="480">
        <v>0</v>
      </c>
      <c r="AY52" s="480">
        <v>9.9203786534514176E-4</v>
      </c>
      <c r="AZ52" s="480">
        <v>9.9819692184309375E-2</v>
      </c>
      <c r="BA52" s="480">
        <v>9.6163001047319813E-3</v>
      </c>
      <c r="BB52" s="480">
        <v>2.2696808466896377E-3</v>
      </c>
      <c r="BC52" s="480">
        <v>2.0537406703420064E-3</v>
      </c>
      <c r="BD52" s="480">
        <v>9.3131285118286822E-3</v>
      </c>
      <c r="BE52" s="480">
        <v>7.8963537202369656E-3</v>
      </c>
      <c r="BF52" s="480">
        <v>0</v>
      </c>
      <c r="BG52" s="480">
        <v>6.3091482649842269E-3</v>
      </c>
      <c r="BH52" s="480">
        <v>2.4915170001594121E-2</v>
      </c>
      <c r="BI52" s="480">
        <v>1.4389962872871592E-2</v>
      </c>
      <c r="BJ52" s="480">
        <v>3.2328128282747581E-3</v>
      </c>
      <c r="BK52" s="480">
        <v>1.5753879392800478E-4</v>
      </c>
      <c r="BL52" s="480">
        <v>0</v>
      </c>
      <c r="BM52" s="480">
        <v>1.0897675268067759E-3</v>
      </c>
      <c r="BN52" s="480">
        <v>3.5077001611221147E-3</v>
      </c>
      <c r="BO52" s="480">
        <v>3.5754356354737549E-3</v>
      </c>
      <c r="BP52" s="480">
        <v>8.7050131281904647E-4</v>
      </c>
      <c r="BQ52" s="480">
        <v>5.2244431835303876E-3</v>
      </c>
      <c r="BR52" s="480">
        <v>0</v>
      </c>
      <c r="BS52" s="480">
        <v>0</v>
      </c>
      <c r="BT52" s="480">
        <v>0</v>
      </c>
      <c r="BU52" s="480">
        <v>0</v>
      </c>
      <c r="BV52" s="480">
        <v>2.7268032213362536E-7</v>
      </c>
      <c r="BW52" s="480">
        <v>0</v>
      </c>
      <c r="BX52" s="480">
        <v>0</v>
      </c>
      <c r="BY52" s="480">
        <v>0</v>
      </c>
      <c r="BZ52" s="480">
        <v>0</v>
      </c>
      <c r="CA52" s="480">
        <v>0</v>
      </c>
      <c r="CB52" s="480">
        <v>5.9388153548071001E-5</v>
      </c>
      <c r="CC52" s="480">
        <v>0</v>
      </c>
      <c r="CD52" s="480">
        <v>8.0883382475085879E-6</v>
      </c>
      <c r="CE52" s="480">
        <v>0</v>
      </c>
      <c r="CF52" s="480">
        <v>0</v>
      </c>
      <c r="CG52" s="480">
        <v>0</v>
      </c>
      <c r="CH52" s="480">
        <v>1.5394359506676753E-5</v>
      </c>
      <c r="CI52" s="480">
        <v>0</v>
      </c>
      <c r="CJ52" s="480">
        <v>0</v>
      </c>
      <c r="CK52" s="480">
        <v>1.1998893886582024E-6</v>
      </c>
      <c r="CL52" s="480">
        <v>0</v>
      </c>
      <c r="CM52" s="480">
        <v>0</v>
      </c>
      <c r="CN52" s="480">
        <v>0</v>
      </c>
      <c r="CO52" s="480">
        <v>0</v>
      </c>
      <c r="CP52" s="480">
        <v>2.994925275293091E-6</v>
      </c>
      <c r="CQ52" s="480">
        <v>0</v>
      </c>
      <c r="CR52" s="480">
        <v>0</v>
      </c>
      <c r="CS52" s="480">
        <v>0</v>
      </c>
      <c r="CT52" s="480">
        <v>0</v>
      </c>
      <c r="CU52" s="480">
        <v>0</v>
      </c>
      <c r="CV52" s="480">
        <v>0</v>
      </c>
      <c r="CW52" s="480">
        <v>0</v>
      </c>
      <c r="CX52" s="480">
        <v>0</v>
      </c>
      <c r="CY52" s="480">
        <v>0</v>
      </c>
      <c r="CZ52" s="480">
        <v>0</v>
      </c>
      <c r="DA52" s="480">
        <v>1.1107099415195913E-2</v>
      </c>
      <c r="DB52" s="480">
        <v>4.4503263913878709E-8</v>
      </c>
      <c r="DC52" s="480">
        <v>0</v>
      </c>
      <c r="DD52" s="480">
        <v>0</v>
      </c>
      <c r="DE52" s="480">
        <v>0</v>
      </c>
      <c r="DF52" s="480">
        <v>0</v>
      </c>
      <c r="DG52" s="480">
        <v>0</v>
      </c>
      <c r="DH52" s="480">
        <v>0</v>
      </c>
      <c r="DI52" s="480">
        <v>7.2762122647949894E-5</v>
      </c>
      <c r="DJ52" s="480">
        <v>9.5351141490909188E-4</v>
      </c>
    </row>
    <row r="53" spans="2:114">
      <c r="B53" s="318" t="s">
        <v>338</v>
      </c>
      <c r="C53" s="319" t="s">
        <v>1057</v>
      </c>
      <c r="D53" s="481">
        <v>0</v>
      </c>
      <c r="E53" s="481">
        <v>0</v>
      </c>
      <c r="F53" s="481">
        <v>0</v>
      </c>
      <c r="G53" s="481">
        <v>0</v>
      </c>
      <c r="H53" s="481">
        <v>0</v>
      </c>
      <c r="I53" s="481">
        <v>0</v>
      </c>
      <c r="J53" s="481">
        <v>0</v>
      </c>
      <c r="K53" s="481">
        <v>0</v>
      </c>
      <c r="L53" s="481">
        <v>0</v>
      </c>
      <c r="M53" s="481">
        <v>0</v>
      </c>
      <c r="N53" s="481">
        <v>0</v>
      </c>
      <c r="O53" s="481">
        <v>0</v>
      </c>
      <c r="P53" s="481">
        <v>0</v>
      </c>
      <c r="Q53" s="481">
        <v>0</v>
      </c>
      <c r="R53" s="481">
        <v>0</v>
      </c>
      <c r="S53" s="481">
        <v>0</v>
      </c>
      <c r="T53" s="481">
        <v>0</v>
      </c>
      <c r="U53" s="481">
        <v>0</v>
      </c>
      <c r="V53" s="481">
        <v>0</v>
      </c>
      <c r="W53" s="481">
        <v>0</v>
      </c>
      <c r="X53" s="481">
        <v>0</v>
      </c>
      <c r="Y53" s="481">
        <v>0</v>
      </c>
      <c r="Z53" s="481">
        <v>0</v>
      </c>
      <c r="AA53" s="481">
        <v>0</v>
      </c>
      <c r="AB53" s="481">
        <v>0</v>
      </c>
      <c r="AC53" s="481">
        <v>0</v>
      </c>
      <c r="AD53" s="481">
        <v>0</v>
      </c>
      <c r="AE53" s="481">
        <v>0</v>
      </c>
      <c r="AF53" s="481">
        <v>1.3817979623454527E-6</v>
      </c>
      <c r="AG53" s="481">
        <v>0</v>
      </c>
      <c r="AH53" s="481">
        <v>0</v>
      </c>
      <c r="AI53" s="481">
        <v>0</v>
      </c>
      <c r="AJ53" s="481">
        <v>0</v>
      </c>
      <c r="AK53" s="481">
        <v>0</v>
      </c>
      <c r="AL53" s="481">
        <v>0</v>
      </c>
      <c r="AM53" s="481">
        <v>0</v>
      </c>
      <c r="AN53" s="481">
        <v>0</v>
      </c>
      <c r="AO53" s="481">
        <v>0</v>
      </c>
      <c r="AP53" s="481">
        <v>0</v>
      </c>
      <c r="AQ53" s="481">
        <v>0</v>
      </c>
      <c r="AR53" s="481">
        <v>0</v>
      </c>
      <c r="AS53" s="481">
        <v>0</v>
      </c>
      <c r="AT53" s="481">
        <v>0</v>
      </c>
      <c r="AU53" s="481">
        <v>0</v>
      </c>
      <c r="AV53" s="481">
        <v>0</v>
      </c>
      <c r="AW53" s="481">
        <v>0</v>
      </c>
      <c r="AX53" s="481">
        <v>0</v>
      </c>
      <c r="AY53" s="481">
        <v>0</v>
      </c>
      <c r="AZ53" s="481">
        <v>0</v>
      </c>
      <c r="BA53" s="481">
        <v>4.9573137833634831E-2</v>
      </c>
      <c r="BB53" s="481">
        <v>0</v>
      </c>
      <c r="BC53" s="481">
        <v>4.4364347627197511E-6</v>
      </c>
      <c r="BD53" s="481">
        <v>0</v>
      </c>
      <c r="BE53" s="481">
        <v>0</v>
      </c>
      <c r="BF53" s="481">
        <v>0</v>
      </c>
      <c r="BG53" s="481">
        <v>0</v>
      </c>
      <c r="BH53" s="481">
        <v>0</v>
      </c>
      <c r="BI53" s="481">
        <v>2.0483932915119703E-4</v>
      </c>
      <c r="BJ53" s="481">
        <v>0</v>
      </c>
      <c r="BK53" s="481">
        <v>2.4462545640994528E-6</v>
      </c>
      <c r="BL53" s="481">
        <v>0</v>
      </c>
      <c r="BM53" s="481">
        <v>4.5303918781784283E-3</v>
      </c>
      <c r="BN53" s="481">
        <v>3.0889289489574004E-3</v>
      </c>
      <c r="BO53" s="481">
        <v>0</v>
      </c>
      <c r="BP53" s="481">
        <v>0</v>
      </c>
      <c r="BQ53" s="481">
        <v>0</v>
      </c>
      <c r="BR53" s="481">
        <v>0</v>
      </c>
      <c r="BS53" s="481">
        <v>0</v>
      </c>
      <c r="BT53" s="481">
        <v>0</v>
      </c>
      <c r="BU53" s="481">
        <v>0</v>
      </c>
      <c r="BV53" s="481">
        <v>0</v>
      </c>
      <c r="BW53" s="481">
        <v>0</v>
      </c>
      <c r="BX53" s="481">
        <v>0</v>
      </c>
      <c r="BY53" s="481">
        <v>0</v>
      </c>
      <c r="BZ53" s="481">
        <v>0</v>
      </c>
      <c r="CA53" s="481">
        <v>0</v>
      </c>
      <c r="CB53" s="481">
        <v>0</v>
      </c>
      <c r="CC53" s="481">
        <v>3.1104834347082355E-5</v>
      </c>
      <c r="CD53" s="481">
        <v>0</v>
      </c>
      <c r="CE53" s="481">
        <v>0</v>
      </c>
      <c r="CF53" s="481">
        <v>0</v>
      </c>
      <c r="CG53" s="481">
        <v>0</v>
      </c>
      <c r="CH53" s="481">
        <v>0</v>
      </c>
      <c r="CI53" s="481">
        <v>0</v>
      </c>
      <c r="CJ53" s="481">
        <v>0</v>
      </c>
      <c r="CK53" s="481">
        <v>0</v>
      </c>
      <c r="CL53" s="481">
        <v>0</v>
      </c>
      <c r="CM53" s="481">
        <v>0</v>
      </c>
      <c r="CN53" s="481">
        <v>0</v>
      </c>
      <c r="CO53" s="481">
        <v>4.4871940635635296E-4</v>
      </c>
      <c r="CP53" s="481">
        <v>6.541269145390145E-4</v>
      </c>
      <c r="CQ53" s="481">
        <v>6.7605707035633717E-4</v>
      </c>
      <c r="CR53" s="481">
        <v>0</v>
      </c>
      <c r="CS53" s="481">
        <v>0</v>
      </c>
      <c r="CT53" s="481">
        <v>0</v>
      </c>
      <c r="CU53" s="481">
        <v>0</v>
      </c>
      <c r="CV53" s="481">
        <v>0</v>
      </c>
      <c r="CW53" s="481">
        <v>0</v>
      </c>
      <c r="CX53" s="481">
        <v>0</v>
      </c>
      <c r="CY53" s="481">
        <v>8.762308878384483E-5</v>
      </c>
      <c r="CZ53" s="481">
        <v>0</v>
      </c>
      <c r="DA53" s="481">
        <v>3.9808535306712989E-3</v>
      </c>
      <c r="DB53" s="481">
        <v>0</v>
      </c>
      <c r="DC53" s="481">
        <v>0</v>
      </c>
      <c r="DD53" s="481">
        <v>0</v>
      </c>
      <c r="DE53" s="481">
        <v>0</v>
      </c>
      <c r="DF53" s="481">
        <v>2.7808188707324972E-4</v>
      </c>
      <c r="DG53" s="481">
        <v>0</v>
      </c>
      <c r="DH53" s="481">
        <v>0</v>
      </c>
      <c r="DI53" s="481">
        <v>0</v>
      </c>
      <c r="DJ53" s="481">
        <v>2.1266577259777627E-4</v>
      </c>
    </row>
    <row r="54" spans="2:114">
      <c r="B54" s="10" t="s">
        <v>339</v>
      </c>
      <c r="C54" s="91" t="s">
        <v>1058</v>
      </c>
      <c r="D54" s="480">
        <v>0</v>
      </c>
      <c r="E54" s="480">
        <v>0</v>
      </c>
      <c r="F54" s="480">
        <v>0</v>
      </c>
      <c r="G54" s="480">
        <v>0</v>
      </c>
      <c r="H54" s="480">
        <v>0</v>
      </c>
      <c r="I54" s="480">
        <v>0</v>
      </c>
      <c r="J54" s="480">
        <v>0</v>
      </c>
      <c r="K54" s="480">
        <v>0</v>
      </c>
      <c r="L54" s="480">
        <v>0</v>
      </c>
      <c r="M54" s="480">
        <v>0</v>
      </c>
      <c r="N54" s="480">
        <v>0</v>
      </c>
      <c r="O54" s="480">
        <v>0</v>
      </c>
      <c r="P54" s="480">
        <v>0</v>
      </c>
      <c r="Q54" s="480">
        <v>0</v>
      </c>
      <c r="R54" s="480">
        <v>0</v>
      </c>
      <c r="S54" s="480">
        <v>0</v>
      </c>
      <c r="T54" s="480">
        <v>0</v>
      </c>
      <c r="U54" s="480">
        <v>0</v>
      </c>
      <c r="V54" s="480">
        <v>0</v>
      </c>
      <c r="W54" s="480">
        <v>0</v>
      </c>
      <c r="X54" s="480">
        <v>0</v>
      </c>
      <c r="Y54" s="480">
        <v>0</v>
      </c>
      <c r="Z54" s="480">
        <v>0</v>
      </c>
      <c r="AA54" s="480">
        <v>0</v>
      </c>
      <c r="AB54" s="480">
        <v>0</v>
      </c>
      <c r="AC54" s="480">
        <v>0</v>
      </c>
      <c r="AD54" s="480">
        <v>0</v>
      </c>
      <c r="AE54" s="480">
        <v>0</v>
      </c>
      <c r="AF54" s="480">
        <v>0</v>
      </c>
      <c r="AG54" s="480">
        <v>0</v>
      </c>
      <c r="AH54" s="480">
        <v>0</v>
      </c>
      <c r="AI54" s="480">
        <v>0</v>
      </c>
      <c r="AJ54" s="480">
        <v>0</v>
      </c>
      <c r="AK54" s="480">
        <v>0</v>
      </c>
      <c r="AL54" s="480">
        <v>0</v>
      </c>
      <c r="AM54" s="480">
        <v>0</v>
      </c>
      <c r="AN54" s="480">
        <v>0</v>
      </c>
      <c r="AO54" s="480">
        <v>0</v>
      </c>
      <c r="AP54" s="480">
        <v>0</v>
      </c>
      <c r="AQ54" s="480">
        <v>0</v>
      </c>
      <c r="AR54" s="480">
        <v>0</v>
      </c>
      <c r="AS54" s="480">
        <v>0</v>
      </c>
      <c r="AT54" s="480">
        <v>0</v>
      </c>
      <c r="AU54" s="480">
        <v>1.043421054036822E-3</v>
      </c>
      <c r="AV54" s="480">
        <v>5.7769520835695577E-3</v>
      </c>
      <c r="AW54" s="480">
        <v>1.1933704357329205E-3</v>
      </c>
      <c r="AX54" s="480">
        <v>0</v>
      </c>
      <c r="AY54" s="480">
        <v>0</v>
      </c>
      <c r="AZ54" s="480">
        <v>4.0448750594680467E-3</v>
      </c>
      <c r="BA54" s="480">
        <v>0</v>
      </c>
      <c r="BB54" s="480">
        <v>7.0064060919549686E-3</v>
      </c>
      <c r="BC54" s="480">
        <v>0</v>
      </c>
      <c r="BD54" s="480">
        <v>1.5192803916367231E-3</v>
      </c>
      <c r="BE54" s="480">
        <v>0</v>
      </c>
      <c r="BF54" s="480">
        <v>0</v>
      </c>
      <c r="BG54" s="480">
        <v>0</v>
      </c>
      <c r="BH54" s="480">
        <v>1.786129720350135E-6</v>
      </c>
      <c r="BI54" s="480">
        <v>6.0171552938164128E-3</v>
      </c>
      <c r="BJ54" s="480">
        <v>0</v>
      </c>
      <c r="BK54" s="480">
        <v>0</v>
      </c>
      <c r="BL54" s="480">
        <v>0</v>
      </c>
      <c r="BM54" s="480">
        <v>5.9631864315458314E-5</v>
      </c>
      <c r="BN54" s="480">
        <v>1.979228904209142E-4</v>
      </c>
      <c r="BO54" s="480">
        <v>4.1980585182618218E-5</v>
      </c>
      <c r="BP54" s="480">
        <v>2.0513286199055051E-4</v>
      </c>
      <c r="BQ54" s="480">
        <v>7.2019019855434538E-4</v>
      </c>
      <c r="BR54" s="480">
        <v>0</v>
      </c>
      <c r="BS54" s="480">
        <v>0</v>
      </c>
      <c r="BT54" s="480">
        <v>0</v>
      </c>
      <c r="BU54" s="480">
        <v>0</v>
      </c>
      <c r="BV54" s="480">
        <v>0</v>
      </c>
      <c r="BW54" s="480">
        <v>0</v>
      </c>
      <c r="BX54" s="480">
        <v>0</v>
      </c>
      <c r="BY54" s="480">
        <v>0</v>
      </c>
      <c r="BZ54" s="480">
        <v>0</v>
      </c>
      <c r="CA54" s="480">
        <v>0</v>
      </c>
      <c r="CB54" s="480">
        <v>1.6331742225719525E-5</v>
      </c>
      <c r="CC54" s="480">
        <v>0</v>
      </c>
      <c r="CD54" s="480">
        <v>0</v>
      </c>
      <c r="CE54" s="480">
        <v>0</v>
      </c>
      <c r="CF54" s="480">
        <v>0</v>
      </c>
      <c r="CG54" s="480">
        <v>0</v>
      </c>
      <c r="CH54" s="480">
        <v>0</v>
      </c>
      <c r="CI54" s="480">
        <v>0</v>
      </c>
      <c r="CJ54" s="480">
        <v>0</v>
      </c>
      <c r="CK54" s="480">
        <v>0</v>
      </c>
      <c r="CL54" s="480">
        <v>0</v>
      </c>
      <c r="CM54" s="480">
        <v>4.5723514025802237E-6</v>
      </c>
      <c r="CN54" s="480">
        <v>0</v>
      </c>
      <c r="CO54" s="480">
        <v>0</v>
      </c>
      <c r="CP54" s="480">
        <v>3.3124754405116671E-3</v>
      </c>
      <c r="CQ54" s="480">
        <v>1.6150055284396564E-5</v>
      </c>
      <c r="CR54" s="480">
        <v>0</v>
      </c>
      <c r="CS54" s="480">
        <v>0</v>
      </c>
      <c r="CT54" s="480">
        <v>0</v>
      </c>
      <c r="CU54" s="480">
        <v>0</v>
      </c>
      <c r="CV54" s="480">
        <v>0</v>
      </c>
      <c r="CW54" s="480">
        <v>0</v>
      </c>
      <c r="CX54" s="480">
        <v>0</v>
      </c>
      <c r="CY54" s="480">
        <v>0</v>
      </c>
      <c r="CZ54" s="480">
        <v>0</v>
      </c>
      <c r="DA54" s="480">
        <v>1.5155029667396891E-3</v>
      </c>
      <c r="DB54" s="480">
        <v>3.4668042588911511E-5</v>
      </c>
      <c r="DC54" s="480">
        <v>0</v>
      </c>
      <c r="DD54" s="480">
        <v>0</v>
      </c>
      <c r="DE54" s="480">
        <v>0</v>
      </c>
      <c r="DF54" s="480">
        <v>0</v>
      </c>
      <c r="DG54" s="480">
        <v>0</v>
      </c>
      <c r="DH54" s="480">
        <v>0</v>
      </c>
      <c r="DI54" s="480">
        <v>0</v>
      </c>
      <c r="DJ54" s="480">
        <v>1.6019810520653431E-4</v>
      </c>
    </row>
    <row r="55" spans="2:114">
      <c r="B55" s="10" t="s">
        <v>340</v>
      </c>
      <c r="C55" s="91" t="s">
        <v>1059</v>
      </c>
      <c r="D55" s="480">
        <v>8.2629851743525496E-6</v>
      </c>
      <c r="E55" s="480">
        <v>3.3616821106067597E-5</v>
      </c>
      <c r="F55" s="480">
        <v>5.9345977653272115E-6</v>
      </c>
      <c r="G55" s="480">
        <v>0</v>
      </c>
      <c r="H55" s="480">
        <v>7.4157892634400802E-4</v>
      </c>
      <c r="I55" s="480">
        <v>0</v>
      </c>
      <c r="J55" s="480">
        <v>6.1031218340055487E-5</v>
      </c>
      <c r="K55" s="480">
        <v>0</v>
      </c>
      <c r="L55" s="480">
        <v>0</v>
      </c>
      <c r="M55" s="480">
        <v>0</v>
      </c>
      <c r="N55" s="480">
        <v>0</v>
      </c>
      <c r="O55" s="480">
        <v>0</v>
      </c>
      <c r="P55" s="480">
        <v>0</v>
      </c>
      <c r="Q55" s="480">
        <v>2.001759546641498E-7</v>
      </c>
      <c r="R55" s="480">
        <v>1.0512203539161536E-3</v>
      </c>
      <c r="S55" s="480">
        <v>0</v>
      </c>
      <c r="T55" s="480">
        <v>0</v>
      </c>
      <c r="U55" s="480">
        <v>1.1355673728782425E-5</v>
      </c>
      <c r="V55" s="480">
        <v>0</v>
      </c>
      <c r="W55" s="480">
        <v>0</v>
      </c>
      <c r="X55" s="480">
        <v>0</v>
      </c>
      <c r="Y55" s="480">
        <v>0</v>
      </c>
      <c r="Z55" s="480">
        <v>0</v>
      </c>
      <c r="AA55" s="480">
        <v>0</v>
      </c>
      <c r="AB55" s="480">
        <v>5.3306284201692707E-6</v>
      </c>
      <c r="AC55" s="480">
        <v>0</v>
      </c>
      <c r="AD55" s="480">
        <v>0</v>
      </c>
      <c r="AE55" s="480">
        <v>0</v>
      </c>
      <c r="AF55" s="480">
        <v>1.962153106530543E-5</v>
      </c>
      <c r="AG55" s="480">
        <v>0</v>
      </c>
      <c r="AH55" s="480">
        <v>0</v>
      </c>
      <c r="AI55" s="480">
        <v>0</v>
      </c>
      <c r="AJ55" s="480">
        <v>0</v>
      </c>
      <c r="AK55" s="480">
        <v>0</v>
      </c>
      <c r="AL55" s="480">
        <v>2.1502719865310624E-4</v>
      </c>
      <c r="AM55" s="480">
        <v>0</v>
      </c>
      <c r="AN55" s="480">
        <v>0</v>
      </c>
      <c r="AO55" s="480">
        <v>0</v>
      </c>
      <c r="AP55" s="480">
        <v>0</v>
      </c>
      <c r="AQ55" s="480">
        <v>0</v>
      </c>
      <c r="AR55" s="480">
        <v>0</v>
      </c>
      <c r="AS55" s="480">
        <v>1.4766838995677746E-6</v>
      </c>
      <c r="AT55" s="480">
        <v>2.0655809856786746E-3</v>
      </c>
      <c r="AU55" s="480">
        <v>3.3022086991625933E-3</v>
      </c>
      <c r="AV55" s="480">
        <v>3.1717213599621952E-3</v>
      </c>
      <c r="AW55" s="480">
        <v>3.1869487811406376E-3</v>
      </c>
      <c r="AX55" s="480">
        <v>8.5343533624550855E-2</v>
      </c>
      <c r="AY55" s="480">
        <v>3.8204386625521357E-2</v>
      </c>
      <c r="AZ55" s="480">
        <v>2.1933841492593826E-2</v>
      </c>
      <c r="BA55" s="480">
        <v>1.4091212034656764E-2</v>
      </c>
      <c r="BB55" s="480">
        <v>2.6726314317903339E-3</v>
      </c>
      <c r="BC55" s="480">
        <v>1.9520970205561382E-2</v>
      </c>
      <c r="BD55" s="480">
        <v>2.131748672974226E-2</v>
      </c>
      <c r="BE55" s="480">
        <v>1.3805344640567992E-3</v>
      </c>
      <c r="BF55" s="480">
        <v>0</v>
      </c>
      <c r="BG55" s="480">
        <v>7.3606729758149319E-3</v>
      </c>
      <c r="BH55" s="480">
        <v>2.5512630393051241E-3</v>
      </c>
      <c r="BI55" s="480">
        <v>1.4594802202022789E-3</v>
      </c>
      <c r="BJ55" s="480">
        <v>6.7319443334783293E-3</v>
      </c>
      <c r="BK55" s="480">
        <v>2.1211473325306356E-2</v>
      </c>
      <c r="BL55" s="480">
        <v>0</v>
      </c>
      <c r="BM55" s="480">
        <v>7.0536250565040679E-3</v>
      </c>
      <c r="BN55" s="480">
        <v>9.2098007747267417E-3</v>
      </c>
      <c r="BO55" s="480">
        <v>7.3536883019093948E-3</v>
      </c>
      <c r="BP55" s="480">
        <v>2.1815379548641412E-3</v>
      </c>
      <c r="BQ55" s="480">
        <v>2.694925228112848E-3</v>
      </c>
      <c r="BR55" s="480">
        <v>4.8827886582585045E-6</v>
      </c>
      <c r="BS55" s="480">
        <v>0</v>
      </c>
      <c r="BT55" s="480">
        <v>2.9907656973389711E-4</v>
      </c>
      <c r="BU55" s="480">
        <v>0</v>
      </c>
      <c r="BV55" s="480">
        <v>2.5250197829573709E-4</v>
      </c>
      <c r="BW55" s="480">
        <v>4.9676827762674387E-5</v>
      </c>
      <c r="BX55" s="480">
        <v>2.1831034850506646E-6</v>
      </c>
      <c r="BY55" s="480">
        <v>4.647756367486117E-5</v>
      </c>
      <c r="BZ55" s="480">
        <v>1.6216501937129242E-5</v>
      </c>
      <c r="CA55" s="480">
        <v>0</v>
      </c>
      <c r="CB55" s="480">
        <v>5.0034519364249822E-4</v>
      </c>
      <c r="CC55" s="480">
        <v>1.598963372058852E-5</v>
      </c>
      <c r="CD55" s="480">
        <v>1.4715338072147978E-4</v>
      </c>
      <c r="CE55" s="480">
        <v>1.2521231347997584E-4</v>
      </c>
      <c r="CF55" s="480">
        <v>2.3157189458229834E-5</v>
      </c>
      <c r="CG55" s="480">
        <v>1.4131079897125739E-5</v>
      </c>
      <c r="CH55" s="480">
        <v>3.5187107443832579E-5</v>
      </c>
      <c r="CI55" s="480">
        <v>5.7315777389287522E-3</v>
      </c>
      <c r="CJ55" s="480">
        <v>0</v>
      </c>
      <c r="CK55" s="480">
        <v>0</v>
      </c>
      <c r="CL55" s="480">
        <v>3.5375796126145445E-4</v>
      </c>
      <c r="CM55" s="480">
        <v>1.5317377198643748E-5</v>
      </c>
      <c r="CN55" s="480">
        <v>0</v>
      </c>
      <c r="CO55" s="480">
        <v>4.6956363553675787E-4</v>
      </c>
      <c r="CP55" s="480">
        <v>1.13261027028584E-3</v>
      </c>
      <c r="CQ55" s="480">
        <v>1.5878261671073792E-4</v>
      </c>
      <c r="CR55" s="480">
        <v>4.843051760353653E-4</v>
      </c>
      <c r="CS55" s="480">
        <v>5.3916903246363523E-4</v>
      </c>
      <c r="CT55" s="480">
        <v>3.1143713576867954E-5</v>
      </c>
      <c r="CU55" s="480">
        <v>1.3384354033323611E-4</v>
      </c>
      <c r="CV55" s="480">
        <v>2.7839005394216692E-6</v>
      </c>
      <c r="CW55" s="480">
        <v>6.4334600472670093E-6</v>
      </c>
      <c r="CX55" s="480">
        <v>0</v>
      </c>
      <c r="CY55" s="480">
        <v>2.4987572847104042E-6</v>
      </c>
      <c r="CZ55" s="480">
        <v>0</v>
      </c>
      <c r="DA55" s="480">
        <v>7.1436708429108153E-3</v>
      </c>
      <c r="DB55" s="480">
        <v>4.2945649676892954E-5</v>
      </c>
      <c r="DC55" s="480">
        <v>9.6001985347179966E-5</v>
      </c>
      <c r="DD55" s="480">
        <v>4.2348023348881688E-5</v>
      </c>
      <c r="DE55" s="480">
        <v>2.4321820929692598E-5</v>
      </c>
      <c r="DF55" s="480">
        <v>1.9403420885413309E-4</v>
      </c>
      <c r="DG55" s="480">
        <v>7.9956573687280926E-5</v>
      </c>
      <c r="DH55" s="480">
        <v>0</v>
      </c>
      <c r="DI55" s="480">
        <v>6.1389779733690628E-3</v>
      </c>
      <c r="DJ55" s="480">
        <v>2.8092333536789598E-3</v>
      </c>
    </row>
    <row r="56" spans="2:114">
      <c r="B56" s="10" t="s">
        <v>341</v>
      </c>
      <c r="C56" s="91" t="s">
        <v>1060</v>
      </c>
      <c r="D56" s="480">
        <v>1.5671178778944489E-6</v>
      </c>
      <c r="E56" s="480">
        <v>0</v>
      </c>
      <c r="F56" s="480">
        <v>2.1760191806199777E-5</v>
      </c>
      <c r="G56" s="480">
        <v>1.2987929282189863E-4</v>
      </c>
      <c r="H56" s="480">
        <v>6.5852208659347903E-5</v>
      </c>
      <c r="I56" s="480">
        <v>0</v>
      </c>
      <c r="J56" s="480">
        <v>1.0462494572580941E-5</v>
      </c>
      <c r="K56" s="480">
        <v>9.5846124797405259E-6</v>
      </c>
      <c r="L56" s="480">
        <v>7.4891495066457432E-5</v>
      </c>
      <c r="M56" s="480">
        <v>0</v>
      </c>
      <c r="N56" s="480">
        <v>0</v>
      </c>
      <c r="O56" s="480">
        <v>1.3317263834972466E-5</v>
      </c>
      <c r="P56" s="480">
        <v>3.5596588138220128E-6</v>
      </c>
      <c r="Q56" s="480">
        <v>1.0208973687871639E-5</v>
      </c>
      <c r="R56" s="480">
        <v>9.5420909583917122E-6</v>
      </c>
      <c r="S56" s="480">
        <v>1.3374577558395078E-6</v>
      </c>
      <c r="T56" s="480">
        <v>3.6086817665940721E-6</v>
      </c>
      <c r="U56" s="480">
        <v>0</v>
      </c>
      <c r="V56" s="480">
        <v>0</v>
      </c>
      <c r="W56" s="480">
        <v>4.0913238023672403E-6</v>
      </c>
      <c r="X56" s="480">
        <v>0</v>
      </c>
      <c r="Y56" s="480">
        <v>7.0145379693546149E-6</v>
      </c>
      <c r="Z56" s="480">
        <v>1.5903371117092547E-6</v>
      </c>
      <c r="AA56" s="480">
        <v>1.6822617942533265E-6</v>
      </c>
      <c r="AB56" s="480">
        <v>1.2031989862667781E-4</v>
      </c>
      <c r="AC56" s="480">
        <v>3.7695095679576607E-6</v>
      </c>
      <c r="AD56" s="480">
        <v>0</v>
      </c>
      <c r="AE56" s="480">
        <v>3.6516174382990768E-5</v>
      </c>
      <c r="AF56" s="480">
        <v>1.3817979623454527E-6</v>
      </c>
      <c r="AG56" s="480">
        <v>7.9608788370315035E-5</v>
      </c>
      <c r="AH56" s="480">
        <v>1.1870704288885459E-4</v>
      </c>
      <c r="AI56" s="480">
        <v>0</v>
      </c>
      <c r="AJ56" s="480">
        <v>3.6344906936269726E-6</v>
      </c>
      <c r="AK56" s="480">
        <v>0</v>
      </c>
      <c r="AL56" s="480">
        <v>2.2875233899266618E-6</v>
      </c>
      <c r="AM56" s="480">
        <v>2.1997328057885235E-6</v>
      </c>
      <c r="AN56" s="480">
        <v>0</v>
      </c>
      <c r="AO56" s="480">
        <v>2.7397560521211192E-6</v>
      </c>
      <c r="AP56" s="480">
        <v>0</v>
      </c>
      <c r="AQ56" s="480">
        <v>3.5540265343621054E-6</v>
      </c>
      <c r="AR56" s="480">
        <v>0</v>
      </c>
      <c r="AS56" s="480">
        <v>8.3432640325579272E-5</v>
      </c>
      <c r="AT56" s="480">
        <v>2.3136228805465744E-5</v>
      </c>
      <c r="AU56" s="480">
        <v>9.3982653792467073E-5</v>
      </c>
      <c r="AV56" s="480">
        <v>1.3798844162294982E-4</v>
      </c>
      <c r="AW56" s="480">
        <v>1.6659429070259477E-5</v>
      </c>
      <c r="AX56" s="480">
        <v>5.6670859904679964E-5</v>
      </c>
      <c r="AY56" s="480">
        <v>3.5270249594143747E-5</v>
      </c>
      <c r="AZ56" s="480">
        <v>3.4929836437547897E-5</v>
      </c>
      <c r="BA56" s="480">
        <v>0</v>
      </c>
      <c r="BB56" s="480">
        <v>3.2893925314342575E-5</v>
      </c>
      <c r="BC56" s="480">
        <v>3.5491478101758009E-5</v>
      </c>
      <c r="BD56" s="480">
        <v>3.1834886107560766E-2</v>
      </c>
      <c r="BE56" s="480">
        <v>0</v>
      </c>
      <c r="BF56" s="480">
        <v>0</v>
      </c>
      <c r="BG56" s="480">
        <v>9.2008412197686646E-3</v>
      </c>
      <c r="BH56" s="480">
        <v>1.4065771547757314E-5</v>
      </c>
      <c r="BI56" s="480">
        <v>4.3272308283190371E-3</v>
      </c>
      <c r="BJ56" s="480">
        <v>6.5100121027043188E-5</v>
      </c>
      <c r="BK56" s="480">
        <v>1.8493684504591865E-4</v>
      </c>
      <c r="BL56" s="480">
        <v>3.4645232815964523E-5</v>
      </c>
      <c r="BM56" s="480">
        <v>8.0081183702093782E-4</v>
      </c>
      <c r="BN56" s="480">
        <v>1.8714793769915787E-3</v>
      </c>
      <c r="BO56" s="480">
        <v>5.1005074035569587E-4</v>
      </c>
      <c r="BP56" s="480">
        <v>1.6731461758637798E-3</v>
      </c>
      <c r="BQ56" s="480">
        <v>2.6246023756495733E-3</v>
      </c>
      <c r="BR56" s="480">
        <v>1.7046928824446357E-5</v>
      </c>
      <c r="BS56" s="480">
        <v>4.1157457456908143E-6</v>
      </c>
      <c r="BT56" s="480">
        <v>8.3618798620847274E-6</v>
      </c>
      <c r="BU56" s="480">
        <v>1.7688981403417772E-5</v>
      </c>
      <c r="BV56" s="480">
        <v>3.5823377320305032E-4</v>
      </c>
      <c r="BW56" s="480">
        <v>7.2039839128091224E-5</v>
      </c>
      <c r="BX56" s="480">
        <v>1.3335510862937146E-4</v>
      </c>
      <c r="BY56" s="480">
        <v>2.3933549541848613E-4</v>
      </c>
      <c r="BZ56" s="480">
        <v>9.7051431440529193E-5</v>
      </c>
      <c r="CA56" s="480">
        <v>0</v>
      </c>
      <c r="CB56" s="480">
        <v>9.650574951561537E-5</v>
      </c>
      <c r="CC56" s="480">
        <v>2.3122509388132307E-4</v>
      </c>
      <c r="CD56" s="480">
        <v>0</v>
      </c>
      <c r="CE56" s="480">
        <v>8.9276941001417768E-5</v>
      </c>
      <c r="CF56" s="480">
        <v>2.5472908404052819E-5</v>
      </c>
      <c r="CG56" s="480">
        <v>6.1234679554211531E-5</v>
      </c>
      <c r="CH56" s="480">
        <v>1.9792747937155826E-5</v>
      </c>
      <c r="CI56" s="480">
        <v>8.6401975663505189E-5</v>
      </c>
      <c r="CJ56" s="480">
        <v>0</v>
      </c>
      <c r="CK56" s="480">
        <v>6.0917461270339505E-6</v>
      </c>
      <c r="CL56" s="480">
        <v>5.8049086307381522E-5</v>
      </c>
      <c r="CM56" s="480">
        <v>2.1467189835114149E-4</v>
      </c>
      <c r="CN56" s="480">
        <v>2.1626245611674329E-5</v>
      </c>
      <c r="CO56" s="480">
        <v>3.3274969491628198E-4</v>
      </c>
      <c r="CP56" s="480">
        <v>6.0502775723170954E-3</v>
      </c>
      <c r="CQ56" s="480">
        <v>4.1596239952006764E-5</v>
      </c>
      <c r="CR56" s="480">
        <v>1.6133987291272489E-5</v>
      </c>
      <c r="CS56" s="480">
        <v>2.5909375912225942E-4</v>
      </c>
      <c r="CT56" s="480">
        <v>2.4781267279891228E-5</v>
      </c>
      <c r="CU56" s="480">
        <v>5.7198094159502607E-6</v>
      </c>
      <c r="CV56" s="480">
        <v>3.8728969269013222E-5</v>
      </c>
      <c r="CW56" s="480">
        <v>3.0275106104785926E-6</v>
      </c>
      <c r="CX56" s="480">
        <v>1.2334945725094566E-4</v>
      </c>
      <c r="CY56" s="480">
        <v>1.0594730887172114E-4</v>
      </c>
      <c r="CZ56" s="480">
        <v>2.3932951235678597E-4</v>
      </c>
      <c r="DA56" s="480">
        <v>7.370007936787497E-4</v>
      </c>
      <c r="DB56" s="480">
        <v>3.9541149987481231E-4</v>
      </c>
      <c r="DC56" s="480">
        <v>1.2408419874805574E-5</v>
      </c>
      <c r="DD56" s="480">
        <v>1.6953795340706135E-4</v>
      </c>
      <c r="DE56" s="480">
        <v>1.5538941149525825E-5</v>
      </c>
      <c r="DF56" s="480">
        <v>3.3474161497613696E-4</v>
      </c>
      <c r="DG56" s="480">
        <v>9.893206886255855E-6</v>
      </c>
      <c r="DH56" s="480">
        <v>0</v>
      </c>
      <c r="DI56" s="480">
        <v>0</v>
      </c>
      <c r="DJ56" s="480">
        <v>5.6510676424236612E-4</v>
      </c>
    </row>
    <row r="57" spans="2:114">
      <c r="B57" s="10" t="s">
        <v>342</v>
      </c>
      <c r="C57" s="91" t="s">
        <v>1061</v>
      </c>
      <c r="D57" s="480">
        <v>0</v>
      </c>
      <c r="E57" s="480">
        <v>0</v>
      </c>
      <c r="F57" s="480">
        <v>0</v>
      </c>
      <c r="G57" s="480">
        <v>0</v>
      </c>
      <c r="H57" s="480">
        <v>0</v>
      </c>
      <c r="I57" s="480">
        <v>0</v>
      </c>
      <c r="J57" s="480">
        <v>0</v>
      </c>
      <c r="K57" s="480">
        <v>0</v>
      </c>
      <c r="L57" s="480">
        <v>0</v>
      </c>
      <c r="M57" s="480">
        <v>0</v>
      </c>
      <c r="N57" s="480">
        <v>0</v>
      </c>
      <c r="O57" s="480">
        <v>0</v>
      </c>
      <c r="P57" s="480">
        <v>0</v>
      </c>
      <c r="Q57" s="480">
        <v>0</v>
      </c>
      <c r="R57" s="480">
        <v>0</v>
      </c>
      <c r="S57" s="480">
        <v>0</v>
      </c>
      <c r="T57" s="480">
        <v>0</v>
      </c>
      <c r="U57" s="480">
        <v>0</v>
      </c>
      <c r="V57" s="480">
        <v>0</v>
      </c>
      <c r="W57" s="480">
        <v>0</v>
      </c>
      <c r="X57" s="480">
        <v>0</v>
      </c>
      <c r="Y57" s="480">
        <v>0</v>
      </c>
      <c r="Z57" s="480">
        <v>0</v>
      </c>
      <c r="AA57" s="480">
        <v>0</v>
      </c>
      <c r="AB57" s="480">
        <v>0</v>
      </c>
      <c r="AC57" s="480">
        <v>0</v>
      </c>
      <c r="AD57" s="480">
        <v>0</v>
      </c>
      <c r="AE57" s="480">
        <v>0</v>
      </c>
      <c r="AF57" s="480">
        <v>0</v>
      </c>
      <c r="AG57" s="480">
        <v>0</v>
      </c>
      <c r="AH57" s="480">
        <v>0</v>
      </c>
      <c r="AI57" s="480">
        <v>0</v>
      </c>
      <c r="AJ57" s="480">
        <v>0</v>
      </c>
      <c r="AK57" s="480">
        <v>0</v>
      </c>
      <c r="AL57" s="480">
        <v>0</v>
      </c>
      <c r="AM57" s="480">
        <v>0</v>
      </c>
      <c r="AN57" s="480">
        <v>0</v>
      </c>
      <c r="AO57" s="480">
        <v>0</v>
      </c>
      <c r="AP57" s="480">
        <v>0</v>
      </c>
      <c r="AQ57" s="480">
        <v>0</v>
      </c>
      <c r="AR57" s="480">
        <v>0</v>
      </c>
      <c r="AS57" s="480">
        <v>0</v>
      </c>
      <c r="AT57" s="480">
        <v>0</v>
      </c>
      <c r="AU57" s="480">
        <v>0</v>
      </c>
      <c r="AV57" s="480">
        <v>6.9776975342561345E-5</v>
      </c>
      <c r="AW57" s="480">
        <v>0</v>
      </c>
      <c r="AX57" s="480">
        <v>0</v>
      </c>
      <c r="AY57" s="480">
        <v>0</v>
      </c>
      <c r="AZ57" s="480">
        <v>0</v>
      </c>
      <c r="BA57" s="480">
        <v>0</v>
      </c>
      <c r="BB57" s="480">
        <v>0</v>
      </c>
      <c r="BC57" s="480">
        <v>0</v>
      </c>
      <c r="BD57" s="480">
        <v>0</v>
      </c>
      <c r="BE57" s="480">
        <v>3.6273163775382491E-2</v>
      </c>
      <c r="BF57" s="480">
        <v>0</v>
      </c>
      <c r="BG57" s="480">
        <v>0</v>
      </c>
      <c r="BH57" s="480">
        <v>0</v>
      </c>
      <c r="BI57" s="480">
        <v>0</v>
      </c>
      <c r="BJ57" s="480">
        <v>0</v>
      </c>
      <c r="BK57" s="480">
        <v>0</v>
      </c>
      <c r="BL57" s="480">
        <v>0</v>
      </c>
      <c r="BM57" s="480">
        <v>0</v>
      </c>
      <c r="BN57" s="480">
        <v>0</v>
      </c>
      <c r="BO57" s="480">
        <v>0</v>
      </c>
      <c r="BP57" s="480">
        <v>0</v>
      </c>
      <c r="BQ57" s="480">
        <v>0</v>
      </c>
      <c r="BR57" s="480">
        <v>0</v>
      </c>
      <c r="BS57" s="480">
        <v>0</v>
      </c>
      <c r="BT57" s="480">
        <v>0</v>
      </c>
      <c r="BU57" s="480">
        <v>0</v>
      </c>
      <c r="BV57" s="480">
        <v>0</v>
      </c>
      <c r="BW57" s="480">
        <v>0</v>
      </c>
      <c r="BX57" s="480">
        <v>0</v>
      </c>
      <c r="BY57" s="480">
        <v>0</v>
      </c>
      <c r="BZ57" s="480">
        <v>0</v>
      </c>
      <c r="CA57" s="480">
        <v>0</v>
      </c>
      <c r="CB57" s="480">
        <v>0</v>
      </c>
      <c r="CC57" s="480">
        <v>0</v>
      </c>
      <c r="CD57" s="480">
        <v>0</v>
      </c>
      <c r="CE57" s="480">
        <v>0</v>
      </c>
      <c r="CF57" s="480">
        <v>0</v>
      </c>
      <c r="CG57" s="480">
        <v>0</v>
      </c>
      <c r="CH57" s="480">
        <v>0</v>
      </c>
      <c r="CI57" s="480">
        <v>0</v>
      </c>
      <c r="CJ57" s="480">
        <v>0</v>
      </c>
      <c r="CK57" s="480">
        <v>0</v>
      </c>
      <c r="CL57" s="480">
        <v>0</v>
      </c>
      <c r="CM57" s="480">
        <v>0</v>
      </c>
      <c r="CN57" s="480">
        <v>0</v>
      </c>
      <c r="CO57" s="480">
        <v>0</v>
      </c>
      <c r="CP57" s="480">
        <v>0</v>
      </c>
      <c r="CQ57" s="480">
        <v>0</v>
      </c>
      <c r="CR57" s="480">
        <v>0</v>
      </c>
      <c r="CS57" s="480">
        <v>0</v>
      </c>
      <c r="CT57" s="480">
        <v>0</v>
      </c>
      <c r="CU57" s="480">
        <v>0</v>
      </c>
      <c r="CV57" s="480">
        <v>0</v>
      </c>
      <c r="CW57" s="480">
        <v>0</v>
      </c>
      <c r="CX57" s="480">
        <v>0</v>
      </c>
      <c r="CY57" s="480">
        <v>0</v>
      </c>
      <c r="CZ57" s="480">
        <v>0</v>
      </c>
      <c r="DA57" s="480">
        <v>9.9556469231270803E-4</v>
      </c>
      <c r="DB57" s="480">
        <v>0</v>
      </c>
      <c r="DC57" s="480">
        <v>0</v>
      </c>
      <c r="DD57" s="480">
        <v>0</v>
      </c>
      <c r="DE57" s="480">
        <v>0</v>
      </c>
      <c r="DF57" s="480">
        <v>0</v>
      </c>
      <c r="DG57" s="480">
        <v>0</v>
      </c>
      <c r="DH57" s="480">
        <v>0</v>
      </c>
      <c r="DI57" s="480">
        <v>0</v>
      </c>
      <c r="DJ57" s="480">
        <v>2.2534263989119073E-5</v>
      </c>
    </row>
    <row r="58" spans="2:114">
      <c r="B58" s="10" t="s">
        <v>343</v>
      </c>
      <c r="C58" s="91" t="s">
        <v>1062</v>
      </c>
      <c r="D58" s="480">
        <v>0</v>
      </c>
      <c r="E58" s="480">
        <v>0</v>
      </c>
      <c r="F58" s="480">
        <v>0</v>
      </c>
      <c r="G58" s="480">
        <v>0</v>
      </c>
      <c r="H58" s="480">
        <v>0</v>
      </c>
      <c r="I58" s="480">
        <v>0</v>
      </c>
      <c r="J58" s="480">
        <v>0</v>
      </c>
      <c r="K58" s="480">
        <v>0</v>
      </c>
      <c r="L58" s="480">
        <v>0</v>
      </c>
      <c r="M58" s="480">
        <v>0</v>
      </c>
      <c r="N58" s="480">
        <v>0</v>
      </c>
      <c r="O58" s="480">
        <v>0</v>
      </c>
      <c r="P58" s="480">
        <v>0</v>
      </c>
      <c r="Q58" s="480">
        <v>0</v>
      </c>
      <c r="R58" s="480">
        <v>0</v>
      </c>
      <c r="S58" s="480">
        <v>0</v>
      </c>
      <c r="T58" s="480">
        <v>0</v>
      </c>
      <c r="U58" s="480">
        <v>0</v>
      </c>
      <c r="V58" s="480">
        <v>0</v>
      </c>
      <c r="W58" s="480">
        <v>0</v>
      </c>
      <c r="X58" s="480">
        <v>0</v>
      </c>
      <c r="Y58" s="480">
        <v>0</v>
      </c>
      <c r="Z58" s="480">
        <v>0</v>
      </c>
      <c r="AA58" s="480">
        <v>0</v>
      </c>
      <c r="AB58" s="480">
        <v>0</v>
      </c>
      <c r="AC58" s="480">
        <v>0</v>
      </c>
      <c r="AD58" s="480">
        <v>0</v>
      </c>
      <c r="AE58" s="480">
        <v>0</v>
      </c>
      <c r="AF58" s="480">
        <v>0</v>
      </c>
      <c r="AG58" s="480">
        <v>0</v>
      </c>
      <c r="AH58" s="480">
        <v>0</v>
      </c>
      <c r="AI58" s="480">
        <v>0</v>
      </c>
      <c r="AJ58" s="480">
        <v>0</v>
      </c>
      <c r="AK58" s="480">
        <v>0</v>
      </c>
      <c r="AL58" s="480">
        <v>0</v>
      </c>
      <c r="AM58" s="480">
        <v>0</v>
      </c>
      <c r="AN58" s="480">
        <v>0</v>
      </c>
      <c r="AO58" s="480">
        <v>0</v>
      </c>
      <c r="AP58" s="480">
        <v>0</v>
      </c>
      <c r="AQ58" s="480">
        <v>0</v>
      </c>
      <c r="AR58" s="480">
        <v>0</v>
      </c>
      <c r="AS58" s="480">
        <v>0</v>
      </c>
      <c r="AT58" s="480">
        <v>0</v>
      </c>
      <c r="AU58" s="480">
        <v>0</v>
      </c>
      <c r="AV58" s="480">
        <v>0</v>
      </c>
      <c r="AW58" s="480">
        <v>0</v>
      </c>
      <c r="AX58" s="480">
        <v>0</v>
      </c>
      <c r="AY58" s="480">
        <v>0</v>
      </c>
      <c r="AZ58" s="480">
        <v>0</v>
      </c>
      <c r="BA58" s="480">
        <v>0</v>
      </c>
      <c r="BB58" s="480">
        <v>0</v>
      </c>
      <c r="BC58" s="480">
        <v>0</v>
      </c>
      <c r="BD58" s="480">
        <v>0</v>
      </c>
      <c r="BE58" s="480">
        <v>0</v>
      </c>
      <c r="BF58" s="480">
        <v>0</v>
      </c>
      <c r="BG58" s="480">
        <v>0</v>
      </c>
      <c r="BH58" s="480">
        <v>0</v>
      </c>
      <c r="BI58" s="480">
        <v>0</v>
      </c>
      <c r="BJ58" s="480">
        <v>0</v>
      </c>
      <c r="BK58" s="480">
        <v>0</v>
      </c>
      <c r="BL58" s="480">
        <v>0</v>
      </c>
      <c r="BM58" s="480">
        <v>0</v>
      </c>
      <c r="BN58" s="480">
        <v>0</v>
      </c>
      <c r="BO58" s="480">
        <v>0</v>
      </c>
      <c r="BP58" s="480">
        <v>0</v>
      </c>
      <c r="BQ58" s="480">
        <v>0</v>
      </c>
      <c r="BR58" s="480">
        <v>0</v>
      </c>
      <c r="BS58" s="480">
        <v>0</v>
      </c>
      <c r="BT58" s="480">
        <v>0</v>
      </c>
      <c r="BU58" s="480">
        <v>0</v>
      </c>
      <c r="BV58" s="480">
        <v>0</v>
      </c>
      <c r="BW58" s="480">
        <v>0</v>
      </c>
      <c r="BX58" s="480">
        <v>0</v>
      </c>
      <c r="BY58" s="480">
        <v>0</v>
      </c>
      <c r="BZ58" s="480">
        <v>0</v>
      </c>
      <c r="CA58" s="480">
        <v>0</v>
      </c>
      <c r="CB58" s="480">
        <v>0</v>
      </c>
      <c r="CC58" s="480">
        <v>0</v>
      </c>
      <c r="CD58" s="480">
        <v>0</v>
      </c>
      <c r="CE58" s="480">
        <v>0</v>
      </c>
      <c r="CF58" s="480">
        <v>0</v>
      </c>
      <c r="CG58" s="480">
        <v>0</v>
      </c>
      <c r="CH58" s="480">
        <v>0</v>
      </c>
      <c r="CI58" s="480">
        <v>0</v>
      </c>
      <c r="CJ58" s="480">
        <v>0</v>
      </c>
      <c r="CK58" s="480">
        <v>0</v>
      </c>
      <c r="CL58" s="480">
        <v>0</v>
      </c>
      <c r="CM58" s="480">
        <v>0</v>
      </c>
      <c r="CN58" s="480">
        <v>0</v>
      </c>
      <c r="CO58" s="480">
        <v>0</v>
      </c>
      <c r="CP58" s="480">
        <v>0</v>
      </c>
      <c r="CQ58" s="480">
        <v>0</v>
      </c>
      <c r="CR58" s="480">
        <v>0</v>
      </c>
      <c r="CS58" s="480">
        <v>0</v>
      </c>
      <c r="CT58" s="480">
        <v>0</v>
      </c>
      <c r="CU58" s="480">
        <v>0</v>
      </c>
      <c r="CV58" s="480">
        <v>0</v>
      </c>
      <c r="CW58" s="480">
        <v>0</v>
      </c>
      <c r="CX58" s="480">
        <v>0</v>
      </c>
      <c r="CY58" s="480">
        <v>0</v>
      </c>
      <c r="CZ58" s="480">
        <v>0</v>
      </c>
      <c r="DA58" s="480">
        <v>0</v>
      </c>
      <c r="DB58" s="480">
        <v>0</v>
      </c>
      <c r="DC58" s="480">
        <v>0</v>
      </c>
      <c r="DD58" s="480">
        <v>0</v>
      </c>
      <c r="DE58" s="480">
        <v>0</v>
      </c>
      <c r="DF58" s="480">
        <v>0</v>
      </c>
      <c r="DG58" s="480">
        <v>0</v>
      </c>
      <c r="DH58" s="480">
        <v>0</v>
      </c>
      <c r="DI58" s="480">
        <v>0</v>
      </c>
      <c r="DJ58" s="480">
        <v>0</v>
      </c>
    </row>
    <row r="59" spans="2:114">
      <c r="B59" s="597" t="s">
        <v>344</v>
      </c>
      <c r="C59" s="599" t="s">
        <v>1063</v>
      </c>
      <c r="D59" s="482">
        <v>0</v>
      </c>
      <c r="E59" s="482">
        <v>0</v>
      </c>
      <c r="F59" s="482">
        <v>0</v>
      </c>
      <c r="G59" s="482">
        <v>0</v>
      </c>
      <c r="H59" s="482">
        <v>0</v>
      </c>
      <c r="I59" s="482">
        <v>0</v>
      </c>
      <c r="J59" s="482">
        <v>0</v>
      </c>
      <c r="K59" s="482">
        <v>0</v>
      </c>
      <c r="L59" s="482">
        <v>0</v>
      </c>
      <c r="M59" s="482">
        <v>0</v>
      </c>
      <c r="N59" s="482">
        <v>0</v>
      </c>
      <c r="O59" s="482">
        <v>0</v>
      </c>
      <c r="P59" s="482">
        <v>0</v>
      </c>
      <c r="Q59" s="482">
        <v>0</v>
      </c>
      <c r="R59" s="482">
        <v>0</v>
      </c>
      <c r="S59" s="482">
        <v>0</v>
      </c>
      <c r="T59" s="482">
        <v>0</v>
      </c>
      <c r="U59" s="482">
        <v>0</v>
      </c>
      <c r="V59" s="482">
        <v>0</v>
      </c>
      <c r="W59" s="482">
        <v>0</v>
      </c>
      <c r="X59" s="482">
        <v>0</v>
      </c>
      <c r="Y59" s="482">
        <v>0</v>
      </c>
      <c r="Z59" s="482">
        <v>0</v>
      </c>
      <c r="AA59" s="482">
        <v>0</v>
      </c>
      <c r="AB59" s="482">
        <v>0</v>
      </c>
      <c r="AC59" s="482">
        <v>0</v>
      </c>
      <c r="AD59" s="482">
        <v>0</v>
      </c>
      <c r="AE59" s="482">
        <v>0</v>
      </c>
      <c r="AF59" s="482">
        <v>0</v>
      </c>
      <c r="AG59" s="482">
        <v>0</v>
      </c>
      <c r="AH59" s="482">
        <v>0</v>
      </c>
      <c r="AI59" s="482">
        <v>0</v>
      </c>
      <c r="AJ59" s="482">
        <v>0</v>
      </c>
      <c r="AK59" s="482">
        <v>0</v>
      </c>
      <c r="AL59" s="482">
        <v>0</v>
      </c>
      <c r="AM59" s="482">
        <v>0</v>
      </c>
      <c r="AN59" s="482">
        <v>0</v>
      </c>
      <c r="AO59" s="482">
        <v>0</v>
      </c>
      <c r="AP59" s="482">
        <v>0</v>
      </c>
      <c r="AQ59" s="482">
        <v>0</v>
      </c>
      <c r="AR59" s="482">
        <v>0</v>
      </c>
      <c r="AS59" s="482">
        <v>0</v>
      </c>
      <c r="AT59" s="482">
        <v>0</v>
      </c>
      <c r="AU59" s="482">
        <v>0</v>
      </c>
      <c r="AV59" s="482">
        <v>0</v>
      </c>
      <c r="AW59" s="482">
        <v>0</v>
      </c>
      <c r="AX59" s="482">
        <v>0</v>
      </c>
      <c r="AY59" s="482">
        <v>0</v>
      </c>
      <c r="AZ59" s="482">
        <v>0</v>
      </c>
      <c r="BA59" s="482">
        <v>0</v>
      </c>
      <c r="BB59" s="482">
        <v>0</v>
      </c>
      <c r="BC59" s="482">
        <v>0</v>
      </c>
      <c r="BD59" s="482">
        <v>0</v>
      </c>
      <c r="BE59" s="482">
        <v>0</v>
      </c>
      <c r="BF59" s="482">
        <v>0</v>
      </c>
      <c r="BG59" s="482">
        <v>4.5215562565720298E-2</v>
      </c>
      <c r="BH59" s="482">
        <v>0</v>
      </c>
      <c r="BI59" s="482">
        <v>0</v>
      </c>
      <c r="BJ59" s="482">
        <v>0</v>
      </c>
      <c r="BK59" s="482">
        <v>0</v>
      </c>
      <c r="BL59" s="482">
        <v>0</v>
      </c>
      <c r="BM59" s="482">
        <v>0</v>
      </c>
      <c r="BN59" s="482">
        <v>0</v>
      </c>
      <c r="BO59" s="482">
        <v>0</v>
      </c>
      <c r="BP59" s="482">
        <v>0</v>
      </c>
      <c r="BQ59" s="482">
        <v>0</v>
      </c>
      <c r="BR59" s="482">
        <v>0</v>
      </c>
      <c r="BS59" s="482">
        <v>0</v>
      </c>
      <c r="BT59" s="482">
        <v>0</v>
      </c>
      <c r="BU59" s="482">
        <v>0</v>
      </c>
      <c r="BV59" s="482">
        <v>0</v>
      </c>
      <c r="BW59" s="482">
        <v>0</v>
      </c>
      <c r="BX59" s="482">
        <v>0</v>
      </c>
      <c r="BY59" s="482">
        <v>0</v>
      </c>
      <c r="BZ59" s="482">
        <v>0</v>
      </c>
      <c r="CA59" s="482">
        <v>0</v>
      </c>
      <c r="CB59" s="482">
        <v>0</v>
      </c>
      <c r="CC59" s="482">
        <v>0</v>
      </c>
      <c r="CD59" s="482">
        <v>0</v>
      </c>
      <c r="CE59" s="482">
        <v>0</v>
      </c>
      <c r="CF59" s="482">
        <v>0</v>
      </c>
      <c r="CG59" s="482">
        <v>0</v>
      </c>
      <c r="CH59" s="482">
        <v>0</v>
      </c>
      <c r="CI59" s="482">
        <v>0</v>
      </c>
      <c r="CJ59" s="482">
        <v>0</v>
      </c>
      <c r="CK59" s="482">
        <v>0</v>
      </c>
      <c r="CL59" s="482">
        <v>0</v>
      </c>
      <c r="CM59" s="482">
        <v>0</v>
      </c>
      <c r="CN59" s="482">
        <v>0</v>
      </c>
      <c r="CO59" s="482">
        <v>0</v>
      </c>
      <c r="CP59" s="482">
        <v>1.274604962749736E-3</v>
      </c>
      <c r="CQ59" s="482">
        <v>0</v>
      </c>
      <c r="CR59" s="482">
        <v>0</v>
      </c>
      <c r="CS59" s="482">
        <v>0</v>
      </c>
      <c r="CT59" s="482">
        <v>0</v>
      </c>
      <c r="CU59" s="482">
        <v>0</v>
      </c>
      <c r="CV59" s="482">
        <v>0</v>
      </c>
      <c r="CW59" s="482">
        <v>0</v>
      </c>
      <c r="CX59" s="482">
        <v>0</v>
      </c>
      <c r="CY59" s="482">
        <v>0</v>
      </c>
      <c r="CZ59" s="482">
        <v>0</v>
      </c>
      <c r="DA59" s="482">
        <v>2.3014997455581346E-3</v>
      </c>
      <c r="DB59" s="482">
        <v>0</v>
      </c>
      <c r="DC59" s="482">
        <v>0</v>
      </c>
      <c r="DD59" s="482">
        <v>0</v>
      </c>
      <c r="DE59" s="482">
        <v>0</v>
      </c>
      <c r="DF59" s="482">
        <v>0</v>
      </c>
      <c r="DG59" s="482">
        <v>0</v>
      </c>
      <c r="DH59" s="482">
        <v>0</v>
      </c>
      <c r="DI59" s="482">
        <v>0</v>
      </c>
      <c r="DJ59" s="482">
        <v>5.6201638365839945E-5</v>
      </c>
    </row>
    <row r="60" spans="2:114">
      <c r="B60" s="10" t="s">
        <v>345</v>
      </c>
      <c r="C60" s="600" t="s">
        <v>1064</v>
      </c>
      <c r="D60" s="480">
        <v>0</v>
      </c>
      <c r="E60" s="480">
        <v>0</v>
      </c>
      <c r="F60" s="480">
        <v>0</v>
      </c>
      <c r="G60" s="480">
        <v>0</v>
      </c>
      <c r="H60" s="480">
        <v>0</v>
      </c>
      <c r="I60" s="480">
        <v>0</v>
      </c>
      <c r="J60" s="480">
        <v>0</v>
      </c>
      <c r="K60" s="480">
        <v>0</v>
      </c>
      <c r="L60" s="480">
        <v>0</v>
      </c>
      <c r="M60" s="480">
        <v>0</v>
      </c>
      <c r="N60" s="480">
        <v>0</v>
      </c>
      <c r="O60" s="480">
        <v>0</v>
      </c>
      <c r="P60" s="480">
        <v>0</v>
      </c>
      <c r="Q60" s="480">
        <v>0</v>
      </c>
      <c r="R60" s="480">
        <v>0</v>
      </c>
      <c r="S60" s="480">
        <v>0</v>
      </c>
      <c r="T60" s="480">
        <v>0</v>
      </c>
      <c r="U60" s="480">
        <v>0</v>
      </c>
      <c r="V60" s="480">
        <v>0</v>
      </c>
      <c r="W60" s="480">
        <v>0</v>
      </c>
      <c r="X60" s="480">
        <v>0</v>
      </c>
      <c r="Y60" s="480">
        <v>0</v>
      </c>
      <c r="Z60" s="480">
        <v>0</v>
      </c>
      <c r="AA60" s="480">
        <v>0</v>
      </c>
      <c r="AB60" s="480">
        <v>0</v>
      </c>
      <c r="AC60" s="480">
        <v>0</v>
      </c>
      <c r="AD60" s="480">
        <v>0</v>
      </c>
      <c r="AE60" s="480">
        <v>0</v>
      </c>
      <c r="AF60" s="480">
        <v>0</v>
      </c>
      <c r="AG60" s="480">
        <v>0</v>
      </c>
      <c r="AH60" s="480">
        <v>0</v>
      </c>
      <c r="AI60" s="480">
        <v>0</v>
      </c>
      <c r="AJ60" s="480">
        <v>0</v>
      </c>
      <c r="AK60" s="480">
        <v>0</v>
      </c>
      <c r="AL60" s="480">
        <v>0</v>
      </c>
      <c r="AM60" s="480">
        <v>0</v>
      </c>
      <c r="AN60" s="480">
        <v>0</v>
      </c>
      <c r="AO60" s="480">
        <v>0</v>
      </c>
      <c r="AP60" s="480">
        <v>0</v>
      </c>
      <c r="AQ60" s="480">
        <v>0</v>
      </c>
      <c r="AR60" s="480">
        <v>0</v>
      </c>
      <c r="AS60" s="480">
        <v>0</v>
      </c>
      <c r="AT60" s="480">
        <v>0</v>
      </c>
      <c r="AU60" s="480">
        <v>0</v>
      </c>
      <c r="AV60" s="480">
        <v>8.2077403688205158E-5</v>
      </c>
      <c r="AW60" s="480">
        <v>0</v>
      </c>
      <c r="AX60" s="480">
        <v>0</v>
      </c>
      <c r="AY60" s="480">
        <v>0</v>
      </c>
      <c r="AZ60" s="480">
        <v>0</v>
      </c>
      <c r="BA60" s="480">
        <v>0</v>
      </c>
      <c r="BB60" s="480">
        <v>0</v>
      </c>
      <c r="BC60" s="480">
        <v>0</v>
      </c>
      <c r="BD60" s="480">
        <v>0</v>
      </c>
      <c r="BE60" s="480">
        <v>0</v>
      </c>
      <c r="BF60" s="480">
        <v>0</v>
      </c>
      <c r="BG60" s="480">
        <v>0.52129337539432175</v>
      </c>
      <c r="BH60" s="480">
        <v>0.32866327391326289</v>
      </c>
      <c r="BI60" s="480">
        <v>0</v>
      </c>
      <c r="BJ60" s="480">
        <v>7.6273669072412051E-2</v>
      </c>
      <c r="BK60" s="480">
        <v>0</v>
      </c>
      <c r="BL60" s="480">
        <v>0</v>
      </c>
      <c r="BM60" s="480">
        <v>0</v>
      </c>
      <c r="BN60" s="480">
        <v>0</v>
      </c>
      <c r="BO60" s="480">
        <v>0</v>
      </c>
      <c r="BP60" s="480">
        <v>0</v>
      </c>
      <c r="BQ60" s="480">
        <v>0</v>
      </c>
      <c r="BR60" s="480">
        <v>0</v>
      </c>
      <c r="BS60" s="480">
        <v>0</v>
      </c>
      <c r="BT60" s="480">
        <v>0</v>
      </c>
      <c r="BU60" s="480">
        <v>0</v>
      </c>
      <c r="BV60" s="480">
        <v>0</v>
      </c>
      <c r="BW60" s="480">
        <v>0</v>
      </c>
      <c r="BX60" s="480">
        <v>0</v>
      </c>
      <c r="BY60" s="480">
        <v>0</v>
      </c>
      <c r="BZ60" s="480">
        <v>0</v>
      </c>
      <c r="CA60" s="480">
        <v>0</v>
      </c>
      <c r="CB60" s="480">
        <v>0</v>
      </c>
      <c r="CC60" s="480">
        <v>0</v>
      </c>
      <c r="CD60" s="480">
        <v>1.3505485796470222E-4</v>
      </c>
      <c r="CE60" s="480">
        <v>0</v>
      </c>
      <c r="CF60" s="480">
        <v>0</v>
      </c>
      <c r="CG60" s="480">
        <v>0</v>
      </c>
      <c r="CH60" s="480">
        <v>0</v>
      </c>
      <c r="CI60" s="480">
        <v>0</v>
      </c>
      <c r="CJ60" s="480">
        <v>0</v>
      </c>
      <c r="CK60" s="480">
        <v>0</v>
      </c>
      <c r="CL60" s="480">
        <v>0</v>
      </c>
      <c r="CM60" s="480">
        <v>0</v>
      </c>
      <c r="CN60" s="480">
        <v>0</v>
      </c>
      <c r="CO60" s="480">
        <v>0</v>
      </c>
      <c r="CP60" s="480">
        <v>0</v>
      </c>
      <c r="CQ60" s="480">
        <v>0</v>
      </c>
      <c r="CR60" s="480">
        <v>0</v>
      </c>
      <c r="CS60" s="480">
        <v>0</v>
      </c>
      <c r="CT60" s="480">
        <v>0</v>
      </c>
      <c r="CU60" s="480">
        <v>0</v>
      </c>
      <c r="CV60" s="480">
        <v>0</v>
      </c>
      <c r="CW60" s="480">
        <v>0</v>
      </c>
      <c r="CX60" s="480">
        <v>0</v>
      </c>
      <c r="CY60" s="480">
        <v>0</v>
      </c>
      <c r="CZ60" s="480">
        <v>0</v>
      </c>
      <c r="DA60" s="480">
        <v>9.2101303836563633E-2</v>
      </c>
      <c r="DB60" s="480">
        <v>0</v>
      </c>
      <c r="DC60" s="480">
        <v>0</v>
      </c>
      <c r="DD60" s="480">
        <v>0</v>
      </c>
      <c r="DE60" s="480">
        <v>0</v>
      </c>
      <c r="DF60" s="480">
        <v>0</v>
      </c>
      <c r="DG60" s="480">
        <v>0</v>
      </c>
      <c r="DH60" s="480">
        <v>0</v>
      </c>
      <c r="DI60" s="480">
        <v>0</v>
      </c>
      <c r="DJ60" s="480">
        <v>3.599345912062409E-3</v>
      </c>
    </row>
    <row r="61" spans="2:114">
      <c r="B61" s="10" t="s">
        <v>346</v>
      </c>
      <c r="C61" s="600" t="s">
        <v>1065</v>
      </c>
      <c r="D61" s="480">
        <v>0</v>
      </c>
      <c r="E61" s="480">
        <v>0</v>
      </c>
      <c r="F61" s="480">
        <v>0</v>
      </c>
      <c r="G61" s="480">
        <v>0</v>
      </c>
      <c r="H61" s="480">
        <v>3.9053326050698688E-2</v>
      </c>
      <c r="I61" s="480">
        <v>0</v>
      </c>
      <c r="J61" s="480">
        <v>1.7437490954301569E-5</v>
      </c>
      <c r="K61" s="480">
        <v>0</v>
      </c>
      <c r="L61" s="480">
        <v>0</v>
      </c>
      <c r="M61" s="480">
        <v>0</v>
      </c>
      <c r="N61" s="480">
        <v>0</v>
      </c>
      <c r="O61" s="480">
        <v>0</v>
      </c>
      <c r="P61" s="480">
        <v>0</v>
      </c>
      <c r="Q61" s="480">
        <v>0</v>
      </c>
      <c r="R61" s="480">
        <v>0</v>
      </c>
      <c r="S61" s="480">
        <v>0</v>
      </c>
      <c r="T61" s="480">
        <v>0</v>
      </c>
      <c r="U61" s="480">
        <v>0</v>
      </c>
      <c r="V61" s="480">
        <v>0</v>
      </c>
      <c r="W61" s="480">
        <v>0</v>
      </c>
      <c r="X61" s="480">
        <v>0</v>
      </c>
      <c r="Y61" s="480">
        <v>0</v>
      </c>
      <c r="Z61" s="480">
        <v>0</v>
      </c>
      <c r="AA61" s="480">
        <v>0</v>
      </c>
      <c r="AB61" s="480">
        <v>0</v>
      </c>
      <c r="AC61" s="480">
        <v>0</v>
      </c>
      <c r="AD61" s="480">
        <v>0</v>
      </c>
      <c r="AE61" s="480">
        <v>0</v>
      </c>
      <c r="AF61" s="480">
        <v>0</v>
      </c>
      <c r="AG61" s="480">
        <v>0</v>
      </c>
      <c r="AH61" s="480">
        <v>0</v>
      </c>
      <c r="AI61" s="480">
        <v>0</v>
      </c>
      <c r="AJ61" s="480">
        <v>0</v>
      </c>
      <c r="AK61" s="480">
        <v>0</v>
      </c>
      <c r="AL61" s="480">
        <v>0</v>
      </c>
      <c r="AM61" s="480">
        <v>0</v>
      </c>
      <c r="AN61" s="480">
        <v>0</v>
      </c>
      <c r="AO61" s="480">
        <v>0</v>
      </c>
      <c r="AP61" s="480">
        <v>0</v>
      </c>
      <c r="AQ61" s="480">
        <v>0</v>
      </c>
      <c r="AR61" s="480">
        <v>0</v>
      </c>
      <c r="AS61" s="480">
        <v>0</v>
      </c>
      <c r="AT61" s="480">
        <v>0</v>
      </c>
      <c r="AU61" s="480">
        <v>0</v>
      </c>
      <c r="AV61" s="480">
        <v>0</v>
      </c>
      <c r="AW61" s="480">
        <v>0</v>
      </c>
      <c r="AX61" s="480">
        <v>0</v>
      </c>
      <c r="AY61" s="480">
        <v>0</v>
      </c>
      <c r="AZ61" s="480">
        <v>0</v>
      </c>
      <c r="BA61" s="480">
        <v>0</v>
      </c>
      <c r="BB61" s="480">
        <v>0</v>
      </c>
      <c r="BC61" s="480">
        <v>0</v>
      </c>
      <c r="BD61" s="480">
        <v>0</v>
      </c>
      <c r="BE61" s="480">
        <v>0</v>
      </c>
      <c r="BF61" s="480">
        <v>0</v>
      </c>
      <c r="BG61" s="480">
        <v>0</v>
      </c>
      <c r="BH61" s="480">
        <v>0</v>
      </c>
      <c r="BI61" s="480">
        <v>0.12676993982844706</v>
      </c>
      <c r="BJ61" s="480">
        <v>0</v>
      </c>
      <c r="BK61" s="480">
        <v>0</v>
      </c>
      <c r="BL61" s="480">
        <v>0</v>
      </c>
      <c r="BM61" s="480">
        <v>0</v>
      </c>
      <c r="BN61" s="480">
        <v>0</v>
      </c>
      <c r="BO61" s="480">
        <v>0</v>
      </c>
      <c r="BP61" s="480">
        <v>0</v>
      </c>
      <c r="BQ61" s="480">
        <v>0</v>
      </c>
      <c r="BR61" s="480">
        <v>0</v>
      </c>
      <c r="BS61" s="480">
        <v>0</v>
      </c>
      <c r="BT61" s="480">
        <v>0</v>
      </c>
      <c r="BU61" s="480">
        <v>0</v>
      </c>
      <c r="BV61" s="480">
        <v>0</v>
      </c>
      <c r="BW61" s="480">
        <v>0</v>
      </c>
      <c r="BX61" s="480">
        <v>0</v>
      </c>
      <c r="BY61" s="480">
        <v>0</v>
      </c>
      <c r="BZ61" s="480">
        <v>0</v>
      </c>
      <c r="CA61" s="480">
        <v>0</v>
      </c>
      <c r="CB61" s="480">
        <v>0</v>
      </c>
      <c r="CC61" s="480">
        <v>0</v>
      </c>
      <c r="CD61" s="480">
        <v>0</v>
      </c>
      <c r="CE61" s="480">
        <v>1.6694226477070143E-2</v>
      </c>
      <c r="CF61" s="480">
        <v>0</v>
      </c>
      <c r="CG61" s="480">
        <v>0</v>
      </c>
      <c r="CH61" s="480">
        <v>0</v>
      </c>
      <c r="CI61" s="480">
        <v>6.392266079601937E-4</v>
      </c>
      <c r="CJ61" s="480">
        <v>0</v>
      </c>
      <c r="CK61" s="480">
        <v>0</v>
      </c>
      <c r="CL61" s="480">
        <v>0</v>
      </c>
      <c r="CM61" s="480">
        <v>0</v>
      </c>
      <c r="CN61" s="480">
        <v>0</v>
      </c>
      <c r="CO61" s="480">
        <v>0</v>
      </c>
      <c r="CP61" s="480">
        <v>4.0947675396257243E-3</v>
      </c>
      <c r="CQ61" s="480">
        <v>1.6264287382749613E-4</v>
      </c>
      <c r="CR61" s="480">
        <v>7.3959339972381845E-5</v>
      </c>
      <c r="CS61" s="480">
        <v>1.043487414190433E-4</v>
      </c>
      <c r="CT61" s="480">
        <v>0</v>
      </c>
      <c r="CU61" s="480">
        <v>0</v>
      </c>
      <c r="CV61" s="480">
        <v>0</v>
      </c>
      <c r="CW61" s="480">
        <v>0</v>
      </c>
      <c r="CX61" s="480">
        <v>0</v>
      </c>
      <c r="CY61" s="480">
        <v>5.4972660263628885E-6</v>
      </c>
      <c r="CZ61" s="480">
        <v>0</v>
      </c>
      <c r="DA61" s="480">
        <v>0</v>
      </c>
      <c r="DB61" s="480">
        <v>6.2304569479430192E-7</v>
      </c>
      <c r="DC61" s="480">
        <v>0</v>
      </c>
      <c r="DD61" s="480">
        <v>0</v>
      </c>
      <c r="DE61" s="480">
        <v>0</v>
      </c>
      <c r="DF61" s="480">
        <v>3.9125643308899127E-6</v>
      </c>
      <c r="DG61" s="480">
        <v>0</v>
      </c>
      <c r="DH61" s="480">
        <v>0</v>
      </c>
      <c r="DI61" s="480">
        <v>0</v>
      </c>
      <c r="DJ61" s="480">
        <v>4.1558021907647758E-4</v>
      </c>
    </row>
    <row r="62" spans="2:114">
      <c r="B62" s="10" t="s">
        <v>347</v>
      </c>
      <c r="C62" s="600" t="s">
        <v>1066</v>
      </c>
      <c r="D62" s="480">
        <v>0</v>
      </c>
      <c r="E62" s="480">
        <v>0</v>
      </c>
      <c r="F62" s="480">
        <v>0</v>
      </c>
      <c r="G62" s="480">
        <v>0</v>
      </c>
      <c r="H62" s="480">
        <v>0</v>
      </c>
      <c r="I62" s="480">
        <v>0</v>
      </c>
      <c r="J62" s="480">
        <v>0</v>
      </c>
      <c r="K62" s="480">
        <v>0</v>
      </c>
      <c r="L62" s="480">
        <v>0</v>
      </c>
      <c r="M62" s="480">
        <v>0</v>
      </c>
      <c r="N62" s="480">
        <v>0</v>
      </c>
      <c r="O62" s="480">
        <v>0</v>
      </c>
      <c r="P62" s="480">
        <v>0</v>
      </c>
      <c r="Q62" s="480">
        <v>0</v>
      </c>
      <c r="R62" s="480">
        <v>0</v>
      </c>
      <c r="S62" s="480">
        <v>0</v>
      </c>
      <c r="T62" s="480">
        <v>0</v>
      </c>
      <c r="U62" s="480">
        <v>0</v>
      </c>
      <c r="V62" s="480">
        <v>0</v>
      </c>
      <c r="W62" s="480">
        <v>0</v>
      </c>
      <c r="X62" s="480">
        <v>0</v>
      </c>
      <c r="Y62" s="480">
        <v>0</v>
      </c>
      <c r="Z62" s="480">
        <v>0</v>
      </c>
      <c r="AA62" s="480">
        <v>0</v>
      </c>
      <c r="AB62" s="480">
        <v>0</v>
      </c>
      <c r="AC62" s="480">
        <v>0</v>
      </c>
      <c r="AD62" s="480">
        <v>0</v>
      </c>
      <c r="AE62" s="480">
        <v>0</v>
      </c>
      <c r="AF62" s="480">
        <v>0</v>
      </c>
      <c r="AG62" s="480">
        <v>0</v>
      </c>
      <c r="AH62" s="480">
        <v>0</v>
      </c>
      <c r="AI62" s="480">
        <v>0</v>
      </c>
      <c r="AJ62" s="480">
        <v>0</v>
      </c>
      <c r="AK62" s="480">
        <v>0</v>
      </c>
      <c r="AL62" s="480">
        <v>0</v>
      </c>
      <c r="AM62" s="480">
        <v>0</v>
      </c>
      <c r="AN62" s="480">
        <v>0</v>
      </c>
      <c r="AO62" s="480">
        <v>0</v>
      </c>
      <c r="AP62" s="480">
        <v>0</v>
      </c>
      <c r="AQ62" s="480">
        <v>0</v>
      </c>
      <c r="AR62" s="480">
        <v>0</v>
      </c>
      <c r="AS62" s="480">
        <v>0</v>
      </c>
      <c r="AT62" s="480">
        <v>0</v>
      </c>
      <c r="AU62" s="480">
        <v>0</v>
      </c>
      <c r="AV62" s="480">
        <v>0</v>
      </c>
      <c r="AW62" s="480">
        <v>0</v>
      </c>
      <c r="AX62" s="480">
        <v>0</v>
      </c>
      <c r="AY62" s="480">
        <v>0</v>
      </c>
      <c r="AZ62" s="480">
        <v>0</v>
      </c>
      <c r="BA62" s="480">
        <v>0</v>
      </c>
      <c r="BB62" s="480">
        <v>0</v>
      </c>
      <c r="BC62" s="480">
        <v>0</v>
      </c>
      <c r="BD62" s="480">
        <v>0</v>
      </c>
      <c r="BE62" s="480">
        <v>0</v>
      </c>
      <c r="BF62" s="480">
        <v>0</v>
      </c>
      <c r="BG62" s="480">
        <v>0</v>
      </c>
      <c r="BH62" s="480">
        <v>0</v>
      </c>
      <c r="BI62" s="480">
        <v>0</v>
      </c>
      <c r="BJ62" s="480">
        <v>0.25359900100905186</v>
      </c>
      <c r="BK62" s="480">
        <v>0</v>
      </c>
      <c r="BL62" s="480">
        <v>0</v>
      </c>
      <c r="BM62" s="480">
        <v>0</v>
      </c>
      <c r="BN62" s="480">
        <v>0</v>
      </c>
      <c r="BO62" s="480">
        <v>0</v>
      </c>
      <c r="BP62" s="480">
        <v>0</v>
      </c>
      <c r="BQ62" s="480">
        <v>0</v>
      </c>
      <c r="BR62" s="480">
        <v>0</v>
      </c>
      <c r="BS62" s="480">
        <v>0</v>
      </c>
      <c r="BT62" s="480">
        <v>0</v>
      </c>
      <c r="BU62" s="480">
        <v>0</v>
      </c>
      <c r="BV62" s="480">
        <v>0</v>
      </c>
      <c r="BW62" s="480">
        <v>0</v>
      </c>
      <c r="BX62" s="480">
        <v>0</v>
      </c>
      <c r="BY62" s="480">
        <v>0</v>
      </c>
      <c r="BZ62" s="480">
        <v>0</v>
      </c>
      <c r="CA62" s="480">
        <v>0</v>
      </c>
      <c r="CB62" s="480">
        <v>4.5728878232014668E-4</v>
      </c>
      <c r="CC62" s="480">
        <v>0</v>
      </c>
      <c r="CD62" s="480">
        <v>0</v>
      </c>
      <c r="CE62" s="480">
        <v>0</v>
      </c>
      <c r="CF62" s="480">
        <v>7.3048196286513101E-2</v>
      </c>
      <c r="CG62" s="480">
        <v>0</v>
      </c>
      <c r="CH62" s="480">
        <v>0</v>
      </c>
      <c r="CI62" s="480">
        <v>3.6445722445401632E-2</v>
      </c>
      <c r="CJ62" s="480">
        <v>0</v>
      </c>
      <c r="CK62" s="480">
        <v>0</v>
      </c>
      <c r="CL62" s="480">
        <v>0</v>
      </c>
      <c r="CM62" s="480">
        <v>0</v>
      </c>
      <c r="CN62" s="480">
        <v>0</v>
      </c>
      <c r="CO62" s="480">
        <v>0</v>
      </c>
      <c r="CP62" s="480">
        <v>1.2876240790935101E-2</v>
      </c>
      <c r="CQ62" s="480">
        <v>6.6884863104647234E-4</v>
      </c>
      <c r="CR62" s="480">
        <v>0</v>
      </c>
      <c r="CS62" s="480">
        <v>0</v>
      </c>
      <c r="CT62" s="480">
        <v>0</v>
      </c>
      <c r="CU62" s="480">
        <v>0</v>
      </c>
      <c r="CV62" s="480">
        <v>0</v>
      </c>
      <c r="CW62" s="480">
        <v>0</v>
      </c>
      <c r="CX62" s="480">
        <v>0</v>
      </c>
      <c r="CY62" s="480">
        <v>1.4992543708262424E-6</v>
      </c>
      <c r="CZ62" s="480">
        <v>0</v>
      </c>
      <c r="DA62" s="480">
        <v>4.575082084669559E-3</v>
      </c>
      <c r="DB62" s="480">
        <v>7.610058129273259E-6</v>
      </c>
      <c r="DC62" s="480">
        <v>0</v>
      </c>
      <c r="DD62" s="480">
        <v>0</v>
      </c>
      <c r="DE62" s="480">
        <v>0</v>
      </c>
      <c r="DF62" s="480">
        <v>7.2454895016479864E-7</v>
      </c>
      <c r="DG62" s="480">
        <v>4.8817299553492E-5</v>
      </c>
      <c r="DH62" s="480">
        <v>0</v>
      </c>
      <c r="DI62" s="480">
        <v>0</v>
      </c>
      <c r="DJ62" s="480">
        <v>1.1043466416488031E-3</v>
      </c>
    </row>
    <row r="63" spans="2:114">
      <c r="B63" s="318" t="s">
        <v>348</v>
      </c>
      <c r="C63" s="601" t="s">
        <v>1067</v>
      </c>
      <c r="D63" s="481">
        <v>6.3254576162285025E-5</v>
      </c>
      <c r="E63" s="481">
        <v>6.8548266501199288E-6</v>
      </c>
      <c r="F63" s="481">
        <v>1.6468508798783013E-4</v>
      </c>
      <c r="G63" s="481">
        <v>1.7675302256213272E-4</v>
      </c>
      <c r="H63" s="481">
        <v>5.0288938925141663E-3</v>
      </c>
      <c r="I63" s="481">
        <v>1.2269938650306749E-3</v>
      </c>
      <c r="J63" s="481">
        <v>9.1721202419626244E-4</v>
      </c>
      <c r="K63" s="481">
        <v>6.8050748606157736E-5</v>
      </c>
      <c r="L63" s="481">
        <v>3.5646260961841254E-4</v>
      </c>
      <c r="M63" s="481">
        <v>6.0701361743998684E-7</v>
      </c>
      <c r="N63" s="481">
        <v>0</v>
      </c>
      <c r="O63" s="481">
        <v>5.5399817553485465E-4</v>
      </c>
      <c r="P63" s="481">
        <v>1.9535051604373823E-2</v>
      </c>
      <c r="Q63" s="481">
        <v>6.4316534233591332E-4</v>
      </c>
      <c r="R63" s="481">
        <v>8.7834947271995707E-3</v>
      </c>
      <c r="S63" s="481">
        <v>8.6266025251648256E-5</v>
      </c>
      <c r="T63" s="481">
        <v>1.455501645859609E-4</v>
      </c>
      <c r="U63" s="481">
        <v>3.8742886839375329E-5</v>
      </c>
      <c r="V63" s="481">
        <v>1.611291933872579E-5</v>
      </c>
      <c r="W63" s="481">
        <v>1.193302775690445E-5</v>
      </c>
      <c r="X63" s="481">
        <v>0</v>
      </c>
      <c r="Y63" s="481">
        <v>1.7543133185937525E-3</v>
      </c>
      <c r="Z63" s="481">
        <v>8.2167417438311485E-6</v>
      </c>
      <c r="AA63" s="481">
        <v>4.5421068444839814E-5</v>
      </c>
      <c r="AB63" s="481">
        <v>8.9859164797139132E-5</v>
      </c>
      <c r="AC63" s="481">
        <v>7.6918936906158271E-4</v>
      </c>
      <c r="AD63" s="481">
        <v>0</v>
      </c>
      <c r="AE63" s="481">
        <v>8.3987201080878765E-4</v>
      </c>
      <c r="AF63" s="481">
        <v>2.1804771845811244E-4</v>
      </c>
      <c r="AG63" s="481">
        <v>6.2764888514279203E-4</v>
      </c>
      <c r="AH63" s="481">
        <v>7.8346648306644028E-4</v>
      </c>
      <c r="AI63" s="481">
        <v>2.1286522423747596E-3</v>
      </c>
      <c r="AJ63" s="481">
        <v>1.3136087792680343E-4</v>
      </c>
      <c r="AK63" s="481">
        <v>2.7837120476467921E-3</v>
      </c>
      <c r="AL63" s="481">
        <v>5.9246855799100547E-4</v>
      </c>
      <c r="AM63" s="481">
        <v>0</v>
      </c>
      <c r="AN63" s="481">
        <v>0</v>
      </c>
      <c r="AO63" s="481">
        <v>4.0027835921489551E-3</v>
      </c>
      <c r="AP63" s="481">
        <v>0</v>
      </c>
      <c r="AQ63" s="481">
        <v>3.5540265343621054E-6</v>
      </c>
      <c r="AR63" s="481">
        <v>1.6333790074500232E-4</v>
      </c>
      <c r="AS63" s="481">
        <v>2.8056994091787719E-5</v>
      </c>
      <c r="AT63" s="481">
        <v>1.5818723880946348E-4</v>
      </c>
      <c r="AU63" s="481">
        <v>3.5243495172175156E-5</v>
      </c>
      <c r="AV63" s="481">
        <v>2.8044976628067921E-4</v>
      </c>
      <c r="AW63" s="481">
        <v>1.2155830078265997E-3</v>
      </c>
      <c r="AX63" s="481">
        <v>1.2777019027588888E-4</v>
      </c>
      <c r="AY63" s="481">
        <v>9.6347393081467323E-4</v>
      </c>
      <c r="AZ63" s="481">
        <v>7.4470411284852122E-4</v>
      </c>
      <c r="BA63" s="481">
        <v>1.5868482021009871E-4</v>
      </c>
      <c r="BB63" s="481">
        <v>1.5295675271169297E-3</v>
      </c>
      <c r="BC63" s="481">
        <v>1.638194614233923E-4</v>
      </c>
      <c r="BD63" s="481">
        <v>2.3102373239229051E-3</v>
      </c>
      <c r="BE63" s="481">
        <v>5.3856014806611394E-4</v>
      </c>
      <c r="BF63" s="481">
        <v>0</v>
      </c>
      <c r="BG63" s="481">
        <v>7.8864353312302837E-4</v>
      </c>
      <c r="BH63" s="481">
        <v>4.4028097606630827E-4</v>
      </c>
      <c r="BI63" s="481">
        <v>1.2546408910510819E-3</v>
      </c>
      <c r="BJ63" s="481">
        <v>3.2845970154553604E-4</v>
      </c>
      <c r="BK63" s="481">
        <v>5.2980492098353135E-2</v>
      </c>
      <c r="BL63" s="481">
        <v>1.1548410938654841E-5</v>
      </c>
      <c r="BM63" s="481">
        <v>2.0904707417983416E-3</v>
      </c>
      <c r="BN63" s="481">
        <v>6.8623457759838208E-4</v>
      </c>
      <c r="BO63" s="481">
        <v>5.3574713676365522E-3</v>
      </c>
      <c r="BP63" s="481">
        <v>3.5333510072805279E-3</v>
      </c>
      <c r="BQ63" s="481">
        <v>3.3127263439433762E-3</v>
      </c>
      <c r="BR63" s="481">
        <v>2.0387784222202178E-5</v>
      </c>
      <c r="BS63" s="481">
        <v>1.3719152485636047E-6</v>
      </c>
      <c r="BT63" s="481">
        <v>1.0201493431743367E-3</v>
      </c>
      <c r="BU63" s="481">
        <v>1.4304663049616812E-3</v>
      </c>
      <c r="BV63" s="481">
        <v>3.2142192971501088E-4</v>
      </c>
      <c r="BW63" s="481">
        <v>9.7637751508631245E-5</v>
      </c>
      <c r="BX63" s="481">
        <v>2.0093841864530162E-4</v>
      </c>
      <c r="BY63" s="481">
        <v>2.8988583529165988E-5</v>
      </c>
      <c r="BZ63" s="481">
        <v>1.3616910023543637E-5</v>
      </c>
      <c r="CA63" s="481">
        <v>0</v>
      </c>
      <c r="CB63" s="481">
        <v>3.1178780612737277E-5</v>
      </c>
      <c r="CC63" s="481">
        <v>1.4528081263315976E-4</v>
      </c>
      <c r="CD63" s="481">
        <v>1.678839955575312E-5</v>
      </c>
      <c r="CE63" s="481">
        <v>2.2515756818596556E-4</v>
      </c>
      <c r="CF63" s="481">
        <v>1.6595985778398048E-5</v>
      </c>
      <c r="CG63" s="481">
        <v>4.7103599657085797E-6</v>
      </c>
      <c r="CH63" s="481">
        <v>4.6183078520030262E-5</v>
      </c>
      <c r="CI63" s="481">
        <v>1.7483911563600087E-4</v>
      </c>
      <c r="CJ63" s="481">
        <v>6.7539204798532264E-5</v>
      </c>
      <c r="CK63" s="481">
        <v>1.176445395987496E-3</v>
      </c>
      <c r="CL63" s="481">
        <v>1.2063965995528171E-3</v>
      </c>
      <c r="CM63" s="481">
        <v>1.2546532248680134E-3</v>
      </c>
      <c r="CN63" s="481">
        <v>7.3889672506553957E-4</v>
      </c>
      <c r="CO63" s="481">
        <v>5.4308691664582242E-4</v>
      </c>
      <c r="CP63" s="481">
        <v>2.3377153494412747E-3</v>
      </c>
      <c r="CQ63" s="481">
        <v>1.3502627929117801E-3</v>
      </c>
      <c r="CR63" s="481">
        <v>1.8065782406767328E-3</v>
      </c>
      <c r="CS63" s="481">
        <v>1.1065945254809568E-2</v>
      </c>
      <c r="CT63" s="481">
        <v>1.9269452390010305E-4</v>
      </c>
      <c r="CU63" s="481">
        <v>4.4099730596976509E-4</v>
      </c>
      <c r="CV63" s="481">
        <v>2.7781689794875658E-3</v>
      </c>
      <c r="CW63" s="481">
        <v>2.0457456853243314E-3</v>
      </c>
      <c r="CX63" s="481">
        <v>7.571459727546451E-3</v>
      </c>
      <c r="CY63" s="481">
        <v>6.8259385665529011E-3</v>
      </c>
      <c r="CZ63" s="481">
        <v>1.8333387255060555E-3</v>
      </c>
      <c r="DA63" s="481">
        <v>6.7320296216797965E-4</v>
      </c>
      <c r="DB63" s="481">
        <v>3.5409466965716733E-3</v>
      </c>
      <c r="DC63" s="481">
        <v>2.1322889942758001E-3</v>
      </c>
      <c r="DD63" s="481">
        <v>2.0115067990699575E-3</v>
      </c>
      <c r="DE63" s="481">
        <v>4.4146357007848512E-3</v>
      </c>
      <c r="DF63" s="481">
        <v>5.6336579071113758E-3</v>
      </c>
      <c r="DG63" s="481">
        <v>9.030065131359892E-3</v>
      </c>
      <c r="DH63" s="481">
        <v>0.14264838753410961</v>
      </c>
      <c r="DI63" s="481">
        <v>5.2122030486459719E-4</v>
      </c>
      <c r="DJ63" s="481">
        <v>1.9084404487409775E-3</v>
      </c>
    </row>
    <row r="64" spans="2:114">
      <c r="B64" s="10" t="s">
        <v>349</v>
      </c>
      <c r="C64" s="600" t="s">
        <v>1068</v>
      </c>
      <c r="D64" s="480">
        <v>4.2589989963322321E-4</v>
      </c>
      <c r="E64" s="480">
        <v>0</v>
      </c>
      <c r="F64" s="480">
        <v>5.9345977653272115E-6</v>
      </c>
      <c r="G64" s="480">
        <v>3.1737421178283499E-6</v>
      </c>
      <c r="H64" s="480">
        <v>1.4436069766163355E-5</v>
      </c>
      <c r="I64" s="480">
        <v>0</v>
      </c>
      <c r="J64" s="480">
        <v>0</v>
      </c>
      <c r="K64" s="480">
        <v>0</v>
      </c>
      <c r="L64" s="480">
        <v>1.070731843721834E-4</v>
      </c>
      <c r="M64" s="480">
        <v>5.0485322562483703E-3</v>
      </c>
      <c r="N64" s="480">
        <v>0</v>
      </c>
      <c r="O64" s="480">
        <v>6.525459279136509E-4</v>
      </c>
      <c r="P64" s="480">
        <v>0</v>
      </c>
      <c r="Q64" s="480">
        <v>7.5186088571854662E-3</v>
      </c>
      <c r="R64" s="480">
        <v>0</v>
      </c>
      <c r="S64" s="480">
        <v>5.1942401044287019E-3</v>
      </c>
      <c r="T64" s="480">
        <v>0</v>
      </c>
      <c r="U64" s="480">
        <v>0</v>
      </c>
      <c r="V64" s="480">
        <v>3.4771679932970256E-2</v>
      </c>
      <c r="W64" s="480">
        <v>1.2911536032970616E-3</v>
      </c>
      <c r="X64" s="480">
        <v>0</v>
      </c>
      <c r="Y64" s="480">
        <v>4.5404425449377325E-3</v>
      </c>
      <c r="Z64" s="480">
        <v>0</v>
      </c>
      <c r="AA64" s="480">
        <v>4.2796740045804624E-4</v>
      </c>
      <c r="AB64" s="480">
        <v>7.6151834573846724E-7</v>
      </c>
      <c r="AC64" s="480">
        <v>2.0941719821987004E-7</v>
      </c>
      <c r="AD64" s="480">
        <v>3.009238361770636E-5</v>
      </c>
      <c r="AE64" s="480">
        <v>0</v>
      </c>
      <c r="AF64" s="480">
        <v>1.736090959890827E-3</v>
      </c>
      <c r="AG64" s="480">
        <v>3.020227146461474E-5</v>
      </c>
      <c r="AH64" s="480">
        <v>0</v>
      </c>
      <c r="AI64" s="480">
        <v>1.4171575202659357E-2</v>
      </c>
      <c r="AJ64" s="480">
        <v>1.5721768314717818E-3</v>
      </c>
      <c r="AK64" s="480">
        <v>1.0325629572085195E-2</v>
      </c>
      <c r="AL64" s="480">
        <v>3.4312850848899928E-4</v>
      </c>
      <c r="AM64" s="480">
        <v>2.4054078231297506E-3</v>
      </c>
      <c r="AN64" s="480">
        <v>6.8277196720955007E-4</v>
      </c>
      <c r="AO64" s="480">
        <v>7.1370645157755154E-3</v>
      </c>
      <c r="AP64" s="480">
        <v>2.541260182688371E-4</v>
      </c>
      <c r="AQ64" s="480">
        <v>4.9708392122855591E-2</v>
      </c>
      <c r="AR64" s="480">
        <v>6.3642798159726316E-2</v>
      </c>
      <c r="AS64" s="480">
        <v>0</v>
      </c>
      <c r="AT64" s="480">
        <v>8.7218202078279009E-4</v>
      </c>
      <c r="AU64" s="480">
        <v>0</v>
      </c>
      <c r="AV64" s="480">
        <v>0</v>
      </c>
      <c r="AW64" s="480">
        <v>0</v>
      </c>
      <c r="AX64" s="480">
        <v>9.8044064374967784E-5</v>
      </c>
      <c r="AY64" s="480">
        <v>0</v>
      </c>
      <c r="AZ64" s="480">
        <v>0</v>
      </c>
      <c r="BA64" s="480">
        <v>0</v>
      </c>
      <c r="BB64" s="480">
        <v>0</v>
      </c>
      <c r="BC64" s="480">
        <v>0</v>
      </c>
      <c r="BD64" s="480">
        <v>0</v>
      </c>
      <c r="BE64" s="480">
        <v>0</v>
      </c>
      <c r="BF64" s="480">
        <v>0</v>
      </c>
      <c r="BG64" s="480">
        <v>0</v>
      </c>
      <c r="BH64" s="480">
        <v>3.5343041841428294E-4</v>
      </c>
      <c r="BI64" s="480">
        <v>0</v>
      </c>
      <c r="BJ64" s="480">
        <v>0</v>
      </c>
      <c r="BK64" s="480">
        <v>0</v>
      </c>
      <c r="BL64" s="480">
        <v>0</v>
      </c>
      <c r="BM64" s="480">
        <v>0</v>
      </c>
      <c r="BN64" s="480">
        <v>0</v>
      </c>
      <c r="BO64" s="480">
        <v>0</v>
      </c>
      <c r="BP64" s="480">
        <v>0</v>
      </c>
      <c r="BQ64" s="480">
        <v>0</v>
      </c>
      <c r="BR64" s="480">
        <v>3.3107876991760165E-3</v>
      </c>
      <c r="BS64" s="480">
        <v>4.0114801867999804E-3</v>
      </c>
      <c r="BT64" s="480">
        <v>0</v>
      </c>
      <c r="BU64" s="480">
        <v>0</v>
      </c>
      <c r="BV64" s="480">
        <v>0</v>
      </c>
      <c r="BW64" s="480">
        <v>0</v>
      </c>
      <c r="BX64" s="480">
        <v>0</v>
      </c>
      <c r="BY64" s="480">
        <v>0</v>
      </c>
      <c r="BZ64" s="480">
        <v>0</v>
      </c>
      <c r="CA64" s="480">
        <v>0</v>
      </c>
      <c r="CB64" s="480">
        <v>0</v>
      </c>
      <c r="CC64" s="480">
        <v>3.2229105468061235E-4</v>
      </c>
      <c r="CD64" s="480">
        <v>0</v>
      </c>
      <c r="CE64" s="480">
        <v>0</v>
      </c>
      <c r="CF64" s="480">
        <v>0</v>
      </c>
      <c r="CG64" s="480">
        <v>0</v>
      </c>
      <c r="CH64" s="480">
        <v>0</v>
      </c>
      <c r="CI64" s="480">
        <v>0</v>
      </c>
      <c r="CJ64" s="480">
        <v>0</v>
      </c>
      <c r="CK64" s="480">
        <v>0</v>
      </c>
      <c r="CL64" s="480">
        <v>0</v>
      </c>
      <c r="CM64" s="480">
        <v>0</v>
      </c>
      <c r="CN64" s="480">
        <v>0</v>
      </c>
      <c r="CO64" s="480">
        <v>0</v>
      </c>
      <c r="CP64" s="480">
        <v>0</v>
      </c>
      <c r="CQ64" s="480">
        <v>0</v>
      </c>
      <c r="CR64" s="480">
        <v>0</v>
      </c>
      <c r="CS64" s="480">
        <v>0</v>
      </c>
      <c r="CT64" s="480">
        <v>0</v>
      </c>
      <c r="CU64" s="480">
        <v>0</v>
      </c>
      <c r="CV64" s="480">
        <v>0</v>
      </c>
      <c r="CW64" s="480">
        <v>0</v>
      </c>
      <c r="CX64" s="480">
        <v>0</v>
      </c>
      <c r="CY64" s="480">
        <v>0</v>
      </c>
      <c r="CZ64" s="480">
        <v>0</v>
      </c>
      <c r="DA64" s="480">
        <v>0</v>
      </c>
      <c r="DB64" s="480">
        <v>0</v>
      </c>
      <c r="DC64" s="480">
        <v>0</v>
      </c>
      <c r="DD64" s="480">
        <v>8.3626406613176237E-5</v>
      </c>
      <c r="DE64" s="480">
        <v>0</v>
      </c>
      <c r="DF64" s="480">
        <v>0</v>
      </c>
      <c r="DG64" s="480">
        <v>0</v>
      </c>
      <c r="DH64" s="480">
        <v>0</v>
      </c>
      <c r="DI64" s="480">
        <v>0</v>
      </c>
      <c r="DJ64" s="480">
        <v>3.320209722572106E-4</v>
      </c>
    </row>
    <row r="65" spans="2:114">
      <c r="B65" s="10" t="s">
        <v>350</v>
      </c>
      <c r="C65" s="600" t="s">
        <v>1069</v>
      </c>
      <c r="D65" s="480">
        <v>0</v>
      </c>
      <c r="E65" s="480">
        <v>0</v>
      </c>
      <c r="F65" s="480">
        <v>0</v>
      </c>
      <c r="G65" s="480">
        <v>0</v>
      </c>
      <c r="H65" s="480">
        <v>0</v>
      </c>
      <c r="I65" s="480">
        <v>0</v>
      </c>
      <c r="J65" s="480">
        <v>0</v>
      </c>
      <c r="K65" s="480">
        <v>0</v>
      </c>
      <c r="L65" s="480">
        <v>0</v>
      </c>
      <c r="M65" s="480">
        <v>0</v>
      </c>
      <c r="N65" s="480">
        <v>0</v>
      </c>
      <c r="O65" s="480">
        <v>0</v>
      </c>
      <c r="P65" s="480">
        <v>0</v>
      </c>
      <c r="Q65" s="480">
        <v>0</v>
      </c>
      <c r="R65" s="480">
        <v>0</v>
      </c>
      <c r="S65" s="480">
        <v>0</v>
      </c>
      <c r="T65" s="480">
        <v>0</v>
      </c>
      <c r="U65" s="480">
        <v>0</v>
      </c>
      <c r="V65" s="480">
        <v>0</v>
      </c>
      <c r="W65" s="480">
        <v>0</v>
      </c>
      <c r="X65" s="480">
        <v>0</v>
      </c>
      <c r="Y65" s="480">
        <v>0</v>
      </c>
      <c r="Z65" s="480">
        <v>0</v>
      </c>
      <c r="AA65" s="480">
        <v>0</v>
      </c>
      <c r="AB65" s="480">
        <v>0</v>
      </c>
      <c r="AC65" s="480">
        <v>0</v>
      </c>
      <c r="AD65" s="480">
        <v>0</v>
      </c>
      <c r="AE65" s="480">
        <v>0</v>
      </c>
      <c r="AF65" s="480">
        <v>0</v>
      </c>
      <c r="AG65" s="480">
        <v>0</v>
      </c>
      <c r="AH65" s="480">
        <v>0</v>
      </c>
      <c r="AI65" s="480">
        <v>0</v>
      </c>
      <c r="AJ65" s="480">
        <v>0</v>
      </c>
      <c r="AK65" s="480">
        <v>0</v>
      </c>
      <c r="AL65" s="480">
        <v>0</v>
      </c>
      <c r="AM65" s="480">
        <v>0</v>
      </c>
      <c r="AN65" s="480">
        <v>0</v>
      </c>
      <c r="AO65" s="480">
        <v>0</v>
      </c>
      <c r="AP65" s="480">
        <v>0</v>
      </c>
      <c r="AQ65" s="480">
        <v>0</v>
      </c>
      <c r="AR65" s="480">
        <v>0</v>
      </c>
      <c r="AS65" s="480">
        <v>0</v>
      </c>
      <c r="AT65" s="480">
        <v>0</v>
      </c>
      <c r="AU65" s="480">
        <v>0</v>
      </c>
      <c r="AV65" s="480">
        <v>0</v>
      </c>
      <c r="AW65" s="480">
        <v>0</v>
      </c>
      <c r="AX65" s="480">
        <v>0</v>
      </c>
      <c r="AY65" s="480">
        <v>0</v>
      </c>
      <c r="AZ65" s="480">
        <v>0</v>
      </c>
      <c r="BA65" s="480">
        <v>0</v>
      </c>
      <c r="BB65" s="480">
        <v>0</v>
      </c>
      <c r="BC65" s="480">
        <v>0</v>
      </c>
      <c r="BD65" s="480">
        <v>0</v>
      </c>
      <c r="BE65" s="480">
        <v>0</v>
      </c>
      <c r="BF65" s="480">
        <v>0</v>
      </c>
      <c r="BG65" s="480">
        <v>0</v>
      </c>
      <c r="BH65" s="480">
        <v>0</v>
      </c>
      <c r="BI65" s="480">
        <v>0</v>
      </c>
      <c r="BJ65" s="480">
        <v>0</v>
      </c>
      <c r="BK65" s="480">
        <v>0</v>
      </c>
      <c r="BL65" s="480">
        <v>0</v>
      </c>
      <c r="BM65" s="480">
        <v>0</v>
      </c>
      <c r="BN65" s="480">
        <v>0</v>
      </c>
      <c r="BO65" s="480">
        <v>0</v>
      </c>
      <c r="BP65" s="480">
        <v>0</v>
      </c>
      <c r="BQ65" s="480">
        <v>0</v>
      </c>
      <c r="BR65" s="480">
        <v>0</v>
      </c>
      <c r="BS65" s="480">
        <v>0</v>
      </c>
      <c r="BT65" s="480">
        <v>0</v>
      </c>
      <c r="BU65" s="480">
        <v>0</v>
      </c>
      <c r="BV65" s="480">
        <v>0</v>
      </c>
      <c r="BW65" s="480">
        <v>0</v>
      </c>
      <c r="BX65" s="480">
        <v>0</v>
      </c>
      <c r="BY65" s="480">
        <v>0</v>
      </c>
      <c r="BZ65" s="480">
        <v>0</v>
      </c>
      <c r="CA65" s="480">
        <v>0</v>
      </c>
      <c r="CB65" s="480">
        <v>0</v>
      </c>
      <c r="CC65" s="480">
        <v>0</v>
      </c>
      <c r="CD65" s="480">
        <v>0</v>
      </c>
      <c r="CE65" s="480">
        <v>0</v>
      </c>
      <c r="CF65" s="480">
        <v>0</v>
      </c>
      <c r="CG65" s="480">
        <v>0</v>
      </c>
      <c r="CH65" s="480">
        <v>0</v>
      </c>
      <c r="CI65" s="480">
        <v>0</v>
      </c>
      <c r="CJ65" s="480">
        <v>0</v>
      </c>
      <c r="CK65" s="480">
        <v>0</v>
      </c>
      <c r="CL65" s="480">
        <v>0</v>
      </c>
      <c r="CM65" s="480">
        <v>0</v>
      </c>
      <c r="CN65" s="480">
        <v>0</v>
      </c>
      <c r="CO65" s="480">
        <v>0</v>
      </c>
      <c r="CP65" s="480">
        <v>0</v>
      </c>
      <c r="CQ65" s="480">
        <v>0</v>
      </c>
      <c r="CR65" s="480">
        <v>0</v>
      </c>
      <c r="CS65" s="480">
        <v>0</v>
      </c>
      <c r="CT65" s="480">
        <v>0</v>
      </c>
      <c r="CU65" s="480">
        <v>0</v>
      </c>
      <c r="CV65" s="480">
        <v>0</v>
      </c>
      <c r="CW65" s="480">
        <v>0</v>
      </c>
      <c r="CX65" s="480">
        <v>0</v>
      </c>
      <c r="CY65" s="480">
        <v>0</v>
      </c>
      <c r="CZ65" s="480">
        <v>0</v>
      </c>
      <c r="DA65" s="480">
        <v>0</v>
      </c>
      <c r="DB65" s="480">
        <v>0</v>
      </c>
      <c r="DC65" s="480">
        <v>0</v>
      </c>
      <c r="DD65" s="480">
        <v>0</v>
      </c>
      <c r="DE65" s="480">
        <v>0</v>
      </c>
      <c r="DF65" s="480">
        <v>0</v>
      </c>
      <c r="DG65" s="480">
        <v>0</v>
      </c>
      <c r="DH65" s="480">
        <v>0</v>
      </c>
      <c r="DI65" s="480">
        <v>0</v>
      </c>
      <c r="DJ65" s="480">
        <v>0</v>
      </c>
    </row>
    <row r="66" spans="2:114">
      <c r="B66" s="10" t="s">
        <v>351</v>
      </c>
      <c r="C66" s="600" t="s">
        <v>1070</v>
      </c>
      <c r="D66" s="480">
        <v>0</v>
      </c>
      <c r="E66" s="480">
        <v>0</v>
      </c>
      <c r="F66" s="480">
        <v>0</v>
      </c>
      <c r="G66" s="480">
        <v>0</v>
      </c>
      <c r="H66" s="480">
        <v>0</v>
      </c>
      <c r="I66" s="480">
        <v>0</v>
      </c>
      <c r="J66" s="480">
        <v>0</v>
      </c>
      <c r="K66" s="480">
        <v>0</v>
      </c>
      <c r="L66" s="480">
        <v>0</v>
      </c>
      <c r="M66" s="480">
        <v>0</v>
      </c>
      <c r="N66" s="480">
        <v>0</v>
      </c>
      <c r="O66" s="480">
        <v>0</v>
      </c>
      <c r="P66" s="480">
        <v>0</v>
      </c>
      <c r="Q66" s="480">
        <v>0</v>
      </c>
      <c r="R66" s="480">
        <v>0</v>
      </c>
      <c r="S66" s="480">
        <v>0</v>
      </c>
      <c r="T66" s="480">
        <v>0</v>
      </c>
      <c r="U66" s="480">
        <v>0</v>
      </c>
      <c r="V66" s="480">
        <v>0</v>
      </c>
      <c r="W66" s="480">
        <v>0</v>
      </c>
      <c r="X66" s="480">
        <v>0</v>
      </c>
      <c r="Y66" s="480">
        <v>0</v>
      </c>
      <c r="Z66" s="480">
        <v>0</v>
      </c>
      <c r="AA66" s="480">
        <v>0</v>
      </c>
      <c r="AB66" s="480">
        <v>0</v>
      </c>
      <c r="AC66" s="480">
        <v>0</v>
      </c>
      <c r="AD66" s="480">
        <v>0</v>
      </c>
      <c r="AE66" s="480">
        <v>0</v>
      </c>
      <c r="AF66" s="480">
        <v>0</v>
      </c>
      <c r="AG66" s="480">
        <v>0</v>
      </c>
      <c r="AH66" s="480">
        <v>0</v>
      </c>
      <c r="AI66" s="480">
        <v>0</v>
      </c>
      <c r="AJ66" s="480">
        <v>0</v>
      </c>
      <c r="AK66" s="480">
        <v>0</v>
      </c>
      <c r="AL66" s="480">
        <v>0</v>
      </c>
      <c r="AM66" s="480">
        <v>0</v>
      </c>
      <c r="AN66" s="480">
        <v>0</v>
      </c>
      <c r="AO66" s="480">
        <v>0</v>
      </c>
      <c r="AP66" s="480">
        <v>0</v>
      </c>
      <c r="AQ66" s="480">
        <v>0</v>
      </c>
      <c r="AR66" s="480">
        <v>0</v>
      </c>
      <c r="AS66" s="480">
        <v>0</v>
      </c>
      <c r="AT66" s="480">
        <v>0</v>
      </c>
      <c r="AU66" s="480">
        <v>0</v>
      </c>
      <c r="AV66" s="480">
        <v>0</v>
      </c>
      <c r="AW66" s="480">
        <v>0</v>
      </c>
      <c r="AX66" s="480">
        <v>0</v>
      </c>
      <c r="AY66" s="480">
        <v>0</v>
      </c>
      <c r="AZ66" s="480">
        <v>0</v>
      </c>
      <c r="BA66" s="480">
        <v>0</v>
      </c>
      <c r="BB66" s="480">
        <v>0</v>
      </c>
      <c r="BC66" s="480">
        <v>0</v>
      </c>
      <c r="BD66" s="480">
        <v>0</v>
      </c>
      <c r="BE66" s="480">
        <v>0</v>
      </c>
      <c r="BF66" s="480">
        <v>0</v>
      </c>
      <c r="BG66" s="480">
        <v>0</v>
      </c>
      <c r="BH66" s="480">
        <v>0</v>
      </c>
      <c r="BI66" s="480">
        <v>0</v>
      </c>
      <c r="BJ66" s="480">
        <v>0</v>
      </c>
      <c r="BK66" s="480">
        <v>0</v>
      </c>
      <c r="BL66" s="480">
        <v>0</v>
      </c>
      <c r="BM66" s="480">
        <v>0</v>
      </c>
      <c r="BN66" s="480">
        <v>0</v>
      </c>
      <c r="BO66" s="480">
        <v>0</v>
      </c>
      <c r="BP66" s="480">
        <v>0</v>
      </c>
      <c r="BQ66" s="480">
        <v>0</v>
      </c>
      <c r="BR66" s="480">
        <v>0</v>
      </c>
      <c r="BS66" s="480">
        <v>0</v>
      </c>
      <c r="BT66" s="480">
        <v>0</v>
      </c>
      <c r="BU66" s="480">
        <v>0</v>
      </c>
      <c r="BV66" s="480">
        <v>0</v>
      </c>
      <c r="BW66" s="480">
        <v>0</v>
      </c>
      <c r="BX66" s="480">
        <v>0</v>
      </c>
      <c r="BY66" s="480">
        <v>0</v>
      </c>
      <c r="BZ66" s="480">
        <v>0</v>
      </c>
      <c r="CA66" s="480">
        <v>0</v>
      </c>
      <c r="CB66" s="480">
        <v>0</v>
      </c>
      <c r="CC66" s="480">
        <v>0</v>
      </c>
      <c r="CD66" s="480">
        <v>0</v>
      </c>
      <c r="CE66" s="480">
        <v>0</v>
      </c>
      <c r="CF66" s="480">
        <v>0</v>
      </c>
      <c r="CG66" s="480">
        <v>0</v>
      </c>
      <c r="CH66" s="480">
        <v>0</v>
      </c>
      <c r="CI66" s="480">
        <v>0</v>
      </c>
      <c r="CJ66" s="480">
        <v>0</v>
      </c>
      <c r="CK66" s="480">
        <v>0</v>
      </c>
      <c r="CL66" s="480">
        <v>0</v>
      </c>
      <c r="CM66" s="480">
        <v>0</v>
      </c>
      <c r="CN66" s="480">
        <v>0</v>
      </c>
      <c r="CO66" s="480">
        <v>0</v>
      </c>
      <c r="CP66" s="480">
        <v>0</v>
      </c>
      <c r="CQ66" s="480">
        <v>0</v>
      </c>
      <c r="CR66" s="480">
        <v>0</v>
      </c>
      <c r="CS66" s="480">
        <v>0</v>
      </c>
      <c r="CT66" s="480">
        <v>0</v>
      </c>
      <c r="CU66" s="480">
        <v>0</v>
      </c>
      <c r="CV66" s="480">
        <v>0</v>
      </c>
      <c r="CW66" s="480">
        <v>0</v>
      </c>
      <c r="CX66" s="480">
        <v>0</v>
      </c>
      <c r="CY66" s="480">
        <v>0</v>
      </c>
      <c r="CZ66" s="480">
        <v>0</v>
      </c>
      <c r="DA66" s="480">
        <v>0</v>
      </c>
      <c r="DB66" s="480">
        <v>0</v>
      </c>
      <c r="DC66" s="480">
        <v>0</v>
      </c>
      <c r="DD66" s="480">
        <v>0</v>
      </c>
      <c r="DE66" s="480">
        <v>0</v>
      </c>
      <c r="DF66" s="480">
        <v>0</v>
      </c>
      <c r="DG66" s="480">
        <v>0</v>
      </c>
      <c r="DH66" s="480">
        <v>0</v>
      </c>
      <c r="DI66" s="480">
        <v>0</v>
      </c>
      <c r="DJ66" s="480">
        <v>0</v>
      </c>
    </row>
    <row r="67" spans="2:114">
      <c r="B67" s="10" t="s">
        <v>352</v>
      </c>
      <c r="C67" s="600" t="s">
        <v>1071</v>
      </c>
      <c r="D67" s="480">
        <v>3.6691215805665987E-3</v>
      </c>
      <c r="E67" s="480">
        <v>1.0467226392998198E-3</v>
      </c>
      <c r="F67" s="480">
        <v>1.8105468682385769E-3</v>
      </c>
      <c r="G67" s="480">
        <v>7.9026178733925911E-4</v>
      </c>
      <c r="H67" s="480">
        <v>4.5621935548683371E-4</v>
      </c>
      <c r="I67" s="480">
        <v>2.2787028921998245E-3</v>
      </c>
      <c r="J67" s="480">
        <v>2.624342388622386E-3</v>
      </c>
      <c r="K67" s="480">
        <v>6.2658142953082667E-4</v>
      </c>
      <c r="L67" s="480">
        <v>3.0875008185423877E-4</v>
      </c>
      <c r="M67" s="480">
        <v>9.7729192407837884E-5</v>
      </c>
      <c r="N67" s="480">
        <v>0</v>
      </c>
      <c r="O67" s="480">
        <v>1.9922626697118809E-3</v>
      </c>
      <c r="P67" s="480">
        <v>1.5512993110636331E-3</v>
      </c>
      <c r="Q67" s="480">
        <v>3.9634839023501659E-4</v>
      </c>
      <c r="R67" s="480">
        <v>1.5267345533426741E-3</v>
      </c>
      <c r="S67" s="480">
        <v>4.2861062882136756E-3</v>
      </c>
      <c r="T67" s="480">
        <v>2.1910712792837009E-3</v>
      </c>
      <c r="U67" s="480">
        <v>1.1682984324494388E-3</v>
      </c>
      <c r="V67" s="480">
        <v>1.8690986432921917E-3</v>
      </c>
      <c r="W67" s="480">
        <v>3.033034712154914E-3</v>
      </c>
      <c r="X67" s="480">
        <v>0</v>
      </c>
      <c r="Y67" s="480">
        <v>4.0605123825828574E-3</v>
      </c>
      <c r="Z67" s="480">
        <v>4.6591576249375459E-3</v>
      </c>
      <c r="AA67" s="480">
        <v>6.4484459097318512E-3</v>
      </c>
      <c r="AB67" s="480">
        <v>9.907353678057459E-4</v>
      </c>
      <c r="AC67" s="480">
        <v>1.7316708120801055E-3</v>
      </c>
      <c r="AD67" s="480">
        <v>1.0532334266197225E-4</v>
      </c>
      <c r="AE67" s="480">
        <v>2.814027688389226E-3</v>
      </c>
      <c r="AF67" s="480">
        <v>2.5275848327223024E-3</v>
      </c>
      <c r="AG67" s="480">
        <v>7.1385648912722453E-4</v>
      </c>
      <c r="AH67" s="480">
        <v>1.2939067674885151E-3</v>
      </c>
      <c r="AI67" s="480">
        <v>3.3883478159444803E-3</v>
      </c>
      <c r="AJ67" s="480">
        <v>3.0379150069159166E-3</v>
      </c>
      <c r="AK67" s="480">
        <v>2.9131870266071083E-3</v>
      </c>
      <c r="AL67" s="480">
        <v>4.1655800930564518E-3</v>
      </c>
      <c r="AM67" s="480">
        <v>1.5886470323404716E-2</v>
      </c>
      <c r="AN67" s="480">
        <v>1.9091521885668311E-3</v>
      </c>
      <c r="AO67" s="480">
        <v>4.6274479720325706E-3</v>
      </c>
      <c r="AP67" s="480">
        <v>1.651819118747441E-3</v>
      </c>
      <c r="AQ67" s="480">
        <v>4.7126391845641515E-3</v>
      </c>
      <c r="AR67" s="480">
        <v>1.7422709412800246E-3</v>
      </c>
      <c r="AS67" s="480">
        <v>3.7323185561575502E-3</v>
      </c>
      <c r="AT67" s="480">
        <v>1.9843351589432017E-3</v>
      </c>
      <c r="AU67" s="480">
        <v>1.4834307513379179E-3</v>
      </c>
      <c r="AV67" s="480">
        <v>1.1041311771353376E-3</v>
      </c>
      <c r="AW67" s="480">
        <v>1.1883726070118427E-3</v>
      </c>
      <c r="AX67" s="480">
        <v>9.3020175260718552E-4</v>
      </c>
      <c r="AY67" s="480">
        <v>3.4927482379778123E-3</v>
      </c>
      <c r="AZ67" s="480">
        <v>1.3545790570481074E-3</v>
      </c>
      <c r="BA67" s="480">
        <v>7.6168713700847373E-4</v>
      </c>
      <c r="BB67" s="480">
        <v>7.0721939425836535E-4</v>
      </c>
      <c r="BC67" s="480">
        <v>2.1924203347766535E-3</v>
      </c>
      <c r="BD67" s="480">
        <v>2.1034128878921122E-4</v>
      </c>
      <c r="BE67" s="480">
        <v>6.9785258622651384E-4</v>
      </c>
      <c r="BF67" s="480">
        <v>0</v>
      </c>
      <c r="BG67" s="480">
        <v>7.8864353312302837E-4</v>
      </c>
      <c r="BH67" s="480">
        <v>4.0277225193895546E-4</v>
      </c>
      <c r="BI67" s="480">
        <v>1.8435539623607733E-3</v>
      </c>
      <c r="BJ67" s="480">
        <v>1.0208882615604499E-3</v>
      </c>
      <c r="BK67" s="480">
        <v>1.3752843159367124E-3</v>
      </c>
      <c r="BL67" s="480">
        <v>1.9439825080068982E-4</v>
      </c>
      <c r="BM67" s="480">
        <v>4.4723898236593738E-4</v>
      </c>
      <c r="BN67" s="480">
        <v>5.2783076402929954E-4</v>
      </c>
      <c r="BO67" s="480">
        <v>8.2704426732380988E-4</v>
      </c>
      <c r="BP67" s="480">
        <v>3.1933182723285086E-4</v>
      </c>
      <c r="BQ67" s="480">
        <v>2.1517802391051268E-4</v>
      </c>
      <c r="BR67" s="480">
        <v>8.5042759094258128E-3</v>
      </c>
      <c r="BS67" s="480">
        <v>1.8398755398486503E-2</v>
      </c>
      <c r="BT67" s="480">
        <v>2.295252403343637E-2</v>
      </c>
      <c r="BU67" s="480">
        <v>2.189271580752411E-3</v>
      </c>
      <c r="BV67" s="480">
        <v>1.7884420627939154E-3</v>
      </c>
      <c r="BW67" s="480">
        <v>2.5047979207969088E-3</v>
      </c>
      <c r="BX67" s="480">
        <v>2.0512347447515407E-3</v>
      </c>
      <c r="BY67" s="480">
        <v>2.763977588231306E-3</v>
      </c>
      <c r="BZ67" s="480">
        <v>7.5485959665969769E-3</v>
      </c>
      <c r="CA67" s="480">
        <v>7.517272498071991E-3</v>
      </c>
      <c r="CB67" s="480">
        <v>9.9994803536564546E-3</v>
      </c>
      <c r="CC67" s="480">
        <v>7.02357153078195E-4</v>
      </c>
      <c r="CD67" s="480">
        <v>8.7466881993184045E-3</v>
      </c>
      <c r="CE67" s="480">
        <v>1.496371369614958E-3</v>
      </c>
      <c r="CF67" s="480">
        <v>3.5893643660256242E-5</v>
      </c>
      <c r="CG67" s="480">
        <v>8.9496839348463008E-4</v>
      </c>
      <c r="CH67" s="480">
        <v>8.7351994229314372E-3</v>
      </c>
      <c r="CI67" s="480">
        <v>1.081190289898055E-2</v>
      </c>
      <c r="CJ67" s="480">
        <v>1.1267933154995636E-3</v>
      </c>
      <c r="CK67" s="480">
        <v>2.9383445144564521E-3</v>
      </c>
      <c r="CL67" s="480">
        <v>7.2718431882470404E-3</v>
      </c>
      <c r="CM67" s="480">
        <v>3.8727816379854495E-4</v>
      </c>
      <c r="CN67" s="480">
        <v>3.6175903075973E-3</v>
      </c>
      <c r="CO67" s="480">
        <v>1.7395456716010642E-3</v>
      </c>
      <c r="CP67" s="480">
        <v>5.8700535395744585E-4</v>
      </c>
      <c r="CQ67" s="480">
        <v>8.7824788444123367E-3</v>
      </c>
      <c r="CR67" s="480">
        <v>3.7281408863555727E-3</v>
      </c>
      <c r="CS67" s="480">
        <v>2.131833610597524E-3</v>
      </c>
      <c r="CT67" s="480">
        <v>1.4522514196265931E-3</v>
      </c>
      <c r="CU67" s="480">
        <v>1.1531135782555724E-3</v>
      </c>
      <c r="CV67" s="480">
        <v>2.8758511366502142E-3</v>
      </c>
      <c r="CW67" s="480">
        <v>1.7674985382800333E-3</v>
      </c>
      <c r="CX67" s="480">
        <v>2.0584941891878595E-3</v>
      </c>
      <c r="CY67" s="480">
        <v>1.1492617671478051E-3</v>
      </c>
      <c r="CZ67" s="480">
        <v>1.5678779145730519E-4</v>
      </c>
      <c r="DA67" s="480">
        <v>3.212375392811024E-4</v>
      </c>
      <c r="DB67" s="480">
        <v>8.6136067305312238E-4</v>
      </c>
      <c r="DC67" s="480">
        <v>1.305931768929099E-3</v>
      </c>
      <c r="DD67" s="480">
        <v>9.409915544136121E-4</v>
      </c>
      <c r="DE67" s="480">
        <v>1.7270744880538197E-3</v>
      </c>
      <c r="DF67" s="480">
        <v>2.8893563034671841E-3</v>
      </c>
      <c r="DG67" s="480">
        <v>2.3427438274092756E-3</v>
      </c>
      <c r="DH67" s="480">
        <v>0</v>
      </c>
      <c r="DI67" s="480">
        <v>0</v>
      </c>
      <c r="DJ67" s="480">
        <v>2.6981530923828093E-3</v>
      </c>
    </row>
    <row r="68" spans="2:114">
      <c r="B68" s="10" t="s">
        <v>353</v>
      </c>
      <c r="C68" s="600" t="s">
        <v>1072</v>
      </c>
      <c r="D68" s="480">
        <v>0</v>
      </c>
      <c r="E68" s="480">
        <v>0</v>
      </c>
      <c r="F68" s="480">
        <v>0</v>
      </c>
      <c r="G68" s="480">
        <v>0</v>
      </c>
      <c r="H68" s="480">
        <v>0</v>
      </c>
      <c r="I68" s="480">
        <v>0</v>
      </c>
      <c r="J68" s="480">
        <v>0</v>
      </c>
      <c r="K68" s="480">
        <v>0</v>
      </c>
      <c r="L68" s="480">
        <v>0</v>
      </c>
      <c r="M68" s="480">
        <v>0</v>
      </c>
      <c r="N68" s="480">
        <v>0</v>
      </c>
      <c r="O68" s="480">
        <v>0</v>
      </c>
      <c r="P68" s="480">
        <v>0</v>
      </c>
      <c r="Q68" s="480">
        <v>0</v>
      </c>
      <c r="R68" s="480">
        <v>0</v>
      </c>
      <c r="S68" s="480">
        <v>0</v>
      </c>
      <c r="T68" s="480">
        <v>0</v>
      </c>
      <c r="U68" s="480">
        <v>0</v>
      </c>
      <c r="V68" s="480">
        <v>0</v>
      </c>
      <c r="W68" s="480">
        <v>0</v>
      </c>
      <c r="X68" s="480">
        <v>0</v>
      </c>
      <c r="Y68" s="480">
        <v>0</v>
      </c>
      <c r="Z68" s="480">
        <v>0</v>
      </c>
      <c r="AA68" s="480">
        <v>0</v>
      </c>
      <c r="AB68" s="480">
        <v>0</v>
      </c>
      <c r="AC68" s="480">
        <v>0</v>
      </c>
      <c r="AD68" s="480">
        <v>0</v>
      </c>
      <c r="AE68" s="480">
        <v>0</v>
      </c>
      <c r="AF68" s="480">
        <v>0</v>
      </c>
      <c r="AG68" s="480">
        <v>0</v>
      </c>
      <c r="AH68" s="480">
        <v>0</v>
      </c>
      <c r="AI68" s="480">
        <v>0</v>
      </c>
      <c r="AJ68" s="480">
        <v>0</v>
      </c>
      <c r="AK68" s="480">
        <v>0</v>
      </c>
      <c r="AL68" s="480">
        <v>0</v>
      </c>
      <c r="AM68" s="480">
        <v>0</v>
      </c>
      <c r="AN68" s="480">
        <v>0</v>
      </c>
      <c r="AO68" s="480">
        <v>0</v>
      </c>
      <c r="AP68" s="480">
        <v>0</v>
      </c>
      <c r="AQ68" s="480">
        <v>0</v>
      </c>
      <c r="AR68" s="480">
        <v>0</v>
      </c>
      <c r="AS68" s="480">
        <v>0</v>
      </c>
      <c r="AT68" s="480">
        <v>0</v>
      </c>
      <c r="AU68" s="480">
        <v>0</v>
      </c>
      <c r="AV68" s="480">
        <v>0</v>
      </c>
      <c r="AW68" s="480">
        <v>0</v>
      </c>
      <c r="AX68" s="480">
        <v>0</v>
      </c>
      <c r="AY68" s="480">
        <v>0</v>
      </c>
      <c r="AZ68" s="480">
        <v>0</v>
      </c>
      <c r="BA68" s="480">
        <v>0</v>
      </c>
      <c r="BB68" s="480">
        <v>0</v>
      </c>
      <c r="BC68" s="480">
        <v>0</v>
      </c>
      <c r="BD68" s="480">
        <v>0</v>
      </c>
      <c r="BE68" s="480">
        <v>0</v>
      </c>
      <c r="BF68" s="480">
        <v>0</v>
      </c>
      <c r="BG68" s="480">
        <v>0</v>
      </c>
      <c r="BH68" s="480">
        <v>0</v>
      </c>
      <c r="BI68" s="480">
        <v>0</v>
      </c>
      <c r="BJ68" s="480">
        <v>0</v>
      </c>
      <c r="BK68" s="480">
        <v>0</v>
      </c>
      <c r="BL68" s="480">
        <v>0</v>
      </c>
      <c r="BM68" s="480">
        <v>0</v>
      </c>
      <c r="BN68" s="480">
        <v>0</v>
      </c>
      <c r="BO68" s="480">
        <v>0</v>
      </c>
      <c r="BP68" s="480">
        <v>0</v>
      </c>
      <c r="BQ68" s="480">
        <v>0</v>
      </c>
      <c r="BR68" s="480">
        <v>0</v>
      </c>
      <c r="BS68" s="480">
        <v>0</v>
      </c>
      <c r="BT68" s="480">
        <v>0</v>
      </c>
      <c r="BU68" s="480">
        <v>0</v>
      </c>
      <c r="BV68" s="480">
        <v>0</v>
      </c>
      <c r="BW68" s="480">
        <v>0</v>
      </c>
      <c r="BX68" s="480">
        <v>0</v>
      </c>
      <c r="BY68" s="480">
        <v>0</v>
      </c>
      <c r="BZ68" s="480">
        <v>0</v>
      </c>
      <c r="CA68" s="480">
        <v>0</v>
      </c>
      <c r="CB68" s="480">
        <v>0</v>
      </c>
      <c r="CC68" s="480">
        <v>0</v>
      </c>
      <c r="CD68" s="480">
        <v>0</v>
      </c>
      <c r="CE68" s="480">
        <v>0</v>
      </c>
      <c r="CF68" s="480">
        <v>0</v>
      </c>
      <c r="CG68" s="480">
        <v>0</v>
      </c>
      <c r="CH68" s="480">
        <v>0</v>
      </c>
      <c r="CI68" s="480">
        <v>0</v>
      </c>
      <c r="CJ68" s="480">
        <v>0</v>
      </c>
      <c r="CK68" s="480">
        <v>0</v>
      </c>
      <c r="CL68" s="480">
        <v>0</v>
      </c>
      <c r="CM68" s="480">
        <v>0</v>
      </c>
      <c r="CN68" s="480">
        <v>0</v>
      </c>
      <c r="CO68" s="480">
        <v>0</v>
      </c>
      <c r="CP68" s="480">
        <v>0</v>
      </c>
      <c r="CQ68" s="480">
        <v>0</v>
      </c>
      <c r="CR68" s="480">
        <v>0</v>
      </c>
      <c r="CS68" s="480">
        <v>0</v>
      </c>
      <c r="CT68" s="480">
        <v>0</v>
      </c>
      <c r="CU68" s="480">
        <v>0</v>
      </c>
      <c r="CV68" s="480">
        <v>0</v>
      </c>
      <c r="CW68" s="480">
        <v>0</v>
      </c>
      <c r="CX68" s="480">
        <v>0</v>
      </c>
      <c r="CY68" s="480">
        <v>0</v>
      </c>
      <c r="CZ68" s="480">
        <v>0</v>
      </c>
      <c r="DA68" s="480">
        <v>0</v>
      </c>
      <c r="DB68" s="480">
        <v>0</v>
      </c>
      <c r="DC68" s="480">
        <v>0</v>
      </c>
      <c r="DD68" s="480">
        <v>0</v>
      </c>
      <c r="DE68" s="480">
        <v>0</v>
      </c>
      <c r="DF68" s="480">
        <v>0</v>
      </c>
      <c r="DG68" s="480">
        <v>0</v>
      </c>
      <c r="DH68" s="480">
        <v>0</v>
      </c>
      <c r="DI68" s="480">
        <v>0</v>
      </c>
      <c r="DJ68" s="480">
        <v>0</v>
      </c>
    </row>
    <row r="69" spans="2:114">
      <c r="B69" s="597" t="s">
        <v>354</v>
      </c>
      <c r="C69" s="599" t="s">
        <v>1073</v>
      </c>
      <c r="D69" s="482">
        <v>0</v>
      </c>
      <c r="E69" s="482">
        <v>0</v>
      </c>
      <c r="F69" s="482">
        <v>0</v>
      </c>
      <c r="G69" s="482">
        <v>0</v>
      </c>
      <c r="H69" s="482">
        <v>0</v>
      </c>
      <c r="I69" s="482">
        <v>0</v>
      </c>
      <c r="J69" s="482">
        <v>0</v>
      </c>
      <c r="K69" s="482">
        <v>0</v>
      </c>
      <c r="L69" s="482">
        <v>0</v>
      </c>
      <c r="M69" s="482">
        <v>0</v>
      </c>
      <c r="N69" s="482">
        <v>0</v>
      </c>
      <c r="O69" s="482">
        <v>0</v>
      </c>
      <c r="P69" s="482">
        <v>0</v>
      </c>
      <c r="Q69" s="482">
        <v>0</v>
      </c>
      <c r="R69" s="482">
        <v>0</v>
      </c>
      <c r="S69" s="482">
        <v>0</v>
      </c>
      <c r="T69" s="482">
        <v>0</v>
      </c>
      <c r="U69" s="482">
        <v>0</v>
      </c>
      <c r="V69" s="482">
        <v>0</v>
      </c>
      <c r="W69" s="482">
        <v>0</v>
      </c>
      <c r="X69" s="482">
        <v>0</v>
      </c>
      <c r="Y69" s="482">
        <v>0</v>
      </c>
      <c r="Z69" s="482">
        <v>0</v>
      </c>
      <c r="AA69" s="482">
        <v>0</v>
      </c>
      <c r="AB69" s="482">
        <v>0</v>
      </c>
      <c r="AC69" s="482">
        <v>0</v>
      </c>
      <c r="AD69" s="482">
        <v>0</v>
      </c>
      <c r="AE69" s="482">
        <v>0</v>
      </c>
      <c r="AF69" s="482">
        <v>0</v>
      </c>
      <c r="AG69" s="482">
        <v>0</v>
      </c>
      <c r="AH69" s="482">
        <v>0</v>
      </c>
      <c r="AI69" s="482">
        <v>0</v>
      </c>
      <c r="AJ69" s="482">
        <v>0</v>
      </c>
      <c r="AK69" s="482">
        <v>0</v>
      </c>
      <c r="AL69" s="482">
        <v>0</v>
      </c>
      <c r="AM69" s="482">
        <v>0</v>
      </c>
      <c r="AN69" s="482">
        <v>0</v>
      </c>
      <c r="AO69" s="482">
        <v>0</v>
      </c>
      <c r="AP69" s="482">
        <v>0</v>
      </c>
      <c r="AQ69" s="482">
        <v>0</v>
      </c>
      <c r="AR69" s="482">
        <v>0</v>
      </c>
      <c r="AS69" s="482">
        <v>0</v>
      </c>
      <c r="AT69" s="482">
        <v>0</v>
      </c>
      <c r="AU69" s="482">
        <v>0</v>
      </c>
      <c r="AV69" s="482">
        <v>0</v>
      </c>
      <c r="AW69" s="482">
        <v>0</v>
      </c>
      <c r="AX69" s="482">
        <v>0</v>
      </c>
      <c r="AY69" s="482">
        <v>0</v>
      </c>
      <c r="AZ69" s="482">
        <v>0</v>
      </c>
      <c r="BA69" s="482">
        <v>0</v>
      </c>
      <c r="BB69" s="482">
        <v>0</v>
      </c>
      <c r="BC69" s="482">
        <v>0</v>
      </c>
      <c r="BD69" s="482">
        <v>0</v>
      </c>
      <c r="BE69" s="482">
        <v>0</v>
      </c>
      <c r="BF69" s="482">
        <v>0</v>
      </c>
      <c r="BG69" s="482">
        <v>0</v>
      </c>
      <c r="BH69" s="482">
        <v>0</v>
      </c>
      <c r="BI69" s="482">
        <v>0</v>
      </c>
      <c r="BJ69" s="482">
        <v>0</v>
      </c>
      <c r="BK69" s="482">
        <v>0</v>
      </c>
      <c r="BL69" s="482">
        <v>0</v>
      </c>
      <c r="BM69" s="482">
        <v>0</v>
      </c>
      <c r="BN69" s="482">
        <v>0</v>
      </c>
      <c r="BO69" s="482">
        <v>0</v>
      </c>
      <c r="BP69" s="482">
        <v>0</v>
      </c>
      <c r="BQ69" s="482">
        <v>0</v>
      </c>
      <c r="BR69" s="482">
        <v>0</v>
      </c>
      <c r="BS69" s="482">
        <v>0</v>
      </c>
      <c r="BT69" s="482">
        <v>0</v>
      </c>
      <c r="BU69" s="482">
        <v>0</v>
      </c>
      <c r="BV69" s="482">
        <v>0</v>
      </c>
      <c r="BW69" s="482">
        <v>0</v>
      </c>
      <c r="BX69" s="482">
        <v>0</v>
      </c>
      <c r="BY69" s="482">
        <v>0</v>
      </c>
      <c r="BZ69" s="482">
        <v>0</v>
      </c>
      <c r="CA69" s="482">
        <v>0</v>
      </c>
      <c r="CB69" s="482">
        <v>0</v>
      </c>
      <c r="CC69" s="482">
        <v>0</v>
      </c>
      <c r="CD69" s="482">
        <v>0</v>
      </c>
      <c r="CE69" s="482">
        <v>0</v>
      </c>
      <c r="CF69" s="482">
        <v>0</v>
      </c>
      <c r="CG69" s="482">
        <v>0</v>
      </c>
      <c r="CH69" s="482">
        <v>0</v>
      </c>
      <c r="CI69" s="482">
        <v>0</v>
      </c>
      <c r="CJ69" s="482">
        <v>0</v>
      </c>
      <c r="CK69" s="482">
        <v>0</v>
      </c>
      <c r="CL69" s="482">
        <v>0</v>
      </c>
      <c r="CM69" s="482">
        <v>0</v>
      </c>
      <c r="CN69" s="482">
        <v>0</v>
      </c>
      <c r="CO69" s="482">
        <v>0</v>
      </c>
      <c r="CP69" s="482">
        <v>0</v>
      </c>
      <c r="CQ69" s="482">
        <v>0</v>
      </c>
      <c r="CR69" s="482">
        <v>0</v>
      </c>
      <c r="CS69" s="482">
        <v>0</v>
      </c>
      <c r="CT69" s="482">
        <v>0</v>
      </c>
      <c r="CU69" s="482">
        <v>0</v>
      </c>
      <c r="CV69" s="482">
        <v>0</v>
      </c>
      <c r="CW69" s="482">
        <v>0</v>
      </c>
      <c r="CX69" s="482">
        <v>0</v>
      </c>
      <c r="CY69" s="482">
        <v>0</v>
      </c>
      <c r="CZ69" s="482">
        <v>0</v>
      </c>
      <c r="DA69" s="482">
        <v>0</v>
      </c>
      <c r="DB69" s="482">
        <v>0</v>
      </c>
      <c r="DC69" s="482">
        <v>0</v>
      </c>
      <c r="DD69" s="482">
        <v>0</v>
      </c>
      <c r="DE69" s="482">
        <v>0</v>
      </c>
      <c r="DF69" s="482">
        <v>0</v>
      </c>
      <c r="DG69" s="482">
        <v>0</v>
      </c>
      <c r="DH69" s="482">
        <v>0</v>
      </c>
      <c r="DI69" s="482">
        <v>0</v>
      </c>
      <c r="DJ69" s="482">
        <v>0</v>
      </c>
    </row>
    <row r="70" spans="2:114">
      <c r="B70" s="10" t="s">
        <v>355</v>
      </c>
      <c r="C70" s="600" t="s">
        <v>1074</v>
      </c>
      <c r="D70" s="480">
        <v>8.5912251371406227E-3</v>
      </c>
      <c r="E70" s="480">
        <v>1.4978876100463777E-2</v>
      </c>
      <c r="F70" s="480">
        <v>4.6447129410333424E-2</v>
      </c>
      <c r="G70" s="480">
        <v>3.9952530583277652E-3</v>
      </c>
      <c r="H70" s="480">
        <v>1.6909186046925533E-2</v>
      </c>
      <c r="I70" s="480">
        <v>6.3672217353198945E-2</v>
      </c>
      <c r="J70" s="480">
        <v>1.0924588082869932E-2</v>
      </c>
      <c r="K70" s="480">
        <v>7.6919289643003954E-3</v>
      </c>
      <c r="L70" s="480">
        <v>1.0309340701720616E-2</v>
      </c>
      <c r="M70" s="480">
        <v>1.1936315773339902E-2</v>
      </c>
      <c r="N70" s="480">
        <v>0</v>
      </c>
      <c r="O70" s="480">
        <v>5.6112291168656486E-2</v>
      </c>
      <c r="P70" s="480">
        <v>1.9289079180338724E-2</v>
      </c>
      <c r="Q70" s="480">
        <v>2.1363578585576724E-2</v>
      </c>
      <c r="R70" s="480">
        <v>1.1243763845971567E-2</v>
      </c>
      <c r="S70" s="480">
        <v>0.11076468478461246</v>
      </c>
      <c r="T70" s="480">
        <v>1.767231605797227E-2</v>
      </c>
      <c r="U70" s="480">
        <v>2.1594483547298718E-2</v>
      </c>
      <c r="V70" s="480">
        <v>9.2737907254036286E-2</v>
      </c>
      <c r="W70" s="480">
        <v>0.11018105471600076</v>
      </c>
      <c r="X70" s="480">
        <v>0</v>
      </c>
      <c r="Y70" s="480">
        <v>3.1285518169576684E-2</v>
      </c>
      <c r="Z70" s="480">
        <v>2.6521786955789953E-2</v>
      </c>
      <c r="AA70" s="480">
        <v>4.6305265243899364E-2</v>
      </c>
      <c r="AB70" s="480">
        <v>3.4788442588370397E-2</v>
      </c>
      <c r="AC70" s="480">
        <v>5.4585011550405571E-2</v>
      </c>
      <c r="AD70" s="480">
        <v>4.5138575426559536E-3</v>
      </c>
      <c r="AE70" s="480">
        <v>3.5751616981846895E-2</v>
      </c>
      <c r="AF70" s="480">
        <v>4.2187949947961489E-2</v>
      </c>
      <c r="AG70" s="480">
        <v>3.0535004051926589E-2</v>
      </c>
      <c r="AH70" s="480">
        <v>3.3926472857634643E-2</v>
      </c>
      <c r="AI70" s="480">
        <v>7.4339534612468658E-2</v>
      </c>
      <c r="AJ70" s="480">
        <v>4.9605605838445851E-2</v>
      </c>
      <c r="AK70" s="480">
        <v>0.13407134071340712</v>
      </c>
      <c r="AL70" s="480">
        <v>3.7947725515493393E-2</v>
      </c>
      <c r="AM70" s="480">
        <v>0.31321482150634772</v>
      </c>
      <c r="AN70" s="480">
        <v>3.7730761703885715E-2</v>
      </c>
      <c r="AO70" s="480">
        <v>0.1156916788129185</v>
      </c>
      <c r="AP70" s="480">
        <v>1.1492143270601855E-2</v>
      </c>
      <c r="AQ70" s="480">
        <v>0.16647415689605538</v>
      </c>
      <c r="AR70" s="480">
        <v>3.107503561673669E-2</v>
      </c>
      <c r="AS70" s="480">
        <v>1.0802681067288055E-2</v>
      </c>
      <c r="AT70" s="480">
        <v>2.8316591850559333E-2</v>
      </c>
      <c r="AU70" s="480">
        <v>1.4910134427234465E-2</v>
      </c>
      <c r="AV70" s="480">
        <v>1.9282598762934738E-2</v>
      </c>
      <c r="AW70" s="480">
        <v>2.2474680444384717E-2</v>
      </c>
      <c r="AX70" s="480">
        <v>5.0966138205103491E-2</v>
      </c>
      <c r="AY70" s="480">
        <v>3.5199957476994857E-2</v>
      </c>
      <c r="AZ70" s="480">
        <v>5.1249056021170272E-3</v>
      </c>
      <c r="BA70" s="480">
        <v>5.480973690056809E-2</v>
      </c>
      <c r="BB70" s="480">
        <v>2.0558703321464111E-3</v>
      </c>
      <c r="BC70" s="480">
        <v>1.1425791262786792E-2</v>
      </c>
      <c r="BD70" s="480">
        <v>2.5775181335626991E-3</v>
      </c>
      <c r="BE70" s="480">
        <v>5.0594312501422252E-3</v>
      </c>
      <c r="BF70" s="480">
        <v>0</v>
      </c>
      <c r="BG70" s="480">
        <v>4.7318611987381704E-3</v>
      </c>
      <c r="BH70" s="480">
        <v>2.515339505304582E-2</v>
      </c>
      <c r="BI70" s="480">
        <v>1.2059915503776724E-2</v>
      </c>
      <c r="BJ70" s="480">
        <v>1.2690084955657941E-2</v>
      </c>
      <c r="BK70" s="480">
        <v>3.8039258471746495E-3</v>
      </c>
      <c r="BL70" s="480">
        <v>1.0324279379157428E-2</v>
      </c>
      <c r="BM70" s="480">
        <v>4.022178835194113E-3</v>
      </c>
      <c r="BN70" s="480">
        <v>8.5762946891709975E-4</v>
      </c>
      <c r="BO70" s="480">
        <v>1.6131775185142402E-3</v>
      </c>
      <c r="BP70" s="480">
        <v>1.7803406043551833E-3</v>
      </c>
      <c r="BQ70" s="480">
        <v>3.2509462323603235E-3</v>
      </c>
      <c r="BR70" s="480">
        <v>0.11710289243550671</v>
      </c>
      <c r="BS70" s="480">
        <v>1.2469337694194603E-2</v>
      </c>
      <c r="BT70" s="480">
        <v>5.5778755808022384E-2</v>
      </c>
      <c r="BU70" s="480">
        <v>6.0158925092626533E-2</v>
      </c>
      <c r="BV70" s="480">
        <v>4.438758453771687E-3</v>
      </c>
      <c r="BW70" s="480">
        <v>1.0471571492972079E-2</v>
      </c>
      <c r="BX70" s="480">
        <v>5.1194705704644492E-3</v>
      </c>
      <c r="BY70" s="480">
        <v>1.3725974513524851E-2</v>
      </c>
      <c r="BZ70" s="480">
        <v>4.9205323320530552E-3</v>
      </c>
      <c r="CA70" s="480">
        <v>0</v>
      </c>
      <c r="CB70" s="480">
        <v>5.3694314326649693E-2</v>
      </c>
      <c r="CC70" s="480">
        <v>4.5047670032422101E-3</v>
      </c>
      <c r="CD70" s="480">
        <v>1.6038019267917028E-3</v>
      </c>
      <c r="CE70" s="480">
        <v>8.1528376310728676E-4</v>
      </c>
      <c r="CF70" s="480">
        <v>1.7298420525297686E-3</v>
      </c>
      <c r="CG70" s="480">
        <v>8.8554767355321297E-4</v>
      </c>
      <c r="CH70" s="480">
        <v>4.6442583437428527E-2</v>
      </c>
      <c r="CI70" s="480">
        <v>1.3907757842829441E-2</v>
      </c>
      <c r="CJ70" s="480">
        <v>5.6365313574268756E-3</v>
      </c>
      <c r="CK70" s="480">
        <v>9.0818704835701914E-3</v>
      </c>
      <c r="CL70" s="480">
        <v>2.55450126273836E-3</v>
      </c>
      <c r="CM70" s="480">
        <v>1.1673213130787312E-3</v>
      </c>
      <c r="CN70" s="480">
        <v>4.0933677110541354E-3</v>
      </c>
      <c r="CO70" s="480">
        <v>4.3340837255838281E-3</v>
      </c>
      <c r="CP70" s="480">
        <v>1.3382030818309599E-2</v>
      </c>
      <c r="CQ70" s="480">
        <v>1.0919761404597881E-2</v>
      </c>
      <c r="CR70" s="480">
        <v>2.1660758406866321E-2</v>
      </c>
      <c r="CS70" s="480">
        <v>8.7758104376581304E-3</v>
      </c>
      <c r="CT70" s="480">
        <v>6.82849548823027E-3</v>
      </c>
      <c r="CU70" s="480">
        <v>1.3869393871796191E-2</v>
      </c>
      <c r="CV70" s="480">
        <v>1.276041751957737E-2</v>
      </c>
      <c r="CW70" s="480">
        <v>1.1769352888528952E-2</v>
      </c>
      <c r="CX70" s="480">
        <v>4.4820020784040277E-3</v>
      </c>
      <c r="CY70" s="480">
        <v>2.9123849072394663E-3</v>
      </c>
      <c r="CZ70" s="480">
        <v>3.7247470034037053E-3</v>
      </c>
      <c r="DA70" s="480">
        <v>2.0368464797462025E-3</v>
      </c>
      <c r="DB70" s="480">
        <v>4.0575850873478909E-3</v>
      </c>
      <c r="DC70" s="480">
        <v>3.8564498204588724E-2</v>
      </c>
      <c r="DD70" s="480">
        <v>1.9286485885175304E-2</v>
      </c>
      <c r="DE70" s="480">
        <v>2.6775622419043806E-2</v>
      </c>
      <c r="DF70" s="480">
        <v>2.7959474528119383E-2</v>
      </c>
      <c r="DG70" s="480">
        <v>2.1635145990485979E-2</v>
      </c>
      <c r="DH70" s="480">
        <v>0</v>
      </c>
      <c r="DI70" s="480">
        <v>4.3874690289909231E-3</v>
      </c>
      <c r="DJ70" s="480">
        <v>1.6533688063156016E-2</v>
      </c>
    </row>
    <row r="71" spans="2:114">
      <c r="B71" s="10" t="s">
        <v>356</v>
      </c>
      <c r="C71" s="600" t="s">
        <v>1075</v>
      </c>
      <c r="D71" s="480">
        <v>2.8493052325353617E-7</v>
      </c>
      <c r="E71" s="480">
        <v>0</v>
      </c>
      <c r="F71" s="480">
        <v>1.1176825791366248E-4</v>
      </c>
      <c r="G71" s="480">
        <v>0</v>
      </c>
      <c r="H71" s="480">
        <v>1.384280662508815E-6</v>
      </c>
      <c r="I71" s="480">
        <v>3.0674846625766873E-4</v>
      </c>
      <c r="J71" s="480">
        <v>1.2206243668011097E-5</v>
      </c>
      <c r="K71" s="480">
        <v>6.7533683985540149E-4</v>
      </c>
      <c r="L71" s="480">
        <v>1.4170396743481844E-3</v>
      </c>
      <c r="M71" s="480">
        <v>1.1688047203806946E-3</v>
      </c>
      <c r="N71" s="480">
        <v>0</v>
      </c>
      <c r="O71" s="480">
        <v>5.2443384982121576E-3</v>
      </c>
      <c r="P71" s="480">
        <v>6.592488123198368E-4</v>
      </c>
      <c r="Q71" s="480">
        <v>8.6075660505584409E-5</v>
      </c>
      <c r="R71" s="480">
        <v>5.0891151778089132E-5</v>
      </c>
      <c r="S71" s="480">
        <v>7.6257383045449261E-4</v>
      </c>
      <c r="T71" s="480">
        <v>3.8913618383106078E-4</v>
      </c>
      <c r="U71" s="480">
        <v>3.1395097956045524E-5</v>
      </c>
      <c r="V71" s="480">
        <v>1.2084689504044343E-3</v>
      </c>
      <c r="W71" s="480">
        <v>7.3814300267708959E-4</v>
      </c>
      <c r="X71" s="480">
        <v>0</v>
      </c>
      <c r="Y71" s="480">
        <v>1.6280516351453696E-3</v>
      </c>
      <c r="Z71" s="480">
        <v>1.8299479032067823E-3</v>
      </c>
      <c r="AA71" s="480">
        <v>1.1664803281352565E-3</v>
      </c>
      <c r="AB71" s="480">
        <v>1.5199906180939804E-3</v>
      </c>
      <c r="AC71" s="480">
        <v>1.2299072051452967E-3</v>
      </c>
      <c r="AD71" s="480">
        <v>0</v>
      </c>
      <c r="AE71" s="480">
        <v>3.6516174382990768E-5</v>
      </c>
      <c r="AF71" s="480">
        <v>5.4967922942102112E-3</v>
      </c>
      <c r="AG71" s="480">
        <v>3.8707129588810034E-3</v>
      </c>
      <c r="AH71" s="480">
        <v>3.0863831151102197E-4</v>
      </c>
      <c r="AI71" s="480">
        <v>4.7413541727415872E-3</v>
      </c>
      <c r="AJ71" s="480">
        <v>4.008324022114318E-4</v>
      </c>
      <c r="AK71" s="480">
        <v>1.8450184501845018E-3</v>
      </c>
      <c r="AL71" s="480">
        <v>3.2711584475951267E-4</v>
      </c>
      <c r="AM71" s="480">
        <v>3.9961812638491511E-5</v>
      </c>
      <c r="AN71" s="480">
        <v>7.9584248407227819E-4</v>
      </c>
      <c r="AO71" s="480">
        <v>1.8728972372299972E-2</v>
      </c>
      <c r="AP71" s="480">
        <v>1.1294489700837203E-4</v>
      </c>
      <c r="AQ71" s="480">
        <v>5.7930632510102317E-4</v>
      </c>
      <c r="AR71" s="480">
        <v>6.5607390132575933E-3</v>
      </c>
      <c r="AS71" s="480">
        <v>5.4046630724180554E-4</v>
      </c>
      <c r="AT71" s="480">
        <v>1.6249165347094548E-3</v>
      </c>
      <c r="AU71" s="480">
        <v>4.0797015623548208E-4</v>
      </c>
      <c r="AV71" s="480">
        <v>5.3898240569093855E-4</v>
      </c>
      <c r="AW71" s="480">
        <v>4.0871132652369916E-4</v>
      </c>
      <c r="AX71" s="480">
        <v>1.1228131414856683E-3</v>
      </c>
      <c r="AY71" s="480">
        <v>1.7808992224648638E-4</v>
      </c>
      <c r="AZ71" s="480">
        <v>2.3822148450407666E-4</v>
      </c>
      <c r="BA71" s="480">
        <v>1.5233742740169475E-3</v>
      </c>
      <c r="BB71" s="480">
        <v>5.7564369300099507E-5</v>
      </c>
      <c r="BC71" s="480">
        <v>1.7717805943113733E-3</v>
      </c>
      <c r="BD71" s="480">
        <v>2.9474575499125141E-5</v>
      </c>
      <c r="BE71" s="480">
        <v>3.261702305189141E-4</v>
      </c>
      <c r="BF71" s="480">
        <v>0</v>
      </c>
      <c r="BG71" s="480">
        <v>5.2576235541535229E-3</v>
      </c>
      <c r="BH71" s="480">
        <v>1.6336388954752423E-3</v>
      </c>
      <c r="BI71" s="480">
        <v>1.2802458071949814E-4</v>
      </c>
      <c r="BJ71" s="480">
        <v>4.1027871729088809E-3</v>
      </c>
      <c r="BK71" s="480">
        <v>8.3172655179381406E-5</v>
      </c>
      <c r="BL71" s="480">
        <v>2.8293606799704361E-4</v>
      </c>
      <c r="BM71" s="480">
        <v>2.1475140846724538E-4</v>
      </c>
      <c r="BN71" s="480">
        <v>1.9257362311224084E-4</v>
      </c>
      <c r="BO71" s="480">
        <v>2.4666936198067073E-4</v>
      </c>
      <c r="BP71" s="480">
        <v>1.3546273752180866E-4</v>
      </c>
      <c r="BQ71" s="480">
        <v>1.2195072126113636E-4</v>
      </c>
      <c r="BR71" s="480">
        <v>1.0289834625087921E-3</v>
      </c>
      <c r="BS71" s="480">
        <v>9.2741470802899675E-4</v>
      </c>
      <c r="BT71" s="480">
        <v>3.89106142915676E-4</v>
      </c>
      <c r="BU71" s="480">
        <v>2.5292642086092794E-3</v>
      </c>
      <c r="BV71" s="480">
        <v>3.5155310531077648E-4</v>
      </c>
      <c r="BW71" s="480">
        <v>6.2433589591877575E-4</v>
      </c>
      <c r="BX71" s="480">
        <v>6.7569375312834083E-4</v>
      </c>
      <c r="BY71" s="480">
        <v>6.9668430498193959E-4</v>
      </c>
      <c r="BZ71" s="480">
        <v>1.1673405592910591E-4</v>
      </c>
      <c r="CA71" s="480">
        <v>0</v>
      </c>
      <c r="CB71" s="480">
        <v>4.0383944412688281E-4</v>
      </c>
      <c r="CC71" s="480">
        <v>1.8844033177740457E-4</v>
      </c>
      <c r="CD71" s="480">
        <v>2.4761190114011583E-4</v>
      </c>
      <c r="CE71" s="480">
        <v>1.5160235264391695E-4</v>
      </c>
      <c r="CF71" s="480">
        <v>1.0613711835022008E-4</v>
      </c>
      <c r="CG71" s="480">
        <v>8.0076119417045856E-5</v>
      </c>
      <c r="CH71" s="480">
        <v>6.1577438026707011E-5</v>
      </c>
      <c r="CI71" s="480">
        <v>4.3071477375725928E-4</v>
      </c>
      <c r="CJ71" s="480">
        <v>3.3513124406360311E-4</v>
      </c>
      <c r="CK71" s="480">
        <v>3.5581335332902849E-4</v>
      </c>
      <c r="CL71" s="480">
        <v>2.8819664025547061E-4</v>
      </c>
      <c r="CM71" s="480">
        <v>6.0355038514058954E-5</v>
      </c>
      <c r="CN71" s="480">
        <v>4.2291324751718684E-4</v>
      </c>
      <c r="CO71" s="480">
        <v>2.9068225057037392E-4</v>
      </c>
      <c r="CP71" s="480">
        <v>1.0256738207503749E-3</v>
      </c>
      <c r="CQ71" s="480">
        <v>4.634711353213132E-3</v>
      </c>
      <c r="CR71" s="480">
        <v>3.9084703195314766E-3</v>
      </c>
      <c r="CS71" s="480">
        <v>3.4557011143165357E-3</v>
      </c>
      <c r="CT71" s="480">
        <v>4.7236553286721035E-4</v>
      </c>
      <c r="CU71" s="480">
        <v>4.3956735361577754E-3</v>
      </c>
      <c r="CV71" s="480">
        <v>5.0545808264581904E-3</v>
      </c>
      <c r="CW71" s="480">
        <v>1.4892513912357352E-3</v>
      </c>
      <c r="CX71" s="480">
        <v>1.9426967395237064E-3</v>
      </c>
      <c r="CY71" s="480">
        <v>2.3488318476277799E-5</v>
      </c>
      <c r="CZ71" s="480">
        <v>1.0245128171945604E-4</v>
      </c>
      <c r="DA71" s="480">
        <v>3.5065386687931359E-4</v>
      </c>
      <c r="DB71" s="480">
        <v>3.3813579921765043E-4</v>
      </c>
      <c r="DC71" s="480">
        <v>5.5768228132064774E-3</v>
      </c>
      <c r="DD71" s="480">
        <v>4.1700891097706467E-3</v>
      </c>
      <c r="DE71" s="480">
        <v>2.2085564616434752E-3</v>
      </c>
      <c r="DF71" s="480">
        <v>6.1688097617030961E-4</v>
      </c>
      <c r="DG71" s="480">
        <v>1.739744758506009E-3</v>
      </c>
      <c r="DH71" s="480">
        <v>0</v>
      </c>
      <c r="DI71" s="480">
        <v>1.7248391623717207E-4</v>
      </c>
      <c r="DJ71" s="480">
        <v>1.2103770834656796E-3</v>
      </c>
    </row>
    <row r="72" spans="2:114">
      <c r="B72" s="10" t="s">
        <v>357</v>
      </c>
      <c r="C72" s="600" t="s">
        <v>1076</v>
      </c>
      <c r="D72" s="480">
        <v>6.9807978197116357E-5</v>
      </c>
      <c r="E72" s="480">
        <v>1.1617992154603948E-3</v>
      </c>
      <c r="F72" s="480">
        <v>1.1285626750397247E-3</v>
      </c>
      <c r="G72" s="480">
        <v>9.8386005652678849E-5</v>
      </c>
      <c r="H72" s="480">
        <v>1.3882357501159828E-4</v>
      </c>
      <c r="I72" s="480">
        <v>2.8045574057843996E-3</v>
      </c>
      <c r="J72" s="480">
        <v>6.7831839812233102E-4</v>
      </c>
      <c r="K72" s="480">
        <v>1.3524392662202288E-3</v>
      </c>
      <c r="L72" s="480">
        <v>1.4512373859538051E-3</v>
      </c>
      <c r="M72" s="480">
        <v>7.4055661327678392E-5</v>
      </c>
      <c r="N72" s="480">
        <v>0</v>
      </c>
      <c r="O72" s="480">
        <v>5.4334436446687668E-4</v>
      </c>
      <c r="P72" s="480">
        <v>8.6428515999598468E-4</v>
      </c>
      <c r="Q72" s="480">
        <v>2.7544211361787009E-4</v>
      </c>
      <c r="R72" s="480">
        <v>3.466959714882322E-4</v>
      </c>
      <c r="S72" s="480">
        <v>1.0871302458715466E-3</v>
      </c>
      <c r="T72" s="480">
        <v>5.7498329481065543E-4</v>
      </c>
      <c r="U72" s="480">
        <v>2.8723174725743777E-4</v>
      </c>
      <c r="V72" s="480">
        <v>1.5307273371789501E-3</v>
      </c>
      <c r="W72" s="480">
        <v>1.7752935865771849E-3</v>
      </c>
      <c r="X72" s="480">
        <v>0</v>
      </c>
      <c r="Y72" s="480">
        <v>1.4861769478297132E-3</v>
      </c>
      <c r="Z72" s="480">
        <v>7.9304810637234829E-4</v>
      </c>
      <c r="AA72" s="480">
        <v>1.6943740791719505E-3</v>
      </c>
      <c r="AB72" s="480">
        <v>2.1924113173810472E-3</v>
      </c>
      <c r="AC72" s="480">
        <v>4.7202636478758708E-4</v>
      </c>
      <c r="AD72" s="480">
        <v>2.5578526075050405E-4</v>
      </c>
      <c r="AE72" s="480">
        <v>8.7867044609071527E-4</v>
      </c>
      <c r="AF72" s="480">
        <v>6.0909654180187555E-4</v>
      </c>
      <c r="AG72" s="480">
        <v>2.0896249444705435E-4</v>
      </c>
      <c r="AH72" s="480">
        <v>1.1751997245996605E-3</v>
      </c>
      <c r="AI72" s="480">
        <v>6.8233510235026537E-4</v>
      </c>
      <c r="AJ72" s="480">
        <v>7.2637892576916203E-4</v>
      </c>
      <c r="AK72" s="480">
        <v>3.8842493688094777E-4</v>
      </c>
      <c r="AL72" s="480">
        <v>3.7515383594797255E-4</v>
      </c>
      <c r="AM72" s="480">
        <v>4.1978234377130992E-4</v>
      </c>
      <c r="AN72" s="480">
        <v>6.305855748113679E-4</v>
      </c>
      <c r="AO72" s="480">
        <v>7.315148659163388E-4</v>
      </c>
      <c r="AP72" s="480">
        <v>1.2706300913441855E-4</v>
      </c>
      <c r="AQ72" s="480">
        <v>2.4096299902975076E-3</v>
      </c>
      <c r="AR72" s="480">
        <v>6.8511175034709302E-4</v>
      </c>
      <c r="AS72" s="480">
        <v>3.8098444608848588E-4</v>
      </c>
      <c r="AT72" s="480">
        <v>5.1599170754515467E-4</v>
      </c>
      <c r="AU72" s="480">
        <v>4.2932985027922457E-4</v>
      </c>
      <c r="AV72" s="480">
        <v>4.4057897892578793E-4</v>
      </c>
      <c r="AW72" s="480">
        <v>3.0375692338106445E-4</v>
      </c>
      <c r="AX72" s="480">
        <v>6.2694311731971864E-4</v>
      </c>
      <c r="AY72" s="480">
        <v>7.786776935045116E-4</v>
      </c>
      <c r="AZ72" s="480">
        <v>2.5778219290910348E-4</v>
      </c>
      <c r="BA72" s="480">
        <v>2.5389571233615791E-4</v>
      </c>
      <c r="BB72" s="480">
        <v>9.8681775943027726E-5</v>
      </c>
      <c r="BC72" s="480">
        <v>9.9392569924784354E-4</v>
      </c>
      <c r="BD72" s="480">
        <v>9.5122493656267504E-5</v>
      </c>
      <c r="BE72" s="480">
        <v>0</v>
      </c>
      <c r="BF72" s="480">
        <v>0</v>
      </c>
      <c r="BG72" s="480">
        <v>2.6288117770767612E-4</v>
      </c>
      <c r="BH72" s="480">
        <v>1.9267874358277082E-4</v>
      </c>
      <c r="BI72" s="480">
        <v>5.3770323902189218E-4</v>
      </c>
      <c r="BJ72" s="480">
        <v>2.1453448974821049E-4</v>
      </c>
      <c r="BK72" s="480">
        <v>2.915935440406548E-4</v>
      </c>
      <c r="BL72" s="480">
        <v>1.1221205962059621E-3</v>
      </c>
      <c r="BM72" s="480">
        <v>5.0917175462925903E-4</v>
      </c>
      <c r="BN72" s="480">
        <v>4.9060423030975646E-4</v>
      </c>
      <c r="BO72" s="480">
        <v>1.0521885521885522E-3</v>
      </c>
      <c r="BP72" s="480">
        <v>3.7561828326684339E-4</v>
      </c>
      <c r="BQ72" s="480">
        <v>5.2308811911502655E-4</v>
      </c>
      <c r="BR72" s="480">
        <v>5.5638091816471904E-4</v>
      </c>
      <c r="BS72" s="480">
        <v>7.6690062394705509E-4</v>
      </c>
      <c r="BT72" s="480">
        <v>4.7083794398097949E-2</v>
      </c>
      <c r="BU72" s="480">
        <v>1.1685913405672595E-2</v>
      </c>
      <c r="BV72" s="480">
        <v>4.8809777661918937E-4</v>
      </c>
      <c r="BW72" s="480">
        <v>1.0850139300463625E-3</v>
      </c>
      <c r="BX72" s="480">
        <v>1.0630784991990333E-3</v>
      </c>
      <c r="BY72" s="480">
        <v>1.2592065704900531E-3</v>
      </c>
      <c r="BZ72" s="480">
        <v>1.6637388246947864E-4</v>
      </c>
      <c r="CA72" s="480">
        <v>0</v>
      </c>
      <c r="CB72" s="480">
        <v>5.0732330168439654E-3</v>
      </c>
      <c r="CC72" s="480">
        <v>7.1266297168716809E-4</v>
      </c>
      <c r="CD72" s="480">
        <v>1.0190830407258026E-2</v>
      </c>
      <c r="CE72" s="480">
        <v>3.1443450918738333E-4</v>
      </c>
      <c r="CF72" s="480">
        <v>1.0227758677384843E-4</v>
      </c>
      <c r="CG72" s="480">
        <v>2.0254547852546892E-4</v>
      </c>
      <c r="CH72" s="480">
        <v>1.1809672935836309E-3</v>
      </c>
      <c r="CI72" s="480">
        <v>3.8938243679103434E-3</v>
      </c>
      <c r="CJ72" s="480">
        <v>4.4370692772706638E-4</v>
      </c>
      <c r="CK72" s="480">
        <v>3.3094795322868081E-3</v>
      </c>
      <c r="CL72" s="480">
        <v>1.7722044584430005E-4</v>
      </c>
      <c r="CM72" s="480">
        <v>7.224315216076754E-5</v>
      </c>
      <c r="CN72" s="480">
        <v>9.443460583764457E-4</v>
      </c>
      <c r="CO72" s="480">
        <v>7.1400959592514272E-4</v>
      </c>
      <c r="CP72" s="480">
        <v>3.6493164479446311E-3</v>
      </c>
      <c r="CQ72" s="480">
        <v>5.7804592996942121E-3</v>
      </c>
      <c r="CR72" s="480">
        <v>7.1836221467769263E-3</v>
      </c>
      <c r="CS72" s="480">
        <v>1.2554413499618014E-2</v>
      </c>
      <c r="CT72" s="480">
        <v>2.7675027727932853E-3</v>
      </c>
      <c r="CU72" s="480">
        <v>3.1939415778666257E-3</v>
      </c>
      <c r="CV72" s="480">
        <v>4.5350558581455291E-3</v>
      </c>
      <c r="CW72" s="480">
        <v>5.6297505898915204E-3</v>
      </c>
      <c r="CX72" s="480">
        <v>3.1311081152271586E-3</v>
      </c>
      <c r="CY72" s="480">
        <v>2.0889610900178977E-4</v>
      </c>
      <c r="CZ72" s="480">
        <v>1.0618432437320139E-4</v>
      </c>
      <c r="DA72" s="480">
        <v>3.8231857620477664E-4</v>
      </c>
      <c r="DB72" s="480">
        <v>5.5086140072599062E-4</v>
      </c>
      <c r="DC72" s="480">
        <v>8.6817577724056343E-3</v>
      </c>
      <c r="DD72" s="480">
        <v>6.9717195913235851E-3</v>
      </c>
      <c r="DE72" s="480">
        <v>1.0830867183265145E-2</v>
      </c>
      <c r="DF72" s="480">
        <v>4.0906584628404201E-3</v>
      </c>
      <c r="DG72" s="480">
        <v>3.7577967795827563E-3</v>
      </c>
      <c r="DH72" s="480">
        <v>0</v>
      </c>
      <c r="DI72" s="480">
        <v>1.1195510663999301E-3</v>
      </c>
      <c r="DJ72" s="480">
        <v>2.6797555808822471E-3</v>
      </c>
    </row>
    <row r="73" spans="2:114">
      <c r="B73" s="318" t="s">
        <v>358</v>
      </c>
      <c r="C73" s="601" t="s">
        <v>1077</v>
      </c>
      <c r="D73" s="481">
        <v>0</v>
      </c>
      <c r="E73" s="481">
        <v>7.1961594566019279E-4</v>
      </c>
      <c r="F73" s="481">
        <v>1.7640591857435136E-3</v>
      </c>
      <c r="G73" s="481">
        <v>0</v>
      </c>
      <c r="H73" s="481">
        <v>0</v>
      </c>
      <c r="I73" s="481">
        <v>2.497808939526731E-3</v>
      </c>
      <c r="J73" s="481">
        <v>6.2077467797313579E-4</v>
      </c>
      <c r="K73" s="481">
        <v>1.4829665545956427E-3</v>
      </c>
      <c r="L73" s="481">
        <v>2.4505871067608502E-4</v>
      </c>
      <c r="M73" s="481">
        <v>7.7212132138366324E-4</v>
      </c>
      <c r="N73" s="481">
        <v>0</v>
      </c>
      <c r="O73" s="481">
        <v>3.9951791504917398E-5</v>
      </c>
      <c r="P73" s="481">
        <v>1.9364543947191748E-4</v>
      </c>
      <c r="Q73" s="481">
        <v>3.0246586749753032E-4</v>
      </c>
      <c r="R73" s="481">
        <v>2.1151634957768296E-4</v>
      </c>
      <c r="S73" s="481">
        <v>6.9993622555600908E-5</v>
      </c>
      <c r="T73" s="481">
        <v>3.1335386673258527E-4</v>
      </c>
      <c r="U73" s="481">
        <v>4.1014021585131818E-4</v>
      </c>
      <c r="V73" s="481">
        <v>4.9788920756662696E-3</v>
      </c>
      <c r="W73" s="481">
        <v>2.2747760341161856E-3</v>
      </c>
      <c r="X73" s="481">
        <v>0</v>
      </c>
      <c r="Y73" s="481">
        <v>1.4164841189728995E-4</v>
      </c>
      <c r="Z73" s="481">
        <v>7.3950675694480343E-5</v>
      </c>
      <c r="AA73" s="481">
        <v>3.051959347134385E-3</v>
      </c>
      <c r="AB73" s="481">
        <v>2.5609861967184652E-3</v>
      </c>
      <c r="AC73" s="481">
        <v>2.1766823582973294E-3</v>
      </c>
      <c r="AD73" s="481">
        <v>0</v>
      </c>
      <c r="AE73" s="481">
        <v>9.1290435957476921E-6</v>
      </c>
      <c r="AF73" s="481">
        <v>4.1730298462832677E-5</v>
      </c>
      <c r="AG73" s="481">
        <v>2.7605045319058235E-4</v>
      </c>
      <c r="AH73" s="481">
        <v>1.4719673318217971E-3</v>
      </c>
      <c r="AI73" s="481">
        <v>1.9828541435819676E-4</v>
      </c>
      <c r="AJ73" s="481">
        <v>1.9870279835014892E-3</v>
      </c>
      <c r="AK73" s="481">
        <v>1.2947497896031592E-4</v>
      </c>
      <c r="AL73" s="481">
        <v>2.6649647492645611E-3</v>
      </c>
      <c r="AM73" s="481">
        <v>1.466488537192349E-6</v>
      </c>
      <c r="AN73" s="481">
        <v>4.3488660331818477E-6</v>
      </c>
      <c r="AO73" s="481">
        <v>3.8356584729695669E-5</v>
      </c>
      <c r="AP73" s="481">
        <v>0</v>
      </c>
      <c r="AQ73" s="481">
        <v>0</v>
      </c>
      <c r="AR73" s="481">
        <v>0</v>
      </c>
      <c r="AS73" s="481">
        <v>8.2694298375795376E-5</v>
      </c>
      <c r="AT73" s="481">
        <v>6.7794530918341485E-5</v>
      </c>
      <c r="AU73" s="481">
        <v>1.6767359824337876E-4</v>
      </c>
      <c r="AV73" s="481">
        <v>2.30353476291148E-5</v>
      </c>
      <c r="AW73" s="481">
        <v>9.4403431398137032E-5</v>
      </c>
      <c r="AX73" s="481">
        <v>9.9495603271299309E-4</v>
      </c>
      <c r="AY73" s="481">
        <v>3.4823161923232065E-4</v>
      </c>
      <c r="AZ73" s="481">
        <v>8.6625994365118787E-5</v>
      </c>
      <c r="BA73" s="481">
        <v>0</v>
      </c>
      <c r="BB73" s="481">
        <v>8.2234813285856438E-6</v>
      </c>
      <c r="BC73" s="481">
        <v>1.1789414600931192E-3</v>
      </c>
      <c r="BD73" s="481">
        <v>1.4569818570590269E-5</v>
      </c>
      <c r="BE73" s="481">
        <v>0</v>
      </c>
      <c r="BF73" s="481">
        <v>0</v>
      </c>
      <c r="BG73" s="481">
        <v>0</v>
      </c>
      <c r="BH73" s="481">
        <v>3.3266666041521262E-5</v>
      </c>
      <c r="BI73" s="481">
        <v>5.8891307130969149E-4</v>
      </c>
      <c r="BJ73" s="481">
        <v>1.6275030256760797E-5</v>
      </c>
      <c r="BK73" s="481">
        <v>3.2290560246112778E-5</v>
      </c>
      <c r="BL73" s="481">
        <v>0</v>
      </c>
      <c r="BM73" s="481">
        <v>3.7533560899520786E-4</v>
      </c>
      <c r="BN73" s="481">
        <v>2.7619686308048147E-4</v>
      </c>
      <c r="BO73" s="481">
        <v>5.748933639657909E-6</v>
      </c>
      <c r="BP73" s="481">
        <v>3.7454884060219755E-3</v>
      </c>
      <c r="BQ73" s="481">
        <v>3.965441270327854E-3</v>
      </c>
      <c r="BR73" s="481">
        <v>1.4761441080545711E-3</v>
      </c>
      <c r="BS73" s="481">
        <v>6.9967677676743844E-4</v>
      </c>
      <c r="BT73" s="481">
        <v>1.1146385856158944E-3</v>
      </c>
      <c r="BU73" s="481">
        <v>0</v>
      </c>
      <c r="BV73" s="481">
        <v>8.7373592219666901E-4</v>
      </c>
      <c r="BW73" s="481">
        <v>3.4799096050512163E-4</v>
      </c>
      <c r="BX73" s="481">
        <v>2.2219813066886944E-3</v>
      </c>
      <c r="BY73" s="481">
        <v>6.2529093397622505E-5</v>
      </c>
      <c r="BZ73" s="481">
        <v>0</v>
      </c>
      <c r="CA73" s="481">
        <v>0</v>
      </c>
      <c r="CB73" s="481">
        <v>1.6037770865656574E-2</v>
      </c>
      <c r="CC73" s="481">
        <v>1.7376234769795806E-3</v>
      </c>
      <c r="CD73" s="481">
        <v>0</v>
      </c>
      <c r="CE73" s="481">
        <v>1.0690773312371034E-3</v>
      </c>
      <c r="CF73" s="481">
        <v>3.6549764028239422E-4</v>
      </c>
      <c r="CG73" s="481">
        <v>8.337337139304186E-4</v>
      </c>
      <c r="CH73" s="481">
        <v>1.1281866324178822E-3</v>
      </c>
      <c r="CI73" s="481">
        <v>8.2903343201413369E-3</v>
      </c>
      <c r="CJ73" s="481">
        <v>1.0318964581244106E-3</v>
      </c>
      <c r="CK73" s="481">
        <v>5.4582045298224198E-3</v>
      </c>
      <c r="CL73" s="481">
        <v>2.9345520454449226E-3</v>
      </c>
      <c r="CM73" s="481">
        <v>1.1293707964373152E-4</v>
      </c>
      <c r="CN73" s="481">
        <v>1.918728568991328E-3</v>
      </c>
      <c r="CO73" s="481">
        <v>7.7843721339184878E-4</v>
      </c>
      <c r="CP73" s="481">
        <v>1.2295049115453225E-3</v>
      </c>
      <c r="CQ73" s="481">
        <v>3.7657477810414897E-2</v>
      </c>
      <c r="CR73" s="481">
        <v>4.0891329028874364E-3</v>
      </c>
      <c r="CS73" s="481">
        <v>2.8573469388377174E-3</v>
      </c>
      <c r="CT73" s="481">
        <v>2.2913105512112264E-3</v>
      </c>
      <c r="CU73" s="481">
        <v>6.6229673227288068E-3</v>
      </c>
      <c r="CV73" s="481">
        <v>2.1142087008354975E-3</v>
      </c>
      <c r="CW73" s="481">
        <v>3.0276052201851701E-3</v>
      </c>
      <c r="CX73" s="481">
        <v>4.0277373796227153E-5</v>
      </c>
      <c r="CY73" s="481">
        <v>3.5399061533397392E-4</v>
      </c>
      <c r="CZ73" s="481">
        <v>7.8393895728652593E-5</v>
      </c>
      <c r="DA73" s="481">
        <v>3.377256719476157E-4</v>
      </c>
      <c r="DB73" s="481">
        <v>1.2954900125330092E-4</v>
      </c>
      <c r="DC73" s="481">
        <v>3.3790304234863087E-2</v>
      </c>
      <c r="DD73" s="481">
        <v>1.1539909292576027E-2</v>
      </c>
      <c r="DE73" s="481">
        <v>7.9023397816936417E-3</v>
      </c>
      <c r="DF73" s="481">
        <v>6.9288616104259699E-3</v>
      </c>
      <c r="DG73" s="481">
        <v>1.092583062797374E-2</v>
      </c>
      <c r="DH73" s="481">
        <v>0</v>
      </c>
      <c r="DI73" s="481">
        <v>1.1407419475376398E-2</v>
      </c>
      <c r="DJ73" s="481">
        <v>3.4051091854609503E-3</v>
      </c>
    </row>
    <row r="74" spans="2:114">
      <c r="B74" s="10" t="s">
        <v>359</v>
      </c>
      <c r="C74" s="600" t="s">
        <v>1078</v>
      </c>
      <c r="D74" s="480">
        <v>3.8749767603541971E-2</v>
      </c>
      <c r="E74" s="480">
        <v>3.4799466506683148E-2</v>
      </c>
      <c r="F74" s="480">
        <v>4.1171766546771307E-2</v>
      </c>
      <c r="G74" s="480">
        <v>1.0209440125035675E-2</v>
      </c>
      <c r="H74" s="480">
        <v>5.7775326502369689E-2</v>
      </c>
      <c r="I74" s="480">
        <v>1.0254163014899211E-2</v>
      </c>
      <c r="J74" s="480">
        <v>1.0746725675136057E-2</v>
      </c>
      <c r="K74" s="480">
        <v>5.1192928614159368E-2</v>
      </c>
      <c r="L74" s="480">
        <v>4.0658167066871982E-2</v>
      </c>
      <c r="M74" s="480">
        <v>8.137290697910872E-2</v>
      </c>
      <c r="N74" s="480">
        <v>0</v>
      </c>
      <c r="O74" s="480">
        <v>6.4454225234883242E-2</v>
      </c>
      <c r="P74" s="480">
        <v>5.2625639937663254E-2</v>
      </c>
      <c r="Q74" s="480">
        <v>4.9279116343265733E-2</v>
      </c>
      <c r="R74" s="480">
        <v>6.4696967046388873E-2</v>
      </c>
      <c r="S74" s="480">
        <v>5.3392873980494963E-2</v>
      </c>
      <c r="T74" s="480">
        <v>6.9002205506006345E-2</v>
      </c>
      <c r="U74" s="480">
        <v>4.6040577162136977E-2</v>
      </c>
      <c r="V74" s="480">
        <v>2.4000193355032066E-2</v>
      </c>
      <c r="W74" s="480">
        <v>3.2782413853767907E-2</v>
      </c>
      <c r="X74" s="480">
        <v>0</v>
      </c>
      <c r="Y74" s="480">
        <v>6.8248739136800005E-2</v>
      </c>
      <c r="Z74" s="480">
        <v>2.9231721394142523E-2</v>
      </c>
      <c r="AA74" s="480">
        <v>6.2779991447381042E-2</v>
      </c>
      <c r="AB74" s="480">
        <v>4.0108409751699325E-2</v>
      </c>
      <c r="AC74" s="480">
        <v>7.1346345261527527E-2</v>
      </c>
      <c r="AD74" s="480">
        <v>5.8379224218350336E-3</v>
      </c>
      <c r="AE74" s="480">
        <v>7.0254837251975302E-2</v>
      </c>
      <c r="AF74" s="480">
        <v>5.2451668852671045E-2</v>
      </c>
      <c r="AG74" s="480">
        <v>5.8101217879101746E-2</v>
      </c>
      <c r="AH74" s="480">
        <v>8.5243527498486488E-2</v>
      </c>
      <c r="AI74" s="480">
        <v>2.9182947454365196E-2</v>
      </c>
      <c r="AJ74" s="480">
        <v>2.9707807716750641E-2</v>
      </c>
      <c r="AK74" s="480">
        <v>2.2755227552275523E-2</v>
      </c>
      <c r="AL74" s="480">
        <v>2.2477204829419381E-2</v>
      </c>
      <c r="AM74" s="480">
        <v>9.170686067332354E-3</v>
      </c>
      <c r="AN74" s="480">
        <v>2.4792885255169716E-2</v>
      </c>
      <c r="AO74" s="480">
        <v>3.9742901292068956E-2</v>
      </c>
      <c r="AP74" s="480">
        <v>6.9941127472434389E-2</v>
      </c>
      <c r="AQ74" s="480">
        <v>1.9049582224180885E-2</v>
      </c>
      <c r="AR74" s="480">
        <v>3.6605838422518855E-2</v>
      </c>
      <c r="AS74" s="480">
        <v>3.5719506846644898E-2</v>
      </c>
      <c r="AT74" s="480">
        <v>4.7299598559527631E-2</v>
      </c>
      <c r="AU74" s="480">
        <v>3.2570329462600779E-2</v>
      </c>
      <c r="AV74" s="480">
        <v>3.4454170728603573E-2</v>
      </c>
      <c r="AW74" s="480">
        <v>2.1868832540529615E-2</v>
      </c>
      <c r="AX74" s="480">
        <v>2.1113980483842242E-2</v>
      </c>
      <c r="AY74" s="480">
        <v>2.912279411910813E-2</v>
      </c>
      <c r="AZ74" s="480">
        <v>4.0002347285008601E-2</v>
      </c>
      <c r="BA74" s="480">
        <v>4.0559840045701227E-2</v>
      </c>
      <c r="BB74" s="480">
        <v>1.1299063345476675E-2</v>
      </c>
      <c r="BC74" s="480">
        <v>3.6411791846424429E-2</v>
      </c>
      <c r="BD74" s="480">
        <v>4.3175898907565055E-2</v>
      </c>
      <c r="BE74" s="480">
        <v>2.3120159595852327E-2</v>
      </c>
      <c r="BF74" s="480">
        <v>0</v>
      </c>
      <c r="BG74" s="480">
        <v>1.5772870662460567E-2</v>
      </c>
      <c r="BH74" s="480">
        <v>4.2387760724704272E-2</v>
      </c>
      <c r="BI74" s="480">
        <v>4.188964281141979E-2</v>
      </c>
      <c r="BJ74" s="480">
        <v>3.0428388387322047E-2</v>
      </c>
      <c r="BK74" s="480">
        <v>7.4882787712561169E-2</v>
      </c>
      <c r="BL74" s="480">
        <v>1.4897450110864744E-3</v>
      </c>
      <c r="BM74" s="480">
        <v>6.0520206525662555E-2</v>
      </c>
      <c r="BN74" s="480">
        <v>5.1961363443085377E-2</v>
      </c>
      <c r="BO74" s="480">
        <v>6.7229634335733451E-2</v>
      </c>
      <c r="BP74" s="480">
        <v>3.6482879505019404E-2</v>
      </c>
      <c r="BQ74" s="480">
        <v>3.0895750952113232E-2</v>
      </c>
      <c r="BR74" s="480">
        <v>4.5224045900954602E-3</v>
      </c>
      <c r="BS74" s="480">
        <v>1.4318679449258343E-2</v>
      </c>
      <c r="BT74" s="480">
        <v>2.0937032257345216E-2</v>
      </c>
      <c r="BU74" s="480">
        <v>1.4235207784400452E-2</v>
      </c>
      <c r="BV74" s="480">
        <v>7.9458364168933093E-3</v>
      </c>
      <c r="BW74" s="480">
        <v>1.9333174945078413E-3</v>
      </c>
      <c r="BX74" s="480">
        <v>3.615869657388384E-3</v>
      </c>
      <c r="BY74" s="480">
        <v>6.7799744948379953E-4</v>
      </c>
      <c r="BZ74" s="480">
        <v>9.4154743308248095E-4</v>
      </c>
      <c r="CA74" s="480">
        <v>2.6599408639939613E-4</v>
      </c>
      <c r="CB74" s="480">
        <v>1.5218214346693194E-3</v>
      </c>
      <c r="CC74" s="480">
        <v>7.7905118138097097E-3</v>
      </c>
      <c r="CD74" s="480">
        <v>5.0517857555527464E-2</v>
      </c>
      <c r="CE74" s="480">
        <v>9.2488664916688893E-3</v>
      </c>
      <c r="CF74" s="480">
        <v>4.4751268628029153E-3</v>
      </c>
      <c r="CG74" s="480">
        <v>1.2482453909127735E-3</v>
      </c>
      <c r="CH74" s="480">
        <v>5.4056193810587804E-3</v>
      </c>
      <c r="CI74" s="480">
        <v>1.6052821024505413E-2</v>
      </c>
      <c r="CJ74" s="480">
        <v>2.5280180834083531E-3</v>
      </c>
      <c r="CK74" s="480">
        <v>2.9402827973150536E-3</v>
      </c>
      <c r="CL74" s="480">
        <v>1.4191294276086918E-3</v>
      </c>
      <c r="CM74" s="480">
        <v>4.8318323446766513E-3</v>
      </c>
      <c r="CN74" s="480">
        <v>2.9573890873964641E-3</v>
      </c>
      <c r="CO74" s="480">
        <v>3.7355132607196188E-2</v>
      </c>
      <c r="CP74" s="480">
        <v>8.8859432917946009E-3</v>
      </c>
      <c r="CQ74" s="480">
        <v>5.8096081799636108E-3</v>
      </c>
      <c r="CR74" s="480">
        <v>6.8432378485256554E-3</v>
      </c>
      <c r="CS74" s="480">
        <v>2.1038210029935996E-2</v>
      </c>
      <c r="CT74" s="480">
        <v>5.7277438689358195E-2</v>
      </c>
      <c r="CU74" s="480">
        <v>1.8389187272280089E-2</v>
      </c>
      <c r="CV74" s="480">
        <v>1.4488728477992447E-2</v>
      </c>
      <c r="CW74" s="480">
        <v>1.6681110415204158E-2</v>
      </c>
      <c r="CX74" s="480">
        <v>3.3550136977398212E-2</v>
      </c>
      <c r="CY74" s="480">
        <v>5.7721293276810333E-3</v>
      </c>
      <c r="CZ74" s="480">
        <v>4.1801782071606399E-3</v>
      </c>
      <c r="DA74" s="480">
        <v>3.5397585088132816E-2</v>
      </c>
      <c r="DB74" s="480">
        <v>5.0658510345807269E-3</v>
      </c>
      <c r="DC74" s="480">
        <v>3.3071704340008119E-2</v>
      </c>
      <c r="DD74" s="480">
        <v>7.8246749047752917E-2</v>
      </c>
      <c r="DE74" s="480">
        <v>1.8972596739479743E-2</v>
      </c>
      <c r="DF74" s="480">
        <v>1.0093981244325876E-2</v>
      </c>
      <c r="DG74" s="480">
        <v>1.5612129201389525E-2</v>
      </c>
      <c r="DH74" s="480">
        <v>0.14412514296684989</v>
      </c>
      <c r="DI74" s="480">
        <v>9.2587626902504837E-3</v>
      </c>
      <c r="DJ74" s="480">
        <v>2.846994048943266E-2</v>
      </c>
    </row>
    <row r="75" spans="2:114">
      <c r="B75" s="10" t="s">
        <v>360</v>
      </c>
      <c r="C75" s="600" t="s">
        <v>1079</v>
      </c>
      <c r="D75" s="480">
        <v>4.1406032406573062E-2</v>
      </c>
      <c r="E75" s="480">
        <v>4.5162884531712751E-2</v>
      </c>
      <c r="F75" s="480">
        <v>1.1838533442200233E-2</v>
      </c>
      <c r="G75" s="480">
        <v>4.5657942375096766E-3</v>
      </c>
      <c r="H75" s="480">
        <v>1.2805980408869046E-2</v>
      </c>
      <c r="I75" s="480">
        <v>2.1910604732690623E-3</v>
      </c>
      <c r="J75" s="480">
        <v>2.7411735780162065E-3</v>
      </c>
      <c r="K75" s="480">
        <v>1.8427930852166381E-3</v>
      </c>
      <c r="L75" s="480">
        <v>5.7113165081090018E-4</v>
      </c>
      <c r="M75" s="480">
        <v>4.0912717815455113E-4</v>
      </c>
      <c r="N75" s="480">
        <v>0</v>
      </c>
      <c r="O75" s="480">
        <v>2.0055799335468535E-3</v>
      </c>
      <c r="P75" s="480">
        <v>2.278288430610503E-2</v>
      </c>
      <c r="Q75" s="480">
        <v>1.0993663430155106E-3</v>
      </c>
      <c r="R75" s="480">
        <v>1.0467673781355708E-2</v>
      </c>
      <c r="S75" s="480">
        <v>4.8817208088142031E-4</v>
      </c>
      <c r="T75" s="480">
        <v>8.4082285161641874E-4</v>
      </c>
      <c r="U75" s="480">
        <v>5.3438464606034937E-4</v>
      </c>
      <c r="V75" s="480">
        <v>1.9496632399858206E-3</v>
      </c>
      <c r="W75" s="480">
        <v>1.4575341045933291E-3</v>
      </c>
      <c r="X75" s="480">
        <v>0</v>
      </c>
      <c r="Y75" s="480">
        <v>1.5230598410234165E-3</v>
      </c>
      <c r="Z75" s="480">
        <v>2.952725904073516E-4</v>
      </c>
      <c r="AA75" s="480">
        <v>1.143938020092262E-3</v>
      </c>
      <c r="AB75" s="480">
        <v>1.2961042244468712E-3</v>
      </c>
      <c r="AC75" s="480">
        <v>1.168547966066875E-3</v>
      </c>
      <c r="AD75" s="480">
        <v>3.009238361770636E-5</v>
      </c>
      <c r="AE75" s="480">
        <v>1.4903163670058107E-3</v>
      </c>
      <c r="AF75" s="480">
        <v>6.1572917202113375E-4</v>
      </c>
      <c r="AG75" s="480">
        <v>1.6255928464777934E-3</v>
      </c>
      <c r="AH75" s="480">
        <v>1.2939067674885151E-3</v>
      </c>
      <c r="AI75" s="480">
        <v>1.4579809879279174E-3</v>
      </c>
      <c r="AJ75" s="480">
        <v>1.2357268358331706E-3</v>
      </c>
      <c r="AK75" s="480">
        <v>3.0426620055674239E-3</v>
      </c>
      <c r="AL75" s="480">
        <v>1.5578034285400569E-3</v>
      </c>
      <c r="AM75" s="480">
        <v>3.2446058885380723E-4</v>
      </c>
      <c r="AN75" s="480">
        <v>1.0524255800300072E-3</v>
      </c>
      <c r="AO75" s="480">
        <v>2.7781126368508148E-3</v>
      </c>
      <c r="AP75" s="480">
        <v>5.9296070929395323E-4</v>
      </c>
      <c r="AQ75" s="480">
        <v>1.4962451709664465E-3</v>
      </c>
      <c r="AR75" s="480">
        <v>3.856589323145888E-4</v>
      </c>
      <c r="AS75" s="480">
        <v>7.1397666544101908E-4</v>
      </c>
      <c r="AT75" s="480">
        <v>1.2794872581255244E-3</v>
      </c>
      <c r="AU75" s="480">
        <v>1.5955691450675661E-3</v>
      </c>
      <c r="AV75" s="480">
        <v>8.5074235321507471E-3</v>
      </c>
      <c r="AW75" s="480">
        <v>1.997465545524111E-3</v>
      </c>
      <c r="AX75" s="480">
        <v>6.2590009535828277E-4</v>
      </c>
      <c r="AY75" s="480">
        <v>2.0531259376421985E-3</v>
      </c>
      <c r="AZ75" s="480">
        <v>2.408062924004552E-3</v>
      </c>
      <c r="BA75" s="480">
        <v>1.1107937414706909E-3</v>
      </c>
      <c r="BB75" s="480">
        <v>1.2170752366306753E-3</v>
      </c>
      <c r="BC75" s="480">
        <v>1.6883098958127942E-3</v>
      </c>
      <c r="BD75" s="480">
        <v>3.1842589689793492E-3</v>
      </c>
      <c r="BE75" s="480">
        <v>1.6915339861794847E-3</v>
      </c>
      <c r="BF75" s="480">
        <v>0</v>
      </c>
      <c r="BG75" s="480">
        <v>1.5772870662460567E-3</v>
      </c>
      <c r="BH75" s="480">
        <v>7.9750692013633531E-4</v>
      </c>
      <c r="BI75" s="480">
        <v>4.0967865830239406E-3</v>
      </c>
      <c r="BJ75" s="480">
        <v>1.7976510692694879E-3</v>
      </c>
      <c r="BK75" s="480">
        <v>2.8496419417194527E-2</v>
      </c>
      <c r="BL75" s="480">
        <v>6.5248521803399847E-4</v>
      </c>
      <c r="BM75" s="480">
        <v>3.6349552018016111E-3</v>
      </c>
      <c r="BN75" s="480">
        <v>3.6560604523973614E-3</v>
      </c>
      <c r="BO75" s="480">
        <v>4.9260339523998992E-3</v>
      </c>
      <c r="BP75" s="480">
        <v>5.0812910887220271E-3</v>
      </c>
      <c r="BQ75" s="480">
        <v>3.5893130559204105E-3</v>
      </c>
      <c r="BR75" s="480">
        <v>6.1214750441956618E-4</v>
      </c>
      <c r="BS75" s="480">
        <v>2.4145708374719444E-4</v>
      </c>
      <c r="BT75" s="480">
        <v>3.6652906728804726E-3</v>
      </c>
      <c r="BU75" s="480">
        <v>5.9169642794432448E-3</v>
      </c>
      <c r="BV75" s="480">
        <v>3.333994128647304E-3</v>
      </c>
      <c r="BW75" s="480">
        <v>9.5024514079892607E-4</v>
      </c>
      <c r="BX75" s="480">
        <v>1.8686901341930487E-3</v>
      </c>
      <c r="BY75" s="480">
        <v>5.9582320030608107E-4</v>
      </c>
      <c r="BZ75" s="480">
        <v>1.9496939351892027E-3</v>
      </c>
      <c r="CA75" s="480">
        <v>4.4222413070390171E-4</v>
      </c>
      <c r="CB75" s="480">
        <v>1.1521301788325773E-3</v>
      </c>
      <c r="CC75" s="480">
        <v>4.460733051003871E-3</v>
      </c>
      <c r="CD75" s="480">
        <v>5.9869947677287538E-2</v>
      </c>
      <c r="CE75" s="480">
        <v>1.4245006246578419E-3</v>
      </c>
      <c r="CF75" s="480">
        <v>6.3103341273676298E-4</v>
      </c>
      <c r="CG75" s="480">
        <v>1.0127273926273446E-3</v>
      </c>
      <c r="CH75" s="480">
        <v>1.8605183060926476E-3</v>
      </c>
      <c r="CI75" s="480">
        <v>5.6292644786676855E-3</v>
      </c>
      <c r="CJ75" s="480">
        <v>3.8223770209397183E-3</v>
      </c>
      <c r="CK75" s="480">
        <v>1.788665881754408E-3</v>
      </c>
      <c r="CL75" s="480">
        <v>1.1599573305069119E-3</v>
      </c>
      <c r="CM75" s="480">
        <v>2.7452397821091661E-3</v>
      </c>
      <c r="CN75" s="480">
        <v>1.9890138672292693E-3</v>
      </c>
      <c r="CO75" s="480">
        <v>2.6900425222275278E-3</v>
      </c>
      <c r="CP75" s="480">
        <v>5.3336976571844693E-3</v>
      </c>
      <c r="CQ75" s="480">
        <v>5.6911613110851222E-3</v>
      </c>
      <c r="CR75" s="480">
        <v>2.0649600017514183E-3</v>
      </c>
      <c r="CS75" s="480">
        <v>1.6354861721660757E-2</v>
      </c>
      <c r="CT75" s="480">
        <v>2.5732637420022493E-3</v>
      </c>
      <c r="CU75" s="480">
        <v>5.222757977704183E-3</v>
      </c>
      <c r="CV75" s="480">
        <v>7.7484958749144362E-3</v>
      </c>
      <c r="CW75" s="480">
        <v>7.3103028078268717E-3</v>
      </c>
      <c r="CX75" s="480">
        <v>2.5480473597838203E-2</v>
      </c>
      <c r="CY75" s="480">
        <v>6.8024502480766233E-3</v>
      </c>
      <c r="CZ75" s="480">
        <v>1.3750040441295416E-3</v>
      </c>
      <c r="DA75" s="480">
        <v>2.0155805359092791E-3</v>
      </c>
      <c r="DB75" s="480">
        <v>4.1682202014377938E-3</v>
      </c>
      <c r="DC75" s="480">
        <v>1.8677066518926651E-2</v>
      </c>
      <c r="DD75" s="480">
        <v>4.4789963041990274E-2</v>
      </c>
      <c r="DE75" s="480">
        <v>1.1909359779860497E-2</v>
      </c>
      <c r="DF75" s="480">
        <v>7.4534350503452839E-3</v>
      </c>
      <c r="DG75" s="480">
        <v>1.9123244543693671E-2</v>
      </c>
      <c r="DH75" s="480">
        <v>7.6204401877654038E-2</v>
      </c>
      <c r="DI75" s="480">
        <v>0</v>
      </c>
      <c r="DJ75" s="480">
        <v>8.4954863264340829E-3</v>
      </c>
    </row>
    <row r="76" spans="2:114">
      <c r="B76" s="10" t="s">
        <v>361</v>
      </c>
      <c r="C76" s="600" t="s">
        <v>1080</v>
      </c>
      <c r="D76" s="480">
        <v>3.8030389264957607E-3</v>
      </c>
      <c r="E76" s="480">
        <v>4.9869802896971814E-3</v>
      </c>
      <c r="F76" s="480">
        <v>6.9879888686727913E-3</v>
      </c>
      <c r="G76" s="480">
        <v>4.9918080833258665E-3</v>
      </c>
      <c r="H76" s="480">
        <v>9.5972178331736133E-3</v>
      </c>
      <c r="I76" s="480">
        <v>2.1866783523225242E-2</v>
      </c>
      <c r="J76" s="480">
        <v>2.9206053599359696E-2</v>
      </c>
      <c r="K76" s="480">
        <v>2.0473488936658371E-3</v>
      </c>
      <c r="L76" s="480">
        <v>2.6446105862525646E-2</v>
      </c>
      <c r="M76" s="480">
        <v>2.6010533507303435E-3</v>
      </c>
      <c r="N76" s="480">
        <v>0</v>
      </c>
      <c r="O76" s="480">
        <v>9.6097375833161316E-3</v>
      </c>
      <c r="P76" s="480">
        <v>1.4985095708546527E-2</v>
      </c>
      <c r="Q76" s="480">
        <v>5.8403336532812343E-3</v>
      </c>
      <c r="R76" s="480">
        <v>1.4500797559769272E-2</v>
      </c>
      <c r="S76" s="480">
        <v>5.4786727871705704E-3</v>
      </c>
      <c r="T76" s="480">
        <v>6.6135107842447364E-3</v>
      </c>
      <c r="U76" s="480">
        <v>7.2669632056131762E-3</v>
      </c>
      <c r="V76" s="480">
        <v>8.2175888627501539E-3</v>
      </c>
      <c r="W76" s="480">
        <v>3.6351411984032926E-3</v>
      </c>
      <c r="X76" s="480">
        <v>0</v>
      </c>
      <c r="Y76" s="480">
        <v>5.7148119662587147E-3</v>
      </c>
      <c r="Z76" s="480">
        <v>3.5138498483215982E-3</v>
      </c>
      <c r="AA76" s="480">
        <v>3.3618319696358473E-3</v>
      </c>
      <c r="AB76" s="480">
        <v>5.1943166362820843E-3</v>
      </c>
      <c r="AC76" s="480">
        <v>3.6811355103088758E-3</v>
      </c>
      <c r="AD76" s="480">
        <v>2.181697812283711E-3</v>
      </c>
      <c r="AE76" s="480">
        <v>1.5793245420643507E-3</v>
      </c>
      <c r="AF76" s="480">
        <v>3.2143384200079921E-3</v>
      </c>
      <c r="AG76" s="480">
        <v>4.7150229566873198E-3</v>
      </c>
      <c r="AH76" s="480">
        <v>6.0065763701760422E-3</v>
      </c>
      <c r="AI76" s="480">
        <v>7.6573161485974225E-3</v>
      </c>
      <c r="AJ76" s="480">
        <v>7.3899580060560995E-3</v>
      </c>
      <c r="AK76" s="480">
        <v>1.1490904382728038E-2</v>
      </c>
      <c r="AL76" s="480">
        <v>6.9014580674087393E-3</v>
      </c>
      <c r="AM76" s="480">
        <v>1.9485966437943337E-3</v>
      </c>
      <c r="AN76" s="480">
        <v>4.11837613342321E-3</v>
      </c>
      <c r="AO76" s="480">
        <v>7.8220035288057953E-3</v>
      </c>
      <c r="AP76" s="480">
        <v>4.8425124592339514E-3</v>
      </c>
      <c r="AQ76" s="480">
        <v>6.0222979624765883E-3</v>
      </c>
      <c r="AR76" s="480">
        <v>1.2327474342338092E-2</v>
      </c>
      <c r="AS76" s="480">
        <v>1.2458782060653314E-2</v>
      </c>
      <c r="AT76" s="480">
        <v>8.4275058553490694E-3</v>
      </c>
      <c r="AU76" s="480">
        <v>6.4783952034671057E-3</v>
      </c>
      <c r="AV76" s="480">
        <v>7.4491394061219005E-3</v>
      </c>
      <c r="AW76" s="480">
        <v>1.0543197344264881E-2</v>
      </c>
      <c r="AX76" s="480">
        <v>5.9316658946855514E-3</v>
      </c>
      <c r="AY76" s="480">
        <v>5.0433973099231607E-3</v>
      </c>
      <c r="AZ76" s="480">
        <v>3.8262142833689968E-3</v>
      </c>
      <c r="BA76" s="480">
        <v>3.9671205052524677E-3</v>
      </c>
      <c r="BB76" s="480">
        <v>1.8996241869032836E-3</v>
      </c>
      <c r="BC76" s="480">
        <v>9.0789172733080417E-3</v>
      </c>
      <c r="BD76" s="480">
        <v>3.5253936865459281E-3</v>
      </c>
      <c r="BE76" s="480">
        <v>5.4462843142460537E-3</v>
      </c>
      <c r="BF76" s="480">
        <v>0</v>
      </c>
      <c r="BG76" s="480">
        <v>2.6288117770767614E-3</v>
      </c>
      <c r="BH76" s="480">
        <v>2.7493001720489455E-3</v>
      </c>
      <c r="BI76" s="480">
        <v>9.7298681346818586E-3</v>
      </c>
      <c r="BJ76" s="480">
        <v>7.7839031073471407E-3</v>
      </c>
      <c r="BK76" s="480">
        <v>2.1194349543357662E-2</v>
      </c>
      <c r="BL76" s="480">
        <v>1.1221205962059621E-3</v>
      </c>
      <c r="BM76" s="480">
        <v>1.0570850468306671E-2</v>
      </c>
      <c r="BN76" s="480">
        <v>1.2109431162189457E-2</v>
      </c>
      <c r="BO76" s="480">
        <v>6.938027030149012E-3</v>
      </c>
      <c r="BP76" s="480">
        <v>1.5298846371559279E-2</v>
      </c>
      <c r="BQ76" s="480">
        <v>1.3658976012602648E-2</v>
      </c>
      <c r="BR76" s="480">
        <v>2.2167517856657944E-2</v>
      </c>
      <c r="BS76" s="480">
        <v>4.473815625565915E-3</v>
      </c>
      <c r="BT76" s="480">
        <v>5.2239450791730655E-3</v>
      </c>
      <c r="BU76" s="480">
        <v>7.3300017350809701E-3</v>
      </c>
      <c r="BV76" s="480">
        <v>1.6642361760620488E-2</v>
      </c>
      <c r="BW76" s="480">
        <v>6.4927557626667329E-3</v>
      </c>
      <c r="BX76" s="480">
        <v>3.9983308083651324E-2</v>
      </c>
      <c r="BY76" s="480">
        <v>7.6061491254192259E-2</v>
      </c>
      <c r="BZ76" s="480">
        <v>4.950365744013728E-2</v>
      </c>
      <c r="CA76" s="480">
        <v>6.0158577644301166E-2</v>
      </c>
      <c r="CB76" s="480">
        <v>3.9643077197176094E-2</v>
      </c>
      <c r="CC76" s="480">
        <v>7.6416708092934497E-3</v>
      </c>
      <c r="CD76" s="480">
        <v>4.1707890004037372E-2</v>
      </c>
      <c r="CE76" s="480">
        <v>2.122545235053833E-2</v>
      </c>
      <c r="CF76" s="480">
        <v>7.7553427495611711E-3</v>
      </c>
      <c r="CG76" s="480">
        <v>3.3113830558931315E-3</v>
      </c>
      <c r="CH76" s="480">
        <v>4.3302134098066472E-3</v>
      </c>
      <c r="CI76" s="480">
        <v>1.154752228921202E-2</v>
      </c>
      <c r="CJ76" s="480">
        <v>7.7883817179066948E-4</v>
      </c>
      <c r="CK76" s="480">
        <v>6.2102582789598845E-3</v>
      </c>
      <c r="CL76" s="480">
        <v>3.0666990830976086E-3</v>
      </c>
      <c r="CM76" s="480">
        <v>2.5104495375866719E-3</v>
      </c>
      <c r="CN76" s="480">
        <v>3.0511028183803864E-3</v>
      </c>
      <c r="CO76" s="480">
        <v>2.7711455230385582E-3</v>
      </c>
      <c r="CP76" s="480">
        <v>5.3662014050251503E-4</v>
      </c>
      <c r="CQ76" s="480">
        <v>1.0003186681640263E-3</v>
      </c>
      <c r="CR76" s="480">
        <v>3.3838539717093624E-4</v>
      </c>
      <c r="CS76" s="480">
        <v>1.655710726186972E-3</v>
      </c>
      <c r="CT76" s="480">
        <v>4.759202039505213E-3</v>
      </c>
      <c r="CU76" s="480">
        <v>1.416282009483444E-2</v>
      </c>
      <c r="CV76" s="480">
        <v>4.5289149010732752E-3</v>
      </c>
      <c r="CW76" s="480">
        <v>4.3809970727756789E-3</v>
      </c>
      <c r="CX76" s="480">
        <v>2.1168734963209136E-2</v>
      </c>
      <c r="CY76" s="480">
        <v>2.8411370078614235E-2</v>
      </c>
      <c r="CZ76" s="480">
        <v>1.2721379798930027E-3</v>
      </c>
      <c r="DA76" s="480">
        <v>3.5455106187321675E-3</v>
      </c>
      <c r="DB76" s="480">
        <v>2.8644080785528892E-3</v>
      </c>
      <c r="DC76" s="480">
        <v>1.7616908540149401E-2</v>
      </c>
      <c r="DD76" s="480">
        <v>4.5718848215446518E-3</v>
      </c>
      <c r="DE76" s="480">
        <v>2.1207276638418072E-3</v>
      </c>
      <c r="DF76" s="480">
        <v>6.3732774754396019E-3</v>
      </c>
      <c r="DG76" s="480">
        <v>3.0411069233472711E-3</v>
      </c>
      <c r="DH76" s="480">
        <v>0</v>
      </c>
      <c r="DI76" s="480">
        <v>3.0487619278425858E-3</v>
      </c>
      <c r="DJ76" s="480">
        <v>1.1516304679538134E-2</v>
      </c>
    </row>
    <row r="77" spans="2:114">
      <c r="B77" s="10" t="s">
        <v>362</v>
      </c>
      <c r="C77" s="600" t="s">
        <v>1081</v>
      </c>
      <c r="D77" s="480">
        <v>1.5884876671384642E-4</v>
      </c>
      <c r="E77" s="480">
        <v>0</v>
      </c>
      <c r="F77" s="480">
        <v>3.6799451643166484E-3</v>
      </c>
      <c r="G77" s="480">
        <v>2.8441612055923291E-4</v>
      </c>
      <c r="H77" s="480">
        <v>2.9841135996082883E-4</v>
      </c>
      <c r="I77" s="480">
        <v>7.8001752848378611E-3</v>
      </c>
      <c r="J77" s="480">
        <v>1.0933306828347083E-3</v>
      </c>
      <c r="K77" s="480">
        <v>8.8244013741105797E-4</v>
      </c>
      <c r="L77" s="480">
        <v>1.1977412486151981E-3</v>
      </c>
      <c r="M77" s="480">
        <v>1.84532139701756E-4</v>
      </c>
      <c r="N77" s="480">
        <v>0</v>
      </c>
      <c r="O77" s="480">
        <v>1.0520638429628248E-3</v>
      </c>
      <c r="P77" s="480">
        <v>1.5762169227603873E-3</v>
      </c>
      <c r="Q77" s="480">
        <v>4.7341613278071426E-4</v>
      </c>
      <c r="R77" s="480">
        <v>2.2646562541249666E-3</v>
      </c>
      <c r="S77" s="480">
        <v>5.0266120656968167E-4</v>
      </c>
      <c r="T77" s="480">
        <v>7.5842461794585416E-4</v>
      </c>
      <c r="U77" s="480">
        <v>1.6893234623582794E-3</v>
      </c>
      <c r="V77" s="480">
        <v>6.2840385421030582E-4</v>
      </c>
      <c r="W77" s="480">
        <v>7.514398050347831E-4</v>
      </c>
      <c r="X77" s="480">
        <v>0</v>
      </c>
      <c r="Y77" s="480">
        <v>7.4376730016995551E-4</v>
      </c>
      <c r="Z77" s="480">
        <v>1.1569702487684826E-3</v>
      </c>
      <c r="AA77" s="480">
        <v>5.7398772419923496E-4</v>
      </c>
      <c r="AB77" s="480">
        <v>1.5550204619979499E-3</v>
      </c>
      <c r="AC77" s="480">
        <v>5.5286140330045692E-4</v>
      </c>
      <c r="AD77" s="480">
        <v>1.504619180885318E-4</v>
      </c>
      <c r="AE77" s="480">
        <v>7.3717027035662607E-4</v>
      </c>
      <c r="AF77" s="480">
        <v>1.7067968430891033E-3</v>
      </c>
      <c r="AG77" s="480">
        <v>8.4557900080903172E-4</v>
      </c>
      <c r="AH77" s="480">
        <v>1.7212521218883917E-3</v>
      </c>
      <c r="AI77" s="480">
        <v>8.0480550533621039E-4</v>
      </c>
      <c r="AJ77" s="480">
        <v>1.5301205820169555E-3</v>
      </c>
      <c r="AK77" s="480">
        <v>7.121123842817376E-4</v>
      </c>
      <c r="AL77" s="480">
        <v>5.0096762239393896E-4</v>
      </c>
      <c r="AM77" s="480">
        <v>6.0236016665175742E-4</v>
      </c>
      <c r="AN77" s="480">
        <v>5.5665485224727651E-4</v>
      </c>
      <c r="AO77" s="480">
        <v>2.6192067858277898E-3</v>
      </c>
      <c r="AP77" s="480">
        <v>6.0707882141999966E-4</v>
      </c>
      <c r="AQ77" s="480">
        <v>5.0822579441378113E-4</v>
      </c>
      <c r="AR77" s="480">
        <v>3.7658460449542199E-4</v>
      </c>
      <c r="AS77" s="480">
        <v>3.032370387762425E-3</v>
      </c>
      <c r="AT77" s="480">
        <v>1.2084644162110713E-3</v>
      </c>
      <c r="AU77" s="480">
        <v>1.7685826668218804E-3</v>
      </c>
      <c r="AV77" s="480">
        <v>1.6028576355132599E-3</v>
      </c>
      <c r="AW77" s="480">
        <v>4.9089784327031253E-4</v>
      </c>
      <c r="AX77" s="480">
        <v>1.057624268895929E-3</v>
      </c>
      <c r="AY77" s="480">
        <v>5.4172122792132049E-4</v>
      </c>
      <c r="AZ77" s="480">
        <v>7.5099148340727982E-4</v>
      </c>
      <c r="BA77" s="480">
        <v>1.0790567774286712E-3</v>
      </c>
      <c r="BB77" s="480">
        <v>2.7137488384332623E-4</v>
      </c>
      <c r="BC77" s="480">
        <v>2.5164443848538147E-3</v>
      </c>
      <c r="BD77" s="480">
        <v>2.0345830553344961E-3</v>
      </c>
      <c r="BE77" s="480">
        <v>5.3856014806611394E-4</v>
      </c>
      <c r="BF77" s="480">
        <v>0</v>
      </c>
      <c r="BG77" s="480">
        <v>5.2576235541535224E-4</v>
      </c>
      <c r="BH77" s="480">
        <v>2.5943534188085709E-4</v>
      </c>
      <c r="BI77" s="480">
        <v>2.4324670336704646E-3</v>
      </c>
      <c r="BJ77" s="480">
        <v>1.5091391692632738E-3</v>
      </c>
      <c r="BK77" s="480">
        <v>7.6567767856312874E-4</v>
      </c>
      <c r="BL77" s="480">
        <v>2.6946292190194629E-5</v>
      </c>
      <c r="BM77" s="480">
        <v>3.4125341001748212E-3</v>
      </c>
      <c r="BN77" s="480">
        <v>2.0767165716916993E-3</v>
      </c>
      <c r="BO77" s="480">
        <v>1.0889549882561319E-3</v>
      </c>
      <c r="BP77" s="480">
        <v>6.4166559878751472E-4</v>
      </c>
      <c r="BQ77" s="480">
        <v>8.2901728889803964E-4</v>
      </c>
      <c r="BR77" s="480">
        <v>4.8759356215451596E-3</v>
      </c>
      <c r="BS77" s="480">
        <v>2.0976584150537514E-3</v>
      </c>
      <c r="BT77" s="480">
        <v>5.2401113802397626E-4</v>
      </c>
      <c r="BU77" s="480">
        <v>2.377347074203456E-3</v>
      </c>
      <c r="BV77" s="480">
        <v>1.4608507407906311E-2</v>
      </c>
      <c r="BW77" s="480">
        <v>2.4179337961473396E-3</v>
      </c>
      <c r="BX77" s="480">
        <v>6.6242327087985197E-3</v>
      </c>
      <c r="BY77" s="480">
        <v>1.4821311735800445E-2</v>
      </c>
      <c r="BZ77" s="480">
        <v>4.045955338268184E-2</v>
      </c>
      <c r="CA77" s="480">
        <v>3.3772286907817672E-3</v>
      </c>
      <c r="CB77" s="480">
        <v>7.9283184986674786E-4</v>
      </c>
      <c r="CC77" s="480">
        <v>4.6881481149752104E-3</v>
      </c>
      <c r="CD77" s="480">
        <v>1.1234361979644576E-2</v>
      </c>
      <c r="CE77" s="480">
        <v>2.8706747708418141E-2</v>
      </c>
      <c r="CF77" s="480">
        <v>1.1254394076699698E-3</v>
      </c>
      <c r="CG77" s="480">
        <v>1.1229498158249253E-2</v>
      </c>
      <c r="CH77" s="480">
        <v>3.007178169918542E-2</v>
      </c>
      <c r="CI77" s="480">
        <v>2.3410310031380385E-2</v>
      </c>
      <c r="CJ77" s="480">
        <v>5.9896160609938867E-3</v>
      </c>
      <c r="CK77" s="480">
        <v>4.1577090308844147E-3</v>
      </c>
      <c r="CL77" s="480">
        <v>2.2021091623311965E-3</v>
      </c>
      <c r="CM77" s="480">
        <v>8.0601410524684183E-3</v>
      </c>
      <c r="CN77" s="480">
        <v>1.6118761729234599E-2</v>
      </c>
      <c r="CO77" s="480">
        <v>6.7512563385406007E-3</v>
      </c>
      <c r="CP77" s="480">
        <v>3.0881203029772112E-3</v>
      </c>
      <c r="CQ77" s="480">
        <v>5.0553612078035491E-4</v>
      </c>
      <c r="CR77" s="480">
        <v>4.5860501928820559E-4</v>
      </c>
      <c r="CS77" s="480">
        <v>1.4391591462586303E-2</v>
      </c>
      <c r="CT77" s="480">
        <v>7.7582886365717887E-3</v>
      </c>
      <c r="CU77" s="480">
        <v>5.4898730774290598E-3</v>
      </c>
      <c r="CV77" s="480">
        <v>1.8956725084908967E-3</v>
      </c>
      <c r="CW77" s="480">
        <v>4.595477277586771E-3</v>
      </c>
      <c r="CX77" s="480">
        <v>1.755567145471576E-2</v>
      </c>
      <c r="CY77" s="480">
        <v>5.2670471885315701E-3</v>
      </c>
      <c r="CZ77" s="480">
        <v>2.8744428433839287E-4</v>
      </c>
      <c r="DA77" s="480">
        <v>7.3896812769009505E-4</v>
      </c>
      <c r="DB77" s="480">
        <v>3.642992680726197E-3</v>
      </c>
      <c r="DC77" s="480">
        <v>4.466378080199754E-3</v>
      </c>
      <c r="DD77" s="480">
        <v>4.2237169740115387E-3</v>
      </c>
      <c r="DE77" s="480">
        <v>1.2132535007094991E-2</v>
      </c>
      <c r="DF77" s="480">
        <v>2.550991943740223E-3</v>
      </c>
      <c r="DG77" s="480">
        <v>1.1314422819768313E-2</v>
      </c>
      <c r="DH77" s="480">
        <v>0</v>
      </c>
      <c r="DI77" s="480">
        <v>1.3305032442920145E-2</v>
      </c>
      <c r="DJ77" s="480">
        <v>4.4221124407999145E-3</v>
      </c>
    </row>
    <row r="78" spans="2:114">
      <c r="B78" s="10" t="s">
        <v>363</v>
      </c>
      <c r="C78" s="600" t="s">
        <v>1082</v>
      </c>
      <c r="D78" s="480">
        <v>0</v>
      </c>
      <c r="E78" s="480">
        <v>0</v>
      </c>
      <c r="F78" s="480">
        <v>0</v>
      </c>
      <c r="G78" s="480">
        <v>0</v>
      </c>
      <c r="H78" s="480">
        <v>0</v>
      </c>
      <c r="I78" s="480">
        <v>0</v>
      </c>
      <c r="J78" s="480">
        <v>0</v>
      </c>
      <c r="K78" s="480">
        <v>0</v>
      </c>
      <c r="L78" s="480">
        <v>0</v>
      </c>
      <c r="M78" s="480">
        <v>0</v>
      </c>
      <c r="N78" s="480">
        <v>0</v>
      </c>
      <c r="O78" s="480">
        <v>0</v>
      </c>
      <c r="P78" s="480">
        <v>0</v>
      </c>
      <c r="Q78" s="480">
        <v>0</v>
      </c>
      <c r="R78" s="480">
        <v>0</v>
      </c>
      <c r="S78" s="480">
        <v>0</v>
      </c>
      <c r="T78" s="480">
        <v>0</v>
      </c>
      <c r="U78" s="480">
        <v>0</v>
      </c>
      <c r="V78" s="480">
        <v>0</v>
      </c>
      <c r="W78" s="480">
        <v>0</v>
      </c>
      <c r="X78" s="480">
        <v>0</v>
      </c>
      <c r="Y78" s="480">
        <v>0</v>
      </c>
      <c r="Z78" s="480">
        <v>0</v>
      </c>
      <c r="AA78" s="480">
        <v>0</v>
      </c>
      <c r="AB78" s="480">
        <v>0</v>
      </c>
      <c r="AC78" s="480">
        <v>0</v>
      </c>
      <c r="AD78" s="480">
        <v>0</v>
      </c>
      <c r="AE78" s="480">
        <v>0</v>
      </c>
      <c r="AF78" s="480">
        <v>0</v>
      </c>
      <c r="AG78" s="480">
        <v>0</v>
      </c>
      <c r="AH78" s="480">
        <v>0</v>
      </c>
      <c r="AI78" s="480">
        <v>0</v>
      </c>
      <c r="AJ78" s="480">
        <v>0</v>
      </c>
      <c r="AK78" s="480">
        <v>0</v>
      </c>
      <c r="AL78" s="480">
        <v>0</v>
      </c>
      <c r="AM78" s="480">
        <v>0</v>
      </c>
      <c r="AN78" s="480">
        <v>0</v>
      </c>
      <c r="AO78" s="480">
        <v>0</v>
      </c>
      <c r="AP78" s="480">
        <v>0</v>
      </c>
      <c r="AQ78" s="480">
        <v>0</v>
      </c>
      <c r="AR78" s="480">
        <v>0</v>
      </c>
      <c r="AS78" s="480">
        <v>0</v>
      </c>
      <c r="AT78" s="480">
        <v>0</v>
      </c>
      <c r="AU78" s="480">
        <v>0</v>
      </c>
      <c r="AV78" s="480">
        <v>0</v>
      </c>
      <c r="AW78" s="480">
        <v>0</v>
      </c>
      <c r="AX78" s="480">
        <v>0</v>
      </c>
      <c r="AY78" s="480">
        <v>0</v>
      </c>
      <c r="AZ78" s="480">
        <v>0</v>
      </c>
      <c r="BA78" s="480">
        <v>0</v>
      </c>
      <c r="BB78" s="480">
        <v>0</v>
      </c>
      <c r="BC78" s="480">
        <v>0</v>
      </c>
      <c r="BD78" s="480">
        <v>0</v>
      </c>
      <c r="BE78" s="480">
        <v>0</v>
      </c>
      <c r="BF78" s="480">
        <v>0</v>
      </c>
      <c r="BG78" s="480">
        <v>0</v>
      </c>
      <c r="BH78" s="480">
        <v>0</v>
      </c>
      <c r="BI78" s="480">
        <v>0</v>
      </c>
      <c r="BJ78" s="480">
        <v>0</v>
      </c>
      <c r="BK78" s="480">
        <v>0</v>
      </c>
      <c r="BL78" s="480">
        <v>0</v>
      </c>
      <c r="BM78" s="480">
        <v>0</v>
      </c>
      <c r="BN78" s="480">
        <v>0</v>
      </c>
      <c r="BO78" s="480">
        <v>0</v>
      </c>
      <c r="BP78" s="480">
        <v>0</v>
      </c>
      <c r="BQ78" s="480">
        <v>0</v>
      </c>
      <c r="BR78" s="480">
        <v>0</v>
      </c>
      <c r="BS78" s="480">
        <v>0</v>
      </c>
      <c r="BT78" s="480">
        <v>0</v>
      </c>
      <c r="BU78" s="480">
        <v>0</v>
      </c>
      <c r="BV78" s="480">
        <v>0</v>
      </c>
      <c r="BW78" s="480">
        <v>0</v>
      </c>
      <c r="BX78" s="480">
        <v>0</v>
      </c>
      <c r="BY78" s="480">
        <v>0</v>
      </c>
      <c r="BZ78" s="480">
        <v>0</v>
      </c>
      <c r="CA78" s="480">
        <v>0</v>
      </c>
      <c r="CB78" s="480">
        <v>0</v>
      </c>
      <c r="CC78" s="480">
        <v>0</v>
      </c>
      <c r="CD78" s="480">
        <v>0</v>
      </c>
      <c r="CE78" s="480">
        <v>0</v>
      </c>
      <c r="CF78" s="480">
        <v>0</v>
      </c>
      <c r="CG78" s="480">
        <v>0</v>
      </c>
      <c r="CH78" s="480">
        <v>0</v>
      </c>
      <c r="CI78" s="480">
        <v>0</v>
      </c>
      <c r="CJ78" s="480">
        <v>0</v>
      </c>
      <c r="CK78" s="480">
        <v>0</v>
      </c>
      <c r="CL78" s="480">
        <v>0</v>
      </c>
      <c r="CM78" s="480">
        <v>0</v>
      </c>
      <c r="CN78" s="480">
        <v>0</v>
      </c>
      <c r="CO78" s="480">
        <v>0</v>
      </c>
      <c r="CP78" s="480">
        <v>0</v>
      </c>
      <c r="CQ78" s="480">
        <v>0</v>
      </c>
      <c r="CR78" s="480">
        <v>0</v>
      </c>
      <c r="CS78" s="480">
        <v>0</v>
      </c>
      <c r="CT78" s="480">
        <v>0</v>
      </c>
      <c r="CU78" s="480">
        <v>0</v>
      </c>
      <c r="CV78" s="480">
        <v>0</v>
      </c>
      <c r="CW78" s="480">
        <v>0</v>
      </c>
      <c r="CX78" s="480">
        <v>0</v>
      </c>
      <c r="CY78" s="480">
        <v>0</v>
      </c>
      <c r="CZ78" s="480">
        <v>0</v>
      </c>
      <c r="DA78" s="480">
        <v>0</v>
      </c>
      <c r="DB78" s="480">
        <v>0</v>
      </c>
      <c r="DC78" s="480">
        <v>0</v>
      </c>
      <c r="DD78" s="480">
        <v>0</v>
      </c>
      <c r="DE78" s="480">
        <v>0</v>
      </c>
      <c r="DF78" s="480">
        <v>0</v>
      </c>
      <c r="DG78" s="480">
        <v>0</v>
      </c>
      <c r="DH78" s="480">
        <v>0</v>
      </c>
      <c r="DI78" s="480">
        <v>0</v>
      </c>
      <c r="DJ78" s="480">
        <v>0</v>
      </c>
    </row>
    <row r="79" spans="2:114">
      <c r="B79" s="597" t="s">
        <v>364</v>
      </c>
      <c r="C79" s="599" t="s">
        <v>1083</v>
      </c>
      <c r="D79" s="482">
        <v>0</v>
      </c>
      <c r="E79" s="482">
        <v>0</v>
      </c>
      <c r="F79" s="482">
        <v>0</v>
      </c>
      <c r="G79" s="482">
        <v>0</v>
      </c>
      <c r="H79" s="482">
        <v>0</v>
      </c>
      <c r="I79" s="482">
        <v>0</v>
      </c>
      <c r="J79" s="482">
        <v>0</v>
      </c>
      <c r="K79" s="482">
        <v>0</v>
      </c>
      <c r="L79" s="482">
        <v>0</v>
      </c>
      <c r="M79" s="482">
        <v>0</v>
      </c>
      <c r="N79" s="482">
        <v>0</v>
      </c>
      <c r="O79" s="482">
        <v>0</v>
      </c>
      <c r="P79" s="482">
        <v>0</v>
      </c>
      <c r="Q79" s="482">
        <v>0</v>
      </c>
      <c r="R79" s="482">
        <v>0</v>
      </c>
      <c r="S79" s="482">
        <v>0</v>
      </c>
      <c r="T79" s="482">
        <v>0</v>
      </c>
      <c r="U79" s="482">
        <v>0</v>
      </c>
      <c r="V79" s="482">
        <v>0</v>
      </c>
      <c r="W79" s="482">
        <v>0</v>
      </c>
      <c r="X79" s="482">
        <v>0</v>
      </c>
      <c r="Y79" s="482">
        <v>0</v>
      </c>
      <c r="Z79" s="482">
        <v>0</v>
      </c>
      <c r="AA79" s="482">
        <v>0</v>
      </c>
      <c r="AB79" s="482">
        <v>0</v>
      </c>
      <c r="AC79" s="482">
        <v>0</v>
      </c>
      <c r="AD79" s="482">
        <v>0</v>
      </c>
      <c r="AE79" s="482">
        <v>0</v>
      </c>
      <c r="AF79" s="482">
        <v>0</v>
      </c>
      <c r="AG79" s="482">
        <v>0</v>
      </c>
      <c r="AH79" s="482">
        <v>0</v>
      </c>
      <c r="AI79" s="482">
        <v>0</v>
      </c>
      <c r="AJ79" s="482">
        <v>0</v>
      </c>
      <c r="AK79" s="482">
        <v>0</v>
      </c>
      <c r="AL79" s="482">
        <v>0</v>
      </c>
      <c r="AM79" s="482">
        <v>0</v>
      </c>
      <c r="AN79" s="482">
        <v>0</v>
      </c>
      <c r="AO79" s="482">
        <v>0</v>
      </c>
      <c r="AP79" s="482">
        <v>0</v>
      </c>
      <c r="AQ79" s="482">
        <v>0</v>
      </c>
      <c r="AR79" s="482">
        <v>0</v>
      </c>
      <c r="AS79" s="482">
        <v>0</v>
      </c>
      <c r="AT79" s="482">
        <v>0</v>
      </c>
      <c r="AU79" s="482">
        <v>0</v>
      </c>
      <c r="AV79" s="482">
        <v>0</v>
      </c>
      <c r="AW79" s="482">
        <v>0</v>
      </c>
      <c r="AX79" s="482">
        <v>0</v>
      </c>
      <c r="AY79" s="482">
        <v>0</v>
      </c>
      <c r="AZ79" s="482">
        <v>0</v>
      </c>
      <c r="BA79" s="482">
        <v>0</v>
      </c>
      <c r="BB79" s="482">
        <v>0</v>
      </c>
      <c r="BC79" s="482">
        <v>0</v>
      </c>
      <c r="BD79" s="482">
        <v>0</v>
      </c>
      <c r="BE79" s="482">
        <v>0</v>
      </c>
      <c r="BF79" s="482">
        <v>0</v>
      </c>
      <c r="BG79" s="482">
        <v>0</v>
      </c>
      <c r="BH79" s="482">
        <v>0</v>
      </c>
      <c r="BI79" s="482">
        <v>0</v>
      </c>
      <c r="BJ79" s="482">
        <v>0</v>
      </c>
      <c r="BK79" s="482">
        <v>0</v>
      </c>
      <c r="BL79" s="482">
        <v>0</v>
      </c>
      <c r="BM79" s="482">
        <v>0</v>
      </c>
      <c r="BN79" s="482">
        <v>0</v>
      </c>
      <c r="BO79" s="482">
        <v>0</v>
      </c>
      <c r="BP79" s="482">
        <v>0</v>
      </c>
      <c r="BQ79" s="482">
        <v>0</v>
      </c>
      <c r="BR79" s="482">
        <v>0</v>
      </c>
      <c r="BS79" s="482">
        <v>0</v>
      </c>
      <c r="BT79" s="482">
        <v>0</v>
      </c>
      <c r="BU79" s="482">
        <v>0</v>
      </c>
      <c r="BV79" s="482">
        <v>0</v>
      </c>
      <c r="BW79" s="482">
        <v>0</v>
      </c>
      <c r="BX79" s="482">
        <v>0</v>
      </c>
      <c r="BY79" s="482">
        <v>0</v>
      </c>
      <c r="BZ79" s="482">
        <v>0</v>
      </c>
      <c r="CA79" s="482">
        <v>0</v>
      </c>
      <c r="CB79" s="482">
        <v>0</v>
      </c>
      <c r="CC79" s="482">
        <v>0</v>
      </c>
      <c r="CD79" s="482">
        <v>0</v>
      </c>
      <c r="CE79" s="482">
        <v>0</v>
      </c>
      <c r="CF79" s="482">
        <v>0</v>
      </c>
      <c r="CG79" s="482">
        <v>0</v>
      </c>
      <c r="CH79" s="482">
        <v>0</v>
      </c>
      <c r="CI79" s="482">
        <v>0</v>
      </c>
      <c r="CJ79" s="482">
        <v>0</v>
      </c>
      <c r="CK79" s="482">
        <v>0</v>
      </c>
      <c r="CL79" s="482">
        <v>0</v>
      </c>
      <c r="CM79" s="482">
        <v>0</v>
      </c>
      <c r="CN79" s="482">
        <v>0</v>
      </c>
      <c r="CO79" s="482">
        <v>0</v>
      </c>
      <c r="CP79" s="482">
        <v>0</v>
      </c>
      <c r="CQ79" s="482">
        <v>0</v>
      </c>
      <c r="CR79" s="482">
        <v>0</v>
      </c>
      <c r="CS79" s="482">
        <v>0</v>
      </c>
      <c r="CT79" s="482">
        <v>0</v>
      </c>
      <c r="CU79" s="482">
        <v>0</v>
      </c>
      <c r="CV79" s="482">
        <v>0</v>
      </c>
      <c r="CW79" s="482">
        <v>0</v>
      </c>
      <c r="CX79" s="482">
        <v>0</v>
      </c>
      <c r="CY79" s="482">
        <v>0</v>
      </c>
      <c r="CZ79" s="482">
        <v>0</v>
      </c>
      <c r="DA79" s="482">
        <v>0</v>
      </c>
      <c r="DB79" s="482">
        <v>0</v>
      </c>
      <c r="DC79" s="482">
        <v>0</v>
      </c>
      <c r="DD79" s="482">
        <v>0</v>
      </c>
      <c r="DE79" s="482">
        <v>0</v>
      </c>
      <c r="DF79" s="482">
        <v>0</v>
      </c>
      <c r="DG79" s="482">
        <v>0</v>
      </c>
      <c r="DH79" s="482">
        <v>0</v>
      </c>
      <c r="DI79" s="482">
        <v>0</v>
      </c>
      <c r="DJ79" s="482">
        <v>0</v>
      </c>
    </row>
    <row r="80" spans="2:114">
      <c r="B80" s="10" t="s">
        <v>365</v>
      </c>
      <c r="C80" s="600" t="s">
        <v>1084</v>
      </c>
      <c r="D80" s="480">
        <v>1.6746791504226589E-4</v>
      </c>
      <c r="E80" s="480">
        <v>2.3451958299554139E-4</v>
      </c>
      <c r="F80" s="480">
        <v>1.8051068202870268E-4</v>
      </c>
      <c r="G80" s="480">
        <v>2.6439713181600791E-4</v>
      </c>
      <c r="H80" s="480">
        <v>4.2853374223665743E-4</v>
      </c>
      <c r="I80" s="480">
        <v>1.8404907975460123E-3</v>
      </c>
      <c r="J80" s="480">
        <v>4.9871224129302485E-4</v>
      </c>
      <c r="K80" s="480">
        <v>2.9851023341507664E-4</v>
      </c>
      <c r="L80" s="480">
        <v>3.9133232865733137E-4</v>
      </c>
      <c r="M80" s="480">
        <v>2.7103158018695412E-4</v>
      </c>
      <c r="N80" s="480">
        <v>0</v>
      </c>
      <c r="O80" s="480">
        <v>9.8414579740446523E-4</v>
      </c>
      <c r="P80" s="480">
        <v>8.8813487404859224E-4</v>
      </c>
      <c r="Q80" s="480">
        <v>2.1058510430668558E-4</v>
      </c>
      <c r="R80" s="480">
        <v>8.5083644378992765E-4</v>
      </c>
      <c r="S80" s="480">
        <v>5.8402322004991842E-4</v>
      </c>
      <c r="T80" s="480">
        <v>1.154778165310103E-3</v>
      </c>
      <c r="U80" s="480">
        <v>1.1509309314524775E-3</v>
      </c>
      <c r="V80" s="480">
        <v>7.4925074925074925E-4</v>
      </c>
      <c r="W80" s="480">
        <v>7.7121453674622472E-4</v>
      </c>
      <c r="X80" s="480">
        <v>0</v>
      </c>
      <c r="Y80" s="480">
        <v>7.4897163479237987E-4</v>
      </c>
      <c r="Z80" s="480">
        <v>8.187585563449812E-4</v>
      </c>
      <c r="AA80" s="480">
        <v>5.9081034214176825E-4</v>
      </c>
      <c r="AB80" s="480">
        <v>1.7042780577626896E-3</v>
      </c>
      <c r="AC80" s="480">
        <v>1.1145183289261484E-3</v>
      </c>
      <c r="AD80" s="480">
        <v>1.354157262796786E-4</v>
      </c>
      <c r="AE80" s="480">
        <v>4.9068609327143837E-4</v>
      </c>
      <c r="AF80" s="480">
        <v>1.5440210431248089E-3</v>
      </c>
      <c r="AG80" s="480">
        <v>7.5082677660631876E-4</v>
      </c>
      <c r="AH80" s="480">
        <v>1.0802340902885768E-3</v>
      </c>
      <c r="AI80" s="480">
        <v>8.8645244066017375E-4</v>
      </c>
      <c r="AJ80" s="480">
        <v>6.2772846408500136E-4</v>
      </c>
      <c r="AK80" s="480">
        <v>8.7395610798213241E-4</v>
      </c>
      <c r="AL80" s="480">
        <v>2.7152902638429479E-3</v>
      </c>
      <c r="AM80" s="480">
        <v>2.8999810822978703E-4</v>
      </c>
      <c r="AN80" s="480">
        <v>3.2616495248863857E-4</v>
      </c>
      <c r="AO80" s="480">
        <v>9.0137974114784818E-4</v>
      </c>
      <c r="AP80" s="480">
        <v>1.6941734551255807E-4</v>
      </c>
      <c r="AQ80" s="480">
        <v>1.1870448624769433E-3</v>
      </c>
      <c r="AR80" s="480">
        <v>5.6260832478834133E-4</v>
      </c>
      <c r="AS80" s="480">
        <v>1.7402719756406224E-3</v>
      </c>
      <c r="AT80" s="480">
        <v>5.5419338766580736E-4</v>
      </c>
      <c r="AU80" s="480">
        <v>7.230256433806842E-4</v>
      </c>
      <c r="AV80" s="480">
        <v>1.4990867491063739E-3</v>
      </c>
      <c r="AW80" s="480">
        <v>1.0078954587506982E-3</v>
      </c>
      <c r="AX80" s="480">
        <v>1.71733565950409E-3</v>
      </c>
      <c r="AY80" s="480">
        <v>1.1813049793644201E-3</v>
      </c>
      <c r="AZ80" s="480">
        <v>6.1546371802959391E-4</v>
      </c>
      <c r="BA80" s="480">
        <v>4.4431749658827637E-4</v>
      </c>
      <c r="BB80" s="480">
        <v>3.5360969712918268E-4</v>
      </c>
      <c r="BC80" s="480">
        <v>9.360877349338675E-4</v>
      </c>
      <c r="BD80" s="480">
        <v>7.8492804184317915E-4</v>
      </c>
      <c r="BE80" s="480">
        <v>1.1074617129246851E-3</v>
      </c>
      <c r="BF80" s="480">
        <v>0</v>
      </c>
      <c r="BG80" s="480">
        <v>2.6288117770767612E-4</v>
      </c>
      <c r="BH80" s="480">
        <v>2.4269037575257459E-4</v>
      </c>
      <c r="BI80" s="480">
        <v>2.5860965305338625E-3</v>
      </c>
      <c r="BJ80" s="480">
        <v>1.2013931425899787E-3</v>
      </c>
      <c r="BK80" s="480">
        <v>1.0504217098243052E-3</v>
      </c>
      <c r="BL80" s="480">
        <v>5.8511948755851195E-4</v>
      </c>
      <c r="BM80" s="480">
        <v>5.8002054519055112E-4</v>
      </c>
      <c r="BN80" s="480">
        <v>6.7149680031938406E-4</v>
      </c>
      <c r="BO80" s="480">
        <v>6.9415031295590385E-4</v>
      </c>
      <c r="BP80" s="480">
        <v>5.7143260975843295E-4</v>
      </c>
      <c r="BQ80" s="480">
        <v>3.5656657587012459E-4</v>
      </c>
      <c r="BR80" s="480">
        <v>2.9922071549643781E-4</v>
      </c>
      <c r="BS80" s="480">
        <v>1.3719152485636046E-4</v>
      </c>
      <c r="BT80" s="480">
        <v>2.8332836266030423E-3</v>
      </c>
      <c r="BU80" s="480">
        <v>6.9551514085761908E-3</v>
      </c>
      <c r="BV80" s="480">
        <v>3.3305856246206335E-3</v>
      </c>
      <c r="BW80" s="480">
        <v>2.7941105898451001E-4</v>
      </c>
      <c r="BX80" s="480">
        <v>4.4994227316997402E-3</v>
      </c>
      <c r="BY80" s="480">
        <v>2.7886538204916704E-4</v>
      </c>
      <c r="BZ80" s="480">
        <v>3.9117668794907176E-5</v>
      </c>
      <c r="CA80" s="480">
        <v>8.9620649056400316E-7</v>
      </c>
      <c r="CB80" s="480">
        <v>4.6322759767495377E-4</v>
      </c>
      <c r="CC80" s="480">
        <v>1.2081542385052491E-3</v>
      </c>
      <c r="CD80" s="480">
        <v>3.104834379379767E-4</v>
      </c>
      <c r="CE80" s="480">
        <v>8.9220791981920019E-4</v>
      </c>
      <c r="CF80" s="480">
        <v>3.4002473187834137E-4</v>
      </c>
      <c r="CG80" s="480">
        <v>1.4743426692667855E-3</v>
      </c>
      <c r="CH80" s="480">
        <v>7.3233167367476551E-4</v>
      </c>
      <c r="CI80" s="480">
        <v>1.482154661756617E-3</v>
      </c>
      <c r="CJ80" s="480">
        <v>1.6782210002470738E-3</v>
      </c>
      <c r="CK80" s="480">
        <v>9.1846917742598253E-4</v>
      </c>
      <c r="CL80" s="480">
        <v>9.6498069355682454E-4</v>
      </c>
      <c r="CM80" s="480">
        <v>1.8472299666424103E-4</v>
      </c>
      <c r="CN80" s="480">
        <v>1.2278901675072868E-3</v>
      </c>
      <c r="CO80" s="480">
        <v>1.1187666280100962E-3</v>
      </c>
      <c r="CP80" s="480">
        <v>1.1207010380146746E-2</v>
      </c>
      <c r="CQ80" s="480">
        <v>7.5713428692188219E-3</v>
      </c>
      <c r="CR80" s="480">
        <v>4.3205770922604692E-3</v>
      </c>
      <c r="CS80" s="480">
        <v>1.2299942786001663E-2</v>
      </c>
      <c r="CT80" s="480">
        <v>6.9666481717729561E-4</v>
      </c>
      <c r="CU80" s="480">
        <v>3.0663898278909347E-3</v>
      </c>
      <c r="CV80" s="480">
        <v>8.3443324697783032E-4</v>
      </c>
      <c r="CW80" s="480">
        <v>3.3879735925387004E-4</v>
      </c>
      <c r="CX80" s="480">
        <v>4.8259616966752168E-3</v>
      </c>
      <c r="CY80" s="480">
        <v>3.0917956802816734E-4</v>
      </c>
      <c r="CZ80" s="480">
        <v>1.5181040125231138E-4</v>
      </c>
      <c r="DA80" s="480">
        <v>1.8642831821796263E-4</v>
      </c>
      <c r="DB80" s="480">
        <v>6.2985469417312534E-4</v>
      </c>
      <c r="DC80" s="480">
        <v>5.9691030345117345E-4</v>
      </c>
      <c r="DD80" s="480">
        <v>1.0305009814920176E-3</v>
      </c>
      <c r="DE80" s="480">
        <v>8.0847534386663353E-4</v>
      </c>
      <c r="DF80" s="480">
        <v>5.7616132517104791E-4</v>
      </c>
      <c r="DG80" s="480">
        <v>1.047382460187546E-3</v>
      </c>
      <c r="DH80" s="480">
        <v>6.2145653762268763E-4</v>
      </c>
      <c r="DI80" s="480">
        <v>6.266529104704115E-3</v>
      </c>
      <c r="DJ80" s="480">
        <v>1.7417706049738634E-3</v>
      </c>
    </row>
    <row r="81" spans="2:114">
      <c r="B81" s="10" t="s">
        <v>366</v>
      </c>
      <c r="C81" s="600" t="s">
        <v>1085</v>
      </c>
      <c r="D81" s="480">
        <v>9.5837806148943161E-3</v>
      </c>
      <c r="E81" s="480">
        <v>4.0917680997119989E-2</v>
      </c>
      <c r="F81" s="480">
        <v>8.4365252732264088E-3</v>
      </c>
      <c r="G81" s="480">
        <v>3.5900394300838037E-2</v>
      </c>
      <c r="H81" s="480">
        <v>1.4731514810418808E-2</v>
      </c>
      <c r="I81" s="480">
        <v>8.3698510078878182E-3</v>
      </c>
      <c r="J81" s="480">
        <v>4.4971289171143744E-3</v>
      </c>
      <c r="K81" s="480">
        <v>1.490843592694124E-2</v>
      </c>
      <c r="L81" s="480">
        <v>1.1932313320628411E-2</v>
      </c>
      <c r="M81" s="480">
        <v>2.345834475277701E-2</v>
      </c>
      <c r="N81" s="480">
        <v>0</v>
      </c>
      <c r="O81" s="480">
        <v>1.0119788788195578E-2</v>
      </c>
      <c r="P81" s="480">
        <v>8.3797928136184006E-3</v>
      </c>
      <c r="Q81" s="480">
        <v>1.5058036013656004E-2</v>
      </c>
      <c r="R81" s="480">
        <v>1.8774063960635693E-2</v>
      </c>
      <c r="S81" s="480">
        <v>1.8124558778259088E-2</v>
      </c>
      <c r="T81" s="480">
        <v>1.8745898883534007E-2</v>
      </c>
      <c r="U81" s="480">
        <v>9.4986870837227098E-3</v>
      </c>
      <c r="V81" s="480">
        <v>1.0948728690664175E-2</v>
      </c>
      <c r="W81" s="480">
        <v>9.0650097714450144E-3</v>
      </c>
      <c r="X81" s="480">
        <v>0</v>
      </c>
      <c r="Y81" s="480">
        <v>1.9704063431335479E-2</v>
      </c>
      <c r="Z81" s="480">
        <v>1.2251426996237528E-2</v>
      </c>
      <c r="AA81" s="480">
        <v>1.9422721771731207E-2</v>
      </c>
      <c r="AB81" s="480">
        <v>1.0690194537476602E-2</v>
      </c>
      <c r="AC81" s="480">
        <v>2.0591155432166941E-2</v>
      </c>
      <c r="AD81" s="480">
        <v>1.7904968252535284E-3</v>
      </c>
      <c r="AE81" s="480">
        <v>6.5327435971170481E-2</v>
      </c>
      <c r="AF81" s="480">
        <v>9.1289864180314692E-3</v>
      </c>
      <c r="AG81" s="480">
        <v>8.4229651304200924E-3</v>
      </c>
      <c r="AH81" s="480">
        <v>7.2055175033534742E-3</v>
      </c>
      <c r="AI81" s="480">
        <v>1.2661106899166035E-2</v>
      </c>
      <c r="AJ81" s="480">
        <v>3.9097254817257808E-2</v>
      </c>
      <c r="AK81" s="480">
        <v>1.1037741956366932E-2</v>
      </c>
      <c r="AL81" s="480">
        <v>1.9947203960160493E-2</v>
      </c>
      <c r="AM81" s="480">
        <v>4.1501625602543479E-3</v>
      </c>
      <c r="AN81" s="480">
        <v>9.3805040335732462E-3</v>
      </c>
      <c r="AO81" s="480">
        <v>3.0866091683196529E-2</v>
      </c>
      <c r="AP81" s="480">
        <v>1.9130041930793016E-2</v>
      </c>
      <c r="AQ81" s="480">
        <v>7.2679842627705058E-3</v>
      </c>
      <c r="AR81" s="480">
        <v>9.2694258672788819E-3</v>
      </c>
      <c r="AS81" s="480">
        <v>1.0969546347939214E-2</v>
      </c>
      <c r="AT81" s="480">
        <v>1.2800253099582095E-2</v>
      </c>
      <c r="AU81" s="480">
        <v>8.2170742986277471E-3</v>
      </c>
      <c r="AV81" s="480">
        <v>9.7374663667151307E-3</v>
      </c>
      <c r="AW81" s="480">
        <v>5.1011171813134517E-3</v>
      </c>
      <c r="AX81" s="480">
        <v>8.4183171692453502E-3</v>
      </c>
      <c r="AY81" s="480">
        <v>7.8523497934454966E-3</v>
      </c>
      <c r="AZ81" s="480">
        <v>8.1882522576899788E-3</v>
      </c>
      <c r="BA81" s="480">
        <v>6.9821320892443431E-3</v>
      </c>
      <c r="BB81" s="480">
        <v>2.2367869213752952E-3</v>
      </c>
      <c r="BC81" s="480">
        <v>6.7519250840622231E-3</v>
      </c>
      <c r="BD81" s="480">
        <v>7.4450098203926547E-3</v>
      </c>
      <c r="BE81" s="480">
        <v>8.1770118255671941E-3</v>
      </c>
      <c r="BF81" s="480">
        <v>0</v>
      </c>
      <c r="BG81" s="480">
        <v>1.2092534174553101E-2</v>
      </c>
      <c r="BH81" s="480">
        <v>6.635248644885708E-3</v>
      </c>
      <c r="BI81" s="480">
        <v>9.1153501472282673E-3</v>
      </c>
      <c r="BJ81" s="480">
        <v>5.9684974596157314E-3</v>
      </c>
      <c r="BK81" s="480">
        <v>1.6496073027548252E-2</v>
      </c>
      <c r="BL81" s="480">
        <v>0.14406065225424983</v>
      </c>
      <c r="BM81" s="480">
        <v>2.0821778860695844E-2</v>
      </c>
      <c r="BN81" s="480">
        <v>1.9879951524721311E-2</v>
      </c>
      <c r="BO81" s="480">
        <v>2.029547379769743E-2</v>
      </c>
      <c r="BP81" s="480">
        <v>2.0675453732939653E-2</v>
      </c>
      <c r="BQ81" s="480">
        <v>2.0920677184307655E-2</v>
      </c>
      <c r="BR81" s="480">
        <v>2.099085145297656E-3</v>
      </c>
      <c r="BS81" s="480">
        <v>1.4786502549018532E-2</v>
      </c>
      <c r="BT81" s="480">
        <v>1.2111625521572257E-2</v>
      </c>
      <c r="BU81" s="480">
        <v>2.6877366714175455E-2</v>
      </c>
      <c r="BV81" s="480">
        <v>5.0398822239152638E-3</v>
      </c>
      <c r="BW81" s="480">
        <v>1.1194445286768911E-3</v>
      </c>
      <c r="BX81" s="480">
        <v>8.0398127473177549E-3</v>
      </c>
      <c r="BY81" s="480">
        <v>7.2447501315866072E-4</v>
      </c>
      <c r="BZ81" s="480">
        <v>6.2588270071851481E-4</v>
      </c>
      <c r="CA81" s="480">
        <v>4.6244254913102562E-5</v>
      </c>
      <c r="CB81" s="480">
        <v>8.3737296502780112E-4</v>
      </c>
      <c r="CC81" s="480">
        <v>3.4842411229269923E-3</v>
      </c>
      <c r="CD81" s="480">
        <v>3.4096763713131789E-3</v>
      </c>
      <c r="CE81" s="480">
        <v>2.4166537991830318E-3</v>
      </c>
      <c r="CF81" s="480">
        <v>2.6997423376719613E-3</v>
      </c>
      <c r="CG81" s="480">
        <v>6.7829183506203539E-4</v>
      </c>
      <c r="CH81" s="480">
        <v>2.0980312813385174E-3</v>
      </c>
      <c r="CI81" s="480">
        <v>9.47276478366481E-3</v>
      </c>
      <c r="CJ81" s="480">
        <v>7.5657588200644443E-2</v>
      </c>
      <c r="CK81" s="480">
        <v>4.9957856192702974E-3</v>
      </c>
      <c r="CL81" s="480">
        <v>2.1467917977323978E-3</v>
      </c>
      <c r="CM81" s="480">
        <v>3.2813479840616976E-3</v>
      </c>
      <c r="CN81" s="480">
        <v>6.8254834066623256E-3</v>
      </c>
      <c r="CO81" s="480">
        <v>1.4783106320728259E-2</v>
      </c>
      <c r="CP81" s="480">
        <v>7.5686166008531834E-3</v>
      </c>
      <c r="CQ81" s="480">
        <v>8.0749882518195409E-3</v>
      </c>
      <c r="CR81" s="480">
        <v>2.9380514379118718E-3</v>
      </c>
      <c r="CS81" s="480">
        <v>1.045758294785093E-2</v>
      </c>
      <c r="CT81" s="480">
        <v>7.4306687569607984E-3</v>
      </c>
      <c r="CU81" s="480">
        <v>4.8818573365135478E-3</v>
      </c>
      <c r="CV81" s="480">
        <v>3.6952185689441155E-3</v>
      </c>
      <c r="CW81" s="480">
        <v>3.4172079918711341E-3</v>
      </c>
      <c r="CX81" s="480">
        <v>1.7461614632952979E-2</v>
      </c>
      <c r="CY81" s="480">
        <v>2.4542794050425587E-3</v>
      </c>
      <c r="CZ81" s="480">
        <v>2.3207081830783666E-3</v>
      </c>
      <c r="DA81" s="480">
        <v>5.0676650480816435E-3</v>
      </c>
      <c r="DB81" s="480">
        <v>2.6239124403622887E-3</v>
      </c>
      <c r="DC81" s="480">
        <v>6.0141651908991864E-3</v>
      </c>
      <c r="DD81" s="480">
        <v>1.4058765831767203E-2</v>
      </c>
      <c r="DE81" s="480">
        <v>2.9911335702608988E-3</v>
      </c>
      <c r="DF81" s="480">
        <v>2.8221181608918907E-3</v>
      </c>
      <c r="DG81" s="480">
        <v>1.9865072876443415E-2</v>
      </c>
      <c r="DH81" s="480">
        <v>3.9071691335367247E-2</v>
      </c>
      <c r="DI81" s="480">
        <v>4.0117149916352547E-2</v>
      </c>
      <c r="DJ81" s="480">
        <v>1.0245705309497881E-2</v>
      </c>
    </row>
    <row r="82" spans="2:114">
      <c r="B82" s="10" t="s">
        <v>367</v>
      </c>
      <c r="C82" s="600" t="s">
        <v>1086</v>
      </c>
      <c r="D82" s="480">
        <v>7.3571839176664766E-2</v>
      </c>
      <c r="E82" s="480">
        <v>1.848249068342199E-2</v>
      </c>
      <c r="F82" s="480">
        <v>3.0217488171604828E-2</v>
      </c>
      <c r="G82" s="480">
        <v>4.8993789474943428E-2</v>
      </c>
      <c r="H82" s="480">
        <v>4.1242071532505482E-2</v>
      </c>
      <c r="I82" s="480">
        <v>8.045574057843996E-2</v>
      </c>
      <c r="J82" s="480">
        <v>0.45014185398891327</v>
      </c>
      <c r="K82" s="480">
        <v>1.6146566078008354E-2</v>
      </c>
      <c r="L82" s="480">
        <v>9.3580768461406869E-3</v>
      </c>
      <c r="M82" s="480">
        <v>6.5005088291648187E-3</v>
      </c>
      <c r="N82" s="480">
        <v>0</v>
      </c>
      <c r="O82" s="480">
        <v>2.7999547213029611E-2</v>
      </c>
      <c r="P82" s="480">
        <v>1.6567720017171793E-2</v>
      </c>
      <c r="Q82" s="480">
        <v>3.2629881665984399E-2</v>
      </c>
      <c r="R82" s="480">
        <v>1.5260984139454479E-2</v>
      </c>
      <c r="S82" s="480">
        <v>8.2699471236076221E-3</v>
      </c>
      <c r="T82" s="480">
        <v>7.4898190065659969E-3</v>
      </c>
      <c r="U82" s="480">
        <v>1.8635328569739533E-2</v>
      </c>
      <c r="V82" s="480">
        <v>6.4612806548290424E-3</v>
      </c>
      <c r="W82" s="480">
        <v>8.9170402272593999E-3</v>
      </c>
      <c r="X82" s="480">
        <v>0</v>
      </c>
      <c r="Y82" s="480">
        <v>7.5003512925870134E-3</v>
      </c>
      <c r="Z82" s="480">
        <v>2.144304538954645E-4</v>
      </c>
      <c r="AA82" s="480">
        <v>6.5127083102723277E-3</v>
      </c>
      <c r="AB82" s="480">
        <v>5.0275441185653608E-3</v>
      </c>
      <c r="AC82" s="480">
        <v>1.0868752587611255E-3</v>
      </c>
      <c r="AD82" s="480">
        <v>2.858776443682104E-4</v>
      </c>
      <c r="AE82" s="480">
        <v>5.294845285533661E-4</v>
      </c>
      <c r="AF82" s="480">
        <v>2.6881497559468441E-3</v>
      </c>
      <c r="AG82" s="480">
        <v>2.697138981970259E-3</v>
      </c>
      <c r="AH82" s="480">
        <v>2.6720955354281168E-2</v>
      </c>
      <c r="AI82" s="480">
        <v>1.1150638595672712E-2</v>
      </c>
      <c r="AJ82" s="480">
        <v>6.6564658627865536E-2</v>
      </c>
      <c r="AK82" s="480">
        <v>7.3153363112578498E-3</v>
      </c>
      <c r="AL82" s="480">
        <v>9.4474716003971147E-3</v>
      </c>
      <c r="AM82" s="480">
        <v>4.6872639870010457E-3</v>
      </c>
      <c r="AN82" s="480">
        <v>8.3367761856096029E-3</v>
      </c>
      <c r="AO82" s="480">
        <v>5.8877357560082853E-3</v>
      </c>
      <c r="AP82" s="480">
        <v>7.9484971269641828E-3</v>
      </c>
      <c r="AQ82" s="480">
        <v>3.1079962042996614E-3</v>
      </c>
      <c r="AR82" s="480">
        <v>4.4872551065779798E-3</v>
      </c>
      <c r="AS82" s="480">
        <v>1.9258173076213133E-2</v>
      </c>
      <c r="AT82" s="480">
        <v>1.6565539824713475E-2</v>
      </c>
      <c r="AU82" s="480">
        <v>1.1947544863367377E-2</v>
      </c>
      <c r="AV82" s="480">
        <v>1.0537217853333718E-2</v>
      </c>
      <c r="AW82" s="480">
        <v>1.1099066960909206E-2</v>
      </c>
      <c r="AX82" s="480">
        <v>9.046303308526505E-3</v>
      </c>
      <c r="AY82" s="480">
        <v>1.3280987646470889E-3</v>
      </c>
      <c r="AZ82" s="480">
        <v>4.8105370741790962E-3</v>
      </c>
      <c r="BA82" s="480">
        <v>6.2521819162778885E-3</v>
      </c>
      <c r="BB82" s="480">
        <v>3.6430022285634401E-3</v>
      </c>
      <c r="BC82" s="480">
        <v>3.3754696048352538E-3</v>
      </c>
      <c r="BD82" s="480">
        <v>1.1186941155349769E-3</v>
      </c>
      <c r="BE82" s="480">
        <v>7.9570365538218814E-3</v>
      </c>
      <c r="BF82" s="480">
        <v>0</v>
      </c>
      <c r="BG82" s="480">
        <v>7.8864353312302837E-4</v>
      </c>
      <c r="BH82" s="480">
        <v>2.058067970273443E-3</v>
      </c>
      <c r="BI82" s="480">
        <v>2.3812572013826657E-3</v>
      </c>
      <c r="BJ82" s="480">
        <v>5.8442154103822855E-4</v>
      </c>
      <c r="BK82" s="480">
        <v>7.9057076500740481E-2</v>
      </c>
      <c r="BL82" s="480">
        <v>2.0825634392707564E-2</v>
      </c>
      <c r="BM82" s="480">
        <v>3.3156179399875273E-2</v>
      </c>
      <c r="BN82" s="480">
        <v>3.4402120580563626E-2</v>
      </c>
      <c r="BO82" s="480">
        <v>3.8448467093638632E-2</v>
      </c>
      <c r="BP82" s="480">
        <v>4.4251661247844465E-2</v>
      </c>
      <c r="BQ82" s="480">
        <v>2.6243176176202327E-2</v>
      </c>
      <c r="BR82" s="480">
        <v>1.4145781394810555E-2</v>
      </c>
      <c r="BS82" s="480">
        <v>8.6554133031877829E-3</v>
      </c>
      <c r="BT82" s="480">
        <v>1.6208667924665039E-2</v>
      </c>
      <c r="BU82" s="480">
        <v>4.1374007238435241E-2</v>
      </c>
      <c r="BV82" s="480">
        <v>7.654818343096198E-2</v>
      </c>
      <c r="BW82" s="480">
        <v>6.2137385177188469E-2</v>
      </c>
      <c r="BX82" s="480">
        <v>1.5380103399212895E-2</v>
      </c>
      <c r="BY82" s="480">
        <v>1.1136647151680008E-2</v>
      </c>
      <c r="BZ82" s="480">
        <v>6.1247623384988051E-3</v>
      </c>
      <c r="CA82" s="480">
        <v>1.8990257052455002E-3</v>
      </c>
      <c r="CB82" s="480">
        <v>4.8148945489098561E-3</v>
      </c>
      <c r="CC82" s="480">
        <v>3.6655610709381975E-3</v>
      </c>
      <c r="CD82" s="480">
        <v>0</v>
      </c>
      <c r="CE82" s="480">
        <v>7.8322267297407325E-3</v>
      </c>
      <c r="CF82" s="480">
        <v>2.1953015606401881E-3</v>
      </c>
      <c r="CG82" s="480">
        <v>1.5026048290610369E-3</v>
      </c>
      <c r="CH82" s="480">
        <v>4.4643642569362589E-3</v>
      </c>
      <c r="CI82" s="480">
        <v>1.2023565722578613E-2</v>
      </c>
      <c r="CJ82" s="480">
        <v>1.4507250205396127E-2</v>
      </c>
      <c r="CK82" s="480">
        <v>1.3714643413179512E-2</v>
      </c>
      <c r="CL82" s="480">
        <v>1.2515041542657883E-2</v>
      </c>
      <c r="CM82" s="480">
        <v>2.8621776692301554E-2</v>
      </c>
      <c r="CN82" s="480">
        <v>4.149836241262396E-3</v>
      </c>
      <c r="CO82" s="480">
        <v>2.4206592840196769E-2</v>
      </c>
      <c r="CP82" s="480">
        <v>2.1046925458159706E-2</v>
      </c>
      <c r="CQ82" s="480">
        <v>2.6100183125870775E-2</v>
      </c>
      <c r="CR82" s="480">
        <v>1.9273737366766699E-2</v>
      </c>
      <c r="CS82" s="480">
        <v>1.2461495365219072E-2</v>
      </c>
      <c r="CT82" s="480">
        <v>7.975948846485028E-3</v>
      </c>
      <c r="CU82" s="480">
        <v>9.7185281786410869E-3</v>
      </c>
      <c r="CV82" s="480">
        <v>1.2887658150114467E-2</v>
      </c>
      <c r="CW82" s="480">
        <v>1.4143394255677056E-2</v>
      </c>
      <c r="CX82" s="480">
        <v>2.5805667621499787E-2</v>
      </c>
      <c r="CY82" s="480">
        <v>2.2076354026597439E-2</v>
      </c>
      <c r="CZ82" s="480">
        <v>2.1637130003625198E-2</v>
      </c>
      <c r="DA82" s="480">
        <v>5.3638893406470689E-3</v>
      </c>
      <c r="DB82" s="480">
        <v>1.2243070419027603E-2</v>
      </c>
      <c r="DC82" s="480">
        <v>6.3892913159564663E-2</v>
      </c>
      <c r="DD82" s="480">
        <v>3.4109849897406932E-3</v>
      </c>
      <c r="DE82" s="480">
        <v>2.3961047252568823E-2</v>
      </c>
      <c r="DF82" s="480">
        <v>5.2997567689174296E-2</v>
      </c>
      <c r="DG82" s="480">
        <v>5.0426486417843322E-2</v>
      </c>
      <c r="DH82" s="480">
        <v>0</v>
      </c>
      <c r="DI82" s="480">
        <v>2.434081430381578E-2</v>
      </c>
      <c r="DJ82" s="480">
        <v>2.108875137144418E-2</v>
      </c>
    </row>
    <row r="83" spans="2:114">
      <c r="B83" s="318" t="s">
        <v>368</v>
      </c>
      <c r="C83" s="601" t="s">
        <v>1087</v>
      </c>
      <c r="D83" s="481">
        <v>2.3314440065220596E-3</v>
      </c>
      <c r="E83" s="481">
        <v>5.3950772297166501E-3</v>
      </c>
      <c r="F83" s="481">
        <v>6.8099509357129751E-4</v>
      </c>
      <c r="G83" s="481">
        <v>3.5741218926928496E-4</v>
      </c>
      <c r="H83" s="481">
        <v>2.2106962180265775E-3</v>
      </c>
      <c r="I83" s="481">
        <v>9.2024539877300613E-4</v>
      </c>
      <c r="J83" s="481">
        <v>2.214561351196299E-4</v>
      </c>
      <c r="K83" s="481">
        <v>6.9566630737821951E-4</v>
      </c>
      <c r="L83" s="481">
        <v>6.445297960255838E-4</v>
      </c>
      <c r="M83" s="481">
        <v>3.7273671178902393E-3</v>
      </c>
      <c r="N83" s="481">
        <v>0</v>
      </c>
      <c r="O83" s="481">
        <v>5.5399817553485465E-4</v>
      </c>
      <c r="P83" s="481">
        <v>2.5024401461168751E-4</v>
      </c>
      <c r="Q83" s="481">
        <v>3.474454045105648E-3</v>
      </c>
      <c r="R83" s="481">
        <v>9.4784770186691011E-4</v>
      </c>
      <c r="S83" s="481">
        <v>2.2239693383351283E-3</v>
      </c>
      <c r="T83" s="481">
        <v>1.2377778459417667E-3</v>
      </c>
      <c r="U83" s="481">
        <v>5.283728187921705E-4</v>
      </c>
      <c r="V83" s="481">
        <v>2.167187651058619E-3</v>
      </c>
      <c r="W83" s="481">
        <v>5.4636219944112514E-3</v>
      </c>
      <c r="X83" s="481">
        <v>0</v>
      </c>
      <c r="Y83" s="481">
        <v>3.3287376795863143E-3</v>
      </c>
      <c r="Z83" s="481">
        <v>2.4416975788442755E-3</v>
      </c>
      <c r="AA83" s="481">
        <v>3.9294270990169198E-3</v>
      </c>
      <c r="AB83" s="481">
        <v>9.4580578540717623E-4</v>
      </c>
      <c r="AC83" s="481">
        <v>2.9274430139155632E-3</v>
      </c>
      <c r="AD83" s="481">
        <v>4.032379404772652E-3</v>
      </c>
      <c r="AE83" s="481">
        <v>3.9665694423523723E-3</v>
      </c>
      <c r="AF83" s="481">
        <v>4.4024083080326126E-4</v>
      </c>
      <c r="AG83" s="481">
        <v>9.9549055552975254E-4</v>
      </c>
      <c r="AH83" s="481">
        <v>7.1224225733312755E-4</v>
      </c>
      <c r="AI83" s="481">
        <v>2.186971481891876E-3</v>
      </c>
      <c r="AJ83" s="481">
        <v>8.4808244271004241E-3</v>
      </c>
      <c r="AK83" s="481">
        <v>1.1005373211626854E-3</v>
      </c>
      <c r="AL83" s="481">
        <v>6.4348032958637001E-3</v>
      </c>
      <c r="AM83" s="481">
        <v>4.0786712440662211E-3</v>
      </c>
      <c r="AN83" s="481">
        <v>2.0831068298941052E-3</v>
      </c>
      <c r="AO83" s="481">
        <v>6.9151442755537047E-3</v>
      </c>
      <c r="AP83" s="481">
        <v>5.0401660289986026E-3</v>
      </c>
      <c r="AQ83" s="481">
        <v>1.2048149951487537E-2</v>
      </c>
      <c r="AR83" s="481">
        <v>5.263110135116741E-4</v>
      </c>
      <c r="AS83" s="481">
        <v>1.8392097969116632E-3</v>
      </c>
      <c r="AT83" s="481">
        <v>2.1032446139666421E-3</v>
      </c>
      <c r="AU83" s="481">
        <v>9.0885498156124413E-4</v>
      </c>
      <c r="AV83" s="481">
        <v>1.0464309859866811E-3</v>
      </c>
      <c r="AW83" s="481">
        <v>3.1486320942790408E-4</v>
      </c>
      <c r="AX83" s="481">
        <v>4.0312798809494731E-4</v>
      </c>
      <c r="AY83" s="481">
        <v>5.5364356581229864E-4</v>
      </c>
      <c r="AZ83" s="481">
        <v>7.7055219181230658E-4</v>
      </c>
      <c r="BA83" s="481">
        <v>5.7126535275635532E-4</v>
      </c>
      <c r="BB83" s="481">
        <v>1.1512873860019901E-4</v>
      </c>
      <c r="BC83" s="481">
        <v>5.4748891219934118E-4</v>
      </c>
      <c r="BD83" s="481">
        <v>5.5432298239831937E-4</v>
      </c>
      <c r="BE83" s="481">
        <v>0</v>
      </c>
      <c r="BF83" s="481">
        <v>0</v>
      </c>
      <c r="BG83" s="481">
        <v>2.8916929547844372E-3</v>
      </c>
      <c r="BH83" s="481">
        <v>1.0518071390711856E-3</v>
      </c>
      <c r="BI83" s="481">
        <v>7.9375240046088852E-4</v>
      </c>
      <c r="BJ83" s="481">
        <v>9.4395175489212619E-4</v>
      </c>
      <c r="BK83" s="481">
        <v>8.0579625341435982E-4</v>
      </c>
      <c r="BL83" s="481">
        <v>4.0107631189948263E-2</v>
      </c>
      <c r="BM83" s="481">
        <v>1.0655121221897165E-3</v>
      </c>
      <c r="BN83" s="481">
        <v>7.7793630288992529E-4</v>
      </c>
      <c r="BO83" s="481">
        <v>7.4067656659778638E-4</v>
      </c>
      <c r="BP83" s="481">
        <v>1.8532628351725557E-3</v>
      </c>
      <c r="BQ83" s="481">
        <v>1.9363545995169265E-3</v>
      </c>
      <c r="BR83" s="481">
        <v>1.1392316906347342E-3</v>
      </c>
      <c r="BS83" s="481">
        <v>3.1197352752336373E-3</v>
      </c>
      <c r="BT83" s="481">
        <v>5.8588904900340325E-4</v>
      </c>
      <c r="BU83" s="481">
        <v>5.9388153741180547E-4</v>
      </c>
      <c r="BV83" s="481">
        <v>1.7751488970899011E-4</v>
      </c>
      <c r="BW83" s="481">
        <v>4.7567109709333171E-5</v>
      </c>
      <c r="BX83" s="481">
        <v>1.7975766993927813E-4</v>
      </c>
      <c r="BY83" s="481">
        <v>6.0372917763221726E-5</v>
      </c>
      <c r="BZ83" s="481">
        <v>1.80733533039761E-5</v>
      </c>
      <c r="CA83" s="481">
        <v>1.1112960482993639E-5</v>
      </c>
      <c r="CB83" s="481">
        <v>5.7903449709369222E-5</v>
      </c>
      <c r="CC83" s="481">
        <v>2.8800703144142865E-3</v>
      </c>
      <c r="CD83" s="481">
        <v>6.1283095916816535E-3</v>
      </c>
      <c r="CE83" s="481">
        <v>0.33427981863866701</v>
      </c>
      <c r="CF83" s="481">
        <v>1.3122407359663572E-3</v>
      </c>
      <c r="CG83" s="481">
        <v>4.2393239691377212E-5</v>
      </c>
      <c r="CH83" s="481">
        <v>8.5768574394341914E-5</v>
      </c>
      <c r="CI83" s="481">
        <v>2.8991840656255382E-4</v>
      </c>
      <c r="CJ83" s="481">
        <v>1.6388943746681816E-3</v>
      </c>
      <c r="CK83" s="481">
        <v>5.1595243712302709E-5</v>
      </c>
      <c r="CL83" s="481">
        <v>6.9658903568857827E-5</v>
      </c>
      <c r="CM83" s="481">
        <v>1.8015064526166082E-4</v>
      </c>
      <c r="CN83" s="481">
        <v>6.8483111103635367E-5</v>
      </c>
      <c r="CO83" s="481">
        <v>5.3437023898856217E-4</v>
      </c>
      <c r="CP83" s="481">
        <v>3.7965082166215356E-4</v>
      </c>
      <c r="CQ83" s="481">
        <v>1.3046093439493029E-4</v>
      </c>
      <c r="CR83" s="481">
        <v>1.6928788435119834E-4</v>
      </c>
      <c r="CS83" s="481">
        <v>5.0447078982039921E-4</v>
      </c>
      <c r="CT83" s="481">
        <v>1.863090252614706E-4</v>
      </c>
      <c r="CU83" s="481">
        <v>3.363247936578753E-4</v>
      </c>
      <c r="CV83" s="481">
        <v>1.5679910391154403E-4</v>
      </c>
      <c r="CW83" s="481">
        <v>1.8458353753261669E-4</v>
      </c>
      <c r="CX83" s="481">
        <v>5.1216342361338845E-4</v>
      </c>
      <c r="CY83" s="481">
        <v>8.8122840240786922E-5</v>
      </c>
      <c r="CZ83" s="481">
        <v>4.0233904157033341E-5</v>
      </c>
      <c r="DA83" s="481">
        <v>5.8973179054375613E-4</v>
      </c>
      <c r="DB83" s="481">
        <v>1.1797815263569246E-4</v>
      </c>
      <c r="DC83" s="481">
        <v>2.2052156724873767E-4</v>
      </c>
      <c r="DD83" s="481">
        <v>4.8396351827183502E-4</v>
      </c>
      <c r="DE83" s="481">
        <v>2.2948088451256256E-4</v>
      </c>
      <c r="DF83" s="481">
        <v>1.9635276549466042E-4</v>
      </c>
      <c r="DG83" s="481">
        <v>2.8787610201810068E-4</v>
      </c>
      <c r="DH83" s="481">
        <v>2.5713560400025112E-3</v>
      </c>
      <c r="DI83" s="481">
        <v>7.7429334499073369E-4</v>
      </c>
      <c r="DJ83" s="481">
        <v>1.9011172787950193E-3</v>
      </c>
    </row>
    <row r="84" spans="2:114">
      <c r="B84" s="10" t="s">
        <v>369</v>
      </c>
      <c r="C84" s="600" t="s">
        <v>1088</v>
      </c>
      <c r="D84" s="480">
        <v>3.989027325549506E-6</v>
      </c>
      <c r="E84" s="480">
        <v>0</v>
      </c>
      <c r="F84" s="480">
        <v>8.9859701163329524E-4</v>
      </c>
      <c r="G84" s="480">
        <v>1.2450834462249681E-4</v>
      </c>
      <c r="H84" s="480">
        <v>2.7033023794993568E-4</v>
      </c>
      <c r="I84" s="480">
        <v>4.9079754601226997E-3</v>
      </c>
      <c r="J84" s="480">
        <v>6.0333718701883424E-4</v>
      </c>
      <c r="K84" s="480">
        <v>7.6071555891835327E-5</v>
      </c>
      <c r="L84" s="480">
        <v>1.5866842175096913E-4</v>
      </c>
      <c r="M84" s="480">
        <v>1.2565181881007728E-4</v>
      </c>
      <c r="N84" s="480">
        <v>0</v>
      </c>
      <c r="O84" s="480">
        <v>1.2132027353659917E-3</v>
      </c>
      <c r="P84" s="480">
        <v>2.0827563719672598E-3</v>
      </c>
      <c r="Q84" s="480">
        <v>2.2339636540519116E-4</v>
      </c>
      <c r="R84" s="480">
        <v>1.3645190070500149E-3</v>
      </c>
      <c r="S84" s="480">
        <v>2.0195612113176566E-4</v>
      </c>
      <c r="T84" s="480">
        <v>5.7618618873285347E-4</v>
      </c>
      <c r="U84" s="480">
        <v>1.341305461611477E-3</v>
      </c>
      <c r="V84" s="480">
        <v>5.1561341883922529E-4</v>
      </c>
      <c r="W84" s="480">
        <v>5.2778077050537396E-4</v>
      </c>
      <c r="X84" s="480">
        <v>0</v>
      </c>
      <c r="Y84" s="480">
        <v>4.1521539270211993E-4</v>
      </c>
      <c r="Z84" s="480">
        <v>3.2442877078868795E-4</v>
      </c>
      <c r="AA84" s="480">
        <v>3.4688238197503593E-4</v>
      </c>
      <c r="AB84" s="480">
        <v>4.2789715847044475E-3</v>
      </c>
      <c r="AC84" s="480">
        <v>5.3736453063218655E-4</v>
      </c>
      <c r="AD84" s="480">
        <v>9.0277150853119076E-5</v>
      </c>
      <c r="AE84" s="480">
        <v>2.9897617776073691E-4</v>
      </c>
      <c r="AF84" s="480">
        <v>8.2438066433529716E-4</v>
      </c>
      <c r="AG84" s="480">
        <v>1.3984413089918252E-3</v>
      </c>
      <c r="AH84" s="480">
        <v>4.6295746726653293E-4</v>
      </c>
      <c r="AI84" s="480">
        <v>5.7152854726774368E-4</v>
      </c>
      <c r="AJ84" s="480">
        <v>4.2004328159203153E-4</v>
      </c>
      <c r="AK84" s="480">
        <v>3.8842493688094777E-4</v>
      </c>
      <c r="AL84" s="480">
        <v>4.2090430374650581E-4</v>
      </c>
      <c r="AM84" s="480">
        <v>1.6644644897133163E-4</v>
      </c>
      <c r="AN84" s="480">
        <v>5.0881732588227619E-4</v>
      </c>
      <c r="AO84" s="480">
        <v>4.6301877280846912E-4</v>
      </c>
      <c r="AP84" s="480">
        <v>2.2588979401674407E-4</v>
      </c>
      <c r="AQ84" s="480">
        <v>2.8432212274896843E-4</v>
      </c>
      <c r="AR84" s="480">
        <v>1.5880073683541892E-4</v>
      </c>
      <c r="AS84" s="480">
        <v>1.2012823522983846E-3</v>
      </c>
      <c r="AT84" s="480">
        <v>8.2106709667769133E-4</v>
      </c>
      <c r="AU84" s="480">
        <v>1.4001279445673221E-3</v>
      </c>
      <c r="AV84" s="480">
        <v>2.0995712965255317E-3</v>
      </c>
      <c r="AW84" s="480">
        <v>8.8017316921204232E-4</v>
      </c>
      <c r="AX84" s="480">
        <v>7.2298805626860114E-4</v>
      </c>
      <c r="AY84" s="480">
        <v>5.4693725074862341E-4</v>
      </c>
      <c r="AZ84" s="480">
        <v>7.9919465769109584E-4</v>
      </c>
      <c r="BA84" s="480">
        <v>8.5689802913453304E-4</v>
      </c>
      <c r="BB84" s="480">
        <v>3.45386215800597E-4</v>
      </c>
      <c r="BC84" s="480">
        <v>5.6523465125022016E-4</v>
      </c>
      <c r="BD84" s="480">
        <v>2.0682443603079289E-4</v>
      </c>
      <c r="BE84" s="480">
        <v>5.6890156485857107E-4</v>
      </c>
      <c r="BF84" s="480">
        <v>0</v>
      </c>
      <c r="BG84" s="480">
        <v>0</v>
      </c>
      <c r="BH84" s="480">
        <v>4.5457001382910936E-4</v>
      </c>
      <c r="BI84" s="480">
        <v>3.8407374215849446E-4</v>
      </c>
      <c r="BJ84" s="480">
        <v>3.6544840667453784E-4</v>
      </c>
      <c r="BK84" s="480">
        <v>1.1032608084088533E-3</v>
      </c>
      <c r="BL84" s="480">
        <v>0</v>
      </c>
      <c r="BM84" s="480">
        <v>1.0028123806104405E-4</v>
      </c>
      <c r="BN84" s="480">
        <v>8.7444145188721599E-5</v>
      </c>
      <c r="BO84" s="480">
        <v>4.2221238218696924E-4</v>
      </c>
      <c r="BP84" s="480">
        <v>1.4415586795372528E-4</v>
      </c>
      <c r="BQ84" s="480">
        <v>2.3164446647673718E-4</v>
      </c>
      <c r="BR84" s="480">
        <v>1.5545257154634575E-3</v>
      </c>
      <c r="BS84" s="480">
        <v>9.3290236902325119E-5</v>
      </c>
      <c r="BT84" s="480">
        <v>1.2949764613081882E-3</v>
      </c>
      <c r="BU84" s="480">
        <v>4.0968201194474486E-3</v>
      </c>
      <c r="BV84" s="480">
        <v>5.8687622331209518E-3</v>
      </c>
      <c r="BW84" s="480">
        <v>3.6835677211337548E-4</v>
      </c>
      <c r="BX84" s="480">
        <v>1.1464544727238406E-3</v>
      </c>
      <c r="BY84" s="480">
        <v>2.3574186936115151E-4</v>
      </c>
      <c r="BZ84" s="480">
        <v>9.4575629618066717E-5</v>
      </c>
      <c r="CA84" s="480">
        <v>0</v>
      </c>
      <c r="CB84" s="480">
        <v>4.8995226677158571E-5</v>
      </c>
      <c r="CC84" s="480">
        <v>4.7281846587834026E-4</v>
      </c>
      <c r="CD84" s="480">
        <v>2.1070460980904725E-6</v>
      </c>
      <c r="CE84" s="480">
        <v>4.0034250901893625E-4</v>
      </c>
      <c r="CF84" s="480">
        <v>2.8047215965492701E-3</v>
      </c>
      <c r="CG84" s="480">
        <v>6.2176751547353252E-4</v>
      </c>
      <c r="CH84" s="480">
        <v>3.1888316120973274E-4</v>
      </c>
      <c r="CI84" s="480">
        <v>1.8301677585939901E-3</v>
      </c>
      <c r="CJ84" s="480">
        <v>2.3737038243433522E-2</v>
      </c>
      <c r="CK84" s="480">
        <v>1.369073792459009E-3</v>
      </c>
      <c r="CL84" s="480">
        <v>2.0931817592014629E-3</v>
      </c>
      <c r="CM84" s="480">
        <v>2.4276899771999696E-3</v>
      </c>
      <c r="CN84" s="480">
        <v>1.7343047522473275E-3</v>
      </c>
      <c r="CO84" s="480">
        <v>1.5887092495319523E-2</v>
      </c>
      <c r="CP84" s="480">
        <v>2.4001683500348863E-3</v>
      </c>
      <c r="CQ84" s="480">
        <v>4.4329932236731451E-4</v>
      </c>
      <c r="CR84" s="480">
        <v>2.8471014387566455E-3</v>
      </c>
      <c r="CS84" s="480">
        <v>6.2197742998702397E-3</v>
      </c>
      <c r="CT84" s="480">
        <v>6.9696449761881985E-4</v>
      </c>
      <c r="CU84" s="480">
        <v>1.3212759750845101E-4</v>
      </c>
      <c r="CV84" s="480">
        <v>1.1201105699790716E-4</v>
      </c>
      <c r="CW84" s="480">
        <v>2.8912726330070559E-4</v>
      </c>
      <c r="CX84" s="480">
        <v>5.7601221502899856E-3</v>
      </c>
      <c r="CY84" s="480">
        <v>1.4897590931443429E-3</v>
      </c>
      <c r="CZ84" s="480">
        <v>2.0108656428175016E-3</v>
      </c>
      <c r="DA84" s="480">
        <v>2.07694262054886E-4</v>
      </c>
      <c r="DB84" s="480">
        <v>2.3307249376976558E-3</v>
      </c>
      <c r="DC84" s="480">
        <v>7.4646441667909321E-4</v>
      </c>
      <c r="DD84" s="480">
        <v>3.8254219025143639E-4</v>
      </c>
      <c r="DE84" s="480">
        <v>1.0868250722842266E-3</v>
      </c>
      <c r="DF84" s="480">
        <v>1.4369254779668288E-3</v>
      </c>
      <c r="DG84" s="480">
        <v>1.1036602108355916E-3</v>
      </c>
      <c r="DH84" s="480">
        <v>7.1881502887543658E-5</v>
      </c>
      <c r="DI84" s="480">
        <v>5.7690796924974135E-3</v>
      </c>
      <c r="DJ84" s="480">
        <v>1.1464709944324831E-3</v>
      </c>
    </row>
    <row r="85" spans="2:114">
      <c r="B85" s="10" t="s">
        <v>370</v>
      </c>
      <c r="C85" s="600" t="s">
        <v>1089</v>
      </c>
      <c r="D85" s="480">
        <v>4.441354531214495E-4</v>
      </c>
      <c r="E85" s="480">
        <v>1.62614329470482E-3</v>
      </c>
      <c r="F85" s="480">
        <v>3.2096282914144668E-4</v>
      </c>
      <c r="G85" s="480">
        <v>1.1156924214211968E-4</v>
      </c>
      <c r="H85" s="480">
        <v>6.6544348990602313E-4</v>
      </c>
      <c r="I85" s="480">
        <v>1.3146362839614373E-4</v>
      </c>
      <c r="J85" s="480">
        <v>9.4162451153228461E-5</v>
      </c>
      <c r="K85" s="480">
        <v>6.7417659729206451E-4</v>
      </c>
      <c r="L85" s="480">
        <v>4.6480514136460366E-4</v>
      </c>
      <c r="M85" s="480">
        <v>9.6484814492085909E-4</v>
      </c>
      <c r="N85" s="480">
        <v>0</v>
      </c>
      <c r="O85" s="480">
        <v>3.2360951118983096E-4</v>
      </c>
      <c r="P85" s="480">
        <v>2.9118009097064062E-4</v>
      </c>
      <c r="Q85" s="480">
        <v>5.2806416840402712E-4</v>
      </c>
      <c r="R85" s="480">
        <v>6.6953671558048515E-4</v>
      </c>
      <c r="S85" s="480">
        <v>8.0849321340498246E-4</v>
      </c>
      <c r="T85" s="480">
        <v>8.6067060133268613E-4</v>
      </c>
      <c r="U85" s="480">
        <v>5.4240041575125467E-4</v>
      </c>
      <c r="V85" s="480">
        <v>5.3172633817795108E-4</v>
      </c>
      <c r="W85" s="480">
        <v>4.1629219689086664E-4</v>
      </c>
      <c r="X85" s="480">
        <v>0</v>
      </c>
      <c r="Y85" s="480">
        <v>1.0100934675870647E-3</v>
      </c>
      <c r="Z85" s="480">
        <v>7.2360338582771078E-4</v>
      </c>
      <c r="AA85" s="480">
        <v>9.4980500903542808E-4</v>
      </c>
      <c r="AB85" s="480">
        <v>3.8075917286923357E-4</v>
      </c>
      <c r="AC85" s="480">
        <v>9.7504647491171491E-4</v>
      </c>
      <c r="AD85" s="480">
        <v>4.965243296921549E-4</v>
      </c>
      <c r="AE85" s="480">
        <v>2.3438819432082198E-3</v>
      </c>
      <c r="AF85" s="480">
        <v>3.2112984644908321E-4</v>
      </c>
      <c r="AG85" s="480">
        <v>3.1953495608361311E-4</v>
      </c>
      <c r="AH85" s="480">
        <v>2.1367267719993828E-4</v>
      </c>
      <c r="AI85" s="480">
        <v>6.1235201492972535E-4</v>
      </c>
      <c r="AJ85" s="480">
        <v>1.9382219656156412E-3</v>
      </c>
      <c r="AK85" s="480">
        <v>4.5316242636110572E-4</v>
      </c>
      <c r="AL85" s="480">
        <v>1.2100998732712041E-3</v>
      </c>
      <c r="AM85" s="480">
        <v>2.10074482952804E-4</v>
      </c>
      <c r="AN85" s="480">
        <v>3.479092826545478E-4</v>
      </c>
      <c r="AO85" s="480">
        <v>2.3013950837817401E-3</v>
      </c>
      <c r="AP85" s="480">
        <v>7.0590560630232524E-4</v>
      </c>
      <c r="AQ85" s="480">
        <v>5.7042125876511794E-4</v>
      </c>
      <c r="AR85" s="480">
        <v>5.5807116087875795E-4</v>
      </c>
      <c r="AS85" s="480">
        <v>3.4480569054907539E-4</v>
      </c>
      <c r="AT85" s="480">
        <v>4.573440577824624E-4</v>
      </c>
      <c r="AU85" s="480">
        <v>2.605882673336587E-4</v>
      </c>
      <c r="AV85" s="480">
        <v>2.6121636923112705E-4</v>
      </c>
      <c r="AW85" s="480">
        <v>1.8880686279627406E-4</v>
      </c>
      <c r="AX85" s="480">
        <v>1.5089051042104971E-4</v>
      </c>
      <c r="AY85" s="480">
        <v>2.4540145492263398E-4</v>
      </c>
      <c r="AZ85" s="480">
        <v>2.7594570785662839E-4</v>
      </c>
      <c r="BA85" s="480">
        <v>2.5389571233615791E-4</v>
      </c>
      <c r="BB85" s="480">
        <v>9.8681775943027726E-5</v>
      </c>
      <c r="BC85" s="480">
        <v>4.7420558241515566E-4</v>
      </c>
      <c r="BD85" s="480">
        <v>3.387901490609668E-4</v>
      </c>
      <c r="BE85" s="480">
        <v>0</v>
      </c>
      <c r="BF85" s="480">
        <v>0</v>
      </c>
      <c r="BG85" s="480">
        <v>1.0515247108307045E-3</v>
      </c>
      <c r="BH85" s="480">
        <v>2.6791945805252026E-4</v>
      </c>
      <c r="BI85" s="480">
        <v>4.6088849059019332E-4</v>
      </c>
      <c r="BJ85" s="480">
        <v>4.2906897949642099E-4</v>
      </c>
      <c r="BK85" s="480">
        <v>5.6899881160953276E-4</v>
      </c>
      <c r="BL85" s="480">
        <v>2.8678553830992855E-4</v>
      </c>
      <c r="BM85" s="480">
        <v>6.6985182632171587E-4</v>
      </c>
      <c r="BN85" s="480">
        <v>6.1953248932084285E-4</v>
      </c>
      <c r="BO85" s="480">
        <v>6.278370319031056E-4</v>
      </c>
      <c r="BP85" s="480">
        <v>6.5686294191669267E-4</v>
      </c>
      <c r="BQ85" s="480">
        <v>6.9307628184755467E-4</v>
      </c>
      <c r="BR85" s="480">
        <v>1.6344492561328467E-4</v>
      </c>
      <c r="BS85" s="480">
        <v>6.4891591257058509E-4</v>
      </c>
      <c r="BT85" s="480">
        <v>2.9656800577527168E-4</v>
      </c>
      <c r="BU85" s="480">
        <v>1.8469377641803849E-4</v>
      </c>
      <c r="BV85" s="480">
        <v>5.9989670869397575E-5</v>
      </c>
      <c r="BW85" s="480">
        <v>2.6047985565252819E-5</v>
      </c>
      <c r="BX85" s="480">
        <v>5.829350795188477E-5</v>
      </c>
      <c r="BY85" s="480">
        <v>2.1322181273518786E-5</v>
      </c>
      <c r="BZ85" s="480">
        <v>1.2007638838943026E-5</v>
      </c>
      <c r="CA85" s="480">
        <v>2.6169229524468892E-6</v>
      </c>
      <c r="CB85" s="480">
        <v>1.4520403542503358E-3</v>
      </c>
      <c r="CC85" s="480">
        <v>6.6781704586145495E-4</v>
      </c>
      <c r="CD85" s="480">
        <v>7.2088164246282419E-4</v>
      </c>
      <c r="CE85" s="480">
        <v>1.6507811732337623E-4</v>
      </c>
      <c r="CF85" s="480">
        <v>2.9332439980424453E-4</v>
      </c>
      <c r="CG85" s="480">
        <v>7.4894723454766408E-4</v>
      </c>
      <c r="CH85" s="480">
        <v>4.6183078520030262E-5</v>
      </c>
      <c r="CI85" s="480">
        <v>1.7280395132701038E-4</v>
      </c>
      <c r="CJ85" s="480">
        <v>5.6519200370012254E-3</v>
      </c>
      <c r="CK85" s="480">
        <v>2.6951361652938086E-5</v>
      </c>
      <c r="CL85" s="480">
        <v>2.9024543153690761E-5</v>
      </c>
      <c r="CM85" s="480">
        <v>9.3504586182765567E-5</v>
      </c>
      <c r="CN85" s="480">
        <v>2.9435723193667835E-5</v>
      </c>
      <c r="CO85" s="480">
        <v>5.969029265297769E-4</v>
      </c>
      <c r="CP85" s="480">
        <v>1.7890274218000787E-4</v>
      </c>
      <c r="CQ85" s="480">
        <v>1.3223350143833968E-4</v>
      </c>
      <c r="CR85" s="480">
        <v>1.4472995679280128E-4</v>
      </c>
      <c r="CS85" s="480">
        <v>4.350743045339274E-4</v>
      </c>
      <c r="CT85" s="480">
        <v>3.1996650218129327E-4</v>
      </c>
      <c r="CU85" s="480">
        <v>2.9971801339579368E-4</v>
      </c>
      <c r="CV85" s="480">
        <v>2.4072551723234434E-4</v>
      </c>
      <c r="CW85" s="480">
        <v>1.4163073074645167E-4</v>
      </c>
      <c r="CX85" s="480">
        <v>4.8676121627599521E-4</v>
      </c>
      <c r="CY85" s="480">
        <v>5.1141232427072933E-5</v>
      </c>
      <c r="CZ85" s="480">
        <v>3.2394514584168082E-4</v>
      </c>
      <c r="DA85" s="480">
        <v>2.0788162719882365E-4</v>
      </c>
      <c r="DB85" s="480">
        <v>6.3862183716415947E-5</v>
      </c>
      <c r="DC85" s="480">
        <v>2.5186915430087806E-4</v>
      </c>
      <c r="DD85" s="480">
        <v>5.9612986714194986E-4</v>
      </c>
      <c r="DE85" s="480">
        <v>1.1485304327910393E-4</v>
      </c>
      <c r="DF85" s="480">
        <v>8.2163850948688174E-5</v>
      </c>
      <c r="DG85" s="480">
        <v>1.4531661262434829E-4</v>
      </c>
      <c r="DH85" s="480">
        <v>1.7133274675600596E-3</v>
      </c>
      <c r="DI85" s="480">
        <v>8.4647568976897882E-5</v>
      </c>
      <c r="DJ85" s="480">
        <v>3.8554504525623707E-4</v>
      </c>
    </row>
    <row r="86" spans="2:114">
      <c r="B86" s="10" t="s">
        <v>371</v>
      </c>
      <c r="C86" s="600" t="s">
        <v>1090</v>
      </c>
      <c r="D86" s="480">
        <v>2.1762281039796961E-3</v>
      </c>
      <c r="E86" s="480">
        <v>5.0601766920775719E-3</v>
      </c>
      <c r="F86" s="480">
        <v>1.2170870917058555E-3</v>
      </c>
      <c r="G86" s="480">
        <v>4.265021138343175E-4</v>
      </c>
      <c r="H86" s="480">
        <v>2.4084505983849795E-3</v>
      </c>
      <c r="I86" s="480">
        <v>3.9439088518843118E-4</v>
      </c>
      <c r="J86" s="480">
        <v>2.092498914516188E-4</v>
      </c>
      <c r="K86" s="480">
        <v>2.1730838758013808E-3</v>
      </c>
      <c r="L86" s="480">
        <v>1.9913820273403985E-3</v>
      </c>
      <c r="M86" s="480">
        <v>1.8068670843527368E-2</v>
      </c>
      <c r="N86" s="480">
        <v>0</v>
      </c>
      <c r="O86" s="480">
        <v>2.1267670344451029E-3</v>
      </c>
      <c r="P86" s="480">
        <v>1.496124599449392E-3</v>
      </c>
      <c r="Q86" s="480">
        <v>2.0922390781496934E-3</v>
      </c>
      <c r="R86" s="480">
        <v>1.7764192667539239E-3</v>
      </c>
      <c r="S86" s="480">
        <v>2.0088615492709406E-3</v>
      </c>
      <c r="T86" s="480">
        <v>2.695083832684673E-3</v>
      </c>
      <c r="U86" s="480">
        <v>1.5951381684901429E-3</v>
      </c>
      <c r="V86" s="480">
        <v>4.519673874512584E-3</v>
      </c>
      <c r="W86" s="480">
        <v>3.024511120899982E-3</v>
      </c>
      <c r="X86" s="480">
        <v>0</v>
      </c>
      <c r="Y86" s="480">
        <v>2.3919574475499239E-3</v>
      </c>
      <c r="Z86" s="480">
        <v>1.7506961038066043E-3</v>
      </c>
      <c r="AA86" s="480">
        <v>4.7177349758040282E-3</v>
      </c>
      <c r="AB86" s="480">
        <v>1.2755432291119326E-3</v>
      </c>
      <c r="AC86" s="480">
        <v>2.9875457498046661E-3</v>
      </c>
      <c r="AD86" s="480">
        <v>4.8448737624507236E-3</v>
      </c>
      <c r="AE86" s="480">
        <v>6.0685317302732779E-3</v>
      </c>
      <c r="AF86" s="480">
        <v>1.7924683167545215E-3</v>
      </c>
      <c r="AG86" s="480">
        <v>1.495562338799606E-3</v>
      </c>
      <c r="AH86" s="480">
        <v>1.0648021747130258E-2</v>
      </c>
      <c r="AI86" s="480">
        <v>3.14340700997259E-3</v>
      </c>
      <c r="AJ86" s="480">
        <v>3.8998085142617415E-3</v>
      </c>
      <c r="AK86" s="480">
        <v>2.6542370686864765E-3</v>
      </c>
      <c r="AL86" s="480">
        <v>5.0988896361465292E-3</v>
      </c>
      <c r="AM86" s="480">
        <v>1.4279932130910498E-3</v>
      </c>
      <c r="AN86" s="480">
        <v>1.3394507382200091E-3</v>
      </c>
      <c r="AO86" s="480">
        <v>4.1342918826507685E-3</v>
      </c>
      <c r="AP86" s="480">
        <v>2.5553782948144173E-3</v>
      </c>
      <c r="AQ86" s="480">
        <v>3.9520775062106611E-3</v>
      </c>
      <c r="AR86" s="480">
        <v>3.9064981261513051E-3</v>
      </c>
      <c r="AS86" s="480">
        <v>1.3555958198032171E-3</v>
      </c>
      <c r="AT86" s="480">
        <v>2.2630460082741612E-3</v>
      </c>
      <c r="AU86" s="480">
        <v>1.0658487327827517E-3</v>
      </c>
      <c r="AV86" s="480">
        <v>9.7620672234064181E-4</v>
      </c>
      <c r="AW86" s="480">
        <v>1.2827760384099796E-3</v>
      </c>
      <c r="AX86" s="480">
        <v>6.8413548820511652E-4</v>
      </c>
      <c r="AY86" s="480">
        <v>9.8930566291179252E-4</v>
      </c>
      <c r="AZ86" s="480">
        <v>1.3971934575019158E-3</v>
      </c>
      <c r="BA86" s="480">
        <v>1.1107937414706909E-3</v>
      </c>
      <c r="BB86" s="480">
        <v>3.782801411149396E-4</v>
      </c>
      <c r="BC86" s="480">
        <v>1.9093100719556856E-3</v>
      </c>
      <c r="BD86" s="480">
        <v>1.2277165510459454E-3</v>
      </c>
      <c r="BE86" s="480">
        <v>1.0619495877359994E-3</v>
      </c>
      <c r="BF86" s="480">
        <v>0</v>
      </c>
      <c r="BG86" s="480">
        <v>1.3144058885383807E-3</v>
      </c>
      <c r="BH86" s="480">
        <v>8.6471005086450909E-4</v>
      </c>
      <c r="BI86" s="480">
        <v>1.2034310587632825E-3</v>
      </c>
      <c r="BJ86" s="480">
        <v>8.1227196463287969E-4</v>
      </c>
      <c r="BK86" s="480">
        <v>2.1008434196486104E-3</v>
      </c>
      <c r="BL86" s="480">
        <v>9.2291050751416599E-3</v>
      </c>
      <c r="BM86" s="480">
        <v>1.5122717487331824E-3</v>
      </c>
      <c r="BN86" s="480">
        <v>1.1374288997768919E-3</v>
      </c>
      <c r="BO86" s="480">
        <v>1.3567483389592665E-3</v>
      </c>
      <c r="BP86" s="480">
        <v>1.4119770198660546E-3</v>
      </c>
      <c r="BQ86" s="480">
        <v>1.5154079474480294E-3</v>
      </c>
      <c r="BR86" s="480">
        <v>7.5965911967432317E-4</v>
      </c>
      <c r="BS86" s="480">
        <v>1.1584452358871079E-2</v>
      </c>
      <c r="BT86" s="480">
        <v>6.0317026738504508E-4</v>
      </c>
      <c r="BU86" s="480">
        <v>4.3259964814534933E-4</v>
      </c>
      <c r="BV86" s="480">
        <v>2.3580030856505254E-4</v>
      </c>
      <c r="BW86" s="480">
        <v>1.0576719840750605E-4</v>
      </c>
      <c r="BX86" s="480">
        <v>2.4120971059293835E-4</v>
      </c>
      <c r="BY86" s="480">
        <v>1.2002711031497654E-4</v>
      </c>
      <c r="BZ86" s="480">
        <v>4.0355569706138414E-5</v>
      </c>
      <c r="CA86" s="480">
        <v>5.1263011260260984E-6</v>
      </c>
      <c r="CB86" s="480">
        <v>1.484703838701775E-4</v>
      </c>
      <c r="CC86" s="480">
        <v>2.8013088764390436E-4</v>
      </c>
      <c r="CD86" s="480">
        <v>9.151376988609717E-4</v>
      </c>
      <c r="CE86" s="480">
        <v>2.8186807787869005E-4</v>
      </c>
      <c r="CF86" s="480">
        <v>6.1327956748545337E-4</v>
      </c>
      <c r="CG86" s="480">
        <v>3.7682879725668637E-5</v>
      </c>
      <c r="CH86" s="480">
        <v>1.7153714878868383E-4</v>
      </c>
      <c r="CI86" s="480">
        <v>5.0268558432065014E-4</v>
      </c>
      <c r="CJ86" s="480">
        <v>1.4704738259933606E-4</v>
      </c>
      <c r="CK86" s="480">
        <v>2.1893366383825047E-4</v>
      </c>
      <c r="CL86" s="480">
        <v>3.7048975672652324E-4</v>
      </c>
      <c r="CM86" s="480">
        <v>4.4603287932170081E-4</v>
      </c>
      <c r="CN86" s="480">
        <v>2.3488505650457394E-4</v>
      </c>
      <c r="CO86" s="480">
        <v>1.9233538743737256E-3</v>
      </c>
      <c r="CP86" s="480">
        <v>1.5183214113285867E-2</v>
      </c>
      <c r="CQ86" s="480">
        <v>2.2235868800102101E-4</v>
      </c>
      <c r="CR86" s="480">
        <v>3.0811632366872592E-4</v>
      </c>
      <c r="CS86" s="480">
        <v>9.3471883805695127E-4</v>
      </c>
      <c r="CT86" s="480">
        <v>5.8769639817074135E-4</v>
      </c>
      <c r="CU86" s="480">
        <v>6.7722543484851087E-4</v>
      </c>
      <c r="CV86" s="480">
        <v>4.8931145951717342E-4</v>
      </c>
      <c r="CW86" s="480">
        <v>4.4513866944693059E-4</v>
      </c>
      <c r="CX86" s="480">
        <v>1.1046527461044799E-3</v>
      </c>
      <c r="CY86" s="480">
        <v>1.6025363385942725E-4</v>
      </c>
      <c r="CZ86" s="480">
        <v>2.6877907106966602E-4</v>
      </c>
      <c r="DA86" s="480">
        <v>5.1609728897625935E-4</v>
      </c>
      <c r="DB86" s="480">
        <v>1.8317543426952477E-4</v>
      </c>
      <c r="DC86" s="480">
        <v>7.597436028609027E-4</v>
      </c>
      <c r="DD86" s="480">
        <v>2.0718442238414412E-3</v>
      </c>
      <c r="DE86" s="480">
        <v>3.1032841889922592E-4</v>
      </c>
      <c r="DF86" s="480">
        <v>2.4808556053642706E-4</v>
      </c>
      <c r="DG86" s="480">
        <v>4.0026941959474504E-4</v>
      </c>
      <c r="DH86" s="480">
        <v>4.0517510425092653E-3</v>
      </c>
      <c r="DI86" s="480">
        <v>2.2959203640309289E-4</v>
      </c>
      <c r="DJ86" s="480">
        <v>1.4012625532001098E-3</v>
      </c>
    </row>
    <row r="87" spans="2:114">
      <c r="B87" s="10" t="s">
        <v>372</v>
      </c>
      <c r="C87" s="600" t="s">
        <v>1091</v>
      </c>
      <c r="D87" s="480">
        <v>5.5561452034439552E-6</v>
      </c>
      <c r="E87" s="480">
        <v>0</v>
      </c>
      <c r="F87" s="480">
        <v>1.6320143854649831E-5</v>
      </c>
      <c r="G87" s="480">
        <v>0</v>
      </c>
      <c r="H87" s="480">
        <v>1.615455533147787E-3</v>
      </c>
      <c r="I87" s="480">
        <v>0</v>
      </c>
      <c r="J87" s="480">
        <v>2.615623643145235E-5</v>
      </c>
      <c r="K87" s="480">
        <v>2.0506026173760651E-4</v>
      </c>
      <c r="L87" s="480">
        <v>2.3901064377640103E-4</v>
      </c>
      <c r="M87" s="480">
        <v>2.3764583122775485E-4</v>
      </c>
      <c r="N87" s="480">
        <v>0</v>
      </c>
      <c r="O87" s="480">
        <v>1.0520638429628248E-4</v>
      </c>
      <c r="P87" s="480">
        <v>1.3526703492523648E-4</v>
      </c>
      <c r="Q87" s="480">
        <v>7.8669150183010872E-5</v>
      </c>
      <c r="R87" s="480">
        <v>2.0038391012622595E-4</v>
      </c>
      <c r="S87" s="480">
        <v>6.9949040630406254E-4</v>
      </c>
      <c r="T87" s="480">
        <v>3.1876688938247635E-5</v>
      </c>
      <c r="U87" s="480">
        <v>4.6023877641947593E-4</v>
      </c>
      <c r="V87" s="480">
        <v>1.4421062808159582E-3</v>
      </c>
      <c r="W87" s="480">
        <v>8.8781726511369104E-4</v>
      </c>
      <c r="X87" s="480">
        <v>0</v>
      </c>
      <c r="Y87" s="480">
        <v>7.3086960132307763E-5</v>
      </c>
      <c r="Z87" s="480">
        <v>9.7275619999549401E-5</v>
      </c>
      <c r="AA87" s="480">
        <v>3.4250850130997725E-4</v>
      </c>
      <c r="AB87" s="480">
        <v>2.7262356777437124E-4</v>
      </c>
      <c r="AC87" s="480">
        <v>1.4010010560909308E-4</v>
      </c>
      <c r="AD87" s="480">
        <v>0</v>
      </c>
      <c r="AE87" s="480">
        <v>2.282260898936923E-6</v>
      </c>
      <c r="AF87" s="480">
        <v>7.4976357436864268E-4</v>
      </c>
      <c r="AG87" s="480">
        <v>8.1892993775201868E-5</v>
      </c>
      <c r="AH87" s="480">
        <v>2.9676760722213648E-4</v>
      </c>
      <c r="AI87" s="480">
        <v>2.0295095351956609E-3</v>
      </c>
      <c r="AJ87" s="480">
        <v>3.115277737394548E-6</v>
      </c>
      <c r="AK87" s="480">
        <v>9.0632485272221144E-4</v>
      </c>
      <c r="AL87" s="480">
        <v>7.5488271867579847E-5</v>
      </c>
      <c r="AM87" s="480">
        <v>0</v>
      </c>
      <c r="AN87" s="480">
        <v>1.6221270303768292E-3</v>
      </c>
      <c r="AO87" s="480">
        <v>3.9452487150544116E-4</v>
      </c>
      <c r="AP87" s="480">
        <v>1.1294489700837203E-4</v>
      </c>
      <c r="AQ87" s="480">
        <v>8.8850663359052633E-6</v>
      </c>
      <c r="AR87" s="480">
        <v>8.529868150016788E-4</v>
      </c>
      <c r="AS87" s="480">
        <v>2.0673574593948844E-5</v>
      </c>
      <c r="AT87" s="480">
        <v>2.6633565717919868E-4</v>
      </c>
      <c r="AU87" s="480">
        <v>2.0825701692648956E-4</v>
      </c>
      <c r="AV87" s="480">
        <v>2.2476237249767354E-4</v>
      </c>
      <c r="AW87" s="480">
        <v>4.0537944070964723E-5</v>
      </c>
      <c r="AX87" s="480">
        <v>2.5075986322853019E-4</v>
      </c>
      <c r="AY87" s="480">
        <v>1.3511982943108591E-4</v>
      </c>
      <c r="AZ87" s="480">
        <v>1.2539811281079695E-3</v>
      </c>
      <c r="BA87" s="480">
        <v>3.1736964042019739E-5</v>
      </c>
      <c r="BB87" s="480">
        <v>5.7564369300099507E-5</v>
      </c>
      <c r="BC87" s="480">
        <v>1.630964868694676E-3</v>
      </c>
      <c r="BD87" s="480">
        <v>7.2011746958089834E-6</v>
      </c>
      <c r="BE87" s="480">
        <v>5.3856014806611394E-4</v>
      </c>
      <c r="BF87" s="480">
        <v>0</v>
      </c>
      <c r="BG87" s="480">
        <v>5.2576235541535224E-4</v>
      </c>
      <c r="BH87" s="480">
        <v>5.1150289866526996E-4</v>
      </c>
      <c r="BI87" s="480">
        <v>2.8165407758289594E-4</v>
      </c>
      <c r="BJ87" s="480">
        <v>3.4621428000745691E-4</v>
      </c>
      <c r="BK87" s="480">
        <v>2.3092643085098835E-4</v>
      </c>
      <c r="BL87" s="480">
        <v>4.4268908598176891E-5</v>
      </c>
      <c r="BM87" s="480">
        <v>0</v>
      </c>
      <c r="BN87" s="480">
        <v>0</v>
      </c>
      <c r="BO87" s="480">
        <v>0</v>
      </c>
      <c r="BP87" s="480">
        <v>6.8794557374879746E-6</v>
      </c>
      <c r="BQ87" s="480">
        <v>0</v>
      </c>
      <c r="BR87" s="480">
        <v>0</v>
      </c>
      <c r="BS87" s="480">
        <v>0</v>
      </c>
      <c r="BT87" s="480">
        <v>0</v>
      </c>
      <c r="BU87" s="480">
        <v>0</v>
      </c>
      <c r="BV87" s="480">
        <v>2.6593830116887146E-3</v>
      </c>
      <c r="BW87" s="480">
        <v>5.3530579406777661E-5</v>
      </c>
      <c r="BX87" s="480">
        <v>8.7324139402026583E-6</v>
      </c>
      <c r="BY87" s="480">
        <v>0</v>
      </c>
      <c r="BZ87" s="480">
        <v>0</v>
      </c>
      <c r="CA87" s="480">
        <v>0</v>
      </c>
      <c r="CB87" s="480">
        <v>4.7311572524070762E-2</v>
      </c>
      <c r="CC87" s="480">
        <v>2.8647739812183014E-2</v>
      </c>
      <c r="CD87" s="480">
        <v>0.12359436236027226</v>
      </c>
      <c r="CE87" s="480">
        <v>3.7520459298979493E-2</v>
      </c>
      <c r="CF87" s="480">
        <v>0.42976771795160768</v>
      </c>
      <c r="CG87" s="480">
        <v>7.8804322226304537E-3</v>
      </c>
      <c r="CH87" s="480">
        <v>3.1756364468058904E-3</v>
      </c>
      <c r="CI87" s="480">
        <v>1.8427857773097311E-2</v>
      </c>
      <c r="CJ87" s="480">
        <v>0</v>
      </c>
      <c r="CK87" s="480">
        <v>0</v>
      </c>
      <c r="CL87" s="480">
        <v>0</v>
      </c>
      <c r="CM87" s="480">
        <v>0</v>
      </c>
      <c r="CN87" s="480">
        <v>0</v>
      </c>
      <c r="CO87" s="480">
        <v>6.6208851596667956E-4</v>
      </c>
      <c r="CP87" s="480">
        <v>7.6379403123724677E-4</v>
      </c>
      <c r="CQ87" s="480">
        <v>1.1423209835304887E-6</v>
      </c>
      <c r="CR87" s="480">
        <v>1.1422291887626541E-6</v>
      </c>
      <c r="CS87" s="480">
        <v>3.0075197137328938E-5</v>
      </c>
      <c r="CT87" s="480">
        <v>0</v>
      </c>
      <c r="CU87" s="480">
        <v>0</v>
      </c>
      <c r="CV87" s="480">
        <v>0</v>
      </c>
      <c r="CW87" s="480">
        <v>0</v>
      </c>
      <c r="CX87" s="480">
        <v>0</v>
      </c>
      <c r="CY87" s="480">
        <v>6.3926540533841168E-3</v>
      </c>
      <c r="CZ87" s="480">
        <v>0</v>
      </c>
      <c r="DA87" s="480">
        <v>1.8736514393765089E-7</v>
      </c>
      <c r="DB87" s="480">
        <v>0</v>
      </c>
      <c r="DC87" s="480">
        <v>8.278571203105152E-2</v>
      </c>
      <c r="DD87" s="480">
        <v>4.0170819576708415E-3</v>
      </c>
      <c r="DE87" s="480">
        <v>0</v>
      </c>
      <c r="DF87" s="480">
        <v>1.1111682699727352E-3</v>
      </c>
      <c r="DG87" s="480">
        <v>0</v>
      </c>
      <c r="DH87" s="480">
        <v>0</v>
      </c>
      <c r="DI87" s="480">
        <v>1.2851936037745858E-2</v>
      </c>
      <c r="DJ87" s="480">
        <v>6.0965783981299206E-3</v>
      </c>
    </row>
    <row r="88" spans="2:114">
      <c r="B88" s="10" t="s">
        <v>373</v>
      </c>
      <c r="C88" s="600" t="s">
        <v>1092</v>
      </c>
      <c r="D88" s="480">
        <v>9.7802402106776285E-5</v>
      </c>
      <c r="E88" s="480">
        <v>2.1508192386437942E-4</v>
      </c>
      <c r="F88" s="480">
        <v>2.2798746415132038E-4</v>
      </c>
      <c r="G88" s="480">
        <v>9.472399551672306E-5</v>
      </c>
      <c r="H88" s="480">
        <v>1.9182174894765008E-4</v>
      </c>
      <c r="I88" s="480">
        <v>1.8404907975460123E-3</v>
      </c>
      <c r="J88" s="480">
        <v>1.412436767298427E-4</v>
      </c>
      <c r="K88" s="480">
        <v>4.1667841622450916E-5</v>
      </c>
      <c r="L88" s="480">
        <v>1.3746285385578079E-4</v>
      </c>
      <c r="M88" s="480">
        <v>3.2778735341759289E-5</v>
      </c>
      <c r="N88" s="480">
        <v>0</v>
      </c>
      <c r="O88" s="480">
        <v>2.5036456009748238E-4</v>
      </c>
      <c r="P88" s="480">
        <v>1.6089657838475497E-4</v>
      </c>
      <c r="Q88" s="480">
        <v>7.166299176976563E-5</v>
      </c>
      <c r="R88" s="480">
        <v>1.733479857441161E-4</v>
      </c>
      <c r="S88" s="480">
        <v>8.2476561610102974E-5</v>
      </c>
      <c r="T88" s="480">
        <v>2.0389051981256506E-4</v>
      </c>
      <c r="U88" s="480">
        <v>2.0306616550293277E-4</v>
      </c>
      <c r="V88" s="480">
        <v>1.2084689504044343E-4</v>
      </c>
      <c r="W88" s="480">
        <v>1.397868965808807E-4</v>
      </c>
      <c r="X88" s="480">
        <v>0</v>
      </c>
      <c r="Y88" s="480">
        <v>1.0431296786685411E-4</v>
      </c>
      <c r="Z88" s="480">
        <v>1.2855224986316476E-4</v>
      </c>
      <c r="AA88" s="480">
        <v>4.575752080369048E-5</v>
      </c>
      <c r="AB88" s="480">
        <v>8.5290054722708328E-4</v>
      </c>
      <c r="AC88" s="480">
        <v>2.8061904561462586E-4</v>
      </c>
      <c r="AD88" s="480">
        <v>3.009238361770636E-5</v>
      </c>
      <c r="AE88" s="480">
        <v>2.8756487326605227E-4</v>
      </c>
      <c r="AF88" s="480">
        <v>2.1086236905391609E-4</v>
      </c>
      <c r="AG88" s="480">
        <v>1.094726590342058E-4</v>
      </c>
      <c r="AH88" s="480">
        <v>9.4965634311083676E-5</v>
      </c>
      <c r="AI88" s="480">
        <v>8.1646935323963378E-5</v>
      </c>
      <c r="AJ88" s="480">
        <v>9.2419906209371592E-5</v>
      </c>
      <c r="AK88" s="480">
        <v>6.4737489480157958E-5</v>
      </c>
      <c r="AL88" s="480">
        <v>1.3038883322581975E-4</v>
      </c>
      <c r="AM88" s="480">
        <v>4.1428301175683863E-5</v>
      </c>
      <c r="AN88" s="480">
        <v>8.2628454630455104E-5</v>
      </c>
      <c r="AO88" s="480">
        <v>5.4795121042422382E-5</v>
      </c>
      <c r="AP88" s="480">
        <v>9.8826784882325534E-5</v>
      </c>
      <c r="AQ88" s="480">
        <v>6.5749490885698948E-5</v>
      </c>
      <c r="AR88" s="480">
        <v>3.6297311276667184E-5</v>
      </c>
      <c r="AS88" s="480">
        <v>1.6243522895245522E-4</v>
      </c>
      <c r="AT88" s="480">
        <v>1.7163853462659473E-4</v>
      </c>
      <c r="AU88" s="480">
        <v>1.8262538407399852E-4</v>
      </c>
      <c r="AV88" s="480">
        <v>2.4243026048505285E-4</v>
      </c>
      <c r="AW88" s="480">
        <v>1.7159211942367262E-4</v>
      </c>
      <c r="AX88" s="480">
        <v>7.6749032662319647E-5</v>
      </c>
      <c r="AY88" s="480">
        <v>6.2095509848844629E-5</v>
      </c>
      <c r="AZ88" s="480">
        <v>1.1177547660015327E-4</v>
      </c>
      <c r="BA88" s="480">
        <v>6.3473928084039477E-5</v>
      </c>
      <c r="BB88" s="480">
        <v>6.5787850628685151E-5</v>
      </c>
      <c r="BC88" s="480">
        <v>8.5278134883390772E-5</v>
      </c>
      <c r="BD88" s="480">
        <v>1.8756548044897819E-5</v>
      </c>
      <c r="BE88" s="480">
        <v>0</v>
      </c>
      <c r="BF88" s="480">
        <v>0</v>
      </c>
      <c r="BG88" s="480">
        <v>0</v>
      </c>
      <c r="BH88" s="480">
        <v>7.3677850964443069E-5</v>
      </c>
      <c r="BI88" s="480">
        <v>1.2802458071949814E-4</v>
      </c>
      <c r="BJ88" s="480">
        <v>6.0661476411562965E-5</v>
      </c>
      <c r="BK88" s="480">
        <v>1.92275608738217E-4</v>
      </c>
      <c r="BL88" s="480">
        <v>3.0218341956146833E-4</v>
      </c>
      <c r="BM88" s="480">
        <v>2.3603480698498129E-4</v>
      </c>
      <c r="BN88" s="480">
        <v>2.5032387630179604E-4</v>
      </c>
      <c r="BO88" s="480">
        <v>8.4522694116086748E-4</v>
      </c>
      <c r="BP88" s="480">
        <v>4.8887914090857724E-4</v>
      </c>
      <c r="BQ88" s="480">
        <v>5.2667854644149648E-4</v>
      </c>
      <c r="BR88" s="480">
        <v>9.6396527669092896E-4</v>
      </c>
      <c r="BS88" s="480">
        <v>1.4144446212690765E-3</v>
      </c>
      <c r="BT88" s="480">
        <v>8.0580648937623165E-4</v>
      </c>
      <c r="BU88" s="480">
        <v>7.0365727494478049E-4</v>
      </c>
      <c r="BV88" s="480">
        <v>1.1009468006145124E-3</v>
      </c>
      <c r="BW88" s="480">
        <v>4.1688028734022329E-4</v>
      </c>
      <c r="BX88" s="480">
        <v>6.9501189652052325E-3</v>
      </c>
      <c r="BY88" s="480">
        <v>3.7086220911693347E-4</v>
      </c>
      <c r="BZ88" s="480">
        <v>7.2194381143005906E-4</v>
      </c>
      <c r="CA88" s="480">
        <v>0</v>
      </c>
      <c r="CB88" s="480">
        <v>7.0374961954464132E-4</v>
      </c>
      <c r="CC88" s="480">
        <v>9.7374370978115245E-5</v>
      </c>
      <c r="CD88" s="480">
        <v>0</v>
      </c>
      <c r="CE88" s="480">
        <v>8.8827748845435783E-4</v>
      </c>
      <c r="CF88" s="480">
        <v>3.527611860803678E-4</v>
      </c>
      <c r="CG88" s="480">
        <v>4.2393239691377216E-4</v>
      </c>
      <c r="CH88" s="480">
        <v>9.588486778444378E-4</v>
      </c>
      <c r="CI88" s="480">
        <v>2.1796609749288108E-3</v>
      </c>
      <c r="CJ88" s="480">
        <v>1.2029672793925918E-2</v>
      </c>
      <c r="CK88" s="480">
        <v>6.8188790965608218E-3</v>
      </c>
      <c r="CL88" s="480">
        <v>1.0855179139480345E-3</v>
      </c>
      <c r="CM88" s="480">
        <v>5.1210335708898509E-4</v>
      </c>
      <c r="CN88" s="480">
        <v>1.8051907795300377E-3</v>
      </c>
      <c r="CO88" s="480">
        <v>2.4148986970461833E-3</v>
      </c>
      <c r="CP88" s="480">
        <v>6.7039640566685663E-3</v>
      </c>
      <c r="CQ88" s="480">
        <v>4.5249697580367204E-3</v>
      </c>
      <c r="CR88" s="480">
        <v>7.9627652321616522E-4</v>
      </c>
      <c r="CS88" s="480">
        <v>6.3496259956185722E-3</v>
      </c>
      <c r="CT88" s="480">
        <v>2.9986486025751171E-4</v>
      </c>
      <c r="CU88" s="480">
        <v>3.183645920917915E-3</v>
      </c>
      <c r="CV88" s="480">
        <v>2.8930458164525249E-3</v>
      </c>
      <c r="CW88" s="480">
        <v>1.2269932846030271E-3</v>
      </c>
      <c r="CX88" s="480">
        <v>7.5030339618358151E-3</v>
      </c>
      <c r="CY88" s="480">
        <v>4.4861022451500788E-4</v>
      </c>
      <c r="CZ88" s="480">
        <v>1.4849214111564883E-4</v>
      </c>
      <c r="DA88" s="480">
        <v>4.9492502771130483E-4</v>
      </c>
      <c r="DB88" s="480">
        <v>9.3848482941587415E-4</v>
      </c>
      <c r="DC88" s="480">
        <v>1.1868544764463156E-3</v>
      </c>
      <c r="DD88" s="480">
        <v>1.0323485416381226E-3</v>
      </c>
      <c r="DE88" s="480">
        <v>1.0672324943130852E-3</v>
      </c>
      <c r="DF88" s="480">
        <v>4.7979631479912969E-4</v>
      </c>
      <c r="DG88" s="480">
        <v>2.289223199991826E-3</v>
      </c>
      <c r="DH88" s="480">
        <v>0</v>
      </c>
      <c r="DI88" s="480">
        <v>5.4789008687101709E-4</v>
      </c>
      <c r="DJ88" s="480">
        <v>1.2704187633827474E-3</v>
      </c>
    </row>
    <row r="89" spans="2:114">
      <c r="B89" s="597" t="s">
        <v>374</v>
      </c>
      <c r="C89" s="599" t="s">
        <v>1093</v>
      </c>
      <c r="D89" s="482">
        <v>2.0493627885010589E-4</v>
      </c>
      <c r="E89" s="482">
        <v>3.2973594221775521E-4</v>
      </c>
      <c r="F89" s="482">
        <v>1.7200442523173367E-3</v>
      </c>
      <c r="G89" s="482">
        <v>5.5198699449306914E-4</v>
      </c>
      <c r="H89" s="482">
        <v>2.408648352765338E-3</v>
      </c>
      <c r="I89" s="482">
        <v>1.2489044697633655E-2</v>
      </c>
      <c r="J89" s="482">
        <v>5.8241219787367234E-4</v>
      </c>
      <c r="K89" s="482">
        <v>3.3367062761707213E-4</v>
      </c>
      <c r="L89" s="482">
        <v>2.3363458431001526E-4</v>
      </c>
      <c r="M89" s="482">
        <v>2.3734232441903485E-4</v>
      </c>
      <c r="N89" s="482">
        <v>0</v>
      </c>
      <c r="O89" s="482">
        <v>1.4915335495169163E-3</v>
      </c>
      <c r="P89" s="482">
        <v>9.3476640450966054E-4</v>
      </c>
      <c r="Q89" s="482">
        <v>5.3046627985999688E-4</v>
      </c>
      <c r="R89" s="482">
        <v>1.0575817478884148E-3</v>
      </c>
      <c r="S89" s="482">
        <v>3.332498908300107E-4</v>
      </c>
      <c r="T89" s="482">
        <v>8.9856175988192396E-4</v>
      </c>
      <c r="U89" s="482">
        <v>1.3152542101160349E-3</v>
      </c>
      <c r="V89" s="482">
        <v>5.075569591698624E-4</v>
      </c>
      <c r="W89" s="482">
        <v>4.7322978647381075E-4</v>
      </c>
      <c r="X89" s="482">
        <v>0</v>
      </c>
      <c r="Y89" s="482">
        <v>3.7923760118188177E-4</v>
      </c>
      <c r="Z89" s="482">
        <v>2.5180337602063199E-4</v>
      </c>
      <c r="AA89" s="482">
        <v>1.6250648932487135E-4</v>
      </c>
      <c r="AB89" s="482">
        <v>1.2773708731417048E-2</v>
      </c>
      <c r="AC89" s="482">
        <v>9.3923613401611719E-4</v>
      </c>
      <c r="AD89" s="482">
        <v>4.5138575426559538E-5</v>
      </c>
      <c r="AE89" s="482">
        <v>1.6272520209420259E-3</v>
      </c>
      <c r="AF89" s="482">
        <v>7.7408321850592262E-4</v>
      </c>
      <c r="AG89" s="482">
        <v>1.0301766376039599E-3</v>
      </c>
      <c r="AH89" s="482">
        <v>1.0090098645552641E-3</v>
      </c>
      <c r="AI89" s="482">
        <v>3.9657082871639353E-4</v>
      </c>
      <c r="AJ89" s="482">
        <v>4.8909860477094403E-4</v>
      </c>
      <c r="AK89" s="482">
        <v>7.121123842817376E-4</v>
      </c>
      <c r="AL89" s="482">
        <v>6.8854454036792524E-4</v>
      </c>
      <c r="AM89" s="482">
        <v>1.7157915885150483E-4</v>
      </c>
      <c r="AN89" s="482">
        <v>3.2616495248863857E-4</v>
      </c>
      <c r="AO89" s="482">
        <v>3.2055145809817092E-4</v>
      </c>
      <c r="AP89" s="482">
        <v>5.082520365376742E-4</v>
      </c>
      <c r="AQ89" s="482">
        <v>3.7672681264238321E-4</v>
      </c>
      <c r="AR89" s="482">
        <v>2.1778386766000308E-4</v>
      </c>
      <c r="AS89" s="482">
        <v>6.8961138109815078E-4</v>
      </c>
      <c r="AT89" s="482">
        <v>9.1684032289566586E-4</v>
      </c>
      <c r="AU89" s="482">
        <v>1.4631390419963624E-3</v>
      </c>
      <c r="AV89" s="482">
        <v>1.8949368976843661E-3</v>
      </c>
      <c r="AW89" s="482">
        <v>9.196004846783231E-4</v>
      </c>
      <c r="AX89" s="482">
        <v>5.9287106657948164E-4</v>
      </c>
      <c r="AY89" s="482">
        <v>4.7589998748154522E-4</v>
      </c>
      <c r="AZ89" s="482">
        <v>6.5737952175465146E-4</v>
      </c>
      <c r="BA89" s="482">
        <v>4.1258053254625662E-4</v>
      </c>
      <c r="BB89" s="482">
        <v>3.5360969712918268E-4</v>
      </c>
      <c r="BC89" s="482">
        <v>5.1249037129344087E-4</v>
      </c>
      <c r="BD89" s="482">
        <v>1.2375972326053114E-4</v>
      </c>
      <c r="BE89" s="482">
        <v>2.42731334339657E-4</v>
      </c>
      <c r="BF89" s="482">
        <v>0</v>
      </c>
      <c r="BG89" s="482">
        <v>2.6288117770767612E-4</v>
      </c>
      <c r="BH89" s="482">
        <v>5.1172616488031372E-4</v>
      </c>
      <c r="BI89" s="482">
        <v>9.2177698118038663E-4</v>
      </c>
      <c r="BJ89" s="482">
        <v>4.0835530462417994E-4</v>
      </c>
      <c r="BK89" s="482">
        <v>1.2148100165317883E-3</v>
      </c>
      <c r="BL89" s="482">
        <v>9.0462552352796262E-5</v>
      </c>
      <c r="BM89" s="482">
        <v>5.211556501910473E-4</v>
      </c>
      <c r="BN89" s="482">
        <v>4.997744028389107E-4</v>
      </c>
      <c r="BO89" s="482">
        <v>1.469855265916257E-2</v>
      </c>
      <c r="BP89" s="482">
        <v>4.2838996282404656E-3</v>
      </c>
      <c r="BQ89" s="482">
        <v>4.5600903202945931E-3</v>
      </c>
      <c r="BR89" s="482">
        <v>4.9924372456720291E-4</v>
      </c>
      <c r="BS89" s="482">
        <v>4.5684777777168037E-4</v>
      </c>
      <c r="BT89" s="482">
        <v>1.6369773476674536E-3</v>
      </c>
      <c r="BU89" s="482">
        <v>4.1041038176723851E-3</v>
      </c>
      <c r="BV89" s="482">
        <v>1.3697005261094136E-2</v>
      </c>
      <c r="BW89" s="482">
        <v>3.3290788290243419E-3</v>
      </c>
      <c r="BX89" s="482">
        <v>1.2558000879186867E-2</v>
      </c>
      <c r="BY89" s="482">
        <v>4.1659709007327884E-3</v>
      </c>
      <c r="BZ89" s="482">
        <v>4.266796860831837E-3</v>
      </c>
      <c r="CA89" s="482">
        <v>0</v>
      </c>
      <c r="CB89" s="482">
        <v>3.0629440192417616E-3</v>
      </c>
      <c r="CC89" s="482">
        <v>2.2432956433931926E-3</v>
      </c>
      <c r="CD89" s="482">
        <v>0</v>
      </c>
      <c r="CE89" s="482">
        <v>8.1017420233299182E-3</v>
      </c>
      <c r="CF89" s="482">
        <v>1.3936768522277989E-3</v>
      </c>
      <c r="CG89" s="482">
        <v>8.9025803351892147E-4</v>
      </c>
      <c r="CH89" s="482">
        <v>1.3217157233589613E-3</v>
      </c>
      <c r="CI89" s="482">
        <v>1.2800998488612977E-2</v>
      </c>
      <c r="CJ89" s="482">
        <v>2.9529166249889927E-3</v>
      </c>
      <c r="CK89" s="482">
        <v>0.17330925432227848</v>
      </c>
      <c r="CL89" s="482">
        <v>2.5651208308804747E-2</v>
      </c>
      <c r="CM89" s="482">
        <v>2.1380315158465125E-3</v>
      </c>
      <c r="CN89" s="482">
        <v>3.97934933835703E-2</v>
      </c>
      <c r="CO89" s="482">
        <v>1.4534870500488892E-2</v>
      </c>
      <c r="CP89" s="482">
        <v>1.2924423853452317E-2</v>
      </c>
      <c r="CQ89" s="482">
        <v>7.8946590979366918E-3</v>
      </c>
      <c r="CR89" s="482">
        <v>4.9006391486204365E-4</v>
      </c>
      <c r="CS89" s="482">
        <v>1.7031756868042126E-2</v>
      </c>
      <c r="CT89" s="482">
        <v>1.60884597649385E-3</v>
      </c>
      <c r="CU89" s="482">
        <v>5.2513570247839344E-3</v>
      </c>
      <c r="CV89" s="482">
        <v>5.7863372711879392E-3</v>
      </c>
      <c r="CW89" s="482">
        <v>2.0970241462893125E-3</v>
      </c>
      <c r="CX89" s="482">
        <v>2.0681058352074136E-2</v>
      </c>
      <c r="CY89" s="482">
        <v>1.0708007884078984E-3</v>
      </c>
      <c r="CZ89" s="482">
        <v>5.0105728063604407E-3</v>
      </c>
      <c r="DA89" s="482">
        <v>1.4518925003728566E-3</v>
      </c>
      <c r="DB89" s="482">
        <v>3.3775307114799107E-3</v>
      </c>
      <c r="DC89" s="482">
        <v>5.8352227148098842E-3</v>
      </c>
      <c r="DD89" s="482">
        <v>6.266875395584506E-3</v>
      </c>
      <c r="DE89" s="482">
        <v>6.0651414933192687E-3</v>
      </c>
      <c r="DF89" s="482">
        <v>1.7847089740459321E-3</v>
      </c>
      <c r="DG89" s="482">
        <v>3.3758541202855018E-3</v>
      </c>
      <c r="DH89" s="482">
        <v>0</v>
      </c>
      <c r="DI89" s="482">
        <v>4.9382290163169786E-2</v>
      </c>
      <c r="DJ89" s="482">
        <v>6.702596870455579E-3</v>
      </c>
    </row>
    <row r="90" spans="2:114">
      <c r="B90" s="10" t="s">
        <v>375</v>
      </c>
      <c r="C90" s="600" t="s">
        <v>1094</v>
      </c>
      <c r="D90" s="480">
        <v>1.3854746693203195E-4</v>
      </c>
      <c r="E90" s="480">
        <v>6.5073902308672744E-5</v>
      </c>
      <c r="F90" s="480">
        <v>4.8960431563949493E-5</v>
      </c>
      <c r="G90" s="480">
        <v>1.8310050679778942E-5</v>
      </c>
      <c r="H90" s="480">
        <v>2.76856132501763E-6</v>
      </c>
      <c r="I90" s="480">
        <v>1.3146362839614373E-4</v>
      </c>
      <c r="J90" s="480">
        <v>1.9181240049731725E-5</v>
      </c>
      <c r="K90" s="480">
        <v>8.2982565943016646E-6</v>
      </c>
      <c r="L90" s="480">
        <v>1.0976121410537629E-5</v>
      </c>
      <c r="M90" s="480">
        <v>6.373642983119862E-6</v>
      </c>
      <c r="N90" s="480">
        <v>0</v>
      </c>
      <c r="O90" s="480">
        <v>1.5980716601966961E-5</v>
      </c>
      <c r="P90" s="480">
        <v>2.1713918764314279E-5</v>
      </c>
      <c r="Q90" s="480">
        <v>9.808621778543339E-6</v>
      </c>
      <c r="R90" s="480">
        <v>2.2264878902913995E-5</v>
      </c>
      <c r="S90" s="480">
        <v>3.789463641545272E-6</v>
      </c>
      <c r="T90" s="480">
        <v>1.9847749716267395E-5</v>
      </c>
      <c r="U90" s="480">
        <v>2.4715289880291161E-5</v>
      </c>
      <c r="V90" s="480">
        <v>1.611291933872579E-5</v>
      </c>
      <c r="W90" s="480">
        <v>7.1598166541426701E-6</v>
      </c>
      <c r="X90" s="480">
        <v>0</v>
      </c>
      <c r="Y90" s="480">
        <v>4.7517837856918361E-6</v>
      </c>
      <c r="Z90" s="480">
        <v>2.067438245222031E-5</v>
      </c>
      <c r="AA90" s="480">
        <v>1.5140356148279937E-5</v>
      </c>
      <c r="AB90" s="480">
        <v>4.5691100744308034E-6</v>
      </c>
      <c r="AC90" s="480">
        <v>1.8847547839788303E-6</v>
      </c>
      <c r="AD90" s="480">
        <v>0</v>
      </c>
      <c r="AE90" s="480">
        <v>1.8258087191495384E-5</v>
      </c>
      <c r="AF90" s="480">
        <v>5.5271918493818115E-7</v>
      </c>
      <c r="AG90" s="480">
        <v>2.2842054048868289E-6</v>
      </c>
      <c r="AH90" s="480">
        <v>3.561211286665638E-5</v>
      </c>
      <c r="AI90" s="480">
        <v>0</v>
      </c>
      <c r="AJ90" s="480">
        <v>1.5057175730740315E-5</v>
      </c>
      <c r="AK90" s="480">
        <v>3.2368744740078979E-5</v>
      </c>
      <c r="AL90" s="480">
        <v>0</v>
      </c>
      <c r="AM90" s="480">
        <v>1.063204189464453E-5</v>
      </c>
      <c r="AN90" s="480">
        <v>8.6977320663636954E-6</v>
      </c>
      <c r="AO90" s="480">
        <v>0</v>
      </c>
      <c r="AP90" s="480">
        <v>1.4118112126046504E-5</v>
      </c>
      <c r="AQ90" s="480">
        <v>2.487818574053474E-5</v>
      </c>
      <c r="AR90" s="480">
        <v>1.8148655638333592E-5</v>
      </c>
      <c r="AS90" s="480">
        <v>2.6580310192219942E-5</v>
      </c>
      <c r="AT90" s="480">
        <v>5.3805183268524992E-7</v>
      </c>
      <c r="AU90" s="480">
        <v>1.6019770532806888E-5</v>
      </c>
      <c r="AV90" s="480">
        <v>1.9457041201291141E-5</v>
      </c>
      <c r="AW90" s="480">
        <v>5.5531430234198257E-7</v>
      </c>
      <c r="AX90" s="480">
        <v>5.649702291110732E-6</v>
      </c>
      <c r="AY90" s="480">
        <v>1.2419101969768925E-6</v>
      </c>
      <c r="AZ90" s="480">
        <v>2.1656498591279697E-5</v>
      </c>
      <c r="BA90" s="480">
        <v>3.1736964042019739E-5</v>
      </c>
      <c r="BB90" s="480">
        <v>0</v>
      </c>
      <c r="BC90" s="480">
        <v>2.3168048205314258E-5</v>
      </c>
      <c r="BD90" s="480">
        <v>5.2082914660385904E-5</v>
      </c>
      <c r="BE90" s="480">
        <v>0</v>
      </c>
      <c r="BF90" s="480">
        <v>0</v>
      </c>
      <c r="BG90" s="480">
        <v>0</v>
      </c>
      <c r="BH90" s="480">
        <v>8.930648601750675E-7</v>
      </c>
      <c r="BI90" s="480">
        <v>0</v>
      </c>
      <c r="BJ90" s="480">
        <v>1.331593384644065E-5</v>
      </c>
      <c r="BK90" s="480">
        <v>1.5656029210236498E-5</v>
      </c>
      <c r="BL90" s="480">
        <v>1.5397881251539788E-5</v>
      </c>
      <c r="BM90" s="480">
        <v>7.7751514404882143E-5</v>
      </c>
      <c r="BN90" s="480">
        <v>1.0109023526186793E-4</v>
      </c>
      <c r="BO90" s="480">
        <v>8.3025297447152587E-5</v>
      </c>
      <c r="BP90" s="480">
        <v>5.528580792672154E-5</v>
      </c>
      <c r="BQ90" s="480">
        <v>8.2332212831122515E-5</v>
      </c>
      <c r="BR90" s="480">
        <v>6.7673737544284539E-6</v>
      </c>
      <c r="BS90" s="480">
        <v>2.7438304971272094E-6</v>
      </c>
      <c r="BT90" s="480">
        <v>8.6406091908208863E-6</v>
      </c>
      <c r="BU90" s="480">
        <v>2.4738560756838675E-4</v>
      </c>
      <c r="BV90" s="480">
        <v>1.2175176383266373E-4</v>
      </c>
      <c r="BW90" s="480">
        <v>1.4635817375379095E-4</v>
      </c>
      <c r="BX90" s="480">
        <v>2.9202492788326658E-4</v>
      </c>
      <c r="BY90" s="480">
        <v>1.2481861172475604E-4</v>
      </c>
      <c r="BZ90" s="480">
        <v>8.1701460141261827E-5</v>
      </c>
      <c r="CA90" s="480">
        <v>0</v>
      </c>
      <c r="CB90" s="480">
        <v>1.7371034912810768E-4</v>
      </c>
      <c r="CC90" s="480">
        <v>1.8925230536477819E-5</v>
      </c>
      <c r="CD90" s="480">
        <v>0</v>
      </c>
      <c r="CE90" s="480">
        <v>7.5801176321958473E-5</v>
      </c>
      <c r="CF90" s="480">
        <v>1.7753845251309538E-5</v>
      </c>
      <c r="CG90" s="480">
        <v>9.4207199314171593E-6</v>
      </c>
      <c r="CH90" s="480">
        <v>1.3195165291437218E-5</v>
      </c>
      <c r="CI90" s="480">
        <v>1.2231522511970004E-2</v>
      </c>
      <c r="CJ90" s="480">
        <v>8.1218031086842594E-5</v>
      </c>
      <c r="CK90" s="480">
        <v>7.3931646178093855E-5</v>
      </c>
      <c r="CL90" s="480">
        <v>3.9512647188580309E-2</v>
      </c>
      <c r="CM90" s="480">
        <v>1.0973643366192537E-5</v>
      </c>
      <c r="CN90" s="480">
        <v>0.18093838682625235</v>
      </c>
      <c r="CO90" s="480">
        <v>1.6800448719406357E-3</v>
      </c>
      <c r="CP90" s="480">
        <v>1.0922668651068919E-5</v>
      </c>
      <c r="CQ90" s="480">
        <v>8.0356372634558519E-6</v>
      </c>
      <c r="CR90" s="480">
        <v>8.523885321141306E-5</v>
      </c>
      <c r="CS90" s="480">
        <v>5.2529989594591423E-5</v>
      </c>
      <c r="CT90" s="480">
        <v>8.8705410691182734E-5</v>
      </c>
      <c r="CU90" s="480">
        <v>1.2469184526771567E-4</v>
      </c>
      <c r="CV90" s="480">
        <v>1.4189704808287507E-4</v>
      </c>
      <c r="CW90" s="480">
        <v>1.8884097432860222E-4</v>
      </c>
      <c r="CX90" s="480">
        <v>6.085087325236818E-4</v>
      </c>
      <c r="CY90" s="480">
        <v>1.3110146553780587E-4</v>
      </c>
      <c r="CZ90" s="480">
        <v>0.53456009410585748</v>
      </c>
      <c r="DA90" s="480">
        <v>7.7194439302312158E-5</v>
      </c>
      <c r="DB90" s="480">
        <v>5.9856889964166859E-5</v>
      </c>
      <c r="DC90" s="480">
        <v>1.417607547802349E-3</v>
      </c>
      <c r="DD90" s="480">
        <v>6.0973860621812894E-3</v>
      </c>
      <c r="DE90" s="480">
        <v>7.9811604976694969E-3</v>
      </c>
      <c r="DF90" s="480">
        <v>1.4690954513541458E-3</v>
      </c>
      <c r="DG90" s="480">
        <v>8.1416227162302282E-5</v>
      </c>
      <c r="DH90" s="480">
        <v>0</v>
      </c>
      <c r="DI90" s="480">
        <v>5.9920042833989018E-4</v>
      </c>
      <c r="DJ90" s="480">
        <v>2.8655424960076004E-3</v>
      </c>
    </row>
    <row r="91" spans="2:114">
      <c r="B91" s="10" t="s">
        <v>376</v>
      </c>
      <c r="C91" s="600" t="s">
        <v>1095</v>
      </c>
      <c r="D91" s="480">
        <v>1.9260591045630912E-3</v>
      </c>
      <c r="E91" s="480">
        <v>2.3982972610601104E-3</v>
      </c>
      <c r="F91" s="480">
        <v>2.3224059254980489E-3</v>
      </c>
      <c r="G91" s="480">
        <v>4.467652365866062E-5</v>
      </c>
      <c r="H91" s="480">
        <v>5.5806286137141084E-4</v>
      </c>
      <c r="I91" s="480">
        <v>1.4899211218229623E-3</v>
      </c>
      <c r="J91" s="480">
        <v>9.9393698439518936E-5</v>
      </c>
      <c r="K91" s="480">
        <v>6.6169137840398138E-4</v>
      </c>
      <c r="L91" s="480">
        <v>3.0926528755310071E-3</v>
      </c>
      <c r="M91" s="480">
        <v>9.9125323727949845E-4</v>
      </c>
      <c r="N91" s="480">
        <v>0</v>
      </c>
      <c r="O91" s="480">
        <v>1.0454052110453387E-3</v>
      </c>
      <c r="P91" s="480">
        <v>8.6998061409809997E-4</v>
      </c>
      <c r="Q91" s="480">
        <v>4.7321595682605012E-4</v>
      </c>
      <c r="R91" s="480">
        <v>2.0388267681096957E-3</v>
      </c>
      <c r="S91" s="480">
        <v>9.9350820296278106E-4</v>
      </c>
      <c r="T91" s="480">
        <v>8.6006915437158722E-4</v>
      </c>
      <c r="U91" s="480">
        <v>1.2932108434660456E-3</v>
      </c>
      <c r="V91" s="480">
        <v>3.6737456092294802E-3</v>
      </c>
      <c r="W91" s="480">
        <v>1.8393909928142715E-3</v>
      </c>
      <c r="X91" s="480">
        <v>0</v>
      </c>
      <c r="Y91" s="480">
        <v>1.8584000110422403E-3</v>
      </c>
      <c r="Z91" s="480">
        <v>1.158295529694907E-3</v>
      </c>
      <c r="AA91" s="480">
        <v>6.1099748367280814E-4</v>
      </c>
      <c r="AB91" s="480">
        <v>5.4821705709712249E-3</v>
      </c>
      <c r="AC91" s="480">
        <v>2.0520791253565065E-3</v>
      </c>
      <c r="AD91" s="480">
        <v>2.2569287713279768E-4</v>
      </c>
      <c r="AE91" s="480">
        <v>5.6828296383529384E-4</v>
      </c>
      <c r="AF91" s="480">
        <v>2.0141087099147322E-3</v>
      </c>
      <c r="AG91" s="480">
        <v>2.6572076874848303E-3</v>
      </c>
      <c r="AH91" s="480">
        <v>2.6946498735769993E-3</v>
      </c>
      <c r="AI91" s="480">
        <v>1.2188721059077389E-3</v>
      </c>
      <c r="AJ91" s="480">
        <v>8.7383540533917065E-4</v>
      </c>
      <c r="AK91" s="480">
        <v>2.2010746423253708E-3</v>
      </c>
      <c r="AL91" s="480">
        <v>2.104521518732529E-3</v>
      </c>
      <c r="AM91" s="480">
        <v>3.3692574141994217E-4</v>
      </c>
      <c r="AN91" s="480">
        <v>8.6542434060318774E-4</v>
      </c>
      <c r="AO91" s="480">
        <v>4.6411467522931762E-3</v>
      </c>
      <c r="AP91" s="480">
        <v>1.9200632491423247E-3</v>
      </c>
      <c r="AQ91" s="480">
        <v>4.3767836770669333E-3</v>
      </c>
      <c r="AR91" s="480">
        <v>2.2549704630629485E-3</v>
      </c>
      <c r="AS91" s="480">
        <v>1.4309066986811737E-3</v>
      </c>
      <c r="AT91" s="480">
        <v>1.814848831647348E-3</v>
      </c>
      <c r="AU91" s="480">
        <v>1.4289635315263745E-3</v>
      </c>
      <c r="AV91" s="480">
        <v>5.1860842346751757E-3</v>
      </c>
      <c r="AW91" s="480">
        <v>1.5620991324879969E-3</v>
      </c>
      <c r="AX91" s="480">
        <v>3.6760439845837877E-3</v>
      </c>
      <c r="AY91" s="480">
        <v>2.4162604792382419E-3</v>
      </c>
      <c r="AZ91" s="480">
        <v>5.0159245124318779E-3</v>
      </c>
      <c r="BA91" s="480">
        <v>1.2694785616807895E-4</v>
      </c>
      <c r="BB91" s="480">
        <v>2.3025747720039802E-3</v>
      </c>
      <c r="BC91" s="480">
        <v>6.6497227721210497E-3</v>
      </c>
      <c r="BD91" s="480">
        <v>4.5255196233685152E-3</v>
      </c>
      <c r="BE91" s="480">
        <v>1.2485493010096107E-2</v>
      </c>
      <c r="BF91" s="480">
        <v>0</v>
      </c>
      <c r="BG91" s="480">
        <v>7.8864353312302837E-4</v>
      </c>
      <c r="BH91" s="480">
        <v>9.377181031838209E-4</v>
      </c>
      <c r="BI91" s="480">
        <v>1.1266163103315838E-3</v>
      </c>
      <c r="BJ91" s="480">
        <v>2.5995661964662471E-3</v>
      </c>
      <c r="BK91" s="480">
        <v>1.8239274029925522E-3</v>
      </c>
      <c r="BL91" s="480">
        <v>7.6989406257698941E-6</v>
      </c>
      <c r="BM91" s="480">
        <v>3.6632371953274312E-4</v>
      </c>
      <c r="BN91" s="480">
        <v>1.2205062961422066E-3</v>
      </c>
      <c r="BO91" s="480">
        <v>1.0922973915350027E-3</v>
      </c>
      <c r="BP91" s="480">
        <v>1.1663804500377339E-3</v>
      </c>
      <c r="BQ91" s="480">
        <v>1.6899770002177779E-3</v>
      </c>
      <c r="BR91" s="480">
        <v>8.8529241522172526E-3</v>
      </c>
      <c r="BS91" s="480">
        <v>1.9426319919660642E-3</v>
      </c>
      <c r="BT91" s="480">
        <v>4.5134640202246001E-2</v>
      </c>
      <c r="BU91" s="480">
        <v>3.5099621481811173E-3</v>
      </c>
      <c r="BV91" s="480">
        <v>6.3105725250579585E-3</v>
      </c>
      <c r="BW91" s="480">
        <v>2.8338858075440928E-3</v>
      </c>
      <c r="BX91" s="480">
        <v>1.756320688426356E-2</v>
      </c>
      <c r="BY91" s="480">
        <v>1.3998371368670816E-3</v>
      </c>
      <c r="BZ91" s="480">
        <v>1.3593389906230244E-3</v>
      </c>
      <c r="CA91" s="480">
        <v>0</v>
      </c>
      <c r="CB91" s="480">
        <v>3.6672184815933842E-4</v>
      </c>
      <c r="CC91" s="480">
        <v>1.5725430007158484E-3</v>
      </c>
      <c r="CD91" s="480">
        <v>0</v>
      </c>
      <c r="CE91" s="480">
        <v>1.5373601538483134E-3</v>
      </c>
      <c r="CF91" s="480">
        <v>1.4612186548143024E-3</v>
      </c>
      <c r="CG91" s="480">
        <v>4.7574635653656653E-4</v>
      </c>
      <c r="CH91" s="480">
        <v>3.7034430584633789E-3</v>
      </c>
      <c r="CI91" s="480">
        <v>1.3815805419050507E-2</v>
      </c>
      <c r="CJ91" s="480">
        <v>1.1926226670120571E-3</v>
      </c>
      <c r="CK91" s="480">
        <v>1.1458943661685834E-2</v>
      </c>
      <c r="CL91" s="480">
        <v>1.7445457761436011E-3</v>
      </c>
      <c r="CM91" s="480">
        <v>9.6728093921584629E-3</v>
      </c>
      <c r="CN91" s="480">
        <v>2.7228644683187517E-2</v>
      </c>
      <c r="CO91" s="480">
        <v>1.1062600905018533E-2</v>
      </c>
      <c r="CP91" s="480">
        <v>2.6673244931947809E-2</v>
      </c>
      <c r="CQ91" s="480">
        <v>1.6640110986331145E-2</v>
      </c>
      <c r="CR91" s="480">
        <v>9.9492921629513683E-4</v>
      </c>
      <c r="CS91" s="480">
        <v>3.7320982723323327E-2</v>
      </c>
      <c r="CT91" s="480">
        <v>2.3922798076632485E-3</v>
      </c>
      <c r="CU91" s="480">
        <v>7.6919997025699099E-3</v>
      </c>
      <c r="CV91" s="480">
        <v>6.6000550229753678E-3</v>
      </c>
      <c r="CW91" s="480">
        <v>3.9660388997269562E-4</v>
      </c>
      <c r="CX91" s="480">
        <v>3.4352480571316242E-2</v>
      </c>
      <c r="CY91" s="480">
        <v>4.9077258909902138E-3</v>
      </c>
      <c r="CZ91" s="480">
        <v>2.7628663462886506E-3</v>
      </c>
      <c r="DA91" s="480">
        <v>4.8424521450685868E-4</v>
      </c>
      <c r="DB91" s="480">
        <v>6.6454498839399381E-3</v>
      </c>
      <c r="DC91" s="480">
        <v>5.3815534688608528E-3</v>
      </c>
      <c r="DD91" s="480">
        <v>8.3159654576265489E-4</v>
      </c>
      <c r="DE91" s="480">
        <v>0</v>
      </c>
      <c r="DF91" s="480">
        <v>2.3833313166720885E-3</v>
      </c>
      <c r="DG91" s="480">
        <v>3.1522027711683408E-3</v>
      </c>
      <c r="DH91" s="480">
        <v>0</v>
      </c>
      <c r="DI91" s="480">
        <v>2.570445185336142E-3</v>
      </c>
      <c r="DJ91" s="480">
        <v>5.472193948799455E-3</v>
      </c>
    </row>
    <row r="92" spans="2:114">
      <c r="B92" s="10" t="s">
        <v>377</v>
      </c>
      <c r="C92" s="600" t="s">
        <v>1096</v>
      </c>
      <c r="D92" s="480">
        <v>4.3309439534537498E-5</v>
      </c>
      <c r="E92" s="480">
        <v>6.7937905224133821E-5</v>
      </c>
      <c r="F92" s="480">
        <v>1.9188532774557984E-4</v>
      </c>
      <c r="G92" s="480">
        <v>1.26949684713134E-5</v>
      </c>
      <c r="H92" s="480">
        <v>8.8989471161280955E-5</v>
      </c>
      <c r="I92" s="480">
        <v>3.9439088518843118E-4</v>
      </c>
      <c r="J92" s="480">
        <v>1.2031868758468081E-4</v>
      </c>
      <c r="K92" s="480">
        <v>1.6851262099249067E-4</v>
      </c>
      <c r="L92" s="480">
        <v>1.684498632800877E-4</v>
      </c>
      <c r="M92" s="480">
        <v>1.38702611585037E-4</v>
      </c>
      <c r="N92" s="480">
        <v>0</v>
      </c>
      <c r="O92" s="480">
        <v>2.9297980436939427E-5</v>
      </c>
      <c r="P92" s="480">
        <v>1.1924857026303743E-4</v>
      </c>
      <c r="Q92" s="480">
        <v>8.127143759364482E-5</v>
      </c>
      <c r="R92" s="480">
        <v>3.1806969861305707E-5</v>
      </c>
      <c r="S92" s="480">
        <v>1.3347828403278287E-3</v>
      </c>
      <c r="T92" s="480">
        <v>5.2205596223394238E-4</v>
      </c>
      <c r="U92" s="480">
        <v>6.9470003987845424E-5</v>
      </c>
      <c r="V92" s="480">
        <v>7.9758950726692662E-4</v>
      </c>
      <c r="W92" s="480">
        <v>5.1516585544807494E-4</v>
      </c>
      <c r="X92" s="480">
        <v>0</v>
      </c>
      <c r="Y92" s="480">
        <v>2.4799785852944059E-4</v>
      </c>
      <c r="Z92" s="480">
        <v>1.0220566504584808E-3</v>
      </c>
      <c r="AA92" s="480">
        <v>2.5805895923846028E-4</v>
      </c>
      <c r="AB92" s="480">
        <v>2.2579018951145551E-3</v>
      </c>
      <c r="AC92" s="480">
        <v>3.3108859038561453E-4</v>
      </c>
      <c r="AD92" s="480">
        <v>6.0184767235412719E-5</v>
      </c>
      <c r="AE92" s="480">
        <v>1.5975826292558459E-5</v>
      </c>
      <c r="AF92" s="480">
        <v>4.1979022096054854E-4</v>
      </c>
      <c r="AG92" s="480">
        <v>3.297715803055133E-4</v>
      </c>
      <c r="AH92" s="480">
        <v>4.7482817155541838E-5</v>
      </c>
      <c r="AI92" s="480">
        <v>3.4991543710270021E-5</v>
      </c>
      <c r="AJ92" s="480">
        <v>1.0384259124648493E-4</v>
      </c>
      <c r="AK92" s="480">
        <v>3.2368744740078979E-5</v>
      </c>
      <c r="AL92" s="480">
        <v>1.5326406712508635E-4</v>
      </c>
      <c r="AM92" s="480">
        <v>2.0494177307263077E-4</v>
      </c>
      <c r="AN92" s="480">
        <v>2.0004783752636501E-4</v>
      </c>
      <c r="AO92" s="480">
        <v>2.739756052121119E-4</v>
      </c>
      <c r="AP92" s="480">
        <v>2.1177168189069758E-4</v>
      </c>
      <c r="AQ92" s="480">
        <v>4.975637148106948E-5</v>
      </c>
      <c r="AR92" s="480">
        <v>1.4518924510666873E-4</v>
      </c>
      <c r="AS92" s="480">
        <v>1.4988341580612913E-4</v>
      </c>
      <c r="AT92" s="480">
        <v>1.4543541037482304E-3</v>
      </c>
      <c r="AU92" s="480">
        <v>1.8476135347837277E-4</v>
      </c>
      <c r="AV92" s="480">
        <v>1.6236565416249851E-4</v>
      </c>
      <c r="AW92" s="480">
        <v>8.8517099793312016E-4</v>
      </c>
      <c r="AX92" s="480">
        <v>1.4864801320396269E-3</v>
      </c>
      <c r="AY92" s="480">
        <v>1.1346091559580891E-3</v>
      </c>
      <c r="AZ92" s="480">
        <v>3.0668396392167054E-4</v>
      </c>
      <c r="BA92" s="480">
        <v>0</v>
      </c>
      <c r="BB92" s="480">
        <v>5.0163236104372423E-4</v>
      </c>
      <c r="BC92" s="480">
        <v>2.1574217938707531E-4</v>
      </c>
      <c r="BD92" s="480">
        <v>3.8702127260498978E-4</v>
      </c>
      <c r="BE92" s="480">
        <v>0</v>
      </c>
      <c r="BF92" s="480">
        <v>0</v>
      </c>
      <c r="BG92" s="480">
        <v>2.6288117770767612E-4</v>
      </c>
      <c r="BH92" s="480">
        <v>1.9424160708807718E-4</v>
      </c>
      <c r="BI92" s="480">
        <v>3.4054538471386506E-3</v>
      </c>
      <c r="BJ92" s="480">
        <v>5.3263735385762601E-5</v>
      </c>
      <c r="BK92" s="480">
        <v>1.2133422637933287E-4</v>
      </c>
      <c r="BL92" s="480">
        <v>1.7322616407982262E-5</v>
      </c>
      <c r="BM92" s="480">
        <v>1.3057652604124472E-4</v>
      </c>
      <c r="BN92" s="480">
        <v>1.0512947792351923E-4</v>
      </c>
      <c r="BO92" s="480">
        <v>2.4787262716106424E-4</v>
      </c>
      <c r="BP92" s="480">
        <v>1.1007129179980758E-5</v>
      </c>
      <c r="BQ92" s="480">
        <v>1.0771281979410014E-5</v>
      </c>
      <c r="BR92" s="480">
        <v>1.8074884331448148E-5</v>
      </c>
      <c r="BS92" s="480">
        <v>1.6462982982763257E-5</v>
      </c>
      <c r="BT92" s="480">
        <v>2.9684673510400785E-4</v>
      </c>
      <c r="BU92" s="480">
        <v>2.406221735023741E-4</v>
      </c>
      <c r="BV92" s="480">
        <v>2.2277300617511856E-3</v>
      </c>
      <c r="BW92" s="480">
        <v>2.0870737462353487E-3</v>
      </c>
      <c r="BX92" s="480">
        <v>2.9513701157472178E-3</v>
      </c>
      <c r="BY92" s="480">
        <v>1.7081702525863926E-4</v>
      </c>
      <c r="BZ92" s="480">
        <v>1.1480293050758518E-3</v>
      </c>
      <c r="CA92" s="480">
        <v>0</v>
      </c>
      <c r="CB92" s="480">
        <v>7.6907658844751938E-4</v>
      </c>
      <c r="CC92" s="480">
        <v>1.0671206723291207E-3</v>
      </c>
      <c r="CD92" s="480">
        <v>0</v>
      </c>
      <c r="CE92" s="480">
        <v>4.7558219514591728E-4</v>
      </c>
      <c r="CF92" s="480">
        <v>1.4048694937992767E-4</v>
      </c>
      <c r="CG92" s="480">
        <v>3.9095987715381212E-4</v>
      </c>
      <c r="CH92" s="480">
        <v>7.1913650838332838E-4</v>
      </c>
      <c r="CI92" s="480">
        <v>2.9125051411025668E-3</v>
      </c>
      <c r="CJ92" s="480">
        <v>1.4174683741261581E-3</v>
      </c>
      <c r="CK92" s="480">
        <v>1.8519462021285668E-2</v>
      </c>
      <c r="CL92" s="480">
        <v>5.4897362386104277E-3</v>
      </c>
      <c r="CM92" s="480">
        <v>6.1468406080587238E-3</v>
      </c>
      <c r="CN92" s="480">
        <v>0.10263996386014067</v>
      </c>
      <c r="CO92" s="480">
        <v>6.7743744836315954E-3</v>
      </c>
      <c r="CP92" s="480">
        <v>1.1790316120528831E-3</v>
      </c>
      <c r="CQ92" s="480">
        <v>3.1602900865052106E-4</v>
      </c>
      <c r="CR92" s="480">
        <v>4.6878989622133929E-5</v>
      </c>
      <c r="CS92" s="480">
        <v>8.8361132400263892E-4</v>
      </c>
      <c r="CT92" s="480">
        <v>3.9650027647825965E-5</v>
      </c>
      <c r="CU92" s="480">
        <v>5.2450652344263884E-4</v>
      </c>
      <c r="CV92" s="480">
        <v>4.0579444333452329E-4</v>
      </c>
      <c r="CW92" s="480">
        <v>3.5289420553391096E-5</v>
      </c>
      <c r="CX92" s="480">
        <v>7.0439634400447262E-4</v>
      </c>
      <c r="CY92" s="480">
        <v>4.9758586729533184E-4</v>
      </c>
      <c r="CZ92" s="480">
        <v>3.2683203216057721E-2</v>
      </c>
      <c r="DA92" s="480">
        <v>1.3167085490218414E-3</v>
      </c>
      <c r="DB92" s="480">
        <v>6.3024632289556751E-3</v>
      </c>
      <c r="DC92" s="480">
        <v>3.1913585151692936E-4</v>
      </c>
      <c r="DD92" s="480">
        <v>1.6594007312254098E-4</v>
      </c>
      <c r="DE92" s="480">
        <v>3.5154039325231614E-4</v>
      </c>
      <c r="DF92" s="480">
        <v>7.1281125717212891E-4</v>
      </c>
      <c r="DG92" s="480">
        <v>3.9151149874461693E-4</v>
      </c>
      <c r="DH92" s="480">
        <v>0</v>
      </c>
      <c r="DI92" s="480">
        <v>1.3461862356675286E-2</v>
      </c>
      <c r="DJ92" s="480">
        <v>1.5416526949141413E-3</v>
      </c>
    </row>
    <row r="93" spans="2:114">
      <c r="B93" s="318" t="s">
        <v>378</v>
      </c>
      <c r="C93" s="601" t="s">
        <v>1097</v>
      </c>
      <c r="D93" s="481">
        <v>1.3676665116169735E-5</v>
      </c>
      <c r="E93" s="481">
        <v>1.0207118587233374E-4</v>
      </c>
      <c r="F93" s="481">
        <v>3.3312875456036747E-3</v>
      </c>
      <c r="G93" s="481">
        <v>8.2029027045409664E-5</v>
      </c>
      <c r="H93" s="481">
        <v>1.0704444608800308E-3</v>
      </c>
      <c r="I93" s="481">
        <v>4.3821209465381246E-4</v>
      </c>
      <c r="J93" s="481">
        <v>7.6899335108469912E-4</v>
      </c>
      <c r="K93" s="481">
        <v>5.3696530284525271E-4</v>
      </c>
      <c r="L93" s="481">
        <v>4.4434624839530224E-4</v>
      </c>
      <c r="M93" s="481">
        <v>5.5997006208838784E-4</v>
      </c>
      <c r="N93" s="481">
        <v>0</v>
      </c>
      <c r="O93" s="481">
        <v>1.9563060573574553E-3</v>
      </c>
      <c r="P93" s="481">
        <v>3.4425460388472686E-3</v>
      </c>
      <c r="Q93" s="481">
        <v>5.7410463797678162E-4</v>
      </c>
      <c r="R93" s="481">
        <v>2.8992053028580153E-3</v>
      </c>
      <c r="S93" s="481">
        <v>2.58129346877025E-4</v>
      </c>
      <c r="T93" s="481">
        <v>1.1619955288432913E-3</v>
      </c>
      <c r="U93" s="481">
        <v>2.0854360812505137E-3</v>
      </c>
      <c r="V93" s="481">
        <v>7.830878798620735E-3</v>
      </c>
      <c r="W93" s="481">
        <v>1.6331200844449233E-3</v>
      </c>
      <c r="X93" s="481">
        <v>0</v>
      </c>
      <c r="Y93" s="481">
        <v>3.1791696280462044E-4</v>
      </c>
      <c r="Z93" s="481">
        <v>2.7247775847285226E-4</v>
      </c>
      <c r="AA93" s="481">
        <v>8.6569191932276183E-4</v>
      </c>
      <c r="AB93" s="481">
        <v>2.7749728518709745E-3</v>
      </c>
      <c r="AC93" s="481">
        <v>1.6005756459944668E-3</v>
      </c>
      <c r="AD93" s="481">
        <v>4.5138575426559538E-5</v>
      </c>
      <c r="AE93" s="481">
        <v>2.1019622879209061E-3</v>
      </c>
      <c r="AF93" s="481">
        <v>1.1515904218187003E-3</v>
      </c>
      <c r="AG93" s="481">
        <v>1.6093496080430425E-3</v>
      </c>
      <c r="AH93" s="481">
        <v>1.9824076162438717E-3</v>
      </c>
      <c r="AI93" s="481">
        <v>4.9571353589549188E-4</v>
      </c>
      <c r="AJ93" s="481">
        <v>4.5586897557206883E-4</v>
      </c>
      <c r="AK93" s="481">
        <v>1.7155434712241859E-3</v>
      </c>
      <c r="AL93" s="481">
        <v>6.931195871477786E-4</v>
      </c>
      <c r="AM93" s="481">
        <v>1.7194578098580292E-4</v>
      </c>
      <c r="AN93" s="481">
        <v>2.4788536389136533E-4</v>
      </c>
      <c r="AO93" s="481">
        <v>5.6438974673695059E-4</v>
      </c>
      <c r="AP93" s="481">
        <v>8.753229518148833E-4</v>
      </c>
      <c r="AQ93" s="481">
        <v>2.0435652572582106E-3</v>
      </c>
      <c r="AR93" s="481">
        <v>4.7186504659667337E-4</v>
      </c>
      <c r="AS93" s="481">
        <v>1.3666709490499755E-3</v>
      </c>
      <c r="AT93" s="481">
        <v>2.4137005214260312E-3</v>
      </c>
      <c r="AU93" s="481">
        <v>1.137403707829289E-3</v>
      </c>
      <c r="AV93" s="481">
        <v>2.3797974186544717E-3</v>
      </c>
      <c r="AW93" s="481">
        <v>1.5443290748130534E-3</v>
      </c>
      <c r="AX93" s="481">
        <v>2.7147254101271001E-3</v>
      </c>
      <c r="AY93" s="481">
        <v>2.1907295874672383E-3</v>
      </c>
      <c r="AZ93" s="481">
        <v>1.7576693695374101E-3</v>
      </c>
      <c r="BA93" s="481">
        <v>8.8863499317655273E-4</v>
      </c>
      <c r="BB93" s="481">
        <v>5.0985584237230985E-4</v>
      </c>
      <c r="BC93" s="481">
        <v>9.671427782729058E-4</v>
      </c>
      <c r="BD93" s="481">
        <v>2.6185480824109132E-3</v>
      </c>
      <c r="BE93" s="481">
        <v>2.4197279891984558E-3</v>
      </c>
      <c r="BF93" s="481">
        <v>0</v>
      </c>
      <c r="BG93" s="481">
        <v>2.6288117770767612E-4</v>
      </c>
      <c r="BH93" s="481">
        <v>6.2894092777829129E-4</v>
      </c>
      <c r="BI93" s="481">
        <v>6.2988093713993087E-3</v>
      </c>
      <c r="BJ93" s="481">
        <v>6.2436934257755047E-4</v>
      </c>
      <c r="BK93" s="481">
        <v>1.8885085234847778E-3</v>
      </c>
      <c r="BL93" s="481">
        <v>5.966678984971668E-4</v>
      </c>
      <c r="BM93" s="481">
        <v>2.0381250859844505E-3</v>
      </c>
      <c r="BN93" s="481">
        <v>2.4040043960060404E-3</v>
      </c>
      <c r="BO93" s="481">
        <v>2.0038376137486683E-3</v>
      </c>
      <c r="BP93" s="481">
        <v>2.3042424290182447E-3</v>
      </c>
      <c r="BQ93" s="481">
        <v>1.7468047982470791E-3</v>
      </c>
      <c r="BR93" s="481">
        <v>1.1549936750754283E-3</v>
      </c>
      <c r="BS93" s="481">
        <v>1.756051518161414E-4</v>
      </c>
      <c r="BT93" s="481">
        <v>2.2214727500271762E-3</v>
      </c>
      <c r="BU93" s="481">
        <v>2.7152586454246277E-3</v>
      </c>
      <c r="BV93" s="481">
        <v>2.9568090730559666E-3</v>
      </c>
      <c r="BW93" s="481">
        <v>1.090667974429317E-3</v>
      </c>
      <c r="BX93" s="481">
        <v>4.5672847357775921E-3</v>
      </c>
      <c r="BY93" s="481">
        <v>1.2668729727457004E-3</v>
      </c>
      <c r="BZ93" s="481">
        <v>7.8841909036317663E-4</v>
      </c>
      <c r="CA93" s="481">
        <v>0</v>
      </c>
      <c r="CB93" s="481">
        <v>2.3903731803098576E-3</v>
      </c>
      <c r="CC93" s="481">
        <v>3.1708817777074899E-3</v>
      </c>
      <c r="CD93" s="481">
        <v>0</v>
      </c>
      <c r="CE93" s="481">
        <v>1.0522326253877793E-3</v>
      </c>
      <c r="CF93" s="481">
        <v>1.113860812940855E-3</v>
      </c>
      <c r="CG93" s="481">
        <v>1.2576661108441908E-3</v>
      </c>
      <c r="CH93" s="481">
        <v>3.575889793979486E-3</v>
      </c>
      <c r="CI93" s="481">
        <v>4.9245425829454337E-3</v>
      </c>
      <c r="CJ93" s="481">
        <v>9.3075863625521615E-3</v>
      </c>
      <c r="CK93" s="481">
        <v>1.3148572519284068E-2</v>
      </c>
      <c r="CL93" s="481">
        <v>0.18018709561982083</v>
      </c>
      <c r="CM93" s="481">
        <v>6.1671875718002055E-3</v>
      </c>
      <c r="CN93" s="481">
        <v>1.3291130115508181E-2</v>
      </c>
      <c r="CO93" s="481">
        <v>7.3025672510630552E-2</v>
      </c>
      <c r="CP93" s="481">
        <v>3.971711345226182E-3</v>
      </c>
      <c r="CQ93" s="481">
        <v>1.0129708578160949E-2</v>
      </c>
      <c r="CR93" s="481">
        <v>3.6048277268520713E-3</v>
      </c>
      <c r="CS93" s="481">
        <v>1.6456467117394975E-2</v>
      </c>
      <c r="CT93" s="481">
        <v>2.6219502875791147E-3</v>
      </c>
      <c r="CU93" s="481">
        <v>2.8198660420634784E-3</v>
      </c>
      <c r="CV93" s="481">
        <v>7.4936870961297228E-3</v>
      </c>
      <c r="CW93" s="481">
        <v>2.7328959841963945E-3</v>
      </c>
      <c r="CX93" s="481">
        <v>3.8608608968260745E-2</v>
      </c>
      <c r="CY93" s="481">
        <v>1.9963404866646323E-3</v>
      </c>
      <c r="CZ93" s="481">
        <v>0.16609219288050697</v>
      </c>
      <c r="DA93" s="481">
        <v>3.5693059920122492E-4</v>
      </c>
      <c r="DB93" s="481">
        <v>4.9180556951227356E-3</v>
      </c>
      <c r="DC93" s="481">
        <v>5.3695804321395486E-3</v>
      </c>
      <c r="DD93" s="481">
        <v>2.8271073635676505E-3</v>
      </c>
      <c r="DE93" s="481">
        <v>7.5980918180268385E-3</v>
      </c>
      <c r="DF93" s="481">
        <v>1.4079145380022301E-2</v>
      </c>
      <c r="DG93" s="481">
        <v>5.5335463238059589E-3</v>
      </c>
      <c r="DH93" s="481">
        <v>0</v>
      </c>
      <c r="DI93" s="481">
        <v>7.3556418329445436E-3</v>
      </c>
      <c r="DJ93" s="481">
        <v>4.9603733154517833E-3</v>
      </c>
    </row>
    <row r="94" spans="2:114">
      <c r="B94" s="10" t="s">
        <v>379</v>
      </c>
      <c r="C94" s="600" t="s">
        <v>1098</v>
      </c>
      <c r="D94" s="480">
        <v>0</v>
      </c>
      <c r="E94" s="480">
        <v>0</v>
      </c>
      <c r="F94" s="480">
        <v>0</v>
      </c>
      <c r="G94" s="480">
        <v>0</v>
      </c>
      <c r="H94" s="480">
        <v>0</v>
      </c>
      <c r="I94" s="480">
        <v>0</v>
      </c>
      <c r="J94" s="480">
        <v>0</v>
      </c>
      <c r="K94" s="480">
        <v>0</v>
      </c>
      <c r="L94" s="480">
        <v>0</v>
      </c>
      <c r="M94" s="480">
        <v>0</v>
      </c>
      <c r="N94" s="480">
        <v>0</v>
      </c>
      <c r="O94" s="480">
        <v>0</v>
      </c>
      <c r="P94" s="480">
        <v>0</v>
      </c>
      <c r="Q94" s="480">
        <v>0</v>
      </c>
      <c r="R94" s="480">
        <v>0</v>
      </c>
      <c r="S94" s="480">
        <v>0</v>
      </c>
      <c r="T94" s="480">
        <v>0</v>
      </c>
      <c r="U94" s="480">
        <v>0</v>
      </c>
      <c r="V94" s="480">
        <v>0</v>
      </c>
      <c r="W94" s="480">
        <v>0</v>
      </c>
      <c r="X94" s="480">
        <v>0</v>
      </c>
      <c r="Y94" s="480">
        <v>0</v>
      </c>
      <c r="Z94" s="480">
        <v>0</v>
      </c>
      <c r="AA94" s="480">
        <v>0</v>
      </c>
      <c r="AB94" s="480">
        <v>0</v>
      </c>
      <c r="AC94" s="480">
        <v>0</v>
      </c>
      <c r="AD94" s="480">
        <v>0</v>
      </c>
      <c r="AE94" s="480">
        <v>0</v>
      </c>
      <c r="AF94" s="480">
        <v>0</v>
      </c>
      <c r="AG94" s="480">
        <v>0</v>
      </c>
      <c r="AH94" s="480">
        <v>0</v>
      </c>
      <c r="AI94" s="480">
        <v>0</v>
      </c>
      <c r="AJ94" s="480">
        <v>0</v>
      </c>
      <c r="AK94" s="480">
        <v>0</v>
      </c>
      <c r="AL94" s="480">
        <v>0</v>
      </c>
      <c r="AM94" s="480">
        <v>0</v>
      </c>
      <c r="AN94" s="480">
        <v>0</v>
      </c>
      <c r="AO94" s="480">
        <v>0</v>
      </c>
      <c r="AP94" s="480">
        <v>0</v>
      </c>
      <c r="AQ94" s="480">
        <v>0</v>
      </c>
      <c r="AR94" s="480">
        <v>0</v>
      </c>
      <c r="AS94" s="480">
        <v>0</v>
      </c>
      <c r="AT94" s="480">
        <v>0</v>
      </c>
      <c r="AU94" s="480">
        <v>0</v>
      </c>
      <c r="AV94" s="480">
        <v>0</v>
      </c>
      <c r="AW94" s="480">
        <v>0</v>
      </c>
      <c r="AX94" s="480">
        <v>0</v>
      </c>
      <c r="AY94" s="480">
        <v>0</v>
      </c>
      <c r="AZ94" s="480">
        <v>0</v>
      </c>
      <c r="BA94" s="480">
        <v>0</v>
      </c>
      <c r="BB94" s="480">
        <v>0</v>
      </c>
      <c r="BC94" s="480">
        <v>0</v>
      </c>
      <c r="BD94" s="480">
        <v>0</v>
      </c>
      <c r="BE94" s="480">
        <v>0</v>
      </c>
      <c r="BF94" s="480">
        <v>0</v>
      </c>
      <c r="BG94" s="480">
        <v>0</v>
      </c>
      <c r="BH94" s="480">
        <v>0</v>
      </c>
      <c r="BI94" s="480">
        <v>0</v>
      </c>
      <c r="BJ94" s="480">
        <v>0</v>
      </c>
      <c r="BK94" s="480">
        <v>0</v>
      </c>
      <c r="BL94" s="480">
        <v>0</v>
      </c>
      <c r="BM94" s="480">
        <v>0</v>
      </c>
      <c r="BN94" s="480">
        <v>0</v>
      </c>
      <c r="BO94" s="480">
        <v>0</v>
      </c>
      <c r="BP94" s="480">
        <v>0</v>
      </c>
      <c r="BQ94" s="480">
        <v>0</v>
      </c>
      <c r="BR94" s="480">
        <v>0</v>
      </c>
      <c r="BS94" s="480">
        <v>0</v>
      </c>
      <c r="BT94" s="480">
        <v>0</v>
      </c>
      <c r="BU94" s="480">
        <v>0</v>
      </c>
      <c r="BV94" s="480">
        <v>0</v>
      </c>
      <c r="BW94" s="480">
        <v>0</v>
      </c>
      <c r="BX94" s="480">
        <v>0</v>
      </c>
      <c r="BY94" s="480">
        <v>0</v>
      </c>
      <c r="BZ94" s="480">
        <v>0</v>
      </c>
      <c r="CA94" s="480">
        <v>0</v>
      </c>
      <c r="CB94" s="480">
        <v>0</v>
      </c>
      <c r="CC94" s="480">
        <v>0</v>
      </c>
      <c r="CD94" s="480">
        <v>0</v>
      </c>
      <c r="CE94" s="480">
        <v>0</v>
      </c>
      <c r="CF94" s="480">
        <v>0</v>
      </c>
      <c r="CG94" s="480">
        <v>0</v>
      </c>
      <c r="CH94" s="480">
        <v>0</v>
      </c>
      <c r="CI94" s="480">
        <v>0</v>
      </c>
      <c r="CJ94" s="480">
        <v>0</v>
      </c>
      <c r="CK94" s="480">
        <v>0</v>
      </c>
      <c r="CL94" s="480">
        <v>0</v>
      </c>
      <c r="CM94" s="480">
        <v>0</v>
      </c>
      <c r="CN94" s="480">
        <v>0</v>
      </c>
      <c r="CO94" s="480">
        <v>0</v>
      </c>
      <c r="CP94" s="480">
        <v>0</v>
      </c>
      <c r="CQ94" s="480">
        <v>0</v>
      </c>
      <c r="CR94" s="480">
        <v>0</v>
      </c>
      <c r="CS94" s="480">
        <v>0</v>
      </c>
      <c r="CT94" s="480">
        <v>0</v>
      </c>
      <c r="CU94" s="480">
        <v>0</v>
      </c>
      <c r="CV94" s="480">
        <v>0</v>
      </c>
      <c r="CW94" s="480">
        <v>0</v>
      </c>
      <c r="CX94" s="480">
        <v>0</v>
      </c>
      <c r="CY94" s="480">
        <v>0</v>
      </c>
      <c r="CZ94" s="480">
        <v>0</v>
      </c>
      <c r="DA94" s="480">
        <v>0</v>
      </c>
      <c r="DB94" s="480">
        <v>0</v>
      </c>
      <c r="DC94" s="480">
        <v>0</v>
      </c>
      <c r="DD94" s="480">
        <v>0</v>
      </c>
      <c r="DE94" s="480">
        <v>0</v>
      </c>
      <c r="DF94" s="480">
        <v>0</v>
      </c>
      <c r="DG94" s="480">
        <v>0</v>
      </c>
      <c r="DH94" s="480">
        <v>0</v>
      </c>
      <c r="DI94" s="480">
        <v>0.10597527769185792</v>
      </c>
      <c r="DJ94" s="480">
        <v>5.240058491845454E-4</v>
      </c>
    </row>
    <row r="95" spans="2:114">
      <c r="B95" s="10" t="s">
        <v>380</v>
      </c>
      <c r="C95" s="600" t="s">
        <v>1099</v>
      </c>
      <c r="D95" s="480">
        <v>0</v>
      </c>
      <c r="E95" s="480">
        <v>0</v>
      </c>
      <c r="F95" s="480">
        <v>0</v>
      </c>
      <c r="G95" s="480">
        <v>0</v>
      </c>
      <c r="H95" s="480">
        <v>0</v>
      </c>
      <c r="I95" s="480">
        <v>0</v>
      </c>
      <c r="J95" s="480">
        <v>0</v>
      </c>
      <c r="K95" s="480">
        <v>0</v>
      </c>
      <c r="L95" s="480">
        <v>0</v>
      </c>
      <c r="M95" s="480">
        <v>0</v>
      </c>
      <c r="N95" s="480">
        <v>0</v>
      </c>
      <c r="O95" s="480">
        <v>0</v>
      </c>
      <c r="P95" s="480">
        <v>0</v>
      </c>
      <c r="Q95" s="480">
        <v>0</v>
      </c>
      <c r="R95" s="480">
        <v>0</v>
      </c>
      <c r="S95" s="480">
        <v>0</v>
      </c>
      <c r="T95" s="480">
        <v>0</v>
      </c>
      <c r="U95" s="480">
        <v>0</v>
      </c>
      <c r="V95" s="480">
        <v>0</v>
      </c>
      <c r="W95" s="480">
        <v>0</v>
      </c>
      <c r="X95" s="480">
        <v>0</v>
      </c>
      <c r="Y95" s="480">
        <v>0</v>
      </c>
      <c r="Z95" s="480">
        <v>0</v>
      </c>
      <c r="AA95" s="480">
        <v>0</v>
      </c>
      <c r="AB95" s="480">
        <v>0</v>
      </c>
      <c r="AC95" s="480">
        <v>0</v>
      </c>
      <c r="AD95" s="480">
        <v>0</v>
      </c>
      <c r="AE95" s="480">
        <v>0</v>
      </c>
      <c r="AF95" s="480">
        <v>0</v>
      </c>
      <c r="AG95" s="480">
        <v>0</v>
      </c>
      <c r="AH95" s="480">
        <v>0</v>
      </c>
      <c r="AI95" s="480">
        <v>0</v>
      </c>
      <c r="AJ95" s="480">
        <v>0</v>
      </c>
      <c r="AK95" s="480">
        <v>0</v>
      </c>
      <c r="AL95" s="480">
        <v>0</v>
      </c>
      <c r="AM95" s="480">
        <v>0</v>
      </c>
      <c r="AN95" s="480">
        <v>0</v>
      </c>
      <c r="AO95" s="480">
        <v>0</v>
      </c>
      <c r="AP95" s="480">
        <v>0</v>
      </c>
      <c r="AQ95" s="480">
        <v>0</v>
      </c>
      <c r="AR95" s="480">
        <v>0</v>
      </c>
      <c r="AS95" s="480">
        <v>0</v>
      </c>
      <c r="AT95" s="480">
        <v>0</v>
      </c>
      <c r="AU95" s="480">
        <v>0</v>
      </c>
      <c r="AV95" s="480">
        <v>0</v>
      </c>
      <c r="AW95" s="480">
        <v>0</v>
      </c>
      <c r="AX95" s="480">
        <v>0</v>
      </c>
      <c r="AY95" s="480">
        <v>0</v>
      </c>
      <c r="AZ95" s="480">
        <v>0</v>
      </c>
      <c r="BA95" s="480">
        <v>0</v>
      </c>
      <c r="BB95" s="480">
        <v>0</v>
      </c>
      <c r="BC95" s="480">
        <v>0</v>
      </c>
      <c r="BD95" s="480">
        <v>0</v>
      </c>
      <c r="BE95" s="480">
        <v>0</v>
      </c>
      <c r="BF95" s="480">
        <v>0</v>
      </c>
      <c r="BG95" s="480">
        <v>0</v>
      </c>
      <c r="BH95" s="480">
        <v>0</v>
      </c>
      <c r="BI95" s="480">
        <v>0</v>
      </c>
      <c r="BJ95" s="480">
        <v>0</v>
      </c>
      <c r="BK95" s="480">
        <v>0</v>
      </c>
      <c r="BL95" s="480">
        <v>0</v>
      </c>
      <c r="BM95" s="480">
        <v>0</v>
      </c>
      <c r="BN95" s="480">
        <v>0</v>
      </c>
      <c r="BO95" s="480">
        <v>0</v>
      </c>
      <c r="BP95" s="480">
        <v>0</v>
      </c>
      <c r="BQ95" s="480">
        <v>0</v>
      </c>
      <c r="BR95" s="480">
        <v>0</v>
      </c>
      <c r="BS95" s="480">
        <v>0</v>
      </c>
      <c r="BT95" s="480">
        <v>0</v>
      </c>
      <c r="BU95" s="480">
        <v>0</v>
      </c>
      <c r="BV95" s="480">
        <v>0</v>
      </c>
      <c r="BW95" s="480">
        <v>0</v>
      </c>
      <c r="BX95" s="480">
        <v>0</v>
      </c>
      <c r="BY95" s="480">
        <v>0</v>
      </c>
      <c r="BZ95" s="480">
        <v>0</v>
      </c>
      <c r="CA95" s="480">
        <v>0</v>
      </c>
      <c r="CB95" s="480">
        <v>0</v>
      </c>
      <c r="CC95" s="480">
        <v>0</v>
      </c>
      <c r="CD95" s="480">
        <v>0</v>
      </c>
      <c r="CE95" s="480">
        <v>0</v>
      </c>
      <c r="CF95" s="480">
        <v>0</v>
      </c>
      <c r="CG95" s="480">
        <v>0</v>
      </c>
      <c r="CH95" s="480">
        <v>0</v>
      </c>
      <c r="CI95" s="480">
        <v>0</v>
      </c>
      <c r="CJ95" s="480">
        <v>0</v>
      </c>
      <c r="CK95" s="480">
        <v>0</v>
      </c>
      <c r="CL95" s="480">
        <v>0</v>
      </c>
      <c r="CM95" s="480">
        <v>0</v>
      </c>
      <c r="CN95" s="480">
        <v>0</v>
      </c>
      <c r="CO95" s="480">
        <v>0</v>
      </c>
      <c r="CP95" s="480">
        <v>0</v>
      </c>
      <c r="CQ95" s="480">
        <v>0</v>
      </c>
      <c r="CR95" s="480">
        <v>0</v>
      </c>
      <c r="CS95" s="480">
        <v>0</v>
      </c>
      <c r="CT95" s="480">
        <v>0</v>
      </c>
      <c r="CU95" s="480">
        <v>0</v>
      </c>
      <c r="CV95" s="480">
        <v>0</v>
      </c>
      <c r="CW95" s="480">
        <v>0</v>
      </c>
      <c r="CX95" s="480">
        <v>0</v>
      </c>
      <c r="CY95" s="480">
        <v>0</v>
      </c>
      <c r="CZ95" s="480">
        <v>0</v>
      </c>
      <c r="DA95" s="480">
        <v>0</v>
      </c>
      <c r="DB95" s="480">
        <v>0</v>
      </c>
      <c r="DC95" s="480">
        <v>0</v>
      </c>
      <c r="DD95" s="480">
        <v>0</v>
      </c>
      <c r="DE95" s="480">
        <v>0</v>
      </c>
      <c r="DF95" s="480">
        <v>0</v>
      </c>
      <c r="DG95" s="480">
        <v>0</v>
      </c>
      <c r="DH95" s="480">
        <v>0</v>
      </c>
      <c r="DI95" s="480">
        <v>0.13964761680857213</v>
      </c>
      <c r="DJ95" s="480">
        <v>6.9050225322500819E-4</v>
      </c>
    </row>
    <row r="96" spans="2:114">
      <c r="B96" s="10" t="s">
        <v>381</v>
      </c>
      <c r="C96" s="600" t="s">
        <v>1100</v>
      </c>
      <c r="D96" s="480">
        <v>0</v>
      </c>
      <c r="E96" s="480">
        <v>0</v>
      </c>
      <c r="F96" s="480">
        <v>1.4836494413318028E-4</v>
      </c>
      <c r="G96" s="480">
        <v>0</v>
      </c>
      <c r="H96" s="480">
        <v>0</v>
      </c>
      <c r="I96" s="480">
        <v>0</v>
      </c>
      <c r="J96" s="480">
        <v>5.2312472862904703E-6</v>
      </c>
      <c r="K96" s="480">
        <v>1.6152594294804821E-4</v>
      </c>
      <c r="L96" s="480">
        <v>1.7024188310221628E-5</v>
      </c>
      <c r="M96" s="480">
        <v>1.8665668736279596E-4</v>
      </c>
      <c r="N96" s="480">
        <v>0</v>
      </c>
      <c r="O96" s="480">
        <v>9.3220846844807259E-6</v>
      </c>
      <c r="P96" s="480">
        <v>1.7086362306345663E-5</v>
      </c>
      <c r="Q96" s="480">
        <v>6.8059824585810921E-5</v>
      </c>
      <c r="R96" s="480">
        <v>3.5782841093968921E-4</v>
      </c>
      <c r="S96" s="480">
        <v>1.3931851623328204E-4</v>
      </c>
      <c r="T96" s="480">
        <v>0</v>
      </c>
      <c r="U96" s="480">
        <v>2.4715289880291161E-5</v>
      </c>
      <c r="V96" s="480">
        <v>1.1279043537108053E-4</v>
      </c>
      <c r="W96" s="480">
        <v>2.8912021536728496E-4</v>
      </c>
      <c r="X96" s="480">
        <v>0</v>
      </c>
      <c r="Y96" s="480">
        <v>9.7977256152598333E-5</v>
      </c>
      <c r="Z96" s="480">
        <v>5.0519708915297318E-4</v>
      </c>
      <c r="AA96" s="480">
        <v>0</v>
      </c>
      <c r="AB96" s="480">
        <v>2.6957749439141741E-4</v>
      </c>
      <c r="AC96" s="480">
        <v>5.9537309453909059E-4</v>
      </c>
      <c r="AD96" s="480">
        <v>0</v>
      </c>
      <c r="AE96" s="480">
        <v>0</v>
      </c>
      <c r="AF96" s="480">
        <v>1.7383018366305797E-4</v>
      </c>
      <c r="AG96" s="480">
        <v>5.5836132119455818E-6</v>
      </c>
      <c r="AH96" s="480">
        <v>0</v>
      </c>
      <c r="AI96" s="480">
        <v>4.0823467661981689E-5</v>
      </c>
      <c r="AJ96" s="480">
        <v>1.0228495237778765E-4</v>
      </c>
      <c r="AK96" s="480">
        <v>9.0632485272221144E-4</v>
      </c>
      <c r="AL96" s="480">
        <v>7.0913225087726524E-5</v>
      </c>
      <c r="AM96" s="480">
        <v>0</v>
      </c>
      <c r="AN96" s="480">
        <v>0</v>
      </c>
      <c r="AO96" s="480">
        <v>6.0548608751876732E-4</v>
      </c>
      <c r="AP96" s="480">
        <v>0</v>
      </c>
      <c r="AQ96" s="480">
        <v>0</v>
      </c>
      <c r="AR96" s="480">
        <v>1.3611491728750192E-5</v>
      </c>
      <c r="AS96" s="480">
        <v>7.6492225997610728E-4</v>
      </c>
      <c r="AT96" s="480">
        <v>2.7440643466947743E-4</v>
      </c>
      <c r="AU96" s="480">
        <v>6.8671416350632192E-4</v>
      </c>
      <c r="AV96" s="480">
        <v>6.8524568092823059E-4</v>
      </c>
      <c r="AW96" s="480">
        <v>2.482254931468662E-4</v>
      </c>
      <c r="AX96" s="480">
        <v>1.4394572252782283E-3</v>
      </c>
      <c r="AY96" s="480">
        <v>1.3924297128504919E-3</v>
      </c>
      <c r="AZ96" s="480">
        <v>8.9280661934372431E-4</v>
      </c>
      <c r="BA96" s="480">
        <v>1.20600463359675E-3</v>
      </c>
      <c r="BB96" s="480">
        <v>2.3848095852898365E-4</v>
      </c>
      <c r="BC96" s="480">
        <v>7.26753739092943E-4</v>
      </c>
      <c r="BD96" s="480">
        <v>3.4130218674555135E-4</v>
      </c>
      <c r="BE96" s="480">
        <v>3.0341416792457123E-4</v>
      </c>
      <c r="BF96" s="480">
        <v>0</v>
      </c>
      <c r="BG96" s="480">
        <v>2.6288117770767612E-4</v>
      </c>
      <c r="BH96" s="480">
        <v>2.5921207566581333E-4</v>
      </c>
      <c r="BI96" s="480">
        <v>2.3044424529509666E-4</v>
      </c>
      <c r="BJ96" s="480">
        <v>9.9129729745724845E-5</v>
      </c>
      <c r="BK96" s="480">
        <v>8.1215651528101842E-5</v>
      </c>
      <c r="BL96" s="480">
        <v>1.5397881251539788E-5</v>
      </c>
      <c r="BM96" s="480">
        <v>2.0113770310905394E-4</v>
      </c>
      <c r="BN96" s="480">
        <v>2.2194000894965171E-4</v>
      </c>
      <c r="BO96" s="480">
        <v>2.6204441706347678E-5</v>
      </c>
      <c r="BP96" s="480">
        <v>1.45406678087814E-4</v>
      </c>
      <c r="BQ96" s="480">
        <v>1.6837866082755883E-4</v>
      </c>
      <c r="BR96" s="480">
        <v>1.0348085437151358E-3</v>
      </c>
      <c r="BS96" s="480">
        <v>2.565481514813941E-4</v>
      </c>
      <c r="BT96" s="480">
        <v>8.2503881305902652E-5</v>
      </c>
      <c r="BU96" s="480">
        <v>1.7350809700117137E-4</v>
      </c>
      <c r="BV96" s="480">
        <v>1.6912996980338111E-4</v>
      </c>
      <c r="BW96" s="480">
        <v>7.2546171460893111E-5</v>
      </c>
      <c r="BX96" s="480">
        <v>1.9466780225207097E-4</v>
      </c>
      <c r="BY96" s="480">
        <v>4.7915014097795025E-6</v>
      </c>
      <c r="BZ96" s="480">
        <v>7.4274054673874382E-7</v>
      </c>
      <c r="CA96" s="480">
        <v>0</v>
      </c>
      <c r="CB96" s="480">
        <v>6.5505133363522308E-3</v>
      </c>
      <c r="CC96" s="480">
        <v>2.5189919060599023E-4</v>
      </c>
      <c r="CD96" s="480">
        <v>3.4942980613816512E-4</v>
      </c>
      <c r="CE96" s="480">
        <v>1.0219121548589958E-4</v>
      </c>
      <c r="CF96" s="480">
        <v>3.9753175236627879E-5</v>
      </c>
      <c r="CG96" s="480">
        <v>1.8841439862834317E-4</v>
      </c>
      <c r="CH96" s="480">
        <v>3.0788719013353507E-4</v>
      </c>
      <c r="CI96" s="480">
        <v>1.1099046081485388E-3</v>
      </c>
      <c r="CJ96" s="480">
        <v>2.2655556040013987E-4</v>
      </c>
      <c r="CK96" s="480">
        <v>5.5285365078345397E-3</v>
      </c>
      <c r="CL96" s="480">
        <v>3.6024580031933828E-4</v>
      </c>
      <c r="CM96" s="480">
        <v>2.2162187248306346E-3</v>
      </c>
      <c r="CN96" s="480">
        <v>6.6374552156497121E-3</v>
      </c>
      <c r="CO96" s="480">
        <v>1.2066913765528952E-3</v>
      </c>
      <c r="CP96" s="480">
        <v>4.6632748257063595E-4</v>
      </c>
      <c r="CQ96" s="480">
        <v>1.457444013469934E-6</v>
      </c>
      <c r="CR96" s="480">
        <v>6.1870747724643758E-7</v>
      </c>
      <c r="CS96" s="480">
        <v>1.5240809360132909E-7</v>
      </c>
      <c r="CT96" s="480">
        <v>1.010845181603005E-4</v>
      </c>
      <c r="CU96" s="480">
        <v>0</v>
      </c>
      <c r="CV96" s="480">
        <v>6.6158577525079665E-5</v>
      </c>
      <c r="CW96" s="480">
        <v>1.9868038381265763E-5</v>
      </c>
      <c r="CX96" s="480">
        <v>0</v>
      </c>
      <c r="CY96" s="480">
        <v>3.8131036164680765E-4</v>
      </c>
      <c r="CZ96" s="480">
        <v>7.8642765238902282E-4</v>
      </c>
      <c r="DA96" s="480">
        <v>1.1241908636259052E-6</v>
      </c>
      <c r="DB96" s="480">
        <v>4.3915820830215508E-4</v>
      </c>
      <c r="DC96" s="480">
        <v>2.26181548244263E-4</v>
      </c>
      <c r="DD96" s="480">
        <v>4.2479297359262835E-4</v>
      </c>
      <c r="DE96" s="480">
        <v>1.0246693076861233E-3</v>
      </c>
      <c r="DF96" s="480">
        <v>1.6215405504688195E-4</v>
      </c>
      <c r="DG96" s="480">
        <v>4.138928520282777E-4</v>
      </c>
      <c r="DH96" s="480">
        <v>0</v>
      </c>
      <c r="DI96" s="480">
        <v>1.5769958055970016E-4</v>
      </c>
      <c r="DJ96" s="480">
        <v>3.3341565700127347E-4</v>
      </c>
    </row>
    <row r="97" spans="2:114">
      <c r="B97" s="10" t="s">
        <v>382</v>
      </c>
      <c r="C97" s="600" t="s">
        <v>1101</v>
      </c>
      <c r="D97" s="480">
        <v>0</v>
      </c>
      <c r="E97" s="480">
        <v>0</v>
      </c>
      <c r="F97" s="480">
        <v>0</v>
      </c>
      <c r="G97" s="480">
        <v>0</v>
      </c>
      <c r="H97" s="480">
        <v>0</v>
      </c>
      <c r="I97" s="480">
        <v>0</v>
      </c>
      <c r="J97" s="480">
        <v>0</v>
      </c>
      <c r="K97" s="480">
        <v>0</v>
      </c>
      <c r="L97" s="480">
        <v>0</v>
      </c>
      <c r="M97" s="480">
        <v>0</v>
      </c>
      <c r="N97" s="480">
        <v>0</v>
      </c>
      <c r="O97" s="480">
        <v>0</v>
      </c>
      <c r="P97" s="480">
        <v>0</v>
      </c>
      <c r="Q97" s="480">
        <v>0</v>
      </c>
      <c r="R97" s="480">
        <v>0</v>
      </c>
      <c r="S97" s="480">
        <v>0</v>
      </c>
      <c r="T97" s="480">
        <v>0</v>
      </c>
      <c r="U97" s="480">
        <v>0</v>
      </c>
      <c r="V97" s="480">
        <v>0</v>
      </c>
      <c r="W97" s="480">
        <v>0</v>
      </c>
      <c r="X97" s="480">
        <v>0</v>
      </c>
      <c r="Y97" s="480">
        <v>0</v>
      </c>
      <c r="Z97" s="480">
        <v>0</v>
      </c>
      <c r="AA97" s="480">
        <v>0</v>
      </c>
      <c r="AB97" s="480">
        <v>0</v>
      </c>
      <c r="AC97" s="480">
        <v>0</v>
      </c>
      <c r="AD97" s="480">
        <v>0</v>
      </c>
      <c r="AE97" s="480">
        <v>0</v>
      </c>
      <c r="AF97" s="480">
        <v>0</v>
      </c>
      <c r="AG97" s="480">
        <v>0</v>
      </c>
      <c r="AH97" s="480">
        <v>0</v>
      </c>
      <c r="AI97" s="480">
        <v>0</v>
      </c>
      <c r="AJ97" s="480">
        <v>0</v>
      </c>
      <c r="AK97" s="480">
        <v>0</v>
      </c>
      <c r="AL97" s="480">
        <v>0</v>
      </c>
      <c r="AM97" s="480">
        <v>0</v>
      </c>
      <c r="AN97" s="480">
        <v>0</v>
      </c>
      <c r="AO97" s="480">
        <v>0</v>
      </c>
      <c r="AP97" s="480">
        <v>0</v>
      </c>
      <c r="AQ97" s="480">
        <v>0</v>
      </c>
      <c r="AR97" s="480">
        <v>0</v>
      </c>
      <c r="AS97" s="480">
        <v>0</v>
      </c>
      <c r="AT97" s="480">
        <v>0</v>
      </c>
      <c r="AU97" s="480">
        <v>0</v>
      </c>
      <c r="AV97" s="480">
        <v>0</v>
      </c>
      <c r="AW97" s="480">
        <v>0</v>
      </c>
      <c r="AX97" s="480">
        <v>0</v>
      </c>
      <c r="AY97" s="480">
        <v>0</v>
      </c>
      <c r="AZ97" s="480">
        <v>0</v>
      </c>
      <c r="BA97" s="480">
        <v>0</v>
      </c>
      <c r="BB97" s="480">
        <v>0</v>
      </c>
      <c r="BC97" s="480">
        <v>0</v>
      </c>
      <c r="BD97" s="480">
        <v>0</v>
      </c>
      <c r="BE97" s="480">
        <v>0</v>
      </c>
      <c r="BF97" s="480">
        <v>0</v>
      </c>
      <c r="BG97" s="480">
        <v>0</v>
      </c>
      <c r="BH97" s="480">
        <v>0</v>
      </c>
      <c r="BI97" s="480">
        <v>0</v>
      </c>
      <c r="BJ97" s="480">
        <v>0</v>
      </c>
      <c r="BK97" s="480">
        <v>0</v>
      </c>
      <c r="BL97" s="480">
        <v>0</v>
      </c>
      <c r="BM97" s="480">
        <v>0</v>
      </c>
      <c r="BN97" s="480">
        <v>0</v>
      </c>
      <c r="BO97" s="480">
        <v>0</v>
      </c>
      <c r="BP97" s="480">
        <v>0</v>
      </c>
      <c r="BQ97" s="480">
        <v>0</v>
      </c>
      <c r="BR97" s="480">
        <v>0</v>
      </c>
      <c r="BS97" s="480">
        <v>0</v>
      </c>
      <c r="BT97" s="480">
        <v>0</v>
      </c>
      <c r="BU97" s="480">
        <v>0</v>
      </c>
      <c r="BV97" s="480">
        <v>0</v>
      </c>
      <c r="BW97" s="480">
        <v>0</v>
      </c>
      <c r="BX97" s="480">
        <v>0</v>
      </c>
      <c r="BY97" s="480">
        <v>0</v>
      </c>
      <c r="BZ97" s="480">
        <v>0</v>
      </c>
      <c r="CA97" s="480">
        <v>0</v>
      </c>
      <c r="CB97" s="480">
        <v>0</v>
      </c>
      <c r="CC97" s="480">
        <v>0</v>
      </c>
      <c r="CD97" s="480">
        <v>0</v>
      </c>
      <c r="CE97" s="480">
        <v>0</v>
      </c>
      <c r="CF97" s="480">
        <v>0</v>
      </c>
      <c r="CG97" s="480">
        <v>0</v>
      </c>
      <c r="CH97" s="480">
        <v>0</v>
      </c>
      <c r="CI97" s="480">
        <v>0</v>
      </c>
      <c r="CJ97" s="480">
        <v>0</v>
      </c>
      <c r="CK97" s="480">
        <v>0</v>
      </c>
      <c r="CL97" s="480">
        <v>0</v>
      </c>
      <c r="CM97" s="480">
        <v>0</v>
      </c>
      <c r="CN97" s="480">
        <v>0</v>
      </c>
      <c r="CO97" s="480">
        <v>0</v>
      </c>
      <c r="CP97" s="480">
        <v>0</v>
      </c>
      <c r="CQ97" s="480">
        <v>0</v>
      </c>
      <c r="CR97" s="480">
        <v>0</v>
      </c>
      <c r="CS97" s="480">
        <v>0</v>
      </c>
      <c r="CT97" s="480">
        <v>0</v>
      </c>
      <c r="CU97" s="480">
        <v>0</v>
      </c>
      <c r="CV97" s="480">
        <v>0</v>
      </c>
      <c r="CW97" s="480">
        <v>0</v>
      </c>
      <c r="CX97" s="480">
        <v>0</v>
      </c>
      <c r="CY97" s="480">
        <v>0</v>
      </c>
      <c r="CZ97" s="480">
        <v>0</v>
      </c>
      <c r="DA97" s="480">
        <v>0</v>
      </c>
      <c r="DB97" s="480">
        <v>0</v>
      </c>
      <c r="DC97" s="480">
        <v>0</v>
      </c>
      <c r="DD97" s="480">
        <v>0</v>
      </c>
      <c r="DE97" s="480">
        <v>0</v>
      </c>
      <c r="DF97" s="480">
        <v>0</v>
      </c>
      <c r="DG97" s="480">
        <v>0</v>
      </c>
      <c r="DH97" s="480">
        <v>0</v>
      </c>
      <c r="DI97" s="480">
        <v>0</v>
      </c>
      <c r="DJ97" s="480">
        <v>0</v>
      </c>
    </row>
    <row r="98" spans="2:114">
      <c r="B98" s="10" t="s">
        <v>383</v>
      </c>
      <c r="C98" s="600" t="s">
        <v>1102</v>
      </c>
      <c r="D98" s="480">
        <v>0</v>
      </c>
      <c r="E98" s="480">
        <v>0</v>
      </c>
      <c r="F98" s="480">
        <v>0</v>
      </c>
      <c r="G98" s="480">
        <v>0</v>
      </c>
      <c r="H98" s="480">
        <v>0</v>
      </c>
      <c r="I98" s="480">
        <v>0</v>
      </c>
      <c r="J98" s="480">
        <v>0</v>
      </c>
      <c r="K98" s="480">
        <v>0</v>
      </c>
      <c r="L98" s="480">
        <v>0</v>
      </c>
      <c r="M98" s="480">
        <v>0</v>
      </c>
      <c r="N98" s="480">
        <v>0</v>
      </c>
      <c r="O98" s="480">
        <v>0</v>
      </c>
      <c r="P98" s="480">
        <v>0</v>
      </c>
      <c r="Q98" s="480">
        <v>0</v>
      </c>
      <c r="R98" s="480">
        <v>0</v>
      </c>
      <c r="S98" s="480">
        <v>0</v>
      </c>
      <c r="T98" s="480">
        <v>0</v>
      </c>
      <c r="U98" s="480">
        <v>0</v>
      </c>
      <c r="V98" s="480">
        <v>0</v>
      </c>
      <c r="W98" s="480">
        <v>0</v>
      </c>
      <c r="X98" s="480">
        <v>0</v>
      </c>
      <c r="Y98" s="480">
        <v>0</v>
      </c>
      <c r="Z98" s="480">
        <v>0</v>
      </c>
      <c r="AA98" s="480">
        <v>0</v>
      </c>
      <c r="AB98" s="480">
        <v>0</v>
      </c>
      <c r="AC98" s="480">
        <v>0</v>
      </c>
      <c r="AD98" s="480">
        <v>0</v>
      </c>
      <c r="AE98" s="480">
        <v>0</v>
      </c>
      <c r="AF98" s="480">
        <v>0</v>
      </c>
      <c r="AG98" s="480">
        <v>0</v>
      </c>
      <c r="AH98" s="480">
        <v>0</v>
      </c>
      <c r="AI98" s="480">
        <v>0</v>
      </c>
      <c r="AJ98" s="480">
        <v>0</v>
      </c>
      <c r="AK98" s="480">
        <v>0</v>
      </c>
      <c r="AL98" s="480">
        <v>0</v>
      </c>
      <c r="AM98" s="480">
        <v>0</v>
      </c>
      <c r="AN98" s="480">
        <v>0</v>
      </c>
      <c r="AO98" s="480">
        <v>0</v>
      </c>
      <c r="AP98" s="480">
        <v>0</v>
      </c>
      <c r="AQ98" s="480">
        <v>0</v>
      </c>
      <c r="AR98" s="480">
        <v>0</v>
      </c>
      <c r="AS98" s="480">
        <v>0</v>
      </c>
      <c r="AT98" s="480">
        <v>0</v>
      </c>
      <c r="AU98" s="480">
        <v>0</v>
      </c>
      <c r="AV98" s="480">
        <v>0</v>
      </c>
      <c r="AW98" s="480">
        <v>0</v>
      </c>
      <c r="AX98" s="480">
        <v>0</v>
      </c>
      <c r="AY98" s="480">
        <v>0</v>
      </c>
      <c r="AZ98" s="480">
        <v>0</v>
      </c>
      <c r="BA98" s="480">
        <v>0</v>
      </c>
      <c r="BB98" s="480">
        <v>0</v>
      </c>
      <c r="BC98" s="480">
        <v>0</v>
      </c>
      <c r="BD98" s="480">
        <v>0</v>
      </c>
      <c r="BE98" s="480">
        <v>0</v>
      </c>
      <c r="BF98" s="480">
        <v>0</v>
      </c>
      <c r="BG98" s="480">
        <v>0</v>
      </c>
      <c r="BH98" s="480">
        <v>0</v>
      </c>
      <c r="BI98" s="480">
        <v>0</v>
      </c>
      <c r="BJ98" s="480">
        <v>0</v>
      </c>
      <c r="BK98" s="480">
        <v>0</v>
      </c>
      <c r="BL98" s="480">
        <v>0</v>
      </c>
      <c r="BM98" s="480">
        <v>0</v>
      </c>
      <c r="BN98" s="480">
        <v>0</v>
      </c>
      <c r="BO98" s="480">
        <v>0</v>
      </c>
      <c r="BP98" s="480">
        <v>0</v>
      </c>
      <c r="BQ98" s="480">
        <v>0</v>
      </c>
      <c r="BR98" s="480">
        <v>0</v>
      </c>
      <c r="BS98" s="480">
        <v>0</v>
      </c>
      <c r="BT98" s="480">
        <v>0</v>
      </c>
      <c r="BU98" s="480">
        <v>0</v>
      </c>
      <c r="BV98" s="480">
        <v>0</v>
      </c>
      <c r="BW98" s="480">
        <v>0</v>
      </c>
      <c r="BX98" s="480">
        <v>0</v>
      </c>
      <c r="BY98" s="480">
        <v>0</v>
      </c>
      <c r="BZ98" s="480">
        <v>0</v>
      </c>
      <c r="CA98" s="480">
        <v>0</v>
      </c>
      <c r="CB98" s="480">
        <v>0</v>
      </c>
      <c r="CC98" s="480">
        <v>0</v>
      </c>
      <c r="CD98" s="480">
        <v>0</v>
      </c>
      <c r="CE98" s="480">
        <v>0</v>
      </c>
      <c r="CF98" s="480">
        <v>0</v>
      </c>
      <c r="CG98" s="480">
        <v>0</v>
      </c>
      <c r="CH98" s="480">
        <v>0</v>
      </c>
      <c r="CI98" s="480">
        <v>0</v>
      </c>
      <c r="CJ98" s="480">
        <v>0</v>
      </c>
      <c r="CK98" s="480">
        <v>0</v>
      </c>
      <c r="CL98" s="480">
        <v>0</v>
      </c>
      <c r="CM98" s="480">
        <v>0</v>
      </c>
      <c r="CN98" s="480">
        <v>0</v>
      </c>
      <c r="CO98" s="480">
        <v>0</v>
      </c>
      <c r="CP98" s="480">
        <v>0</v>
      </c>
      <c r="CQ98" s="480">
        <v>0</v>
      </c>
      <c r="CR98" s="480">
        <v>0</v>
      </c>
      <c r="CS98" s="480">
        <v>0</v>
      </c>
      <c r="CT98" s="480">
        <v>6.3928062309372979E-3</v>
      </c>
      <c r="CU98" s="480">
        <v>0</v>
      </c>
      <c r="CV98" s="480">
        <v>0</v>
      </c>
      <c r="CW98" s="480">
        <v>5.4192439927566814E-4</v>
      </c>
      <c r="CX98" s="480">
        <v>0</v>
      </c>
      <c r="CY98" s="480">
        <v>0</v>
      </c>
      <c r="CZ98" s="480">
        <v>0</v>
      </c>
      <c r="DA98" s="480">
        <v>0</v>
      </c>
      <c r="DB98" s="480">
        <v>0</v>
      </c>
      <c r="DC98" s="480">
        <v>0</v>
      </c>
      <c r="DD98" s="480">
        <v>0</v>
      </c>
      <c r="DE98" s="480">
        <v>0</v>
      </c>
      <c r="DF98" s="480">
        <v>0</v>
      </c>
      <c r="DG98" s="480">
        <v>0</v>
      </c>
      <c r="DH98" s="480">
        <v>0</v>
      </c>
      <c r="DI98" s="480">
        <v>0</v>
      </c>
      <c r="DJ98" s="480">
        <v>4.0571278867757829E-4</v>
      </c>
    </row>
    <row r="99" spans="2:114">
      <c r="B99" s="597" t="s">
        <v>384</v>
      </c>
      <c r="C99" s="599" t="s">
        <v>1103</v>
      </c>
      <c r="D99" s="482">
        <v>0</v>
      </c>
      <c r="E99" s="482">
        <v>0</v>
      </c>
      <c r="F99" s="482">
        <v>1.0766349445931116E-3</v>
      </c>
      <c r="G99" s="482">
        <v>0</v>
      </c>
      <c r="H99" s="482">
        <v>0</v>
      </c>
      <c r="I99" s="482">
        <v>0</v>
      </c>
      <c r="J99" s="482">
        <v>0</v>
      </c>
      <c r="K99" s="482">
        <v>0</v>
      </c>
      <c r="L99" s="482">
        <v>0</v>
      </c>
      <c r="M99" s="482">
        <v>0</v>
      </c>
      <c r="N99" s="482">
        <v>0</v>
      </c>
      <c r="O99" s="482">
        <v>0</v>
      </c>
      <c r="P99" s="482">
        <v>0</v>
      </c>
      <c r="Q99" s="482">
        <v>0</v>
      </c>
      <c r="R99" s="482">
        <v>0</v>
      </c>
      <c r="S99" s="482">
        <v>6.6872887791975388E-7</v>
      </c>
      <c r="T99" s="482">
        <v>6.0144696109901197E-7</v>
      </c>
      <c r="U99" s="482">
        <v>1.1355673728782425E-5</v>
      </c>
      <c r="V99" s="482">
        <v>0</v>
      </c>
      <c r="W99" s="482">
        <v>0</v>
      </c>
      <c r="X99" s="482">
        <v>0</v>
      </c>
      <c r="Y99" s="482">
        <v>0</v>
      </c>
      <c r="Z99" s="482">
        <v>0</v>
      </c>
      <c r="AA99" s="482">
        <v>0</v>
      </c>
      <c r="AB99" s="482">
        <v>3.4268325558231026E-5</v>
      </c>
      <c r="AC99" s="482">
        <v>0</v>
      </c>
      <c r="AD99" s="482">
        <v>0</v>
      </c>
      <c r="AE99" s="482">
        <v>0</v>
      </c>
      <c r="AF99" s="482">
        <v>8.2907877740727167E-7</v>
      </c>
      <c r="AG99" s="482">
        <v>0</v>
      </c>
      <c r="AH99" s="482">
        <v>0</v>
      </c>
      <c r="AI99" s="482">
        <v>0</v>
      </c>
      <c r="AJ99" s="482">
        <v>0</v>
      </c>
      <c r="AK99" s="482">
        <v>0</v>
      </c>
      <c r="AL99" s="482">
        <v>0</v>
      </c>
      <c r="AM99" s="482">
        <v>0</v>
      </c>
      <c r="AN99" s="482">
        <v>0</v>
      </c>
      <c r="AO99" s="482">
        <v>0</v>
      </c>
      <c r="AP99" s="482">
        <v>0</v>
      </c>
      <c r="AQ99" s="482">
        <v>0</v>
      </c>
      <c r="AR99" s="482">
        <v>0</v>
      </c>
      <c r="AS99" s="482">
        <v>0</v>
      </c>
      <c r="AT99" s="482">
        <v>0</v>
      </c>
      <c r="AU99" s="482">
        <v>0</v>
      </c>
      <c r="AV99" s="482">
        <v>0</v>
      </c>
      <c r="AW99" s="482">
        <v>0</v>
      </c>
      <c r="AX99" s="482">
        <v>0</v>
      </c>
      <c r="AY99" s="482">
        <v>0</v>
      </c>
      <c r="AZ99" s="482">
        <v>0</v>
      </c>
      <c r="BA99" s="482">
        <v>0</v>
      </c>
      <c r="BB99" s="482">
        <v>0</v>
      </c>
      <c r="BC99" s="482">
        <v>0</v>
      </c>
      <c r="BD99" s="482">
        <v>0</v>
      </c>
      <c r="BE99" s="482">
        <v>0</v>
      </c>
      <c r="BF99" s="482">
        <v>0</v>
      </c>
      <c r="BG99" s="482">
        <v>0</v>
      </c>
      <c r="BH99" s="482">
        <v>0</v>
      </c>
      <c r="BI99" s="482">
        <v>0</v>
      </c>
      <c r="BJ99" s="482">
        <v>0</v>
      </c>
      <c r="BK99" s="482">
        <v>0</v>
      </c>
      <c r="BL99" s="482">
        <v>0</v>
      </c>
      <c r="BM99" s="482">
        <v>1.9174232898861193E-7</v>
      </c>
      <c r="BN99" s="482">
        <v>1.3100246470220465E-6</v>
      </c>
      <c r="BO99" s="482">
        <v>9.358729180838457E-7</v>
      </c>
      <c r="BP99" s="482">
        <v>1.2508101340887225E-6</v>
      </c>
      <c r="BQ99" s="482">
        <v>4.9523135537517309E-7</v>
      </c>
      <c r="BR99" s="482">
        <v>0</v>
      </c>
      <c r="BS99" s="482">
        <v>2.7438304971272094E-6</v>
      </c>
      <c r="BT99" s="482">
        <v>1.3379007779335564E-4</v>
      </c>
      <c r="BU99" s="482">
        <v>0</v>
      </c>
      <c r="BV99" s="482">
        <v>1.1929764093346109E-5</v>
      </c>
      <c r="BW99" s="482">
        <v>5.2883599203753029E-6</v>
      </c>
      <c r="BX99" s="482">
        <v>1.1458970845999978E-4</v>
      </c>
      <c r="BY99" s="482">
        <v>1.0062152960536955E-5</v>
      </c>
      <c r="BZ99" s="482">
        <v>1.0150787472096167E-5</v>
      </c>
      <c r="CA99" s="482">
        <v>0</v>
      </c>
      <c r="CB99" s="482">
        <v>5.0479930515860351E-5</v>
      </c>
      <c r="CC99" s="482">
        <v>2.810677802447201E-6</v>
      </c>
      <c r="CD99" s="482">
        <v>0</v>
      </c>
      <c r="CE99" s="482">
        <v>1.2577380367495333E-4</v>
      </c>
      <c r="CF99" s="482">
        <v>0</v>
      </c>
      <c r="CG99" s="482">
        <v>0</v>
      </c>
      <c r="CH99" s="482">
        <v>1.4050651841165397E-2</v>
      </c>
      <c r="CI99" s="482">
        <v>8.3589748618354703E-4</v>
      </c>
      <c r="CJ99" s="482">
        <v>3.248721243473704E-5</v>
      </c>
      <c r="CK99" s="482">
        <v>7.587915895506986E-4</v>
      </c>
      <c r="CL99" s="482">
        <v>1.3692755064270582E-4</v>
      </c>
      <c r="CM99" s="482">
        <v>1.1202260936321548E-5</v>
      </c>
      <c r="CN99" s="482">
        <v>3.3760972316002703E-4</v>
      </c>
      <c r="CO99" s="482">
        <v>1.4211974441185165E-4</v>
      </c>
      <c r="CP99" s="482">
        <v>3.6908049716111917E-5</v>
      </c>
      <c r="CQ99" s="482">
        <v>1.2880653848774821E-5</v>
      </c>
      <c r="CR99" s="482">
        <v>1.0184876933133666E-5</v>
      </c>
      <c r="CS99" s="482">
        <v>1.5494822849468458E-5</v>
      </c>
      <c r="CT99" s="482">
        <v>8.5903398562930857E-3</v>
      </c>
      <c r="CU99" s="482">
        <v>3.271044608793635E-2</v>
      </c>
      <c r="CV99" s="482">
        <v>1.4194617573945311E-3</v>
      </c>
      <c r="CW99" s="482">
        <v>1.1020138622142078E-3</v>
      </c>
      <c r="CX99" s="482">
        <v>1.1442435737564532E-5</v>
      </c>
      <c r="CY99" s="482">
        <v>0</v>
      </c>
      <c r="CZ99" s="482">
        <v>1.3273040546650174E-5</v>
      </c>
      <c r="DA99" s="482">
        <v>0</v>
      </c>
      <c r="DB99" s="482">
        <v>3.0440232517093036E-5</v>
      </c>
      <c r="DC99" s="482">
        <v>2.3946073442607247E-6</v>
      </c>
      <c r="DD99" s="482">
        <v>5.8198144602309274E-5</v>
      </c>
      <c r="DE99" s="482">
        <v>1.8016163651624145E-6</v>
      </c>
      <c r="DF99" s="482">
        <v>6.0717202023810131E-5</v>
      </c>
      <c r="DG99" s="482">
        <v>3.7950990350555247E-5</v>
      </c>
      <c r="DH99" s="482">
        <v>0</v>
      </c>
      <c r="DI99" s="482">
        <v>1.4216153365161205E-3</v>
      </c>
      <c r="DJ99" s="482">
        <v>7.0838517909029973E-4</v>
      </c>
    </row>
    <row r="100" spans="2:114">
      <c r="B100" s="10" t="s">
        <v>385</v>
      </c>
      <c r="C100" s="600" t="s">
        <v>1104</v>
      </c>
      <c r="D100" s="480">
        <v>0</v>
      </c>
      <c r="E100" s="480">
        <v>0</v>
      </c>
      <c r="F100" s="480">
        <v>0</v>
      </c>
      <c r="G100" s="480">
        <v>0</v>
      </c>
      <c r="H100" s="480">
        <v>0</v>
      </c>
      <c r="I100" s="480">
        <v>0</v>
      </c>
      <c r="J100" s="480">
        <v>0</v>
      </c>
      <c r="K100" s="480">
        <v>0</v>
      </c>
      <c r="L100" s="480">
        <v>0</v>
      </c>
      <c r="M100" s="480">
        <v>0</v>
      </c>
      <c r="N100" s="480">
        <v>0</v>
      </c>
      <c r="O100" s="480">
        <v>0</v>
      </c>
      <c r="P100" s="480">
        <v>0</v>
      </c>
      <c r="Q100" s="480">
        <v>0</v>
      </c>
      <c r="R100" s="480">
        <v>0</v>
      </c>
      <c r="S100" s="480">
        <v>0</v>
      </c>
      <c r="T100" s="480">
        <v>0</v>
      </c>
      <c r="U100" s="480">
        <v>0</v>
      </c>
      <c r="V100" s="480">
        <v>0</v>
      </c>
      <c r="W100" s="480">
        <v>0</v>
      </c>
      <c r="X100" s="480">
        <v>0</v>
      </c>
      <c r="Y100" s="480">
        <v>0</v>
      </c>
      <c r="Z100" s="480">
        <v>0</v>
      </c>
      <c r="AA100" s="480">
        <v>0</v>
      </c>
      <c r="AB100" s="480">
        <v>0</v>
      </c>
      <c r="AC100" s="480">
        <v>0</v>
      </c>
      <c r="AD100" s="480">
        <v>0</v>
      </c>
      <c r="AE100" s="480">
        <v>0</v>
      </c>
      <c r="AF100" s="480">
        <v>0</v>
      </c>
      <c r="AG100" s="480">
        <v>0</v>
      </c>
      <c r="AH100" s="480">
        <v>0</v>
      </c>
      <c r="AI100" s="480">
        <v>0</v>
      </c>
      <c r="AJ100" s="480">
        <v>0</v>
      </c>
      <c r="AK100" s="480">
        <v>0</v>
      </c>
      <c r="AL100" s="480">
        <v>0</v>
      </c>
      <c r="AM100" s="480">
        <v>0</v>
      </c>
      <c r="AN100" s="480">
        <v>0</v>
      </c>
      <c r="AO100" s="480">
        <v>0</v>
      </c>
      <c r="AP100" s="480">
        <v>0</v>
      </c>
      <c r="AQ100" s="480">
        <v>0</v>
      </c>
      <c r="AR100" s="480">
        <v>0</v>
      </c>
      <c r="AS100" s="480">
        <v>0</v>
      </c>
      <c r="AT100" s="480">
        <v>0</v>
      </c>
      <c r="AU100" s="480">
        <v>0</v>
      </c>
      <c r="AV100" s="480">
        <v>0</v>
      </c>
      <c r="AW100" s="480">
        <v>0</v>
      </c>
      <c r="AX100" s="480">
        <v>0</v>
      </c>
      <c r="AY100" s="480">
        <v>0</v>
      </c>
      <c r="AZ100" s="480">
        <v>0</v>
      </c>
      <c r="BA100" s="480">
        <v>0</v>
      </c>
      <c r="BB100" s="480">
        <v>0</v>
      </c>
      <c r="BC100" s="480">
        <v>0</v>
      </c>
      <c r="BD100" s="480">
        <v>0</v>
      </c>
      <c r="BE100" s="480">
        <v>0</v>
      </c>
      <c r="BF100" s="480">
        <v>0</v>
      </c>
      <c r="BG100" s="480">
        <v>0</v>
      </c>
      <c r="BH100" s="480">
        <v>0</v>
      </c>
      <c r="BI100" s="480">
        <v>0</v>
      </c>
      <c r="BJ100" s="480">
        <v>0</v>
      </c>
      <c r="BK100" s="480">
        <v>0</v>
      </c>
      <c r="BL100" s="480">
        <v>0</v>
      </c>
      <c r="BM100" s="480">
        <v>0</v>
      </c>
      <c r="BN100" s="480">
        <v>0</v>
      </c>
      <c r="BO100" s="480">
        <v>0</v>
      </c>
      <c r="BP100" s="480">
        <v>0</v>
      </c>
      <c r="BQ100" s="480">
        <v>0</v>
      </c>
      <c r="BR100" s="480">
        <v>0</v>
      </c>
      <c r="BS100" s="480">
        <v>0</v>
      </c>
      <c r="BT100" s="480">
        <v>0</v>
      </c>
      <c r="BU100" s="480">
        <v>0</v>
      </c>
      <c r="BV100" s="480">
        <v>0</v>
      </c>
      <c r="BW100" s="480">
        <v>0</v>
      </c>
      <c r="BX100" s="480">
        <v>0</v>
      </c>
      <c r="BY100" s="480">
        <v>0</v>
      </c>
      <c r="BZ100" s="480">
        <v>0</v>
      </c>
      <c r="CA100" s="480">
        <v>0</v>
      </c>
      <c r="CB100" s="480">
        <v>0</v>
      </c>
      <c r="CC100" s="480">
        <v>0</v>
      </c>
      <c r="CD100" s="480">
        <v>0</v>
      </c>
      <c r="CE100" s="480">
        <v>0</v>
      </c>
      <c r="CF100" s="480">
        <v>0</v>
      </c>
      <c r="CG100" s="480">
        <v>0</v>
      </c>
      <c r="CH100" s="480">
        <v>0</v>
      </c>
      <c r="CI100" s="480">
        <v>0</v>
      </c>
      <c r="CJ100" s="480">
        <v>0</v>
      </c>
      <c r="CK100" s="480">
        <v>0</v>
      </c>
      <c r="CL100" s="480">
        <v>0</v>
      </c>
      <c r="CM100" s="480">
        <v>0</v>
      </c>
      <c r="CN100" s="480">
        <v>0</v>
      </c>
      <c r="CO100" s="480">
        <v>0</v>
      </c>
      <c r="CP100" s="480">
        <v>0</v>
      </c>
      <c r="CQ100" s="480">
        <v>0</v>
      </c>
      <c r="CR100" s="480">
        <v>0</v>
      </c>
      <c r="CS100" s="480">
        <v>0</v>
      </c>
      <c r="CT100" s="480">
        <v>0</v>
      </c>
      <c r="CU100" s="480">
        <v>0</v>
      </c>
      <c r="CV100" s="480">
        <v>0</v>
      </c>
      <c r="CW100" s="480">
        <v>0</v>
      </c>
      <c r="CX100" s="480">
        <v>0</v>
      </c>
      <c r="CY100" s="480">
        <v>0</v>
      </c>
      <c r="CZ100" s="480">
        <v>0</v>
      </c>
      <c r="DA100" s="480">
        <v>0</v>
      </c>
      <c r="DB100" s="480">
        <v>0</v>
      </c>
      <c r="DC100" s="480">
        <v>0</v>
      </c>
      <c r="DD100" s="480">
        <v>0</v>
      </c>
      <c r="DE100" s="480">
        <v>0</v>
      </c>
      <c r="DF100" s="480">
        <v>0</v>
      </c>
      <c r="DG100" s="480">
        <v>0</v>
      </c>
      <c r="DH100" s="480">
        <v>0</v>
      </c>
      <c r="DI100" s="480">
        <v>0</v>
      </c>
      <c r="DJ100" s="480">
        <v>0</v>
      </c>
    </row>
    <row r="101" spans="2:114">
      <c r="B101" s="10" t="s">
        <v>386</v>
      </c>
      <c r="C101" s="600" t="s">
        <v>1105</v>
      </c>
      <c r="D101" s="480">
        <v>0</v>
      </c>
      <c r="E101" s="480">
        <v>0</v>
      </c>
      <c r="F101" s="480">
        <v>0</v>
      </c>
      <c r="G101" s="480">
        <v>0</v>
      </c>
      <c r="H101" s="480">
        <v>0</v>
      </c>
      <c r="I101" s="480">
        <v>0</v>
      </c>
      <c r="J101" s="480">
        <v>0</v>
      </c>
      <c r="K101" s="480">
        <v>0</v>
      </c>
      <c r="L101" s="480">
        <v>0</v>
      </c>
      <c r="M101" s="480">
        <v>0</v>
      </c>
      <c r="N101" s="480">
        <v>0</v>
      </c>
      <c r="O101" s="480">
        <v>0</v>
      </c>
      <c r="P101" s="480">
        <v>0</v>
      </c>
      <c r="Q101" s="480">
        <v>0</v>
      </c>
      <c r="R101" s="480">
        <v>0</v>
      </c>
      <c r="S101" s="480">
        <v>0</v>
      </c>
      <c r="T101" s="480">
        <v>0</v>
      </c>
      <c r="U101" s="480">
        <v>0</v>
      </c>
      <c r="V101" s="480">
        <v>0</v>
      </c>
      <c r="W101" s="480">
        <v>0</v>
      </c>
      <c r="X101" s="480">
        <v>0</v>
      </c>
      <c r="Y101" s="480">
        <v>0</v>
      </c>
      <c r="Z101" s="480">
        <v>0</v>
      </c>
      <c r="AA101" s="480">
        <v>0</v>
      </c>
      <c r="AB101" s="480">
        <v>0</v>
      </c>
      <c r="AC101" s="480">
        <v>0</v>
      </c>
      <c r="AD101" s="480">
        <v>0</v>
      </c>
      <c r="AE101" s="480">
        <v>0</v>
      </c>
      <c r="AF101" s="480">
        <v>0</v>
      </c>
      <c r="AG101" s="480">
        <v>0</v>
      </c>
      <c r="AH101" s="480">
        <v>0</v>
      </c>
      <c r="AI101" s="480">
        <v>0</v>
      </c>
      <c r="AJ101" s="480">
        <v>0</v>
      </c>
      <c r="AK101" s="480">
        <v>0</v>
      </c>
      <c r="AL101" s="480">
        <v>0</v>
      </c>
      <c r="AM101" s="480">
        <v>0</v>
      </c>
      <c r="AN101" s="480">
        <v>0</v>
      </c>
      <c r="AO101" s="480">
        <v>0</v>
      </c>
      <c r="AP101" s="480">
        <v>0</v>
      </c>
      <c r="AQ101" s="480">
        <v>0</v>
      </c>
      <c r="AR101" s="480">
        <v>0</v>
      </c>
      <c r="AS101" s="480">
        <v>0</v>
      </c>
      <c r="AT101" s="480">
        <v>0</v>
      </c>
      <c r="AU101" s="480">
        <v>0</v>
      </c>
      <c r="AV101" s="480">
        <v>0</v>
      </c>
      <c r="AW101" s="480">
        <v>0</v>
      </c>
      <c r="AX101" s="480">
        <v>0</v>
      </c>
      <c r="AY101" s="480">
        <v>0</v>
      </c>
      <c r="AZ101" s="480">
        <v>0</v>
      </c>
      <c r="BA101" s="480">
        <v>0</v>
      </c>
      <c r="BB101" s="480">
        <v>0</v>
      </c>
      <c r="BC101" s="480">
        <v>0</v>
      </c>
      <c r="BD101" s="480">
        <v>0</v>
      </c>
      <c r="BE101" s="480">
        <v>0</v>
      </c>
      <c r="BF101" s="480">
        <v>0</v>
      </c>
      <c r="BG101" s="480">
        <v>0</v>
      </c>
      <c r="BH101" s="480">
        <v>0</v>
      </c>
      <c r="BI101" s="480">
        <v>0</v>
      </c>
      <c r="BJ101" s="480">
        <v>0</v>
      </c>
      <c r="BK101" s="480">
        <v>0</v>
      </c>
      <c r="BL101" s="480">
        <v>0</v>
      </c>
      <c r="BM101" s="480">
        <v>0</v>
      </c>
      <c r="BN101" s="480">
        <v>0</v>
      </c>
      <c r="BO101" s="480">
        <v>0</v>
      </c>
      <c r="BP101" s="480">
        <v>0</v>
      </c>
      <c r="BQ101" s="480">
        <v>0</v>
      </c>
      <c r="BR101" s="480">
        <v>0</v>
      </c>
      <c r="BS101" s="480">
        <v>0</v>
      </c>
      <c r="BT101" s="480">
        <v>0</v>
      </c>
      <c r="BU101" s="480">
        <v>0</v>
      </c>
      <c r="BV101" s="480">
        <v>0</v>
      </c>
      <c r="BW101" s="480">
        <v>0</v>
      </c>
      <c r="BX101" s="480">
        <v>0</v>
      </c>
      <c r="BY101" s="480">
        <v>0</v>
      </c>
      <c r="BZ101" s="480">
        <v>0</v>
      </c>
      <c r="CA101" s="480">
        <v>0</v>
      </c>
      <c r="CB101" s="480">
        <v>0</v>
      </c>
      <c r="CC101" s="480">
        <v>0</v>
      </c>
      <c r="CD101" s="480">
        <v>0</v>
      </c>
      <c r="CE101" s="480">
        <v>0</v>
      </c>
      <c r="CF101" s="480">
        <v>0</v>
      </c>
      <c r="CG101" s="480">
        <v>0</v>
      </c>
      <c r="CH101" s="480">
        <v>0</v>
      </c>
      <c r="CI101" s="480">
        <v>0</v>
      </c>
      <c r="CJ101" s="480">
        <v>0</v>
      </c>
      <c r="CK101" s="480">
        <v>0</v>
      </c>
      <c r="CL101" s="480">
        <v>0</v>
      </c>
      <c r="CM101" s="480">
        <v>0</v>
      </c>
      <c r="CN101" s="480">
        <v>0</v>
      </c>
      <c r="CO101" s="480">
        <v>0</v>
      </c>
      <c r="CP101" s="480">
        <v>0</v>
      </c>
      <c r="CQ101" s="480">
        <v>0</v>
      </c>
      <c r="CR101" s="480">
        <v>0</v>
      </c>
      <c r="CS101" s="480">
        <v>0</v>
      </c>
      <c r="CT101" s="480">
        <v>0</v>
      </c>
      <c r="CU101" s="480">
        <v>0</v>
      </c>
      <c r="CV101" s="480">
        <v>0</v>
      </c>
      <c r="CW101" s="480">
        <v>0</v>
      </c>
      <c r="CX101" s="480">
        <v>0</v>
      </c>
      <c r="CY101" s="480">
        <v>0</v>
      </c>
      <c r="CZ101" s="480">
        <v>0</v>
      </c>
      <c r="DA101" s="480">
        <v>0</v>
      </c>
      <c r="DB101" s="480">
        <v>0</v>
      </c>
      <c r="DC101" s="480">
        <v>0</v>
      </c>
      <c r="DD101" s="480">
        <v>0</v>
      </c>
      <c r="DE101" s="480">
        <v>0</v>
      </c>
      <c r="DF101" s="480">
        <v>0</v>
      </c>
      <c r="DG101" s="480">
        <v>0</v>
      </c>
      <c r="DH101" s="480">
        <v>0</v>
      </c>
      <c r="DI101" s="480">
        <v>0</v>
      </c>
      <c r="DJ101" s="480">
        <v>0</v>
      </c>
    </row>
    <row r="102" spans="2:114">
      <c r="B102" s="10" t="s">
        <v>387</v>
      </c>
      <c r="C102" s="600" t="s">
        <v>1106</v>
      </c>
      <c r="D102" s="480">
        <v>0</v>
      </c>
      <c r="E102" s="480">
        <v>0</v>
      </c>
      <c r="F102" s="480">
        <v>0</v>
      </c>
      <c r="G102" s="480">
        <v>2.031194955410144E-4</v>
      </c>
      <c r="H102" s="480">
        <v>1.2703148131082677E-2</v>
      </c>
      <c r="I102" s="480">
        <v>1.1744084136722174E-2</v>
      </c>
      <c r="J102" s="480">
        <v>2.3470862824489908E-3</v>
      </c>
      <c r="K102" s="480">
        <v>2.5107901297257121E-3</v>
      </c>
      <c r="L102" s="480">
        <v>4.6900892119734697E-3</v>
      </c>
      <c r="M102" s="480">
        <v>4.0266248312881524E-3</v>
      </c>
      <c r="N102" s="480">
        <v>0</v>
      </c>
      <c r="O102" s="480">
        <v>1.4609038426964796E-3</v>
      </c>
      <c r="P102" s="480">
        <v>1.7805413386737707E-3</v>
      </c>
      <c r="Q102" s="480">
        <v>1.5441573142792515E-3</v>
      </c>
      <c r="R102" s="480">
        <v>7.7656716916377887E-3</v>
      </c>
      <c r="S102" s="480">
        <v>1.2275633102346948E-3</v>
      </c>
      <c r="T102" s="480">
        <v>2.0906296367801656E-3</v>
      </c>
      <c r="U102" s="480">
        <v>1.3693606555296453E-3</v>
      </c>
      <c r="V102" s="480">
        <v>3.2064709484064323E-3</v>
      </c>
      <c r="W102" s="480">
        <v>2.6760326160333525E-2</v>
      </c>
      <c r="X102" s="480">
        <v>0</v>
      </c>
      <c r="Y102" s="480">
        <v>1.4119586106055742E-3</v>
      </c>
      <c r="Z102" s="480">
        <v>6.6052001372991038E-4</v>
      </c>
      <c r="AA102" s="480">
        <v>4.8953818212771794E-4</v>
      </c>
      <c r="AB102" s="480">
        <v>7.2275706194037921E-3</v>
      </c>
      <c r="AC102" s="480">
        <v>1.3360817246427709E-3</v>
      </c>
      <c r="AD102" s="480">
        <v>9.0277150853119076E-5</v>
      </c>
      <c r="AE102" s="480">
        <v>2.6793742953519473E-3</v>
      </c>
      <c r="AF102" s="480">
        <v>1.42214646284594E-3</v>
      </c>
      <c r="AG102" s="480">
        <v>5.1518137902217907E-3</v>
      </c>
      <c r="AH102" s="480">
        <v>7.597250744886694E-4</v>
      </c>
      <c r="AI102" s="480">
        <v>4.1406660057152853E-4</v>
      </c>
      <c r="AJ102" s="480">
        <v>3.3691728729922034E-3</v>
      </c>
      <c r="AK102" s="480">
        <v>9.3869359746229046E-4</v>
      </c>
      <c r="AL102" s="480">
        <v>6.5651921290895202E-4</v>
      </c>
      <c r="AM102" s="480">
        <v>1.1731908297538792E-4</v>
      </c>
      <c r="AN102" s="480">
        <v>9.7849485746591565E-4</v>
      </c>
      <c r="AO102" s="480">
        <v>6.0548608751876732E-4</v>
      </c>
      <c r="AP102" s="480">
        <v>2.1318349310330224E-3</v>
      </c>
      <c r="AQ102" s="480">
        <v>3.3585550749721897E-4</v>
      </c>
      <c r="AR102" s="480">
        <v>3.1306430976125446E-4</v>
      </c>
      <c r="AS102" s="480">
        <v>2.0717875110935879E-3</v>
      </c>
      <c r="AT102" s="480">
        <v>2.3190033988734269E-3</v>
      </c>
      <c r="AU102" s="480">
        <v>6.2744101253493648E-3</v>
      </c>
      <c r="AV102" s="480">
        <v>9.2801140764089182E-3</v>
      </c>
      <c r="AW102" s="480">
        <v>9.1793454177129712E-4</v>
      </c>
      <c r="AX102" s="480">
        <v>3.1529684709237201E-3</v>
      </c>
      <c r="AY102" s="480">
        <v>1.4050971968596563E-3</v>
      </c>
      <c r="AZ102" s="480">
        <v>1.9546736470451805E-3</v>
      </c>
      <c r="BA102" s="480">
        <v>1.9042178425211843E-4</v>
      </c>
      <c r="BB102" s="480">
        <v>4.934088797151386E-4</v>
      </c>
      <c r="BC102" s="480">
        <v>2.9576231751465008E-4</v>
      </c>
      <c r="BD102" s="480">
        <v>7.7370760685203493E-5</v>
      </c>
      <c r="BE102" s="480">
        <v>7.2819400301897097E-4</v>
      </c>
      <c r="BF102" s="480">
        <v>0</v>
      </c>
      <c r="BG102" s="480">
        <v>2.6288117770767612E-4</v>
      </c>
      <c r="BH102" s="480">
        <v>2.6858925669765154E-4</v>
      </c>
      <c r="BI102" s="480">
        <v>6.4012290359749069E-4</v>
      </c>
      <c r="BJ102" s="480">
        <v>9.0400395335280416E-4</v>
      </c>
      <c r="BK102" s="480">
        <v>2.344001123320096E-3</v>
      </c>
      <c r="BL102" s="480">
        <v>1.5590354767184035E-3</v>
      </c>
      <c r="BM102" s="480">
        <v>4.3985690269987581E-4</v>
      </c>
      <c r="BN102" s="480">
        <v>3.4902331658284874E-3</v>
      </c>
      <c r="BO102" s="480">
        <v>5.4622891344619428E-3</v>
      </c>
      <c r="BP102" s="480">
        <v>3.022395067505285E-3</v>
      </c>
      <c r="BQ102" s="480">
        <v>2.7481625988156791E-3</v>
      </c>
      <c r="BR102" s="480">
        <v>5.7934715745031739E-3</v>
      </c>
      <c r="BS102" s="480">
        <v>5.4821733332601642E-3</v>
      </c>
      <c r="BT102" s="480">
        <v>1.7460441340019121E-2</v>
      </c>
      <c r="BU102" s="480">
        <v>4.1615930072334923E-3</v>
      </c>
      <c r="BV102" s="480">
        <v>8.8437045475988046E-4</v>
      </c>
      <c r="BW102" s="480">
        <v>5.6425112575961809E-4</v>
      </c>
      <c r="BX102" s="480">
        <v>7.9811011982729892E-3</v>
      </c>
      <c r="BY102" s="480">
        <v>1.9453495723704779E-3</v>
      </c>
      <c r="BZ102" s="480">
        <v>2.2034636219916068E-3</v>
      </c>
      <c r="CA102" s="480">
        <v>0</v>
      </c>
      <c r="CB102" s="480">
        <v>2.2998062461490492E-3</v>
      </c>
      <c r="CC102" s="480">
        <v>3.6531316291007086E-3</v>
      </c>
      <c r="CD102" s="480">
        <v>0</v>
      </c>
      <c r="CE102" s="480">
        <v>3.0314855626833617E-3</v>
      </c>
      <c r="CF102" s="480">
        <v>1.4434648095629929E-4</v>
      </c>
      <c r="CG102" s="480">
        <v>7.0184363489057832E-4</v>
      </c>
      <c r="CH102" s="480">
        <v>1.0683685497633667E-2</v>
      </c>
      <c r="CI102" s="480">
        <v>4.9019707606093579E-3</v>
      </c>
      <c r="CJ102" s="480">
        <v>1.4533752931329726E-4</v>
      </c>
      <c r="CK102" s="480">
        <v>2.6752918407890766E-3</v>
      </c>
      <c r="CL102" s="480">
        <v>3.8865570608859791E-3</v>
      </c>
      <c r="CM102" s="480">
        <v>1.2944326820704614E-3</v>
      </c>
      <c r="CN102" s="480">
        <v>2.6672369587731671E-3</v>
      </c>
      <c r="CO102" s="480">
        <v>6.3620377318446761E-3</v>
      </c>
      <c r="CP102" s="480">
        <v>1.0217980350999957E-5</v>
      </c>
      <c r="CQ102" s="480">
        <v>0</v>
      </c>
      <c r="CR102" s="480">
        <v>3.2172788816814754E-5</v>
      </c>
      <c r="CS102" s="480">
        <v>4.1856342772711675E-3</v>
      </c>
      <c r="CT102" s="480">
        <v>3.0598525696710344E-3</v>
      </c>
      <c r="CU102" s="480">
        <v>1.3573107744049968E-3</v>
      </c>
      <c r="CV102" s="480">
        <v>1.449265869051869E-5</v>
      </c>
      <c r="CW102" s="480">
        <v>8.7277454317703177E-4</v>
      </c>
      <c r="CX102" s="480">
        <v>0</v>
      </c>
      <c r="CY102" s="480">
        <v>5.1870869554208375E-3</v>
      </c>
      <c r="CZ102" s="480">
        <v>4.0860225757828397E-3</v>
      </c>
      <c r="DA102" s="480">
        <v>2.4561696718786654E-3</v>
      </c>
      <c r="DB102" s="480">
        <v>5.2654481732344735E-3</v>
      </c>
      <c r="DC102" s="480">
        <v>3.6391500885460488E-3</v>
      </c>
      <c r="DD102" s="480">
        <v>3.7556035769931309E-3</v>
      </c>
      <c r="DE102" s="480">
        <v>3.4505457433773147E-3</v>
      </c>
      <c r="DF102" s="480">
        <v>1.8244867114099794E-2</v>
      </c>
      <c r="DG102" s="480">
        <v>6.3344095304343423E-3</v>
      </c>
      <c r="DH102" s="480">
        <v>0</v>
      </c>
      <c r="DI102" s="480">
        <v>1.1831816876000299E-2</v>
      </c>
      <c r="DJ102" s="480">
        <v>2.8453432180905042E-3</v>
      </c>
    </row>
    <row r="103" spans="2:114">
      <c r="B103" s="318" t="s">
        <v>217</v>
      </c>
      <c r="C103" s="601" t="s">
        <v>1107</v>
      </c>
      <c r="D103" s="481">
        <v>1.5942575102343482E-3</v>
      </c>
      <c r="E103" s="481">
        <v>4.9020461704501472E-3</v>
      </c>
      <c r="F103" s="481">
        <v>8.5735155716427109E-3</v>
      </c>
      <c r="G103" s="481">
        <v>4.9925404853530583E-3</v>
      </c>
      <c r="H103" s="481">
        <v>1.1596316864216701E-3</v>
      </c>
      <c r="I103" s="481">
        <v>7.8615249780893959E-2</v>
      </c>
      <c r="J103" s="481">
        <v>3.829273013564624E-3</v>
      </c>
      <c r="K103" s="481">
        <v>1.9046390583753849E-3</v>
      </c>
      <c r="L103" s="481">
        <v>6.08741666827824E-3</v>
      </c>
      <c r="M103" s="481">
        <v>1.6113176474944451E-3</v>
      </c>
      <c r="N103" s="481">
        <v>0</v>
      </c>
      <c r="O103" s="481">
        <v>5.3535400616589318E-3</v>
      </c>
      <c r="P103" s="481">
        <v>3.5728295514331544E-3</v>
      </c>
      <c r="Q103" s="481">
        <v>6.1846362953035718E-3</v>
      </c>
      <c r="R103" s="481">
        <v>9.4959708520928193E-3</v>
      </c>
      <c r="S103" s="481">
        <v>1.1415201946090199E-3</v>
      </c>
      <c r="T103" s="481">
        <v>4.0669843509515188E-3</v>
      </c>
      <c r="U103" s="481">
        <v>1.2678943708589364E-2</v>
      </c>
      <c r="V103" s="481">
        <v>2.2558087074216106E-3</v>
      </c>
      <c r="W103" s="481">
        <v>2.8642676053072655E-3</v>
      </c>
      <c r="X103" s="481">
        <v>0</v>
      </c>
      <c r="Y103" s="481">
        <v>2.1034562891329195E-3</v>
      </c>
      <c r="Z103" s="481">
        <v>1.0082737288236675E-3</v>
      </c>
      <c r="AA103" s="481">
        <v>5.4952763771079164E-3</v>
      </c>
      <c r="AB103" s="481">
        <v>1.4674458522380262E-3</v>
      </c>
      <c r="AC103" s="481">
        <v>3.5919237838672111E-3</v>
      </c>
      <c r="AD103" s="481">
        <v>7.5230959044265901E-5</v>
      </c>
      <c r="AE103" s="481">
        <v>3.7935740662129534E-2</v>
      </c>
      <c r="AF103" s="481">
        <v>6.8609032426376424E-3</v>
      </c>
      <c r="AG103" s="481">
        <v>5.4722793485073948E-3</v>
      </c>
      <c r="AH103" s="481">
        <v>1.9467955033772154E-3</v>
      </c>
      <c r="AI103" s="481">
        <v>4.094010614101592E-3</v>
      </c>
      <c r="AJ103" s="481">
        <v>4.9813291020938816E-3</v>
      </c>
      <c r="AK103" s="481">
        <v>1.6508059817440281E-3</v>
      </c>
      <c r="AL103" s="481">
        <v>1.2531053130018255E-2</v>
      </c>
      <c r="AM103" s="481">
        <v>7.3405083729163028E-3</v>
      </c>
      <c r="AN103" s="481">
        <v>3.2399051947204767E-3</v>
      </c>
      <c r="AO103" s="481">
        <v>6.8713081787197669E-3</v>
      </c>
      <c r="AP103" s="481">
        <v>7.2002371842837176E-3</v>
      </c>
      <c r="AQ103" s="481">
        <v>2.9462879969861856E-3</v>
      </c>
      <c r="AR103" s="481">
        <v>3.3030553261767133E-3</v>
      </c>
      <c r="AS103" s="481">
        <v>3.5883418759496922E-3</v>
      </c>
      <c r="AT103" s="481">
        <v>9.0107540419798807E-3</v>
      </c>
      <c r="AU103" s="481">
        <v>7.38725018502835E-3</v>
      </c>
      <c r="AV103" s="481">
        <v>3.0231321855468177E-2</v>
      </c>
      <c r="AW103" s="481">
        <v>3.0797731207886352E-3</v>
      </c>
      <c r="AX103" s="481">
        <v>2.9978102623104623E-2</v>
      </c>
      <c r="AY103" s="481">
        <v>7.30715121697264E-3</v>
      </c>
      <c r="AZ103" s="481">
        <v>2.286996110912011E-2</v>
      </c>
      <c r="BA103" s="481">
        <v>3.1102224761179347E-3</v>
      </c>
      <c r="BB103" s="481">
        <v>2.0640938134749965E-3</v>
      </c>
      <c r="BC103" s="481">
        <v>3.8514826236352214E-3</v>
      </c>
      <c r="BD103" s="481">
        <v>5.6594534341899714E-3</v>
      </c>
      <c r="BE103" s="481">
        <v>1.2515834426888564E-3</v>
      </c>
      <c r="BF103" s="481">
        <v>0</v>
      </c>
      <c r="BG103" s="481">
        <v>2.6288117770767614E-3</v>
      </c>
      <c r="BH103" s="481">
        <v>5.8511376976519988E-3</v>
      </c>
      <c r="BI103" s="481">
        <v>6.9133273588529E-3</v>
      </c>
      <c r="BJ103" s="481">
        <v>3.9869385484448468E-2</v>
      </c>
      <c r="BK103" s="481">
        <v>6.0393132678487295E-3</v>
      </c>
      <c r="BL103" s="481">
        <v>1.9285846267553586E-2</v>
      </c>
      <c r="BM103" s="481">
        <v>1.4060464984734913E-2</v>
      </c>
      <c r="BN103" s="481">
        <v>2.6537387612166768E-2</v>
      </c>
      <c r="BO103" s="481">
        <v>1.0398885081223073E-2</v>
      </c>
      <c r="BP103" s="481">
        <v>3.2852340550320186E-2</v>
      </c>
      <c r="BQ103" s="481">
        <v>5.5262866946315561E-2</v>
      </c>
      <c r="BR103" s="481">
        <v>1.3229102071441708E-2</v>
      </c>
      <c r="BS103" s="481">
        <v>5.6125052818737069E-3</v>
      </c>
      <c r="BT103" s="481">
        <v>3.4685077667927452E-3</v>
      </c>
      <c r="BU103" s="481">
        <v>1.0086881513219521E-2</v>
      </c>
      <c r="BV103" s="481">
        <v>7.9650603796037299E-3</v>
      </c>
      <c r="BW103" s="481">
        <v>2.9870232086426202E-3</v>
      </c>
      <c r="BX103" s="481">
        <v>9.6165708516481787E-3</v>
      </c>
      <c r="BY103" s="481">
        <v>1.9036635101053962E-3</v>
      </c>
      <c r="BZ103" s="481">
        <v>1.634524363189729E-3</v>
      </c>
      <c r="CA103" s="481">
        <v>0</v>
      </c>
      <c r="CB103" s="481">
        <v>2.4408531108257182E-3</v>
      </c>
      <c r="CC103" s="481">
        <v>1.0471648599317455E-2</v>
      </c>
      <c r="CD103" s="481">
        <v>0.12908430495346146</v>
      </c>
      <c r="CE103" s="481">
        <v>4.7165176378107495E-3</v>
      </c>
      <c r="CF103" s="481">
        <v>9.7124726166234659E-2</v>
      </c>
      <c r="CG103" s="481">
        <v>4.2299032492063042E-3</v>
      </c>
      <c r="CH103" s="481">
        <v>7.8687169021270601E-3</v>
      </c>
      <c r="CI103" s="481">
        <v>2.9682686431689063E-2</v>
      </c>
      <c r="CJ103" s="481">
        <v>3.7873250285759232E-4</v>
      </c>
      <c r="CK103" s="481">
        <v>1.3596131261253579E-2</v>
      </c>
      <c r="CL103" s="481">
        <v>1.029415179358018E-2</v>
      </c>
      <c r="CM103" s="481">
        <v>6.990668059404904E-3</v>
      </c>
      <c r="CN103" s="481">
        <v>6.0265738500243894E-2</v>
      </c>
      <c r="CO103" s="481">
        <v>1.0846578893512518E-2</v>
      </c>
      <c r="CP103" s="481">
        <v>2.3552973225279952E-2</v>
      </c>
      <c r="CQ103" s="481">
        <v>1.7693094590873801E-2</v>
      </c>
      <c r="CR103" s="481">
        <v>1.4655276420653502E-3</v>
      </c>
      <c r="CS103" s="481">
        <v>6.0002050396885916E-3</v>
      </c>
      <c r="CT103" s="481">
        <v>8.6117554816912429E-3</v>
      </c>
      <c r="CU103" s="481">
        <v>1.91121711824562E-2</v>
      </c>
      <c r="CV103" s="481">
        <v>7.9269111477203134E-3</v>
      </c>
      <c r="CW103" s="481">
        <v>2.1758907976922801E-2</v>
      </c>
      <c r="CX103" s="481">
        <v>1.0501180973792474E-2</v>
      </c>
      <c r="CY103" s="481">
        <v>2.6260273224116538E-3</v>
      </c>
      <c r="CZ103" s="481">
        <v>1.4426135944140409E-3</v>
      </c>
      <c r="DA103" s="481">
        <v>7.1208122953504219E-3</v>
      </c>
      <c r="DB103" s="481">
        <v>1.1142905231812607E-2</v>
      </c>
      <c r="DC103" s="481">
        <v>6.9010406745826577E-3</v>
      </c>
      <c r="DD103" s="481">
        <v>2.0625091831032263E-3</v>
      </c>
      <c r="DE103" s="481">
        <v>2.2301758580254238E-3</v>
      </c>
      <c r="DF103" s="481">
        <v>4.8320169486490419E-3</v>
      </c>
      <c r="DG103" s="481">
        <v>3.527333714248829E-3</v>
      </c>
      <c r="DH103" s="481">
        <v>0</v>
      </c>
      <c r="DI103" s="481">
        <v>1.0508473888399138E-3</v>
      </c>
      <c r="DJ103" s="481">
        <v>1.2038130348357087E-2</v>
      </c>
    </row>
    <row r="104" spans="2:114">
      <c r="B104" s="597" t="s">
        <v>218</v>
      </c>
      <c r="C104" s="599" t="s">
        <v>1108</v>
      </c>
      <c r="D104" s="482">
        <v>2.1091981983843014E-4</v>
      </c>
      <c r="E104" s="482">
        <v>0</v>
      </c>
      <c r="F104" s="482">
        <v>1.1221335274606203E-3</v>
      </c>
      <c r="G104" s="482">
        <v>4.0282111495513673E-5</v>
      </c>
      <c r="H104" s="482">
        <v>9.9332025254025391E-4</v>
      </c>
      <c r="I104" s="482">
        <v>2.1910604732690623E-3</v>
      </c>
      <c r="J104" s="482">
        <v>1.5955304223185935E-3</v>
      </c>
      <c r="K104" s="482">
        <v>3.0214734162449393E-3</v>
      </c>
      <c r="L104" s="482">
        <v>4.9203637591169941E-2</v>
      </c>
      <c r="M104" s="482">
        <v>1.6359016990007645E-4</v>
      </c>
      <c r="N104" s="482">
        <v>0</v>
      </c>
      <c r="O104" s="482">
        <v>1.0840252761667587E-3</v>
      </c>
      <c r="P104" s="482">
        <v>5.6630612069094397E-3</v>
      </c>
      <c r="Q104" s="482">
        <v>7.9569941978999538E-4</v>
      </c>
      <c r="R104" s="482">
        <v>7.0818218396197161E-3</v>
      </c>
      <c r="S104" s="482">
        <v>9.1660438200200935E-4</v>
      </c>
      <c r="T104" s="482">
        <v>5.6890868050355542E-3</v>
      </c>
      <c r="U104" s="482">
        <v>1.2330925707842563E-3</v>
      </c>
      <c r="V104" s="482">
        <v>5.0030614546743577E-3</v>
      </c>
      <c r="W104" s="482">
        <v>6.254270319218721E-3</v>
      </c>
      <c r="X104" s="482">
        <v>0</v>
      </c>
      <c r="Y104" s="482">
        <v>9.4967793088326837E-4</v>
      </c>
      <c r="Z104" s="482">
        <v>4.2488506501165584E-4</v>
      </c>
      <c r="AA104" s="482">
        <v>1.862600258597283E-3</v>
      </c>
      <c r="AB104" s="482">
        <v>5.7992668101367231E-2</v>
      </c>
      <c r="AC104" s="482">
        <v>8.6535374648414702E-3</v>
      </c>
      <c r="AD104" s="482">
        <v>1.0532334266197225E-4</v>
      </c>
      <c r="AE104" s="482">
        <v>2.5789548157987229E-4</v>
      </c>
      <c r="AF104" s="482">
        <v>7.6521207558766487E-3</v>
      </c>
      <c r="AG104" s="482">
        <v>1.2363727055050958E-2</v>
      </c>
      <c r="AH104" s="482">
        <v>3.6799183295544926E-4</v>
      </c>
      <c r="AI104" s="482">
        <v>7.8147780952936372E-4</v>
      </c>
      <c r="AJ104" s="482">
        <v>2.8660555184029839E-4</v>
      </c>
      <c r="AK104" s="482">
        <v>5.0171554347122416E-3</v>
      </c>
      <c r="AL104" s="482">
        <v>1.109448844114431E-3</v>
      </c>
      <c r="AM104" s="482">
        <v>1.2538476992994584E-4</v>
      </c>
      <c r="AN104" s="482">
        <v>8.1323794820500558E-4</v>
      </c>
      <c r="AO104" s="482">
        <v>6.3014389198785738E-4</v>
      </c>
      <c r="AP104" s="482">
        <v>1.341220651974418E-3</v>
      </c>
      <c r="AQ104" s="482">
        <v>7.6589271815503371E-4</v>
      </c>
      <c r="AR104" s="482">
        <v>6.0344279997459193E-4</v>
      </c>
      <c r="AS104" s="482">
        <v>2.2822149667819955E-3</v>
      </c>
      <c r="AT104" s="482">
        <v>2.0289934610560772E-3</v>
      </c>
      <c r="AU104" s="482">
        <v>5.618667518206469E-3</v>
      </c>
      <c r="AV104" s="482">
        <v>4.8146112986367324E-3</v>
      </c>
      <c r="AW104" s="482">
        <v>4.4341847042007306E-3</v>
      </c>
      <c r="AX104" s="482">
        <v>1.6893913627872886E-2</v>
      </c>
      <c r="AY104" s="482">
        <v>3.2217634329974546E-3</v>
      </c>
      <c r="AZ104" s="482">
        <v>5.0005553843993572E-3</v>
      </c>
      <c r="BA104" s="482">
        <v>7.8707670824208955E-3</v>
      </c>
      <c r="BB104" s="482">
        <v>1.9407415935462119E-3</v>
      </c>
      <c r="BC104" s="482">
        <v>2.0302439973394538E-3</v>
      </c>
      <c r="BD104" s="482">
        <v>2.5562495478332167E-3</v>
      </c>
      <c r="BE104" s="482">
        <v>6.1441369004725677E-3</v>
      </c>
      <c r="BF104" s="482">
        <v>0</v>
      </c>
      <c r="BG104" s="482">
        <v>7.8864353312302835E-3</v>
      </c>
      <c r="BH104" s="482">
        <v>6.3979166582941839E-3</v>
      </c>
      <c r="BI104" s="482">
        <v>8.1935731660478812E-4</v>
      </c>
      <c r="BJ104" s="482">
        <v>4.7789407026670337E-3</v>
      </c>
      <c r="BK104" s="482">
        <v>1.7760297386274847E-2</v>
      </c>
      <c r="BL104" s="482">
        <v>5.9666789849716679E-5</v>
      </c>
      <c r="BM104" s="482">
        <v>4.1077917850875284E-3</v>
      </c>
      <c r="BN104" s="482">
        <v>2.3199444811554592E-3</v>
      </c>
      <c r="BO104" s="482">
        <v>6.3973598757588598E-4</v>
      </c>
      <c r="BP104" s="482">
        <v>1.0780107140643655E-3</v>
      </c>
      <c r="BQ104" s="482">
        <v>1.2380783884379325E-3</v>
      </c>
      <c r="BR104" s="482">
        <v>7.0584564888277945E-3</v>
      </c>
      <c r="BS104" s="482">
        <v>7.0036273439172021E-3</v>
      </c>
      <c r="BT104" s="482">
        <v>1.2665181968442265E-2</v>
      </c>
      <c r="BU104" s="482">
        <v>1.0917743375021233E-3</v>
      </c>
      <c r="BV104" s="482">
        <v>5.6804083006071499E-3</v>
      </c>
      <c r="BW104" s="482">
        <v>6.2259467528541813E-3</v>
      </c>
      <c r="BX104" s="482">
        <v>3.723282993753909E-2</v>
      </c>
      <c r="BY104" s="482">
        <v>1.4555383407557684E-2</v>
      </c>
      <c r="BZ104" s="482">
        <v>1.3157153625112356E-2</v>
      </c>
      <c r="CA104" s="482">
        <v>0</v>
      </c>
      <c r="CB104" s="482">
        <v>5.7754979325499046E-3</v>
      </c>
      <c r="CC104" s="482">
        <v>4.5419304097412344E-3</v>
      </c>
      <c r="CD104" s="482">
        <v>0</v>
      </c>
      <c r="CE104" s="482">
        <v>2.1443310546189588E-3</v>
      </c>
      <c r="CF104" s="482">
        <v>8.9498677724481942E-3</v>
      </c>
      <c r="CG104" s="482">
        <v>1.4131079897125739E-3</v>
      </c>
      <c r="CH104" s="482">
        <v>6.7515262407853759E-4</v>
      </c>
      <c r="CI104" s="482">
        <v>1.2860573298385245E-2</v>
      </c>
      <c r="CJ104" s="482">
        <v>9.9684446576061539E-4</v>
      </c>
      <c r="CK104" s="482">
        <v>2.7201307842513962E-2</v>
      </c>
      <c r="CL104" s="482">
        <v>1.6413891351232484E-2</v>
      </c>
      <c r="CM104" s="482">
        <v>1.201796842654186E-2</v>
      </c>
      <c r="CN104" s="482">
        <v>3.2587748491569368E-2</v>
      </c>
      <c r="CO104" s="482">
        <v>4.6937793240405971E-2</v>
      </c>
      <c r="CP104" s="482">
        <v>3.6000763529773122E-4</v>
      </c>
      <c r="CQ104" s="482">
        <v>2.4115577673690892E-3</v>
      </c>
      <c r="CR104" s="482">
        <v>8.7475718706073256E-4</v>
      </c>
      <c r="CS104" s="482">
        <v>1.9625590213043147E-3</v>
      </c>
      <c r="CT104" s="482">
        <v>1.644554053718549E-3</v>
      </c>
      <c r="CU104" s="482">
        <v>7.6651165983149441E-3</v>
      </c>
      <c r="CV104" s="482">
        <v>5.4335188175300576E-4</v>
      </c>
      <c r="CW104" s="482">
        <v>1.9027904186857956E-3</v>
      </c>
      <c r="CX104" s="482">
        <v>7.8913902307687547E-3</v>
      </c>
      <c r="CY104" s="482">
        <v>9.6698575241913019E-3</v>
      </c>
      <c r="CZ104" s="482">
        <v>7.5448939857364588E-4</v>
      </c>
      <c r="DA104" s="482">
        <v>1.8576317195698397E-3</v>
      </c>
      <c r="DB104" s="482">
        <v>1.5057412325677378E-2</v>
      </c>
      <c r="DC104" s="482">
        <v>3.8716446925160901E-3</v>
      </c>
      <c r="DD104" s="482">
        <v>1.397898040545777E-2</v>
      </c>
      <c r="DE104" s="482">
        <v>1.7303173975111122E-2</v>
      </c>
      <c r="DF104" s="482">
        <v>1.0458864095628869E-2</v>
      </c>
      <c r="DG104" s="482">
        <v>1.0010790082854796E-2</v>
      </c>
      <c r="DH104" s="482">
        <v>0</v>
      </c>
      <c r="DI104" s="482">
        <v>6.812100080096313E-3</v>
      </c>
      <c r="DJ104" s="482">
        <v>7.1523547493855368E-3</v>
      </c>
    </row>
    <row r="105" spans="2:114">
      <c r="B105" s="10" t="s">
        <v>219</v>
      </c>
      <c r="C105" s="600" t="s">
        <v>1109</v>
      </c>
      <c r="D105" s="480">
        <v>9.3530581236897642E-3</v>
      </c>
      <c r="E105" s="480">
        <v>3.6202405377451876E-3</v>
      </c>
      <c r="F105" s="480">
        <v>9.9923789873696926E-3</v>
      </c>
      <c r="G105" s="480">
        <v>8.4487456516681315E-3</v>
      </c>
      <c r="H105" s="480">
        <v>5.0961303818360224E-4</v>
      </c>
      <c r="I105" s="480">
        <v>5.7843996494303246E-3</v>
      </c>
      <c r="J105" s="480">
        <v>1.3601242944355223E-3</v>
      </c>
      <c r="K105" s="480">
        <v>1.2100825482316618E-3</v>
      </c>
      <c r="L105" s="480">
        <v>1.6144605247526845E-3</v>
      </c>
      <c r="M105" s="480">
        <v>6.7985525153278531E-4</v>
      </c>
      <c r="N105" s="480">
        <v>0</v>
      </c>
      <c r="O105" s="480">
        <v>3.3173304212916416E-3</v>
      </c>
      <c r="P105" s="480">
        <v>1.4039294361714019E-3</v>
      </c>
      <c r="Q105" s="480">
        <v>3.4091966838851349E-3</v>
      </c>
      <c r="R105" s="480">
        <v>5.900192909272209E-4</v>
      </c>
      <c r="S105" s="480">
        <v>1.2371484241515446E-3</v>
      </c>
      <c r="T105" s="480">
        <v>8.3540982896652765E-4</v>
      </c>
      <c r="U105" s="480">
        <v>1.0667653496979725E-3</v>
      </c>
      <c r="V105" s="480">
        <v>5.6959169862395671E-3</v>
      </c>
      <c r="W105" s="480">
        <v>6.2072200954914978E-3</v>
      </c>
      <c r="X105" s="480">
        <v>0</v>
      </c>
      <c r="Y105" s="480">
        <v>2.7741366291705672E-3</v>
      </c>
      <c r="Z105" s="480">
        <v>2.5235999400973022E-3</v>
      </c>
      <c r="AA105" s="480">
        <v>2.7377128439678633E-3</v>
      </c>
      <c r="AB105" s="480">
        <v>2.2205874961733702E-3</v>
      </c>
      <c r="AC105" s="480">
        <v>1.4655015531426505E-3</v>
      </c>
      <c r="AD105" s="480">
        <v>5.115705215010081E-4</v>
      </c>
      <c r="AE105" s="480">
        <v>3.8227870057193458E-3</v>
      </c>
      <c r="AF105" s="480">
        <v>3.5025814749532536E-3</v>
      </c>
      <c r="AG105" s="480">
        <v>5.2088343251437798E-3</v>
      </c>
      <c r="AH105" s="480">
        <v>2.2198217020215809E-3</v>
      </c>
      <c r="AI105" s="480">
        <v>1.4754767597830525E-3</v>
      </c>
      <c r="AJ105" s="480">
        <v>3.4600351403328779E-3</v>
      </c>
      <c r="AK105" s="480">
        <v>2.3952871107658447E-3</v>
      </c>
      <c r="AL105" s="480">
        <v>4.2799562625527848E-3</v>
      </c>
      <c r="AM105" s="480">
        <v>1.5631667940067547E-2</v>
      </c>
      <c r="AN105" s="480">
        <v>1.0089369196981887E-3</v>
      </c>
      <c r="AO105" s="480">
        <v>3.2411314096592839E-3</v>
      </c>
      <c r="AP105" s="480">
        <v>7.2002371842837178E-4</v>
      </c>
      <c r="AQ105" s="480">
        <v>2.2141585309075917E-3</v>
      </c>
      <c r="AR105" s="480">
        <v>1.710510793912941E-3</v>
      </c>
      <c r="AS105" s="480">
        <v>2.9511527732861975E-3</v>
      </c>
      <c r="AT105" s="480">
        <v>2.9888779305665631E-3</v>
      </c>
      <c r="AU105" s="480">
        <v>1.5955691450675661E-3</v>
      </c>
      <c r="AV105" s="480">
        <v>2.923699995683668E-3</v>
      </c>
      <c r="AW105" s="480">
        <v>1.0973010614277576E-3</v>
      </c>
      <c r="AX105" s="480">
        <v>5.4109371804387145E-3</v>
      </c>
      <c r="AY105" s="480">
        <v>3.0220642733235705E-3</v>
      </c>
      <c r="AZ105" s="480">
        <v>1.8254332522262531E-3</v>
      </c>
      <c r="BA105" s="480">
        <v>6.6647624488241452E-4</v>
      </c>
      <c r="BB105" s="480">
        <v>8.7168902083007826E-4</v>
      </c>
      <c r="BC105" s="480">
        <v>1.5695120316110765E-3</v>
      </c>
      <c r="BD105" s="480">
        <v>1.2417839620796189E-3</v>
      </c>
      <c r="BE105" s="480">
        <v>1.3426076930662277E-3</v>
      </c>
      <c r="BF105" s="480">
        <v>0</v>
      </c>
      <c r="BG105" s="480">
        <v>2.8916929547844372E-3</v>
      </c>
      <c r="BH105" s="480">
        <v>2.0614169634990995E-3</v>
      </c>
      <c r="BI105" s="480">
        <v>1.2290359749071822E-3</v>
      </c>
      <c r="BJ105" s="480">
        <v>1.0534383220739715E-3</v>
      </c>
      <c r="BK105" s="480">
        <v>9.5403927999878669E-4</v>
      </c>
      <c r="BL105" s="480">
        <v>3.002586844050259E-4</v>
      </c>
      <c r="BM105" s="480">
        <v>1.5955837906787343E-3</v>
      </c>
      <c r="BN105" s="480">
        <v>2.7196111672177685E-3</v>
      </c>
      <c r="BO105" s="480">
        <v>3.8610105716204825E-3</v>
      </c>
      <c r="BP105" s="480">
        <v>2.4642210451681925E-3</v>
      </c>
      <c r="BQ105" s="480">
        <v>3.0802152225947324E-3</v>
      </c>
      <c r="BR105" s="480">
        <v>3.1084860553980641E-2</v>
      </c>
      <c r="BS105" s="480">
        <v>4.3626904904322633E-4</v>
      </c>
      <c r="BT105" s="480">
        <v>1.3493286804117389E-2</v>
      </c>
      <c r="BU105" s="480">
        <v>9.7234769982110711E-3</v>
      </c>
      <c r="BV105" s="480">
        <v>1.5645033482416756E-4</v>
      </c>
      <c r="BW105" s="480">
        <v>7.7665753937001123E-5</v>
      </c>
      <c r="BX105" s="480">
        <v>1.0541602892175496E-3</v>
      </c>
      <c r="BY105" s="480">
        <v>1.6339019807348103E-4</v>
      </c>
      <c r="BZ105" s="480">
        <v>1.1549615501787467E-4</v>
      </c>
      <c r="CA105" s="480">
        <v>0</v>
      </c>
      <c r="CB105" s="480">
        <v>7.8540833067323893E-4</v>
      </c>
      <c r="CC105" s="480">
        <v>3.2704297395194974E-2</v>
      </c>
      <c r="CD105" s="480">
        <v>0.20095877394386014</v>
      </c>
      <c r="CE105" s="480">
        <v>4.9411137158017373E-4</v>
      </c>
      <c r="CF105" s="480">
        <v>2.0351310002207652E-3</v>
      </c>
      <c r="CG105" s="480">
        <v>3.0240510979849082E-3</v>
      </c>
      <c r="CH105" s="480">
        <v>2.8171677897218458E-3</v>
      </c>
      <c r="CI105" s="480">
        <v>1.3006180053946655E-2</v>
      </c>
      <c r="CJ105" s="480">
        <v>2.2741048704315927E-4</v>
      </c>
      <c r="CK105" s="480">
        <v>1.2708674609565223E-3</v>
      </c>
      <c r="CL105" s="480">
        <v>1.7810825539958943E-3</v>
      </c>
      <c r="CM105" s="480">
        <v>3.2637444311617637E-3</v>
      </c>
      <c r="CN105" s="480">
        <v>1.6784369510838353E-3</v>
      </c>
      <c r="CO105" s="480">
        <v>1.3666234622643654E-3</v>
      </c>
      <c r="CP105" s="480">
        <v>1.5480240231764936E-3</v>
      </c>
      <c r="CQ105" s="480">
        <v>1.729926958420698E-2</v>
      </c>
      <c r="CR105" s="480">
        <v>5.5745543699904025E-4</v>
      </c>
      <c r="CS105" s="480">
        <v>6.2474617702078144E-3</v>
      </c>
      <c r="CT105" s="480">
        <v>6.9574272351106709E-4</v>
      </c>
      <c r="CU105" s="480">
        <v>5.2570768341998848E-3</v>
      </c>
      <c r="CV105" s="480">
        <v>2.3437986159101551E-3</v>
      </c>
      <c r="CW105" s="480">
        <v>1.4237814742841357E-3</v>
      </c>
      <c r="CX105" s="480">
        <v>4.6767523346573758E-3</v>
      </c>
      <c r="CY105" s="480">
        <v>4.6277318080474646E-2</v>
      </c>
      <c r="CZ105" s="480">
        <v>4.9607989043105026E-4</v>
      </c>
      <c r="DA105" s="480">
        <v>3.9418815807322682E-3</v>
      </c>
      <c r="DB105" s="480">
        <v>1.1117360358326039E-3</v>
      </c>
      <c r="DC105" s="480">
        <v>4.1034862217558785E-4</v>
      </c>
      <c r="DD105" s="480">
        <v>1.1798130132996132E-3</v>
      </c>
      <c r="DE105" s="480">
        <v>2.3369216276612971E-3</v>
      </c>
      <c r="DF105" s="480">
        <v>1.9419360962316934E-3</v>
      </c>
      <c r="DG105" s="480">
        <v>6.2911064773420427E-4</v>
      </c>
      <c r="DH105" s="480">
        <v>0</v>
      </c>
      <c r="DI105" s="480">
        <v>3.1505129439757746E-3</v>
      </c>
      <c r="DJ105" s="480">
        <v>8.6156098210809964E-3</v>
      </c>
    </row>
    <row r="106" spans="2:114">
      <c r="B106" s="10" t="s">
        <v>220</v>
      </c>
      <c r="C106" s="600" t="s">
        <v>1110</v>
      </c>
      <c r="D106" s="480">
        <v>6.0319791772773601E-4</v>
      </c>
      <c r="E106" s="480">
        <v>1.1350841718719138E-3</v>
      </c>
      <c r="F106" s="480">
        <v>7.2159763328241118E-3</v>
      </c>
      <c r="G106" s="480">
        <v>9.521226353485049E-6</v>
      </c>
      <c r="H106" s="480">
        <v>7.9457710028005973E-3</v>
      </c>
      <c r="I106" s="480">
        <v>2.7344434706397896E-2</v>
      </c>
      <c r="J106" s="480">
        <v>5.7543720149195177E-3</v>
      </c>
      <c r="K106" s="480">
        <v>7.2603691760678686E-3</v>
      </c>
      <c r="L106" s="480">
        <v>1.2786957440798571E-2</v>
      </c>
      <c r="M106" s="480">
        <v>3.4014008053249662E-3</v>
      </c>
      <c r="N106" s="480">
        <v>0</v>
      </c>
      <c r="O106" s="480">
        <v>6.8450736111758479E-3</v>
      </c>
      <c r="P106" s="480">
        <v>2.2017913627014676E-2</v>
      </c>
      <c r="Q106" s="480">
        <v>1.840217551227529E-3</v>
      </c>
      <c r="R106" s="480">
        <v>1.8273104185320129E-2</v>
      </c>
      <c r="S106" s="480">
        <v>4.3563228203952501E-3</v>
      </c>
      <c r="T106" s="480">
        <v>5.5230874437722276E-3</v>
      </c>
      <c r="U106" s="480">
        <v>1.82392159508473E-2</v>
      </c>
      <c r="V106" s="480">
        <v>1.0191421481744062E-2</v>
      </c>
      <c r="W106" s="480">
        <v>8.2300387721119007E-3</v>
      </c>
      <c r="X106" s="480">
        <v>0</v>
      </c>
      <c r="Y106" s="480">
        <v>5.4161284140152276E-3</v>
      </c>
      <c r="Z106" s="480">
        <v>5.8365371999729646E-3</v>
      </c>
      <c r="AA106" s="480">
        <v>8.3097003588937304E-3</v>
      </c>
      <c r="AB106" s="480">
        <v>1.2113472325661798E-2</v>
      </c>
      <c r="AC106" s="480">
        <v>1.3580077052963912E-2</v>
      </c>
      <c r="AD106" s="480">
        <v>1.0381872348108694E-3</v>
      </c>
      <c r="AE106" s="480">
        <v>5.817483031390216E-3</v>
      </c>
      <c r="AF106" s="480">
        <v>1.5256707661848614E-2</v>
      </c>
      <c r="AG106" s="480">
        <v>1.0007188479009379E-2</v>
      </c>
      <c r="AH106" s="480">
        <v>2.1058629408482805E-2</v>
      </c>
      <c r="AI106" s="480">
        <v>1.134892401003091E-2</v>
      </c>
      <c r="AJ106" s="480">
        <v>2.4202073528862011E-2</v>
      </c>
      <c r="AK106" s="480">
        <v>4.2403055609503467E-3</v>
      </c>
      <c r="AL106" s="480">
        <v>2.0226281813731546E-2</v>
      </c>
      <c r="AM106" s="480">
        <v>1.4481207682640149E-2</v>
      </c>
      <c r="AN106" s="480">
        <v>2.8702515819000194E-3</v>
      </c>
      <c r="AO106" s="480">
        <v>1.2002871264342622E-2</v>
      </c>
      <c r="AP106" s="480">
        <v>6.127260662704183E-3</v>
      </c>
      <c r="AQ106" s="480">
        <v>4.2861560004406989E-3</v>
      </c>
      <c r="AR106" s="480">
        <v>8.5525539695647038E-3</v>
      </c>
      <c r="AS106" s="480">
        <v>7.3501941100985978E-3</v>
      </c>
      <c r="AT106" s="480">
        <v>1.2414469935546771E-2</v>
      </c>
      <c r="AU106" s="480">
        <v>1.8394968510471055E-2</v>
      </c>
      <c r="AV106" s="480">
        <v>1.745654426398598E-2</v>
      </c>
      <c r="AW106" s="480">
        <v>9.4597791403956723E-3</v>
      </c>
      <c r="AX106" s="480">
        <v>2.8922303642641208E-2</v>
      </c>
      <c r="AY106" s="480">
        <v>1.1281263847298696E-2</v>
      </c>
      <c r="AZ106" s="480">
        <v>1.408161426143306E-2</v>
      </c>
      <c r="BA106" s="480">
        <v>5.6174426354374937E-3</v>
      </c>
      <c r="BB106" s="480">
        <v>3.2482751247913293E-3</v>
      </c>
      <c r="BC106" s="480">
        <v>2.1461335320856107E-2</v>
      </c>
      <c r="BD106" s="480">
        <v>8.3480036334113075E-3</v>
      </c>
      <c r="BE106" s="480">
        <v>1.1582835860520507E-2</v>
      </c>
      <c r="BF106" s="480">
        <v>0</v>
      </c>
      <c r="BG106" s="480">
        <v>1.5247108307045216E-2</v>
      </c>
      <c r="BH106" s="480">
        <v>1.1727727743818986E-2</v>
      </c>
      <c r="BI106" s="480">
        <v>9.6018435539623609E-3</v>
      </c>
      <c r="BJ106" s="480">
        <v>3.2857806540194885E-2</v>
      </c>
      <c r="BK106" s="480">
        <v>6.7961844299811005E-3</v>
      </c>
      <c r="BL106" s="480">
        <v>4.623213845774821E-3</v>
      </c>
      <c r="BM106" s="480">
        <v>3.6022727218255023E-2</v>
      </c>
      <c r="BN106" s="480">
        <v>4.7669941036882324E-2</v>
      </c>
      <c r="BO106" s="480">
        <v>1.2936838738935308E-2</v>
      </c>
      <c r="BP106" s="480">
        <v>7.7066477494141986E-2</v>
      </c>
      <c r="BQ106" s="480">
        <v>1.6276149917921593E-2</v>
      </c>
      <c r="BR106" s="480">
        <v>0.1015925857681102</v>
      </c>
      <c r="BS106" s="480">
        <v>1.1314185054904047E-2</v>
      </c>
      <c r="BT106" s="480">
        <v>0.1383277912651803</v>
      </c>
      <c r="BU106" s="480">
        <v>3.3883764142405667E-2</v>
      </c>
      <c r="BV106" s="480">
        <v>4.4296986500687974E-2</v>
      </c>
      <c r="BW106" s="480">
        <v>1.7762447660004815E-2</v>
      </c>
      <c r="BX106" s="480">
        <v>6.0581911343331393E-2</v>
      </c>
      <c r="BY106" s="480">
        <v>3.7822435103305969E-2</v>
      </c>
      <c r="BZ106" s="480">
        <v>2.1198186574197118E-2</v>
      </c>
      <c r="CA106" s="480">
        <v>1.1237353943883922E-3</v>
      </c>
      <c r="CB106" s="480">
        <v>1.498066173250091E-2</v>
      </c>
      <c r="CC106" s="480">
        <v>6.3438247191367749E-3</v>
      </c>
      <c r="CD106" s="480">
        <v>6.0057610718475534E-4</v>
      </c>
      <c r="CE106" s="480">
        <v>4.1578348938081672E-3</v>
      </c>
      <c r="CF106" s="480">
        <v>6.7719341039016775E-3</v>
      </c>
      <c r="CG106" s="480">
        <v>6.236516594598159E-3</v>
      </c>
      <c r="CH106" s="480">
        <v>5.1727247136649133E-2</v>
      </c>
      <c r="CI106" s="480">
        <v>0.19023679876794852</v>
      </c>
      <c r="CJ106" s="480">
        <v>4.1669124580765351E-3</v>
      </c>
      <c r="CK106" s="480">
        <v>6.8864697888157758E-2</v>
      </c>
      <c r="CL106" s="480">
        <v>3.3021052013347194E-2</v>
      </c>
      <c r="CM106" s="480">
        <v>7.4548303120378356E-2</v>
      </c>
      <c r="CN106" s="480">
        <v>0.11491165678667631</v>
      </c>
      <c r="CO106" s="480">
        <v>3.0472747117811585E-2</v>
      </c>
      <c r="CP106" s="480">
        <v>0.10266630269515968</v>
      </c>
      <c r="CQ106" s="480">
        <v>6.81652079752912E-2</v>
      </c>
      <c r="CR106" s="480">
        <v>2.6523132877663207E-2</v>
      </c>
      <c r="CS106" s="480">
        <v>0.12508807917742709</v>
      </c>
      <c r="CT106" s="480">
        <v>2.0778228151376706E-2</v>
      </c>
      <c r="CU106" s="480">
        <v>3.5923835017817207E-2</v>
      </c>
      <c r="CV106" s="480">
        <v>3.3543381358346953E-2</v>
      </c>
      <c r="CW106" s="480">
        <v>1.8720138811361489E-2</v>
      </c>
      <c r="CX106" s="480">
        <v>8.8336976986286703E-2</v>
      </c>
      <c r="CY106" s="480">
        <v>5.1640983884015015E-2</v>
      </c>
      <c r="CZ106" s="480">
        <v>3.1071358354673895E-2</v>
      </c>
      <c r="DA106" s="480">
        <v>1.6466960405248324E-2</v>
      </c>
      <c r="DB106" s="480">
        <v>8.7511040147195435E-2</v>
      </c>
      <c r="DC106" s="480">
        <v>8.8903063029330681E-3</v>
      </c>
      <c r="DD106" s="480">
        <v>1.1704682485606291E-2</v>
      </c>
      <c r="DE106" s="480">
        <v>2.1800233624602153E-2</v>
      </c>
      <c r="DF106" s="480">
        <v>1.4952081955180852E-2</v>
      </c>
      <c r="DG106" s="480">
        <v>1.4887654526620593E-2</v>
      </c>
      <c r="DH106" s="480">
        <v>0</v>
      </c>
      <c r="DI106" s="480">
        <v>2.0452244131705821E-2</v>
      </c>
      <c r="DJ106" s="480">
        <v>3.2555660130154818E-2</v>
      </c>
    </row>
    <row r="107" spans="2:114">
      <c r="B107" s="10" t="s">
        <v>221</v>
      </c>
      <c r="C107" s="600" t="s">
        <v>1111</v>
      </c>
      <c r="D107" s="480">
        <v>0</v>
      </c>
      <c r="E107" s="480">
        <v>0</v>
      </c>
      <c r="F107" s="480">
        <v>0</v>
      </c>
      <c r="G107" s="480">
        <v>0</v>
      </c>
      <c r="H107" s="480">
        <v>0</v>
      </c>
      <c r="I107" s="480">
        <v>0</v>
      </c>
      <c r="J107" s="480">
        <v>0</v>
      </c>
      <c r="K107" s="480">
        <v>0</v>
      </c>
      <c r="L107" s="480">
        <v>0</v>
      </c>
      <c r="M107" s="480">
        <v>0</v>
      </c>
      <c r="N107" s="480">
        <v>0</v>
      </c>
      <c r="O107" s="480">
        <v>0</v>
      </c>
      <c r="P107" s="480">
        <v>0</v>
      </c>
      <c r="Q107" s="480">
        <v>0</v>
      </c>
      <c r="R107" s="480">
        <v>0</v>
      </c>
      <c r="S107" s="480">
        <v>0</v>
      </c>
      <c r="T107" s="480">
        <v>0</v>
      </c>
      <c r="U107" s="480">
        <v>0</v>
      </c>
      <c r="V107" s="480">
        <v>0</v>
      </c>
      <c r="W107" s="480">
        <v>0</v>
      </c>
      <c r="X107" s="480">
        <v>0</v>
      </c>
      <c r="Y107" s="480">
        <v>0</v>
      </c>
      <c r="Z107" s="480">
        <v>0</v>
      </c>
      <c r="AA107" s="480">
        <v>0</v>
      </c>
      <c r="AB107" s="480">
        <v>0</v>
      </c>
      <c r="AC107" s="480">
        <v>0</v>
      </c>
      <c r="AD107" s="480">
        <v>0</v>
      </c>
      <c r="AE107" s="480">
        <v>0</v>
      </c>
      <c r="AF107" s="480">
        <v>0</v>
      </c>
      <c r="AG107" s="480">
        <v>0</v>
      </c>
      <c r="AH107" s="480">
        <v>0</v>
      </c>
      <c r="AI107" s="480">
        <v>0</v>
      </c>
      <c r="AJ107" s="480">
        <v>0</v>
      </c>
      <c r="AK107" s="480">
        <v>0</v>
      </c>
      <c r="AL107" s="480">
        <v>0</v>
      </c>
      <c r="AM107" s="480">
        <v>0</v>
      </c>
      <c r="AN107" s="480">
        <v>0</v>
      </c>
      <c r="AO107" s="480">
        <v>0</v>
      </c>
      <c r="AP107" s="480">
        <v>0</v>
      </c>
      <c r="AQ107" s="480">
        <v>0</v>
      </c>
      <c r="AR107" s="480">
        <v>0</v>
      </c>
      <c r="AS107" s="480">
        <v>0</v>
      </c>
      <c r="AT107" s="480">
        <v>0</v>
      </c>
      <c r="AU107" s="480">
        <v>0</v>
      </c>
      <c r="AV107" s="480">
        <v>0</v>
      </c>
      <c r="AW107" s="480">
        <v>0</v>
      </c>
      <c r="AX107" s="480">
        <v>0</v>
      </c>
      <c r="AY107" s="480">
        <v>0</v>
      </c>
      <c r="AZ107" s="480">
        <v>0</v>
      </c>
      <c r="BA107" s="480">
        <v>0</v>
      </c>
      <c r="BB107" s="480">
        <v>0</v>
      </c>
      <c r="BC107" s="480">
        <v>0</v>
      </c>
      <c r="BD107" s="480">
        <v>0</v>
      </c>
      <c r="BE107" s="480">
        <v>0</v>
      </c>
      <c r="BF107" s="480">
        <v>0</v>
      </c>
      <c r="BG107" s="480">
        <v>0</v>
      </c>
      <c r="BH107" s="480">
        <v>0</v>
      </c>
      <c r="BI107" s="480">
        <v>0</v>
      </c>
      <c r="BJ107" s="480">
        <v>0</v>
      </c>
      <c r="BK107" s="480">
        <v>0</v>
      </c>
      <c r="BL107" s="480">
        <v>0</v>
      </c>
      <c r="BM107" s="480">
        <v>0</v>
      </c>
      <c r="BN107" s="480">
        <v>0</v>
      </c>
      <c r="BO107" s="480">
        <v>0</v>
      </c>
      <c r="BP107" s="480">
        <v>0</v>
      </c>
      <c r="BQ107" s="480">
        <v>0</v>
      </c>
      <c r="BR107" s="480">
        <v>0</v>
      </c>
      <c r="BS107" s="480">
        <v>0</v>
      </c>
      <c r="BT107" s="480">
        <v>0</v>
      </c>
      <c r="BU107" s="480">
        <v>0</v>
      </c>
      <c r="BV107" s="480">
        <v>0</v>
      </c>
      <c r="BW107" s="480">
        <v>0</v>
      </c>
      <c r="BX107" s="480">
        <v>0</v>
      </c>
      <c r="BY107" s="480">
        <v>0</v>
      </c>
      <c r="BZ107" s="480">
        <v>0</v>
      </c>
      <c r="CA107" s="480">
        <v>0</v>
      </c>
      <c r="CB107" s="480">
        <v>0</v>
      </c>
      <c r="CC107" s="480">
        <v>0</v>
      </c>
      <c r="CD107" s="480">
        <v>0</v>
      </c>
      <c r="CE107" s="480">
        <v>0</v>
      </c>
      <c r="CF107" s="480">
        <v>0</v>
      </c>
      <c r="CG107" s="480">
        <v>0</v>
      </c>
      <c r="CH107" s="480">
        <v>0</v>
      </c>
      <c r="CI107" s="480">
        <v>0</v>
      </c>
      <c r="CJ107" s="480">
        <v>0</v>
      </c>
      <c r="CK107" s="480">
        <v>0</v>
      </c>
      <c r="CL107" s="480">
        <v>0</v>
      </c>
      <c r="CM107" s="480">
        <v>0</v>
      </c>
      <c r="CN107" s="480">
        <v>0</v>
      </c>
      <c r="CO107" s="480">
        <v>0</v>
      </c>
      <c r="CP107" s="480">
        <v>0</v>
      </c>
      <c r="CQ107" s="480">
        <v>0</v>
      </c>
      <c r="CR107" s="480">
        <v>0</v>
      </c>
      <c r="CS107" s="480">
        <v>0</v>
      </c>
      <c r="CT107" s="480">
        <v>0</v>
      </c>
      <c r="CU107" s="480">
        <v>0</v>
      </c>
      <c r="CV107" s="480">
        <v>0</v>
      </c>
      <c r="CW107" s="480">
        <v>0</v>
      </c>
      <c r="CX107" s="480">
        <v>0</v>
      </c>
      <c r="CY107" s="480">
        <v>0</v>
      </c>
      <c r="CZ107" s="480">
        <v>0</v>
      </c>
      <c r="DA107" s="480">
        <v>0</v>
      </c>
      <c r="DB107" s="480">
        <v>0</v>
      </c>
      <c r="DC107" s="480">
        <v>0</v>
      </c>
      <c r="DD107" s="480">
        <v>0</v>
      </c>
      <c r="DE107" s="480">
        <v>0</v>
      </c>
      <c r="DF107" s="480">
        <v>0</v>
      </c>
      <c r="DG107" s="480">
        <v>0</v>
      </c>
      <c r="DH107" s="480">
        <v>0</v>
      </c>
      <c r="DI107" s="480">
        <v>0</v>
      </c>
      <c r="DJ107" s="480">
        <v>0</v>
      </c>
    </row>
    <row r="108" spans="2:114">
      <c r="B108" s="318" t="s">
        <v>222</v>
      </c>
      <c r="C108" s="601" t="s">
        <v>1112</v>
      </c>
      <c r="D108" s="481">
        <v>0</v>
      </c>
      <c r="E108" s="481">
        <v>0</v>
      </c>
      <c r="F108" s="481">
        <v>0</v>
      </c>
      <c r="G108" s="481">
        <v>0</v>
      </c>
      <c r="H108" s="481">
        <v>0</v>
      </c>
      <c r="I108" s="481">
        <v>0</v>
      </c>
      <c r="J108" s="481">
        <v>0</v>
      </c>
      <c r="K108" s="481">
        <v>0</v>
      </c>
      <c r="L108" s="481">
        <v>0</v>
      </c>
      <c r="M108" s="481">
        <v>0</v>
      </c>
      <c r="N108" s="481">
        <v>0</v>
      </c>
      <c r="O108" s="481">
        <v>0</v>
      </c>
      <c r="P108" s="481">
        <v>0</v>
      </c>
      <c r="Q108" s="481">
        <v>0</v>
      </c>
      <c r="R108" s="481">
        <v>0</v>
      </c>
      <c r="S108" s="481">
        <v>0</v>
      </c>
      <c r="T108" s="481">
        <v>0</v>
      </c>
      <c r="U108" s="481">
        <v>0</v>
      </c>
      <c r="V108" s="481">
        <v>0</v>
      </c>
      <c r="W108" s="481">
        <v>0</v>
      </c>
      <c r="X108" s="481">
        <v>0</v>
      </c>
      <c r="Y108" s="481">
        <v>0</v>
      </c>
      <c r="Z108" s="481">
        <v>0</v>
      </c>
      <c r="AA108" s="481">
        <v>0</v>
      </c>
      <c r="AB108" s="481">
        <v>0</v>
      </c>
      <c r="AC108" s="481">
        <v>0</v>
      </c>
      <c r="AD108" s="481">
        <v>0</v>
      </c>
      <c r="AE108" s="481">
        <v>0</v>
      </c>
      <c r="AF108" s="481">
        <v>0</v>
      </c>
      <c r="AG108" s="481">
        <v>0</v>
      </c>
      <c r="AH108" s="481">
        <v>0</v>
      </c>
      <c r="AI108" s="481">
        <v>0</v>
      </c>
      <c r="AJ108" s="481">
        <v>0</v>
      </c>
      <c r="AK108" s="481">
        <v>0</v>
      </c>
      <c r="AL108" s="481">
        <v>0</v>
      </c>
      <c r="AM108" s="481">
        <v>0</v>
      </c>
      <c r="AN108" s="481">
        <v>0</v>
      </c>
      <c r="AO108" s="481">
        <v>0</v>
      </c>
      <c r="AP108" s="481">
        <v>0</v>
      </c>
      <c r="AQ108" s="481">
        <v>0</v>
      </c>
      <c r="AR108" s="481">
        <v>0</v>
      </c>
      <c r="AS108" s="481">
        <v>0</v>
      </c>
      <c r="AT108" s="481">
        <v>0</v>
      </c>
      <c r="AU108" s="481">
        <v>0</v>
      </c>
      <c r="AV108" s="481">
        <v>0</v>
      </c>
      <c r="AW108" s="481">
        <v>0</v>
      </c>
      <c r="AX108" s="481">
        <v>0</v>
      </c>
      <c r="AY108" s="481">
        <v>0</v>
      </c>
      <c r="AZ108" s="481">
        <v>0</v>
      </c>
      <c r="BA108" s="481">
        <v>0</v>
      </c>
      <c r="BB108" s="481">
        <v>0</v>
      </c>
      <c r="BC108" s="481">
        <v>0</v>
      </c>
      <c r="BD108" s="481">
        <v>0</v>
      </c>
      <c r="BE108" s="481">
        <v>0</v>
      </c>
      <c r="BF108" s="481">
        <v>0</v>
      </c>
      <c r="BG108" s="481">
        <v>0</v>
      </c>
      <c r="BH108" s="481">
        <v>0</v>
      </c>
      <c r="BI108" s="481">
        <v>0</v>
      </c>
      <c r="BJ108" s="481">
        <v>0</v>
      </c>
      <c r="BK108" s="481">
        <v>0</v>
      </c>
      <c r="BL108" s="481">
        <v>0</v>
      </c>
      <c r="BM108" s="481">
        <v>0</v>
      </c>
      <c r="BN108" s="481">
        <v>0</v>
      </c>
      <c r="BO108" s="481">
        <v>0</v>
      </c>
      <c r="BP108" s="481">
        <v>0</v>
      </c>
      <c r="BQ108" s="481">
        <v>0</v>
      </c>
      <c r="BR108" s="481">
        <v>0</v>
      </c>
      <c r="BS108" s="481">
        <v>0</v>
      </c>
      <c r="BT108" s="481">
        <v>0</v>
      </c>
      <c r="BU108" s="481">
        <v>0</v>
      </c>
      <c r="BV108" s="481">
        <v>0</v>
      </c>
      <c r="BW108" s="481">
        <v>0</v>
      </c>
      <c r="BX108" s="481">
        <v>0</v>
      </c>
      <c r="BY108" s="481">
        <v>0</v>
      </c>
      <c r="BZ108" s="481">
        <v>0</v>
      </c>
      <c r="CA108" s="481">
        <v>0</v>
      </c>
      <c r="CB108" s="481">
        <v>0</v>
      </c>
      <c r="CC108" s="481">
        <v>0</v>
      </c>
      <c r="CD108" s="481">
        <v>0</v>
      </c>
      <c r="CE108" s="481">
        <v>0</v>
      </c>
      <c r="CF108" s="481">
        <v>0</v>
      </c>
      <c r="CG108" s="481">
        <v>0</v>
      </c>
      <c r="CH108" s="481">
        <v>0</v>
      </c>
      <c r="CI108" s="481">
        <v>0</v>
      </c>
      <c r="CJ108" s="481">
        <v>0</v>
      </c>
      <c r="CK108" s="481">
        <v>0</v>
      </c>
      <c r="CL108" s="481">
        <v>0</v>
      </c>
      <c r="CM108" s="481">
        <v>0</v>
      </c>
      <c r="CN108" s="481">
        <v>0</v>
      </c>
      <c r="CO108" s="481">
        <v>0</v>
      </c>
      <c r="CP108" s="481">
        <v>0</v>
      </c>
      <c r="CQ108" s="481">
        <v>0</v>
      </c>
      <c r="CR108" s="481">
        <v>1.1181471900329081E-3</v>
      </c>
      <c r="CS108" s="481">
        <v>0</v>
      </c>
      <c r="CT108" s="481">
        <v>0</v>
      </c>
      <c r="CU108" s="481">
        <v>0</v>
      </c>
      <c r="CV108" s="481">
        <v>0</v>
      </c>
      <c r="CW108" s="481">
        <v>0</v>
      </c>
      <c r="CX108" s="481">
        <v>0</v>
      </c>
      <c r="CY108" s="481">
        <v>0</v>
      </c>
      <c r="CZ108" s="481">
        <v>0</v>
      </c>
      <c r="DA108" s="481">
        <v>0</v>
      </c>
      <c r="DB108" s="481">
        <v>0</v>
      </c>
      <c r="DC108" s="481">
        <v>0</v>
      </c>
      <c r="DD108" s="481">
        <v>0</v>
      </c>
      <c r="DE108" s="481">
        <v>0</v>
      </c>
      <c r="DF108" s="481">
        <v>0</v>
      </c>
      <c r="DG108" s="481">
        <v>0</v>
      </c>
      <c r="DH108" s="481">
        <v>0</v>
      </c>
      <c r="DI108" s="481">
        <v>0</v>
      </c>
      <c r="DJ108" s="481">
        <v>3.3675974693744896E-5</v>
      </c>
    </row>
    <row r="109" spans="2:114">
      <c r="B109" s="10" t="s">
        <v>223</v>
      </c>
      <c r="C109" s="600" t="s">
        <v>1113</v>
      </c>
      <c r="D109" s="480">
        <v>2.8493052325353617E-7</v>
      </c>
      <c r="E109" s="480">
        <v>0</v>
      </c>
      <c r="F109" s="480">
        <v>8.55571177834673E-5</v>
      </c>
      <c r="G109" s="480">
        <v>1.9530720725097536E-6</v>
      </c>
      <c r="H109" s="480">
        <v>4.0737402353830835E-5</v>
      </c>
      <c r="I109" s="480">
        <v>0</v>
      </c>
      <c r="J109" s="480">
        <v>1.2206243668011097E-5</v>
      </c>
      <c r="K109" s="480">
        <v>1.1801684682291031E-4</v>
      </c>
      <c r="L109" s="480">
        <v>8.3926261669689086E-5</v>
      </c>
      <c r="M109" s="480">
        <v>3.1868214915599308E-5</v>
      </c>
      <c r="N109" s="480">
        <v>0</v>
      </c>
      <c r="O109" s="480">
        <v>1.0786983706327698E-4</v>
      </c>
      <c r="P109" s="480">
        <v>7.0481244513675859E-5</v>
      </c>
      <c r="Q109" s="480">
        <v>3.3629560383577167E-5</v>
      </c>
      <c r="R109" s="480">
        <v>2.0674530409848711E-5</v>
      </c>
      <c r="S109" s="480">
        <v>3.4773901651827203E-5</v>
      </c>
      <c r="T109" s="480">
        <v>3.5485370704841711E-5</v>
      </c>
      <c r="U109" s="480">
        <v>3.8074906031799894E-5</v>
      </c>
      <c r="V109" s="480">
        <v>3.2225838677451581E-5</v>
      </c>
      <c r="W109" s="480">
        <v>8.1485532397147523E-5</v>
      </c>
      <c r="X109" s="480">
        <v>0</v>
      </c>
      <c r="Y109" s="480">
        <v>2.7379325622319625E-5</v>
      </c>
      <c r="Z109" s="480">
        <v>3.1806742234185093E-6</v>
      </c>
      <c r="AA109" s="480">
        <v>4.979494910989846E-5</v>
      </c>
      <c r="AB109" s="480">
        <v>7.2344242845154383E-5</v>
      </c>
      <c r="AC109" s="480">
        <v>9.4237739198941528E-6</v>
      </c>
      <c r="AD109" s="480">
        <v>0</v>
      </c>
      <c r="AE109" s="480">
        <v>3.4233913484053844E-5</v>
      </c>
      <c r="AF109" s="480">
        <v>4.7533849904683578E-5</v>
      </c>
      <c r="AG109" s="480">
        <v>2.8256466860451884E-5</v>
      </c>
      <c r="AH109" s="480">
        <v>8.3094930022198211E-5</v>
      </c>
      <c r="AI109" s="480">
        <v>0</v>
      </c>
      <c r="AJ109" s="480">
        <v>1.0384259124648492E-6</v>
      </c>
      <c r="AK109" s="480">
        <v>0</v>
      </c>
      <c r="AL109" s="480">
        <v>4.5750467798533236E-6</v>
      </c>
      <c r="AM109" s="480">
        <v>2.822990434095272E-5</v>
      </c>
      <c r="AN109" s="480">
        <v>1.7395464132727391E-5</v>
      </c>
      <c r="AO109" s="480">
        <v>2.7397560521211192E-6</v>
      </c>
      <c r="AP109" s="480">
        <v>2.8236224252093009E-5</v>
      </c>
      <c r="AQ109" s="480">
        <v>7.1080530687242108E-6</v>
      </c>
      <c r="AR109" s="480">
        <v>4.537163909583398E-6</v>
      </c>
      <c r="AS109" s="480">
        <v>3.6178755539410479E-5</v>
      </c>
      <c r="AT109" s="480">
        <v>4.519635394556099E-5</v>
      </c>
      <c r="AU109" s="480">
        <v>4.1651403385297907E-5</v>
      </c>
      <c r="AV109" s="480">
        <v>3.1533825395195989E-5</v>
      </c>
      <c r="AW109" s="480">
        <v>2.2767886396021284E-5</v>
      </c>
      <c r="AX109" s="480">
        <v>2.4910841178959011E-4</v>
      </c>
      <c r="AY109" s="480">
        <v>7.1037263267078254E-5</v>
      </c>
      <c r="AZ109" s="480">
        <v>6.9859672875095794E-6</v>
      </c>
      <c r="BA109" s="480">
        <v>3.1736964042019739E-5</v>
      </c>
      <c r="BB109" s="480">
        <v>8.2234813285856438E-6</v>
      </c>
      <c r="BC109" s="480">
        <v>2.1360611820502508E-6</v>
      </c>
      <c r="BD109" s="480">
        <v>1.381620726521491E-4</v>
      </c>
      <c r="BE109" s="480">
        <v>0</v>
      </c>
      <c r="BF109" s="480">
        <v>0</v>
      </c>
      <c r="BG109" s="480">
        <v>0</v>
      </c>
      <c r="BH109" s="480">
        <v>5.2690826750328983E-5</v>
      </c>
      <c r="BI109" s="480">
        <v>1.0241966457559851E-4</v>
      </c>
      <c r="BJ109" s="480">
        <v>2.2193223077401084E-5</v>
      </c>
      <c r="BK109" s="480">
        <v>8.0726400615281941E-5</v>
      </c>
      <c r="BL109" s="480">
        <v>0</v>
      </c>
      <c r="BM109" s="480">
        <v>5.6563987051640521E-6</v>
      </c>
      <c r="BN109" s="480">
        <v>1.6811982970116262E-5</v>
      </c>
      <c r="BO109" s="480">
        <v>1.8048977705902737E-5</v>
      </c>
      <c r="BP109" s="480">
        <v>7.3172392844190266E-5</v>
      </c>
      <c r="BQ109" s="480">
        <v>3.6523312458919011E-5</v>
      </c>
      <c r="BR109" s="480">
        <v>5.5680923295930314E-5</v>
      </c>
      <c r="BS109" s="480">
        <v>4.1157457456908143E-6</v>
      </c>
      <c r="BT109" s="480">
        <v>3.985829400927054E-5</v>
      </c>
      <c r="BU109" s="480">
        <v>6.8154604819050825E-5</v>
      </c>
      <c r="BV109" s="480">
        <v>6.4625236345669204E-5</v>
      </c>
      <c r="BW109" s="480">
        <v>1.6877744426729689E-5</v>
      </c>
      <c r="BX109" s="480">
        <v>6.0058570344053391E-5</v>
      </c>
      <c r="BY109" s="480">
        <v>3.7373710996280117E-5</v>
      </c>
      <c r="BZ109" s="480">
        <v>2.0920525399807953E-5</v>
      </c>
      <c r="CA109" s="480">
        <v>0</v>
      </c>
      <c r="CB109" s="480">
        <v>2.6041705330829132E-3</v>
      </c>
      <c r="CC109" s="480">
        <v>6.8205781339385405E-5</v>
      </c>
      <c r="CD109" s="480">
        <v>1.0059445887657739E-5</v>
      </c>
      <c r="CE109" s="480">
        <v>7.1309254762138717E-5</v>
      </c>
      <c r="CF109" s="480">
        <v>1.5553912252777704E-4</v>
      </c>
      <c r="CG109" s="480">
        <v>1.4131079897125739E-5</v>
      </c>
      <c r="CH109" s="480">
        <v>2.6390330582874436E-5</v>
      </c>
      <c r="CI109" s="480">
        <v>8.5661915914781375E-5</v>
      </c>
      <c r="CJ109" s="480">
        <v>3.0178910498584668E-4</v>
      </c>
      <c r="CK109" s="480">
        <v>4.2393015093131724E-4</v>
      </c>
      <c r="CL109" s="480">
        <v>3.9814843902592268E-4</v>
      </c>
      <c r="CM109" s="480">
        <v>2.1490051592127051E-5</v>
      </c>
      <c r="CN109" s="480">
        <v>4.0669356330843111E-4</v>
      </c>
      <c r="CO109" s="480">
        <v>1.9555676831070786E-4</v>
      </c>
      <c r="CP109" s="480">
        <v>2.0321448853238708E-4</v>
      </c>
      <c r="CQ109" s="480">
        <v>1.0635402260456274E-4</v>
      </c>
      <c r="CR109" s="480">
        <v>8.057475069063222E-5</v>
      </c>
      <c r="CS109" s="480">
        <v>1.163381781156812E-4</v>
      </c>
      <c r="CT109" s="480">
        <v>9.6870780629052765E-3</v>
      </c>
      <c r="CU109" s="480">
        <v>6.4256338978785224E-3</v>
      </c>
      <c r="CV109" s="480">
        <v>8.3209968329037397E-3</v>
      </c>
      <c r="CW109" s="480">
        <v>9.4335338428381404E-3</v>
      </c>
      <c r="CX109" s="480">
        <v>1.0595695492984757E-4</v>
      </c>
      <c r="CY109" s="480">
        <v>5.1807567702995711E-5</v>
      </c>
      <c r="CZ109" s="480">
        <v>6.08485952560494E-4</v>
      </c>
      <c r="DA109" s="480">
        <v>1.1429273780196703E-5</v>
      </c>
      <c r="DB109" s="480">
        <v>4.4948296553017498E-5</v>
      </c>
      <c r="DC109" s="480">
        <v>1.0802073729960129E-2</v>
      </c>
      <c r="DD109" s="480">
        <v>2.8760190874355896E-3</v>
      </c>
      <c r="DE109" s="480">
        <v>1.8150834474920035E-2</v>
      </c>
      <c r="DF109" s="480">
        <v>6.3615397824469324E-5</v>
      </c>
      <c r="DG109" s="480">
        <v>5.1022998137968721E-4</v>
      </c>
      <c r="DH109" s="480">
        <v>0</v>
      </c>
      <c r="DI109" s="480">
        <v>7.6124834292237611E-4</v>
      </c>
      <c r="DJ109" s="480">
        <v>1.2488706690790498E-3</v>
      </c>
    </row>
    <row r="110" spans="2:114">
      <c r="B110" s="10" t="s">
        <v>224</v>
      </c>
      <c r="C110" s="600" t="s">
        <v>1114</v>
      </c>
      <c r="D110" s="480">
        <v>0</v>
      </c>
      <c r="E110" s="480">
        <v>0</v>
      </c>
      <c r="F110" s="480">
        <v>0</v>
      </c>
      <c r="G110" s="480">
        <v>0</v>
      </c>
      <c r="H110" s="480">
        <v>0</v>
      </c>
      <c r="I110" s="480">
        <v>0</v>
      </c>
      <c r="J110" s="480">
        <v>0</v>
      </c>
      <c r="K110" s="480">
        <v>0</v>
      </c>
      <c r="L110" s="480">
        <v>0</v>
      </c>
      <c r="M110" s="480">
        <v>0</v>
      </c>
      <c r="N110" s="480">
        <v>0</v>
      </c>
      <c r="O110" s="480">
        <v>0</v>
      </c>
      <c r="P110" s="480">
        <v>0</v>
      </c>
      <c r="Q110" s="480">
        <v>0</v>
      </c>
      <c r="R110" s="480">
        <v>0</v>
      </c>
      <c r="S110" s="480">
        <v>0</v>
      </c>
      <c r="T110" s="480">
        <v>0</v>
      </c>
      <c r="U110" s="480">
        <v>0</v>
      </c>
      <c r="V110" s="480">
        <v>0</v>
      </c>
      <c r="W110" s="480">
        <v>0</v>
      </c>
      <c r="X110" s="480">
        <v>0</v>
      </c>
      <c r="Y110" s="480">
        <v>0</v>
      </c>
      <c r="Z110" s="480">
        <v>0</v>
      </c>
      <c r="AA110" s="480">
        <v>0</v>
      </c>
      <c r="AB110" s="480">
        <v>0</v>
      </c>
      <c r="AC110" s="480">
        <v>0</v>
      </c>
      <c r="AD110" s="480">
        <v>0</v>
      </c>
      <c r="AE110" s="480">
        <v>0</v>
      </c>
      <c r="AF110" s="480">
        <v>0</v>
      </c>
      <c r="AG110" s="480">
        <v>0</v>
      </c>
      <c r="AH110" s="480">
        <v>0</v>
      </c>
      <c r="AI110" s="480">
        <v>0</v>
      </c>
      <c r="AJ110" s="480">
        <v>0</v>
      </c>
      <c r="AK110" s="480">
        <v>0</v>
      </c>
      <c r="AL110" s="480">
        <v>0</v>
      </c>
      <c r="AM110" s="480">
        <v>0</v>
      </c>
      <c r="AN110" s="480">
        <v>0</v>
      </c>
      <c r="AO110" s="480">
        <v>0</v>
      </c>
      <c r="AP110" s="480">
        <v>0</v>
      </c>
      <c r="AQ110" s="480">
        <v>0</v>
      </c>
      <c r="AR110" s="480">
        <v>0</v>
      </c>
      <c r="AS110" s="480">
        <v>0</v>
      </c>
      <c r="AT110" s="480">
        <v>0</v>
      </c>
      <c r="AU110" s="480">
        <v>0</v>
      </c>
      <c r="AV110" s="480">
        <v>0</v>
      </c>
      <c r="AW110" s="480">
        <v>0</v>
      </c>
      <c r="AX110" s="480">
        <v>0</v>
      </c>
      <c r="AY110" s="480">
        <v>0</v>
      </c>
      <c r="AZ110" s="480">
        <v>0</v>
      </c>
      <c r="BA110" s="480">
        <v>0</v>
      </c>
      <c r="BB110" s="480">
        <v>0</v>
      </c>
      <c r="BC110" s="480">
        <v>0</v>
      </c>
      <c r="BD110" s="480">
        <v>0</v>
      </c>
      <c r="BE110" s="480">
        <v>0</v>
      </c>
      <c r="BF110" s="480">
        <v>0</v>
      </c>
      <c r="BG110" s="480">
        <v>0</v>
      </c>
      <c r="BH110" s="480">
        <v>0</v>
      </c>
      <c r="BI110" s="480">
        <v>0</v>
      </c>
      <c r="BJ110" s="480">
        <v>0</v>
      </c>
      <c r="BK110" s="480">
        <v>0</v>
      </c>
      <c r="BL110" s="480">
        <v>0</v>
      </c>
      <c r="BM110" s="480">
        <v>0</v>
      </c>
      <c r="BN110" s="480">
        <v>0</v>
      </c>
      <c r="BO110" s="480">
        <v>0</v>
      </c>
      <c r="BP110" s="480">
        <v>0</v>
      </c>
      <c r="BQ110" s="480">
        <v>0</v>
      </c>
      <c r="BR110" s="480">
        <v>0</v>
      </c>
      <c r="BS110" s="480">
        <v>0</v>
      </c>
      <c r="BT110" s="480">
        <v>0</v>
      </c>
      <c r="BU110" s="480">
        <v>0</v>
      </c>
      <c r="BV110" s="480">
        <v>0</v>
      </c>
      <c r="BW110" s="480">
        <v>9.6765734713250216E-6</v>
      </c>
      <c r="BX110" s="480">
        <v>0</v>
      </c>
      <c r="BY110" s="480">
        <v>0</v>
      </c>
      <c r="BZ110" s="480">
        <v>0</v>
      </c>
      <c r="CA110" s="480">
        <v>0</v>
      </c>
      <c r="CB110" s="480">
        <v>0</v>
      </c>
      <c r="CC110" s="480">
        <v>0</v>
      </c>
      <c r="CD110" s="480">
        <v>0</v>
      </c>
      <c r="CE110" s="480">
        <v>0</v>
      </c>
      <c r="CF110" s="480">
        <v>0</v>
      </c>
      <c r="CG110" s="480">
        <v>0</v>
      </c>
      <c r="CH110" s="480">
        <v>0</v>
      </c>
      <c r="CI110" s="480">
        <v>0</v>
      </c>
      <c r="CJ110" s="480">
        <v>0</v>
      </c>
      <c r="CK110" s="480">
        <v>1.5856999767036861E-4</v>
      </c>
      <c r="CL110" s="480">
        <v>2.6836092599902477E-2</v>
      </c>
      <c r="CM110" s="480">
        <v>0</v>
      </c>
      <c r="CN110" s="480">
        <v>2.3608651459411143E-4</v>
      </c>
      <c r="CO110" s="480">
        <v>2.6605953111853924E-2</v>
      </c>
      <c r="CP110" s="480">
        <v>0</v>
      </c>
      <c r="CQ110" s="480">
        <v>0</v>
      </c>
      <c r="CR110" s="480">
        <v>8.8617947894835915E-5</v>
      </c>
      <c r="CS110" s="480">
        <v>0</v>
      </c>
      <c r="CT110" s="480">
        <v>0</v>
      </c>
      <c r="CU110" s="480">
        <v>0</v>
      </c>
      <c r="CV110" s="480">
        <v>0</v>
      </c>
      <c r="CW110" s="480">
        <v>0</v>
      </c>
      <c r="CX110" s="480">
        <v>0</v>
      </c>
      <c r="CY110" s="480">
        <v>0</v>
      </c>
      <c r="CZ110" s="480">
        <v>2.0125247728858329E-3</v>
      </c>
      <c r="DA110" s="480">
        <v>0</v>
      </c>
      <c r="DB110" s="480">
        <v>0</v>
      </c>
      <c r="DC110" s="480">
        <v>2.6177412104304741E-3</v>
      </c>
      <c r="DD110" s="480">
        <v>2.3230637837078839E-4</v>
      </c>
      <c r="DE110" s="480">
        <v>0</v>
      </c>
      <c r="DF110" s="480">
        <v>2.5746122395155957E-3</v>
      </c>
      <c r="DG110" s="480">
        <v>1.4667895586770155E-3</v>
      </c>
      <c r="DH110" s="480">
        <v>0</v>
      </c>
      <c r="DI110" s="480">
        <v>4.5686496132736664E-4</v>
      </c>
      <c r="DJ110" s="480">
        <v>2.9119670073032931E-4</v>
      </c>
    </row>
    <row r="111" spans="2:114">
      <c r="B111" s="10" t="s">
        <v>225</v>
      </c>
      <c r="C111" s="600" t="s">
        <v>1115</v>
      </c>
      <c r="D111" s="480">
        <v>2.2794441860282893E-6</v>
      </c>
      <c r="E111" s="480">
        <v>0</v>
      </c>
      <c r="F111" s="480">
        <v>9.4854654282479931E-4</v>
      </c>
      <c r="G111" s="480">
        <v>1.5819883787329006E-4</v>
      </c>
      <c r="H111" s="480">
        <v>1.0196215851279214E-3</v>
      </c>
      <c r="I111" s="480">
        <v>0</v>
      </c>
      <c r="J111" s="480">
        <v>6.2774967435485636E-5</v>
      </c>
      <c r="K111" s="480">
        <v>1.7116100075662948E-4</v>
      </c>
      <c r="L111" s="480">
        <v>5.1221899915842267E-5</v>
      </c>
      <c r="M111" s="480">
        <v>7.9822290693358269E-5</v>
      </c>
      <c r="N111" s="480">
        <v>0</v>
      </c>
      <c r="O111" s="480">
        <v>4.7942149805900882E-5</v>
      </c>
      <c r="P111" s="480">
        <v>9.5754822091812138E-5</v>
      </c>
      <c r="Q111" s="480">
        <v>2.8024633652980972E-5</v>
      </c>
      <c r="R111" s="480">
        <v>8.4288470132460119E-5</v>
      </c>
      <c r="S111" s="480">
        <v>2.6303335864843653E-5</v>
      </c>
      <c r="T111" s="480">
        <v>3.608681766594072E-5</v>
      </c>
      <c r="U111" s="480">
        <v>7.8153754486326099E-5</v>
      </c>
      <c r="V111" s="480">
        <v>1.0473397570171764E-4</v>
      </c>
      <c r="W111" s="480">
        <v>3.341247771933246E-5</v>
      </c>
      <c r="X111" s="480">
        <v>0</v>
      </c>
      <c r="Y111" s="480">
        <v>4.8649214948749746E-5</v>
      </c>
      <c r="Z111" s="480">
        <v>4.1083708719155742E-5</v>
      </c>
      <c r="AA111" s="480">
        <v>9.8916993502095587E-5</v>
      </c>
      <c r="AB111" s="480">
        <v>9.2905238180092991E-5</v>
      </c>
      <c r="AC111" s="480">
        <v>5.8008563906904005E-5</v>
      </c>
      <c r="AD111" s="480">
        <v>0</v>
      </c>
      <c r="AE111" s="480">
        <v>7.5314609664918462E-5</v>
      </c>
      <c r="AF111" s="480">
        <v>5.5824637678756295E-5</v>
      </c>
      <c r="AG111" s="480">
        <v>9.8474633010676624E-5</v>
      </c>
      <c r="AH111" s="480">
        <v>8.3094930022198211E-5</v>
      </c>
      <c r="AI111" s="480">
        <v>6.4151163468828361E-5</v>
      </c>
      <c r="AJ111" s="480">
        <v>3.7902545804966995E-5</v>
      </c>
      <c r="AK111" s="480">
        <v>6.4737489480157958E-5</v>
      </c>
      <c r="AL111" s="480">
        <v>4.346294440860658E-5</v>
      </c>
      <c r="AM111" s="480">
        <v>4.9860610264539864E-5</v>
      </c>
      <c r="AN111" s="480">
        <v>4.7837526365000329E-5</v>
      </c>
      <c r="AO111" s="480">
        <v>5.7534877094543501E-5</v>
      </c>
      <c r="AP111" s="480">
        <v>7.0590560630232532E-5</v>
      </c>
      <c r="AQ111" s="480">
        <v>9.4181703160595802E-5</v>
      </c>
      <c r="AR111" s="480">
        <v>1.0435476992041815E-4</v>
      </c>
      <c r="AS111" s="480">
        <v>6.2759065731630425E-5</v>
      </c>
      <c r="AT111" s="480">
        <v>6.2414012591488984E-5</v>
      </c>
      <c r="AU111" s="480">
        <v>1.2709017956026797E-4</v>
      </c>
      <c r="AV111" s="480">
        <v>4.9425357534314286E-4</v>
      </c>
      <c r="AW111" s="480">
        <v>4.609108709438455E-5</v>
      </c>
      <c r="AX111" s="480">
        <v>1.3498442550915335E-4</v>
      </c>
      <c r="AY111" s="480">
        <v>6.0605217612472353E-5</v>
      </c>
      <c r="AZ111" s="480">
        <v>9.2214768195126456E-5</v>
      </c>
      <c r="BA111" s="480">
        <v>3.1736964042019739E-5</v>
      </c>
      <c r="BB111" s="480">
        <v>2.4670443985756931E-5</v>
      </c>
      <c r="BC111" s="480">
        <v>7.771976454690527E-5</v>
      </c>
      <c r="BD111" s="480">
        <v>7.9715329190815725E-5</v>
      </c>
      <c r="BE111" s="480">
        <v>0</v>
      </c>
      <c r="BF111" s="480">
        <v>0</v>
      </c>
      <c r="BG111" s="480">
        <v>0</v>
      </c>
      <c r="BH111" s="480">
        <v>6.5193734792779923E-5</v>
      </c>
      <c r="BI111" s="480">
        <v>1.0241966457559851E-4</v>
      </c>
      <c r="BJ111" s="480">
        <v>4.2906897949642098E-5</v>
      </c>
      <c r="BK111" s="480">
        <v>6.6048873230685232E-5</v>
      </c>
      <c r="BL111" s="480">
        <v>2.8871027346637103E-5</v>
      </c>
      <c r="BM111" s="480">
        <v>1.4275216393202158E-4</v>
      </c>
      <c r="BN111" s="480">
        <v>2.2630675777305853E-4</v>
      </c>
      <c r="BO111" s="480">
        <v>1.1979173351473225E-4</v>
      </c>
      <c r="BP111" s="480">
        <v>3.1326539808252058E-4</v>
      </c>
      <c r="BQ111" s="480">
        <v>3.8788995909760427E-4</v>
      </c>
      <c r="BR111" s="480">
        <v>1.4656932270667194E-4</v>
      </c>
      <c r="BS111" s="480">
        <v>2.4694474474144884E-5</v>
      </c>
      <c r="BT111" s="480">
        <v>3.1998126938910895E-4</v>
      </c>
      <c r="BU111" s="480">
        <v>0</v>
      </c>
      <c r="BV111" s="480">
        <v>9.1450163035564601E-4</v>
      </c>
      <c r="BW111" s="480">
        <v>1.6801794576809406E-4</v>
      </c>
      <c r="BX111" s="480">
        <v>1.5044834442721496E-4</v>
      </c>
      <c r="BY111" s="480">
        <v>1.088149970160925E-3</v>
      </c>
      <c r="BZ111" s="480">
        <v>4.9256077257891031E-4</v>
      </c>
      <c r="CA111" s="480">
        <v>3.0582150284006045E-4</v>
      </c>
      <c r="CB111" s="480">
        <v>1.6480212609589701E-4</v>
      </c>
      <c r="CC111" s="480">
        <v>2.7126163768951541E-4</v>
      </c>
      <c r="CD111" s="480">
        <v>0</v>
      </c>
      <c r="CE111" s="480">
        <v>1.7237748985808336E-4</v>
      </c>
      <c r="CF111" s="480">
        <v>8.1822069419078752E-5</v>
      </c>
      <c r="CG111" s="480">
        <v>2.3551799828542897E-5</v>
      </c>
      <c r="CH111" s="480">
        <v>2.0012667358679779E-4</v>
      </c>
      <c r="CI111" s="480">
        <v>6.0314869520990773E-4</v>
      </c>
      <c r="CJ111" s="480">
        <v>1.9748805453748041E-4</v>
      </c>
      <c r="CK111" s="480">
        <v>3.0597179410784165E-4</v>
      </c>
      <c r="CL111" s="480">
        <v>6.7712551851492684E-4</v>
      </c>
      <c r="CM111" s="480">
        <v>9.2452945360172118E-4</v>
      </c>
      <c r="CN111" s="480">
        <v>2.072515204452123E-4</v>
      </c>
      <c r="CO111" s="480">
        <v>4.1741516398723574E-3</v>
      </c>
      <c r="CP111" s="480">
        <v>7.3789673620971237E-4</v>
      </c>
      <c r="CQ111" s="480">
        <v>3.3592114991544853E-4</v>
      </c>
      <c r="CR111" s="480">
        <v>1.977960211873996E-4</v>
      </c>
      <c r="CS111" s="480">
        <v>2.3788871303252784E-3</v>
      </c>
      <c r="CT111" s="480">
        <v>3.0897053521151827E-4</v>
      </c>
      <c r="CU111" s="480">
        <v>2.2478851004684524E-4</v>
      </c>
      <c r="CV111" s="480">
        <v>1.3403662303039036E-4</v>
      </c>
      <c r="CW111" s="480">
        <v>2.7872019557718546E-4</v>
      </c>
      <c r="CX111" s="480">
        <v>3.7711979703865185E-3</v>
      </c>
      <c r="CY111" s="480">
        <v>9.3636764649047879E-4</v>
      </c>
      <c r="CZ111" s="480">
        <v>1.9909560819975263E-3</v>
      </c>
      <c r="DA111" s="480">
        <v>2.525682140279534E-4</v>
      </c>
      <c r="DB111" s="480">
        <v>9.0047904203342181E-4</v>
      </c>
      <c r="DC111" s="480">
        <v>2.5482975974469133E-3</v>
      </c>
      <c r="DD111" s="480">
        <v>3.8181289019376336E-4</v>
      </c>
      <c r="DE111" s="480">
        <v>1.9790755771309123E-3</v>
      </c>
      <c r="DF111" s="480">
        <v>2.6454731268417127E-3</v>
      </c>
      <c r="DG111" s="480">
        <v>1.0252930375988895E-2</v>
      </c>
      <c r="DH111" s="480">
        <v>0</v>
      </c>
      <c r="DI111" s="480">
        <v>4.1367151003436056E-4</v>
      </c>
      <c r="DJ111" s="480">
        <v>5.11694495364652E-4</v>
      </c>
    </row>
    <row r="112" spans="2:114">
      <c r="B112" s="10" t="s">
        <v>226</v>
      </c>
      <c r="C112" s="600" t="s">
        <v>1116</v>
      </c>
      <c r="D112" s="480">
        <v>3.9177946947361224E-5</v>
      </c>
      <c r="E112" s="480">
        <v>6.9679782407143748E-4</v>
      </c>
      <c r="F112" s="480">
        <v>1.9391298198206664E-3</v>
      </c>
      <c r="G112" s="480">
        <v>2.1937882054465811E-3</v>
      </c>
      <c r="H112" s="480">
        <v>8.8317106268062391E-4</v>
      </c>
      <c r="I112" s="480">
        <v>3.9439088518843118E-4</v>
      </c>
      <c r="J112" s="480">
        <v>4.4814351752555027E-4</v>
      </c>
      <c r="K112" s="480">
        <v>7.1539043095494869E-4</v>
      </c>
      <c r="L112" s="480">
        <v>4.1813795849667158E-4</v>
      </c>
      <c r="M112" s="480">
        <v>2.8833146828399374E-5</v>
      </c>
      <c r="N112" s="480">
        <v>0</v>
      </c>
      <c r="O112" s="480">
        <v>6.4988247514665635E-4</v>
      </c>
      <c r="P112" s="480">
        <v>1.213131723750542E-3</v>
      </c>
      <c r="Q112" s="480">
        <v>4.5600082472493323E-4</v>
      </c>
      <c r="R112" s="480">
        <v>1.1227860361040915E-3</v>
      </c>
      <c r="S112" s="480">
        <v>7.012736833118486E-4</v>
      </c>
      <c r="T112" s="480">
        <v>7.6083040579025013E-4</v>
      </c>
      <c r="U112" s="480">
        <v>9.4786476594954476E-4</v>
      </c>
      <c r="V112" s="480">
        <v>8.298153459443782E-4</v>
      </c>
      <c r="W112" s="480">
        <v>7.541673542363612E-4</v>
      </c>
      <c r="X112" s="480">
        <v>0</v>
      </c>
      <c r="Y112" s="480">
        <v>2.9687334889655663E-4</v>
      </c>
      <c r="Z112" s="480">
        <v>1.2272101378689747E-4</v>
      </c>
      <c r="AA112" s="480">
        <v>4.8953818212771794E-4</v>
      </c>
      <c r="AB112" s="480">
        <v>5.2240158517658853E-4</v>
      </c>
      <c r="AC112" s="480">
        <v>8.4499839481717561E-4</v>
      </c>
      <c r="AD112" s="480">
        <v>0</v>
      </c>
      <c r="AE112" s="480">
        <v>2.9212939506392615E-4</v>
      </c>
      <c r="AF112" s="480">
        <v>1.1938734394664712E-4</v>
      </c>
      <c r="AG112" s="480">
        <v>2.862870774124826E-4</v>
      </c>
      <c r="AH112" s="480">
        <v>9.3778563882195129E-4</v>
      </c>
      <c r="AI112" s="480">
        <v>2.1344841663264711E-3</v>
      </c>
      <c r="AJ112" s="480">
        <v>6.2409397339137438E-4</v>
      </c>
      <c r="AK112" s="480">
        <v>1.2623810448630802E-3</v>
      </c>
      <c r="AL112" s="480">
        <v>6.4279407256939204E-4</v>
      </c>
      <c r="AM112" s="480">
        <v>1.4114952170476359E-4</v>
      </c>
      <c r="AN112" s="480">
        <v>9.1326186696818798E-5</v>
      </c>
      <c r="AO112" s="480">
        <v>1.6712511917938827E-4</v>
      </c>
      <c r="AP112" s="480">
        <v>6.6355126992418572E-4</v>
      </c>
      <c r="AQ112" s="480">
        <v>1.883634063211916E-4</v>
      </c>
      <c r="AR112" s="480">
        <v>3.8112176840500542E-4</v>
      </c>
      <c r="AS112" s="480">
        <v>3.6400258124345646E-4</v>
      </c>
      <c r="AT112" s="480">
        <v>4.5895821328051817E-4</v>
      </c>
      <c r="AU112" s="480">
        <v>5.7350778507448655E-4</v>
      </c>
      <c r="AV112" s="480">
        <v>8.5320243888420356E-4</v>
      </c>
      <c r="AW112" s="480">
        <v>1.5976392478378838E-3</v>
      </c>
      <c r="AX112" s="480">
        <v>7.1368777711246494E-4</v>
      </c>
      <c r="AY112" s="480">
        <v>7.8786782896214061E-4</v>
      </c>
      <c r="AZ112" s="480">
        <v>8.8023187822620702E-4</v>
      </c>
      <c r="BA112" s="480">
        <v>4.7605446063029612E-4</v>
      </c>
      <c r="BB112" s="480">
        <v>6.4965502495826588E-4</v>
      </c>
      <c r="BC112" s="480">
        <v>4.3049848438243512E-4</v>
      </c>
      <c r="BD112" s="480">
        <v>3.2388539213243193E-4</v>
      </c>
      <c r="BE112" s="480">
        <v>1.0543642335378851E-3</v>
      </c>
      <c r="BF112" s="480">
        <v>0</v>
      </c>
      <c r="BG112" s="480">
        <v>0</v>
      </c>
      <c r="BH112" s="480">
        <v>3.1413556456658001E-4</v>
      </c>
      <c r="BI112" s="480">
        <v>8.7056714889258743E-4</v>
      </c>
      <c r="BJ112" s="480">
        <v>8.5813795899284198E-4</v>
      </c>
      <c r="BK112" s="480">
        <v>2.3488936324482946E-3</v>
      </c>
      <c r="BL112" s="480">
        <v>2.2904348361665435E-4</v>
      </c>
      <c r="BM112" s="480">
        <v>9.3023790908825085E-4</v>
      </c>
      <c r="BN112" s="480">
        <v>5.9507869590976468E-4</v>
      </c>
      <c r="BO112" s="480">
        <v>2.4332695870179987E-5</v>
      </c>
      <c r="BP112" s="480">
        <v>2.4480855944384477E-3</v>
      </c>
      <c r="BQ112" s="480">
        <v>2.9218649967135209E-4</v>
      </c>
      <c r="BR112" s="480">
        <v>1.7415279547788667E-4</v>
      </c>
      <c r="BS112" s="480">
        <v>6.7223847179616637E-5</v>
      </c>
      <c r="BT112" s="480">
        <v>1.1221642774917706E-3</v>
      </c>
      <c r="BU112" s="480">
        <v>3.0716395942876036E-3</v>
      </c>
      <c r="BV112" s="480">
        <v>1.700638999066888E-3</v>
      </c>
      <c r="BW112" s="480">
        <v>2.2531226218203242E-3</v>
      </c>
      <c r="BX112" s="480">
        <v>3.1111082622384783E-3</v>
      </c>
      <c r="BY112" s="480">
        <v>1.1708033694796214E-3</v>
      </c>
      <c r="BZ112" s="480">
        <v>4.8996118066532474E-4</v>
      </c>
      <c r="CA112" s="480">
        <v>0</v>
      </c>
      <c r="CB112" s="480">
        <v>1.5604237344755655E-3</v>
      </c>
      <c r="CC112" s="480">
        <v>1.4865987194676851E-3</v>
      </c>
      <c r="CD112" s="480">
        <v>7.8518053306906894E-4</v>
      </c>
      <c r="CE112" s="480">
        <v>2.0415783489380816E-3</v>
      </c>
      <c r="CF112" s="480">
        <v>1.1740695055322526E-3</v>
      </c>
      <c r="CG112" s="480">
        <v>1.7428331873121743E-3</v>
      </c>
      <c r="CH112" s="480">
        <v>1.825331198648815E-3</v>
      </c>
      <c r="CI112" s="480">
        <v>8.9212352559283874E-3</v>
      </c>
      <c r="CJ112" s="480">
        <v>3.6265988196882769E-3</v>
      </c>
      <c r="CK112" s="480">
        <v>2.5142297651576488E-3</v>
      </c>
      <c r="CL112" s="480">
        <v>2.2833778831615309E-3</v>
      </c>
      <c r="CM112" s="480">
        <v>6.5956168982219722E-4</v>
      </c>
      <c r="CN112" s="480">
        <v>1.7727514111125261E-3</v>
      </c>
      <c r="CO112" s="480">
        <v>2.1837172461362381E-3</v>
      </c>
      <c r="CP112" s="480">
        <v>1.6369028350226914E-3</v>
      </c>
      <c r="CQ112" s="480">
        <v>3.2910267535513379E-3</v>
      </c>
      <c r="CR112" s="480">
        <v>1.6017860657081618E-3</v>
      </c>
      <c r="CS112" s="480">
        <v>6.4301482717379413E-3</v>
      </c>
      <c r="CT112" s="480">
        <v>1.2217280030694653E-3</v>
      </c>
      <c r="CU112" s="480">
        <v>2.3983160881079443E-3</v>
      </c>
      <c r="CV112" s="480">
        <v>4.146619853468576E-3</v>
      </c>
      <c r="CW112" s="480">
        <v>5.3893473254782043E-3</v>
      </c>
      <c r="CX112" s="480">
        <v>5.6427227596225734E-3</v>
      </c>
      <c r="CY112" s="480">
        <v>8.8489324642544438E-4</v>
      </c>
      <c r="CZ112" s="480">
        <v>1.0270015122970572E-3</v>
      </c>
      <c r="DA112" s="480">
        <v>7.325040302242461E-4</v>
      </c>
      <c r="DB112" s="480">
        <v>1.3339408325546004E-3</v>
      </c>
      <c r="DC112" s="480">
        <v>2.121839798591753E-3</v>
      </c>
      <c r="DD112" s="480">
        <v>8.2790142547044471E-4</v>
      </c>
      <c r="DE112" s="480">
        <v>3.8610890725886996E-3</v>
      </c>
      <c r="DF112" s="480">
        <v>2.1888623784478566E-3</v>
      </c>
      <c r="DG112" s="480">
        <v>2.3375539483869775E-3</v>
      </c>
      <c r="DH112" s="480">
        <v>0</v>
      </c>
      <c r="DI112" s="480">
        <v>1.9712447569962519E-4</v>
      </c>
      <c r="DJ112" s="480">
        <v>1.5753358365387395E-3</v>
      </c>
    </row>
    <row r="113" spans="2:115">
      <c r="B113" s="318" t="s">
        <v>227</v>
      </c>
      <c r="C113" s="601" t="s">
        <v>1117</v>
      </c>
      <c r="D113" s="481">
        <v>5.2135874818623916E-3</v>
      </c>
      <c r="E113" s="481">
        <v>3.060727050146015E-4</v>
      </c>
      <c r="F113" s="481">
        <v>2.260092648962113E-4</v>
      </c>
      <c r="G113" s="481">
        <v>5.0272075146401063E-3</v>
      </c>
      <c r="H113" s="481">
        <v>9.9585150860884136E-3</v>
      </c>
      <c r="I113" s="481">
        <v>9.9474145486415418E-3</v>
      </c>
      <c r="J113" s="481">
        <v>5.4945533997004239E-3</v>
      </c>
      <c r="K113" s="481">
        <v>1.1229937325210089E-2</v>
      </c>
      <c r="L113" s="481">
        <v>9.4670913853201768E-4</v>
      </c>
      <c r="M113" s="481">
        <v>1.4264516503030971E-2</v>
      </c>
      <c r="N113" s="481">
        <v>0</v>
      </c>
      <c r="O113" s="481">
        <v>2.4357275554164641E-3</v>
      </c>
      <c r="P113" s="481">
        <v>2.9580764742860926E-3</v>
      </c>
      <c r="Q113" s="481">
        <v>6.0989609867073153E-3</v>
      </c>
      <c r="R113" s="481">
        <v>2.1692353445410492E-3</v>
      </c>
      <c r="S113" s="481">
        <v>1.0229322735912502E-3</v>
      </c>
      <c r="T113" s="481">
        <v>2.3209838228810875E-3</v>
      </c>
      <c r="U113" s="481">
        <v>1.710030867393118E-3</v>
      </c>
      <c r="V113" s="481">
        <v>2.7391962875833844E-4</v>
      </c>
      <c r="W113" s="481">
        <v>1.0838598639771214E-3</v>
      </c>
      <c r="X113" s="481">
        <v>0</v>
      </c>
      <c r="Y113" s="481">
        <v>2.5410729482533011E-4</v>
      </c>
      <c r="Z113" s="481">
        <v>9.6427440206637801E-4</v>
      </c>
      <c r="AA113" s="481">
        <v>1.0272226968069662E-2</v>
      </c>
      <c r="AB113" s="481">
        <v>1.9289259697555373E-3</v>
      </c>
      <c r="AC113" s="481">
        <v>1.4215239415164779E-3</v>
      </c>
      <c r="AD113" s="481">
        <v>1.354157262796786E-4</v>
      </c>
      <c r="AE113" s="481">
        <v>5.5595875498103443E-3</v>
      </c>
      <c r="AF113" s="481">
        <v>1.6830299181367614E-3</v>
      </c>
      <c r="AG113" s="481">
        <v>5.0711051992491226E-3</v>
      </c>
      <c r="AH113" s="481">
        <v>4.7126696026875275E-3</v>
      </c>
      <c r="AI113" s="481">
        <v>2.1111564705196244E-3</v>
      </c>
      <c r="AJ113" s="481">
        <v>7.9559001283494423E-3</v>
      </c>
      <c r="AK113" s="481">
        <v>6.1500615006150063E-4</v>
      </c>
      <c r="AL113" s="481">
        <v>2.1822973139900355E-3</v>
      </c>
      <c r="AM113" s="481">
        <v>2.5102617535390035E-3</v>
      </c>
      <c r="AN113" s="481">
        <v>2.9311357063645654E-3</v>
      </c>
      <c r="AO113" s="481">
        <v>1.2652193448695328E-2</v>
      </c>
      <c r="AP113" s="481">
        <v>8.7249932938967406E-3</v>
      </c>
      <c r="AQ113" s="481">
        <v>3.0529087930170487E-3</v>
      </c>
      <c r="AR113" s="481">
        <v>2.4183083638079509E-3</v>
      </c>
      <c r="AS113" s="481">
        <v>2.1559584933689511E-3</v>
      </c>
      <c r="AT113" s="481">
        <v>5.0377793094319948E-3</v>
      </c>
      <c r="AU113" s="481">
        <v>7.8187160047119477E-3</v>
      </c>
      <c r="AV113" s="481">
        <v>9.1190902871568537E-3</v>
      </c>
      <c r="AW113" s="481">
        <v>1.5021251878350628E-3</v>
      </c>
      <c r="AX113" s="481">
        <v>8.050391172348862E-4</v>
      </c>
      <c r="AY113" s="481">
        <v>3.9418229652046571E-4</v>
      </c>
      <c r="AZ113" s="481">
        <v>2.5317145449934718E-3</v>
      </c>
      <c r="BA113" s="481">
        <v>2.2215874829413818E-4</v>
      </c>
      <c r="BB113" s="481">
        <v>8.2234813285856438E-5</v>
      </c>
      <c r="BC113" s="481">
        <v>1.5780562763392774E-3</v>
      </c>
      <c r="BD113" s="481">
        <v>2.1621945697113901E-3</v>
      </c>
      <c r="BE113" s="481">
        <v>5.1580408547177107E-4</v>
      </c>
      <c r="BF113" s="481">
        <v>0</v>
      </c>
      <c r="BG113" s="481">
        <v>0</v>
      </c>
      <c r="BH113" s="481">
        <v>4.847109528600179E-4</v>
      </c>
      <c r="BI113" s="481">
        <v>9.499423889386762E-3</v>
      </c>
      <c r="BJ113" s="481">
        <v>4.5274175077898212E-3</v>
      </c>
      <c r="BK113" s="481">
        <v>2.7667139119964814E-3</v>
      </c>
      <c r="BL113" s="481">
        <v>6.9867886178861789E-4</v>
      </c>
      <c r="BM113" s="481">
        <v>1.6938325600524991E-2</v>
      </c>
      <c r="BN113" s="481">
        <v>1.7185012488355793E-2</v>
      </c>
      <c r="BO113" s="481">
        <v>1.923526347763959E-2</v>
      </c>
      <c r="BP113" s="481">
        <v>5.0990525926260868E-3</v>
      </c>
      <c r="BQ113" s="481">
        <v>1.0309478740522664E-2</v>
      </c>
      <c r="BR113" s="481">
        <v>3.5849948306687441E-3</v>
      </c>
      <c r="BS113" s="481">
        <v>7.819916916812547E-4</v>
      </c>
      <c r="BT113" s="481">
        <v>1.0676448207909781E-2</v>
      </c>
      <c r="BU113" s="481">
        <v>1.7517034098893373E-2</v>
      </c>
      <c r="BV113" s="481">
        <v>5.8088407323320873E-3</v>
      </c>
      <c r="BW113" s="481">
        <v>2.2593955168322588E-3</v>
      </c>
      <c r="BX113" s="481">
        <v>3.0698615410741166E-3</v>
      </c>
      <c r="BY113" s="481">
        <v>7.2900298199090234E-3</v>
      </c>
      <c r="BZ113" s="481">
        <v>8.6677821804411414E-4</v>
      </c>
      <c r="CA113" s="481">
        <v>8.1805728458682204E-5</v>
      </c>
      <c r="CB113" s="481">
        <v>7.9773137253446365E-3</v>
      </c>
      <c r="CC113" s="481">
        <v>1.2654296061684509E-2</v>
      </c>
      <c r="CD113" s="481">
        <v>6.7969228970660408E-8</v>
      </c>
      <c r="CE113" s="481">
        <v>1.07514142534286E-2</v>
      </c>
      <c r="CF113" s="481">
        <v>4.5453703374928791E-3</v>
      </c>
      <c r="CG113" s="481">
        <v>2.4022835825113754E-4</v>
      </c>
      <c r="CH113" s="481">
        <v>2.9601154137124156E-3</v>
      </c>
      <c r="CI113" s="481">
        <v>1.4143096842923614E-2</v>
      </c>
      <c r="CJ113" s="481">
        <v>1.1361975085727768E-3</v>
      </c>
      <c r="CK113" s="481">
        <v>2.940005899763825E-3</v>
      </c>
      <c r="CL113" s="481">
        <v>6.7794503502750158E-3</v>
      </c>
      <c r="CM113" s="481">
        <v>4.684374011943439E-4</v>
      </c>
      <c r="CN113" s="481">
        <v>1.5691042649359263E-3</v>
      </c>
      <c r="CO113" s="481">
        <v>1.8562733550113316E-3</v>
      </c>
      <c r="CP113" s="481">
        <v>1.6273014569342518E-3</v>
      </c>
      <c r="CQ113" s="481">
        <v>9.4544787057582039E-4</v>
      </c>
      <c r="CR113" s="481">
        <v>8.2337115143127273E-3</v>
      </c>
      <c r="CS113" s="481">
        <v>9.4418846093938056E-3</v>
      </c>
      <c r="CT113" s="481">
        <v>1.6793400372770197E-3</v>
      </c>
      <c r="CU113" s="481">
        <v>1.504939055430673E-2</v>
      </c>
      <c r="CV113" s="481">
        <v>8.7320315596065862E-3</v>
      </c>
      <c r="CW113" s="481">
        <v>3.8926217674228507E-3</v>
      </c>
      <c r="CX113" s="481">
        <v>7.9559255683286194E-3</v>
      </c>
      <c r="CY113" s="481">
        <v>6.0854734911837179E-3</v>
      </c>
      <c r="CZ113" s="481">
        <v>1.8043039493102582E-4</v>
      </c>
      <c r="DA113" s="481">
        <v>1.3084644826885849E-3</v>
      </c>
      <c r="DB113" s="481">
        <v>4.0966589530642764E-3</v>
      </c>
      <c r="DC113" s="481">
        <v>1.7994385734235593E-3</v>
      </c>
      <c r="DD113" s="481">
        <v>1.6401958297066863E-3</v>
      </c>
      <c r="DE113" s="481">
        <v>7.02089897503793E-3</v>
      </c>
      <c r="DF113" s="481">
        <v>1.0311780658745415E-3</v>
      </c>
      <c r="DG113" s="481">
        <v>8.7029405692356614E-3</v>
      </c>
      <c r="DH113" s="481">
        <v>7.2700406084996695E-4</v>
      </c>
      <c r="DI113" s="481">
        <v>0</v>
      </c>
      <c r="DJ113" s="481">
        <v>4.8374145829592824E-3</v>
      </c>
    </row>
    <row r="114" spans="2:115">
      <c r="F114" s="21"/>
    </row>
    <row r="116" spans="2:115">
      <c r="B116" s="4" t="s">
        <v>83</v>
      </c>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row>
    <row r="117" spans="2:115">
      <c r="B117" s="6"/>
      <c r="C117" s="7"/>
      <c r="D117" s="505" t="str">
        <f t="shared" ref="D117:AI117" si="0">D2</f>
        <v>001</v>
      </c>
      <c r="E117" s="505" t="str">
        <f t="shared" si="0"/>
        <v>002</v>
      </c>
      <c r="F117" s="505" t="str">
        <f t="shared" si="0"/>
        <v>003</v>
      </c>
      <c r="G117" s="505" t="str">
        <f t="shared" si="0"/>
        <v>004</v>
      </c>
      <c r="H117" s="505" t="str">
        <f t="shared" si="0"/>
        <v>005</v>
      </c>
      <c r="I117" s="505" t="str">
        <f t="shared" si="0"/>
        <v>006</v>
      </c>
      <c r="J117" s="505" t="str">
        <f t="shared" si="0"/>
        <v>007</v>
      </c>
      <c r="K117" s="505" t="str">
        <f t="shared" si="0"/>
        <v>008</v>
      </c>
      <c r="L117" s="505" t="str">
        <f t="shared" si="0"/>
        <v>009</v>
      </c>
      <c r="M117" s="505" t="str">
        <f t="shared" si="0"/>
        <v>010</v>
      </c>
      <c r="N117" s="505" t="str">
        <f t="shared" si="0"/>
        <v>011</v>
      </c>
      <c r="O117" s="505" t="str">
        <f t="shared" si="0"/>
        <v>012</v>
      </c>
      <c r="P117" s="505" t="str">
        <f t="shared" si="0"/>
        <v>013</v>
      </c>
      <c r="Q117" s="505" t="str">
        <f t="shared" si="0"/>
        <v>014</v>
      </c>
      <c r="R117" s="505" t="str">
        <f t="shared" si="0"/>
        <v>015</v>
      </c>
      <c r="S117" s="505" t="str">
        <f t="shared" si="0"/>
        <v>016</v>
      </c>
      <c r="T117" s="505" t="str">
        <f t="shared" si="0"/>
        <v>017</v>
      </c>
      <c r="U117" s="505" t="str">
        <f t="shared" si="0"/>
        <v>018</v>
      </c>
      <c r="V117" s="505" t="str">
        <f t="shared" si="0"/>
        <v>019</v>
      </c>
      <c r="W117" s="505" t="str">
        <f t="shared" si="0"/>
        <v>020</v>
      </c>
      <c r="X117" s="505" t="str">
        <f t="shared" si="0"/>
        <v>021</v>
      </c>
      <c r="Y117" s="505" t="str">
        <f t="shared" si="0"/>
        <v>022</v>
      </c>
      <c r="Z117" s="505" t="str">
        <f t="shared" si="0"/>
        <v>023</v>
      </c>
      <c r="AA117" s="505" t="str">
        <f t="shared" si="0"/>
        <v>024</v>
      </c>
      <c r="AB117" s="505" t="str">
        <f t="shared" si="0"/>
        <v>025</v>
      </c>
      <c r="AC117" s="505" t="str">
        <f t="shared" si="0"/>
        <v>026</v>
      </c>
      <c r="AD117" s="505" t="str">
        <f t="shared" si="0"/>
        <v>027</v>
      </c>
      <c r="AE117" s="505" t="str">
        <f t="shared" si="0"/>
        <v>028</v>
      </c>
      <c r="AF117" s="505" t="str">
        <f t="shared" si="0"/>
        <v>029</v>
      </c>
      <c r="AG117" s="505" t="str">
        <f t="shared" si="0"/>
        <v>030</v>
      </c>
      <c r="AH117" s="505" t="str">
        <f t="shared" si="0"/>
        <v>031</v>
      </c>
      <c r="AI117" s="505" t="str">
        <f t="shared" si="0"/>
        <v>032</v>
      </c>
      <c r="AJ117" s="505" t="str">
        <f t="shared" ref="AJ117:BO117" si="1">AJ2</f>
        <v>033</v>
      </c>
      <c r="AK117" s="505" t="str">
        <f t="shared" si="1"/>
        <v>034</v>
      </c>
      <c r="AL117" s="505" t="str">
        <f t="shared" si="1"/>
        <v>035</v>
      </c>
      <c r="AM117" s="227" t="str">
        <f t="shared" si="1"/>
        <v>036</v>
      </c>
      <c r="AN117" s="227" t="str">
        <f t="shared" si="1"/>
        <v>037</v>
      </c>
      <c r="AO117" s="227" t="str">
        <f t="shared" si="1"/>
        <v>038</v>
      </c>
      <c r="AP117" s="227" t="str">
        <f t="shared" si="1"/>
        <v>039</v>
      </c>
      <c r="AQ117" s="227" t="str">
        <f t="shared" si="1"/>
        <v>040</v>
      </c>
      <c r="AR117" s="227" t="str">
        <f t="shared" si="1"/>
        <v>041</v>
      </c>
      <c r="AS117" s="227" t="str">
        <f t="shared" si="1"/>
        <v>042</v>
      </c>
      <c r="AT117" s="227" t="str">
        <f t="shared" si="1"/>
        <v>043</v>
      </c>
      <c r="AU117" s="227" t="str">
        <f t="shared" si="1"/>
        <v>044</v>
      </c>
      <c r="AV117" s="227" t="str">
        <f t="shared" si="1"/>
        <v>045</v>
      </c>
      <c r="AW117" s="227" t="str">
        <f t="shared" si="1"/>
        <v>046</v>
      </c>
      <c r="AX117" s="227" t="str">
        <f t="shared" si="1"/>
        <v>047</v>
      </c>
      <c r="AY117" s="227" t="str">
        <f t="shared" si="1"/>
        <v>048</v>
      </c>
      <c r="AZ117" s="227" t="str">
        <f t="shared" si="1"/>
        <v>049</v>
      </c>
      <c r="BA117" s="227" t="str">
        <f t="shared" si="1"/>
        <v>050</v>
      </c>
      <c r="BB117" s="227" t="str">
        <f t="shared" si="1"/>
        <v>051</v>
      </c>
      <c r="BC117" s="227" t="str">
        <f t="shared" si="1"/>
        <v>052</v>
      </c>
      <c r="BD117" s="227" t="str">
        <f t="shared" si="1"/>
        <v>053</v>
      </c>
      <c r="BE117" s="227" t="str">
        <f t="shared" si="1"/>
        <v>054</v>
      </c>
      <c r="BF117" s="227" t="str">
        <f t="shared" si="1"/>
        <v>055</v>
      </c>
      <c r="BG117" s="227" t="str">
        <f t="shared" si="1"/>
        <v>056</v>
      </c>
      <c r="BH117" s="227" t="str">
        <f t="shared" si="1"/>
        <v>057</v>
      </c>
      <c r="BI117" s="227" t="str">
        <f t="shared" si="1"/>
        <v>058</v>
      </c>
      <c r="BJ117" s="227" t="str">
        <f t="shared" si="1"/>
        <v>059</v>
      </c>
      <c r="BK117" s="227" t="str">
        <f t="shared" si="1"/>
        <v>060</v>
      </c>
      <c r="BL117" s="227" t="str">
        <f t="shared" si="1"/>
        <v>061</v>
      </c>
      <c r="BM117" s="227" t="str">
        <f t="shared" si="1"/>
        <v>062</v>
      </c>
      <c r="BN117" s="227" t="str">
        <f t="shared" si="1"/>
        <v>063</v>
      </c>
      <c r="BO117" s="227" t="str">
        <f t="shared" si="1"/>
        <v>064</v>
      </c>
      <c r="BP117" s="227" t="str">
        <f t="shared" ref="BP117:CU117" si="2">BP2</f>
        <v>065</v>
      </c>
      <c r="BQ117" s="227" t="str">
        <f t="shared" si="2"/>
        <v>066</v>
      </c>
      <c r="BR117" s="227" t="str">
        <f t="shared" si="2"/>
        <v>067</v>
      </c>
      <c r="BS117" s="227" t="str">
        <f t="shared" si="2"/>
        <v>068</v>
      </c>
      <c r="BT117" s="227" t="str">
        <f t="shared" si="2"/>
        <v>069</v>
      </c>
      <c r="BU117" s="227" t="str">
        <f t="shared" si="2"/>
        <v>070</v>
      </c>
      <c r="BV117" s="227" t="str">
        <f t="shared" si="2"/>
        <v>071</v>
      </c>
      <c r="BW117" s="227" t="str">
        <f t="shared" si="2"/>
        <v>072</v>
      </c>
      <c r="BX117" s="227" t="str">
        <f t="shared" si="2"/>
        <v>073</v>
      </c>
      <c r="BY117" s="227" t="str">
        <f t="shared" si="2"/>
        <v>074</v>
      </c>
      <c r="BZ117" s="227" t="str">
        <f t="shared" si="2"/>
        <v>075</v>
      </c>
      <c r="CA117" s="227" t="str">
        <f t="shared" si="2"/>
        <v>076</v>
      </c>
      <c r="CB117" s="227" t="str">
        <f t="shared" si="2"/>
        <v>077</v>
      </c>
      <c r="CC117" s="227" t="str">
        <f t="shared" si="2"/>
        <v>078</v>
      </c>
      <c r="CD117" s="227" t="str">
        <f t="shared" si="2"/>
        <v>079</v>
      </c>
      <c r="CE117" s="227" t="str">
        <f t="shared" si="2"/>
        <v>080</v>
      </c>
      <c r="CF117" s="227" t="str">
        <f t="shared" si="2"/>
        <v>081</v>
      </c>
      <c r="CG117" s="227" t="str">
        <f t="shared" si="2"/>
        <v>082</v>
      </c>
      <c r="CH117" s="227" t="str">
        <f t="shared" si="2"/>
        <v>083</v>
      </c>
      <c r="CI117" s="227" t="str">
        <f t="shared" si="2"/>
        <v>084</v>
      </c>
      <c r="CJ117" s="227" t="str">
        <f t="shared" si="2"/>
        <v>085</v>
      </c>
      <c r="CK117" s="227" t="str">
        <f t="shared" si="2"/>
        <v>086</v>
      </c>
      <c r="CL117" s="227" t="str">
        <f t="shared" si="2"/>
        <v>087</v>
      </c>
      <c r="CM117" s="227" t="str">
        <f t="shared" si="2"/>
        <v>088</v>
      </c>
      <c r="CN117" s="227" t="str">
        <f t="shared" si="2"/>
        <v>089</v>
      </c>
      <c r="CO117" s="227" t="str">
        <f t="shared" si="2"/>
        <v>090</v>
      </c>
      <c r="CP117" s="227" t="str">
        <f t="shared" si="2"/>
        <v>091</v>
      </c>
      <c r="CQ117" s="227" t="str">
        <f t="shared" si="2"/>
        <v>092</v>
      </c>
      <c r="CR117" s="227" t="str">
        <f t="shared" si="2"/>
        <v>093</v>
      </c>
      <c r="CS117" s="227" t="str">
        <f t="shared" si="2"/>
        <v>094</v>
      </c>
      <c r="CT117" s="227" t="str">
        <f t="shared" si="2"/>
        <v>095</v>
      </c>
      <c r="CU117" s="227" t="str">
        <f t="shared" si="2"/>
        <v>096</v>
      </c>
      <c r="CV117" s="227" t="str">
        <f t="shared" ref="CV117:DI117" si="3">CV2</f>
        <v>097</v>
      </c>
      <c r="CW117" s="227" t="str">
        <f t="shared" si="3"/>
        <v>098</v>
      </c>
      <c r="CX117" s="227" t="str">
        <f t="shared" si="3"/>
        <v>099</v>
      </c>
      <c r="CY117" s="227" t="str">
        <f t="shared" si="3"/>
        <v>100</v>
      </c>
      <c r="CZ117" s="227" t="str">
        <f t="shared" si="3"/>
        <v>101</v>
      </c>
      <c r="DA117" s="227" t="str">
        <f t="shared" si="3"/>
        <v>102</v>
      </c>
      <c r="DB117" s="227" t="str">
        <f t="shared" si="3"/>
        <v>103</v>
      </c>
      <c r="DC117" s="227" t="str">
        <f t="shared" si="3"/>
        <v>104</v>
      </c>
      <c r="DD117" s="227" t="str">
        <f t="shared" si="3"/>
        <v>105</v>
      </c>
      <c r="DE117" s="227" t="str">
        <f t="shared" si="3"/>
        <v>106</v>
      </c>
      <c r="DF117" s="227" t="str">
        <f t="shared" si="3"/>
        <v>107</v>
      </c>
      <c r="DG117" s="227" t="str">
        <f t="shared" si="3"/>
        <v>108</v>
      </c>
      <c r="DH117" s="227" t="str">
        <f t="shared" si="3"/>
        <v>109</v>
      </c>
      <c r="DI117" s="227" t="str">
        <f t="shared" si="3"/>
        <v>110</v>
      </c>
      <c r="DJ117" s="227"/>
      <c r="DK117" s="80"/>
    </row>
    <row r="118" spans="2:115" s="732" customFormat="1" ht="45.6" customHeight="1">
      <c r="B118" s="727" t="s">
        <v>38</v>
      </c>
      <c r="C118" s="728"/>
      <c r="D118" s="729" t="str">
        <f t="shared" ref="D118:AI118" si="4">D3</f>
        <v>耕種農業</v>
      </c>
      <c r="E118" s="729" t="str">
        <f t="shared" si="4"/>
        <v>畜産</v>
      </c>
      <c r="F118" s="729" t="str">
        <f t="shared" si="4"/>
        <v>農業サービス</v>
      </c>
      <c r="G118" s="729" t="str">
        <f t="shared" si="4"/>
        <v>林業</v>
      </c>
      <c r="H118" s="730" t="str">
        <f t="shared" si="4"/>
        <v>漁業</v>
      </c>
      <c r="I118" s="729" t="str">
        <f t="shared" si="4"/>
        <v>石炭・原油・天然ガス</v>
      </c>
      <c r="J118" s="729" t="str">
        <f t="shared" si="4"/>
        <v>その他の鉱業</v>
      </c>
      <c r="K118" s="729" t="str">
        <f t="shared" si="4"/>
        <v>食料品</v>
      </c>
      <c r="L118" s="730" t="str">
        <f t="shared" si="4"/>
        <v>飲料</v>
      </c>
      <c r="M118" s="729" t="str">
        <f t="shared" si="4"/>
        <v>飼料・有機質肥料（別掲を除く。）</v>
      </c>
      <c r="N118" s="729" t="str">
        <f t="shared" si="4"/>
        <v>たばこ</v>
      </c>
      <c r="O118" s="729" t="str">
        <f t="shared" si="4"/>
        <v>繊維工業製品</v>
      </c>
      <c r="P118" s="729" t="str">
        <f t="shared" si="4"/>
        <v>衣服・その他の繊維既製品</v>
      </c>
      <c r="Q118" s="730" t="str">
        <f t="shared" si="4"/>
        <v>木材・木製品</v>
      </c>
      <c r="R118" s="729" t="str">
        <f t="shared" si="4"/>
        <v>家具・装備品</v>
      </c>
      <c r="S118" s="729" t="str">
        <f t="shared" si="4"/>
        <v>パルプ・紙・板紙・加工紙</v>
      </c>
      <c r="T118" s="729" t="str">
        <f t="shared" si="4"/>
        <v>紙加工品</v>
      </c>
      <c r="U118" s="729" t="str">
        <f t="shared" si="4"/>
        <v>印刷・製版・製本</v>
      </c>
      <c r="V118" s="730" t="str">
        <f t="shared" si="4"/>
        <v>化学肥料</v>
      </c>
      <c r="W118" s="729" t="str">
        <f t="shared" si="4"/>
        <v>無機化学工業製品</v>
      </c>
      <c r="X118" s="729" t="str">
        <f t="shared" si="4"/>
        <v>石油化学系基礎製品</v>
      </c>
      <c r="Y118" s="729" t="str">
        <f t="shared" si="4"/>
        <v>有機化学工業製品（石油化学系基礎製品・合成樹脂を除く。）</v>
      </c>
      <c r="Z118" s="729" t="str">
        <f t="shared" si="4"/>
        <v>合成樹脂</v>
      </c>
      <c r="AA118" s="730" t="str">
        <f t="shared" si="4"/>
        <v>化学繊維</v>
      </c>
      <c r="AB118" s="729" t="str">
        <f t="shared" si="4"/>
        <v>医薬品</v>
      </c>
      <c r="AC118" s="729" t="str">
        <f t="shared" si="4"/>
        <v>化学最終製品（医薬品を除く。）</v>
      </c>
      <c r="AD118" s="729" t="str">
        <f t="shared" si="4"/>
        <v>石油製品</v>
      </c>
      <c r="AE118" s="729" t="str">
        <f t="shared" si="4"/>
        <v>石炭製品</v>
      </c>
      <c r="AF118" s="730" t="str">
        <f t="shared" si="4"/>
        <v>プラスチック製品</v>
      </c>
      <c r="AG118" s="729" t="str">
        <f t="shared" si="4"/>
        <v>ゴム製品</v>
      </c>
      <c r="AH118" s="729" t="str">
        <f t="shared" si="4"/>
        <v>なめし革・革製品・毛皮</v>
      </c>
      <c r="AI118" s="729" t="str">
        <f t="shared" si="4"/>
        <v>ガラス・ガラス製品</v>
      </c>
      <c r="AJ118" s="729" t="str">
        <f t="shared" ref="AJ118:BO118" si="5">AJ3</f>
        <v>セメント・セメント製品</v>
      </c>
      <c r="AK118" s="729" t="str">
        <f t="shared" si="5"/>
        <v>陶磁器</v>
      </c>
      <c r="AL118" s="500" t="str">
        <f t="shared" si="5"/>
        <v>その他の窯業・土石製品</v>
      </c>
      <c r="AM118" s="500" t="str">
        <f t="shared" si="5"/>
        <v>銑鉄・粗鋼</v>
      </c>
      <c r="AN118" s="500" t="str">
        <f t="shared" si="5"/>
        <v>鋼材</v>
      </c>
      <c r="AO118" s="500" t="str">
        <f t="shared" si="5"/>
        <v>鋳鍛造品（鉄）</v>
      </c>
      <c r="AP118" s="731" t="str">
        <f t="shared" si="5"/>
        <v>その他の鉄鋼製品</v>
      </c>
      <c r="AQ118" s="500" t="str">
        <f t="shared" si="5"/>
        <v>非鉄金属製錬・精製</v>
      </c>
      <c r="AR118" s="500" t="str">
        <f t="shared" si="5"/>
        <v>非鉄金属加工製品</v>
      </c>
      <c r="AS118" s="500" t="str">
        <f t="shared" si="5"/>
        <v>建設用・建築用金属製品</v>
      </c>
      <c r="AT118" s="500" t="str">
        <f t="shared" si="5"/>
        <v>その他の金属製品</v>
      </c>
      <c r="AU118" s="731" t="str">
        <f t="shared" si="5"/>
        <v>はん用機械</v>
      </c>
      <c r="AV118" s="500" t="str">
        <f t="shared" si="5"/>
        <v>生産用機械</v>
      </c>
      <c r="AW118" s="500" t="str">
        <f t="shared" si="5"/>
        <v>業務用機械</v>
      </c>
      <c r="AX118" s="500" t="str">
        <f t="shared" si="5"/>
        <v>電子デバイス</v>
      </c>
      <c r="AY118" s="500" t="str">
        <f t="shared" si="5"/>
        <v>その他の電子部品</v>
      </c>
      <c r="AZ118" s="731" t="str">
        <f t="shared" si="5"/>
        <v>産業用電気機器</v>
      </c>
      <c r="BA118" s="500" t="str">
        <f t="shared" si="5"/>
        <v>民生用電気機器</v>
      </c>
      <c r="BB118" s="500" t="str">
        <f t="shared" si="5"/>
        <v>電子応用装置・電気計測器</v>
      </c>
      <c r="BC118" s="500" t="str">
        <f t="shared" si="5"/>
        <v>その他の電気機械</v>
      </c>
      <c r="BD118" s="500" t="str">
        <f t="shared" si="5"/>
        <v>通信・映像・音響機器</v>
      </c>
      <c r="BE118" s="731" t="str">
        <f t="shared" si="5"/>
        <v>電子計算機・同附属装置</v>
      </c>
      <c r="BF118" s="500" t="str">
        <f t="shared" si="5"/>
        <v>乗用車</v>
      </c>
      <c r="BG118" s="500" t="str">
        <f t="shared" si="5"/>
        <v>その他の自動車</v>
      </c>
      <c r="BH118" s="500" t="str">
        <f t="shared" si="5"/>
        <v>自動車部品・同附属品</v>
      </c>
      <c r="BI118" s="500" t="str">
        <f t="shared" si="5"/>
        <v>船舶・同修理</v>
      </c>
      <c r="BJ118" s="731" t="str">
        <f t="shared" si="5"/>
        <v>その他の輸送機械・同修理</v>
      </c>
      <c r="BK118" s="500" t="str">
        <f t="shared" si="5"/>
        <v>その他の製造工業製品</v>
      </c>
      <c r="BL118" s="500" t="str">
        <f t="shared" si="5"/>
        <v>再生資源回収・加工処理</v>
      </c>
      <c r="BM118" s="500" t="str">
        <f t="shared" si="5"/>
        <v>住宅建築</v>
      </c>
      <c r="BN118" s="500" t="str">
        <f t="shared" si="5"/>
        <v>非住宅建築</v>
      </c>
      <c r="BO118" s="731" t="str">
        <f t="shared" si="5"/>
        <v>建設補修</v>
      </c>
      <c r="BP118" s="500" t="str">
        <f t="shared" ref="BP118:CU118" si="6">BP3</f>
        <v>公共事業</v>
      </c>
      <c r="BQ118" s="500" t="str">
        <f t="shared" si="6"/>
        <v>その他の土木建設</v>
      </c>
      <c r="BR118" s="500" t="str">
        <f t="shared" si="6"/>
        <v>電力</v>
      </c>
      <c r="BS118" s="500" t="str">
        <f t="shared" si="6"/>
        <v>ガス・熱供給</v>
      </c>
      <c r="BT118" s="731" t="str">
        <f t="shared" si="6"/>
        <v>水道</v>
      </c>
      <c r="BU118" s="500" t="str">
        <f t="shared" si="6"/>
        <v>廃棄物処理</v>
      </c>
      <c r="BV118" s="500" t="str">
        <f t="shared" si="6"/>
        <v>卸売</v>
      </c>
      <c r="BW118" s="500" t="str">
        <f t="shared" si="6"/>
        <v>小売</v>
      </c>
      <c r="BX118" s="500" t="str">
        <f t="shared" si="6"/>
        <v>金融・保険</v>
      </c>
      <c r="BY118" s="731" t="str">
        <f t="shared" si="6"/>
        <v>不動産仲介及び賃貸</v>
      </c>
      <c r="BZ118" s="500" t="str">
        <f t="shared" si="6"/>
        <v>住宅賃貸料</v>
      </c>
      <c r="CA118" s="500" t="str">
        <f t="shared" si="6"/>
        <v>住宅賃貸料（帰属家賃）</v>
      </c>
      <c r="CB118" s="500" t="str">
        <f t="shared" si="6"/>
        <v>鉄道輸送</v>
      </c>
      <c r="CC118" s="500" t="str">
        <f t="shared" si="6"/>
        <v>道路輸送（自家輸送を除く。）</v>
      </c>
      <c r="CD118" s="731" t="str">
        <f t="shared" si="6"/>
        <v>自家輸送</v>
      </c>
      <c r="CE118" s="500" t="str">
        <f t="shared" si="6"/>
        <v>水運</v>
      </c>
      <c r="CF118" s="500" t="str">
        <f t="shared" si="6"/>
        <v>航空輸送</v>
      </c>
      <c r="CG118" s="500" t="str">
        <f t="shared" si="6"/>
        <v>貨物利用運送</v>
      </c>
      <c r="CH118" s="500" t="str">
        <f t="shared" si="6"/>
        <v>倉庫</v>
      </c>
      <c r="CI118" s="731" t="str">
        <f t="shared" si="6"/>
        <v>運輸附帯サービス</v>
      </c>
      <c r="CJ118" s="500" t="str">
        <f t="shared" si="6"/>
        <v>郵便・信書便</v>
      </c>
      <c r="CK118" s="500" t="str">
        <f t="shared" si="6"/>
        <v>通信</v>
      </c>
      <c r="CL118" s="500" t="str">
        <f t="shared" si="6"/>
        <v>放送</v>
      </c>
      <c r="CM118" s="500" t="str">
        <f t="shared" si="6"/>
        <v>情報サービス</v>
      </c>
      <c r="CN118" s="731" t="str">
        <f t="shared" si="6"/>
        <v>インターネット附随サービス</v>
      </c>
      <c r="CO118" s="500" t="str">
        <f t="shared" si="6"/>
        <v>映像・音声・文字情報制作</v>
      </c>
      <c r="CP118" s="500" t="str">
        <f t="shared" si="6"/>
        <v>公務（中央）</v>
      </c>
      <c r="CQ118" s="500" t="str">
        <f t="shared" si="6"/>
        <v>公務（地方）</v>
      </c>
      <c r="CR118" s="500" t="str">
        <f t="shared" si="6"/>
        <v>教育</v>
      </c>
      <c r="CS118" s="731" t="str">
        <f t="shared" si="6"/>
        <v>研究</v>
      </c>
      <c r="CT118" s="500" t="str">
        <f t="shared" si="6"/>
        <v>医療</v>
      </c>
      <c r="CU118" s="500" t="str">
        <f t="shared" si="6"/>
        <v>保健衛生</v>
      </c>
      <c r="CV118" s="500" t="str">
        <f t="shared" ref="CV118:DI118" si="7">CV3</f>
        <v>社会保険・社会福祉</v>
      </c>
      <c r="CW118" s="500" t="str">
        <f t="shared" si="7"/>
        <v>介護</v>
      </c>
      <c r="CX118" s="731" t="str">
        <f t="shared" si="7"/>
        <v>他に分類されない会員制団体</v>
      </c>
      <c r="CY118" s="500" t="str">
        <f t="shared" si="7"/>
        <v>物品賃貸サービス</v>
      </c>
      <c r="CZ118" s="500" t="str">
        <f t="shared" si="7"/>
        <v>広告</v>
      </c>
      <c r="DA118" s="500" t="str">
        <f t="shared" si="7"/>
        <v>自動車整備・機械修理</v>
      </c>
      <c r="DB118" s="500" t="str">
        <f t="shared" si="7"/>
        <v>その他の対事業所サービス</v>
      </c>
      <c r="DC118" s="731" t="str">
        <f t="shared" si="7"/>
        <v>宿泊業</v>
      </c>
      <c r="DD118" s="500" t="str">
        <f t="shared" si="7"/>
        <v>飲食サービス</v>
      </c>
      <c r="DE118" s="500" t="str">
        <f t="shared" si="7"/>
        <v>洗濯・理容・美容・浴場業</v>
      </c>
      <c r="DF118" s="500" t="str">
        <f t="shared" si="7"/>
        <v>娯楽サービス</v>
      </c>
      <c r="DG118" s="500" t="str">
        <f t="shared" si="7"/>
        <v>その他の対個人サービス</v>
      </c>
      <c r="DH118" s="731" t="str">
        <f t="shared" si="7"/>
        <v>事務用品</v>
      </c>
      <c r="DI118" s="500" t="str">
        <f t="shared" si="7"/>
        <v>分類不明</v>
      </c>
      <c r="DJ118" s="311" t="s">
        <v>1005</v>
      </c>
      <c r="DK118" s="321"/>
    </row>
    <row r="119" spans="2:115" ht="12" customHeight="1">
      <c r="B119" s="17"/>
      <c r="C119" s="18" t="s">
        <v>91</v>
      </c>
      <c r="D119" s="717" cm="1">
        <f t="array" ref="D119:DI119">TRANSPOSE(計算!H10:H119)</f>
        <v>0</v>
      </c>
      <c r="E119" s="717">
        <v>0</v>
      </c>
      <c r="F119" s="717">
        <v>0</v>
      </c>
      <c r="G119" s="717">
        <v>0</v>
      </c>
      <c r="H119" s="717">
        <v>0</v>
      </c>
      <c r="I119" s="717">
        <v>0</v>
      </c>
      <c r="J119" s="717">
        <v>0</v>
      </c>
      <c r="K119" s="717">
        <v>0</v>
      </c>
      <c r="L119" s="717">
        <v>0</v>
      </c>
      <c r="M119" s="717">
        <v>0</v>
      </c>
      <c r="N119" s="717">
        <v>0</v>
      </c>
      <c r="O119" s="717">
        <v>0</v>
      </c>
      <c r="P119" s="717">
        <v>0</v>
      </c>
      <c r="Q119" s="717">
        <v>0</v>
      </c>
      <c r="R119" s="717">
        <v>0</v>
      </c>
      <c r="S119" s="717">
        <v>0</v>
      </c>
      <c r="T119" s="717">
        <v>0</v>
      </c>
      <c r="U119" s="717">
        <v>0</v>
      </c>
      <c r="V119" s="717">
        <v>0</v>
      </c>
      <c r="W119" s="717">
        <v>0</v>
      </c>
      <c r="X119" s="717">
        <v>0</v>
      </c>
      <c r="Y119" s="717">
        <v>0</v>
      </c>
      <c r="Z119" s="717">
        <v>0</v>
      </c>
      <c r="AA119" s="717">
        <v>0</v>
      </c>
      <c r="AB119" s="717">
        <v>0</v>
      </c>
      <c r="AC119" s="717">
        <v>0</v>
      </c>
      <c r="AD119" s="717">
        <v>0</v>
      </c>
      <c r="AE119" s="717">
        <v>0</v>
      </c>
      <c r="AF119" s="717">
        <v>0</v>
      </c>
      <c r="AG119" s="717">
        <v>0</v>
      </c>
      <c r="AH119" s="717">
        <v>0</v>
      </c>
      <c r="AI119" s="717">
        <v>0</v>
      </c>
      <c r="AJ119" s="717">
        <v>0</v>
      </c>
      <c r="AK119" s="717">
        <v>0</v>
      </c>
      <c r="AL119" s="717">
        <v>0</v>
      </c>
      <c r="AM119" s="717">
        <v>0</v>
      </c>
      <c r="AN119" s="717">
        <v>0</v>
      </c>
      <c r="AO119" s="717">
        <v>0</v>
      </c>
      <c r="AP119" s="717">
        <v>0</v>
      </c>
      <c r="AQ119" s="717">
        <v>0</v>
      </c>
      <c r="AR119" s="717">
        <v>0</v>
      </c>
      <c r="AS119" s="717">
        <v>0</v>
      </c>
      <c r="AT119" s="717">
        <v>0</v>
      </c>
      <c r="AU119" s="717">
        <v>0</v>
      </c>
      <c r="AV119" s="717">
        <v>0</v>
      </c>
      <c r="AW119" s="717">
        <v>0</v>
      </c>
      <c r="AX119" s="717">
        <v>0</v>
      </c>
      <c r="AY119" s="717">
        <v>0</v>
      </c>
      <c r="AZ119" s="717">
        <v>0</v>
      </c>
      <c r="BA119" s="717">
        <v>0</v>
      </c>
      <c r="BB119" s="717">
        <v>0</v>
      </c>
      <c r="BC119" s="717">
        <v>0</v>
      </c>
      <c r="BD119" s="717">
        <v>0</v>
      </c>
      <c r="BE119" s="717">
        <v>0</v>
      </c>
      <c r="BF119" s="717">
        <v>0</v>
      </c>
      <c r="BG119" s="717">
        <v>0</v>
      </c>
      <c r="BH119" s="717">
        <v>0</v>
      </c>
      <c r="BI119" s="717">
        <v>0</v>
      </c>
      <c r="BJ119" s="717">
        <v>0</v>
      </c>
      <c r="BK119" s="717">
        <v>0</v>
      </c>
      <c r="BL119" s="717">
        <v>0</v>
      </c>
      <c r="BM119" s="717">
        <v>0</v>
      </c>
      <c r="BN119" s="717">
        <v>0</v>
      </c>
      <c r="BO119" s="717">
        <v>0</v>
      </c>
      <c r="BP119" s="717">
        <v>0</v>
      </c>
      <c r="BQ119" s="717">
        <v>0</v>
      </c>
      <c r="BR119" s="717">
        <v>0</v>
      </c>
      <c r="BS119" s="717">
        <v>0</v>
      </c>
      <c r="BT119" s="717">
        <v>0</v>
      </c>
      <c r="BU119" s="717">
        <v>0</v>
      </c>
      <c r="BV119" s="717">
        <v>0</v>
      </c>
      <c r="BW119" s="717">
        <v>0</v>
      </c>
      <c r="BX119" s="717">
        <v>0</v>
      </c>
      <c r="BY119" s="717">
        <v>0</v>
      </c>
      <c r="BZ119" s="717">
        <v>0</v>
      </c>
      <c r="CA119" s="717">
        <v>0</v>
      </c>
      <c r="CB119" s="717">
        <v>0</v>
      </c>
      <c r="CC119" s="717">
        <v>0</v>
      </c>
      <c r="CD119" s="717">
        <v>0</v>
      </c>
      <c r="CE119" s="717">
        <v>0</v>
      </c>
      <c r="CF119" s="717">
        <v>0</v>
      </c>
      <c r="CG119" s="717">
        <v>0</v>
      </c>
      <c r="CH119" s="717">
        <v>0</v>
      </c>
      <c r="CI119" s="717">
        <v>0</v>
      </c>
      <c r="CJ119" s="717">
        <v>0</v>
      </c>
      <c r="CK119" s="717">
        <v>0</v>
      </c>
      <c r="CL119" s="717">
        <v>0</v>
      </c>
      <c r="CM119" s="717">
        <v>0</v>
      </c>
      <c r="CN119" s="717">
        <v>0</v>
      </c>
      <c r="CO119" s="717">
        <v>0</v>
      </c>
      <c r="CP119" s="717">
        <v>0</v>
      </c>
      <c r="CQ119" s="717">
        <v>0</v>
      </c>
      <c r="CR119" s="717">
        <v>0</v>
      </c>
      <c r="CS119" s="717">
        <v>0</v>
      </c>
      <c r="CT119" s="717">
        <v>0</v>
      </c>
      <c r="CU119" s="717">
        <v>0</v>
      </c>
      <c r="CV119" s="717">
        <v>0</v>
      </c>
      <c r="CW119" s="717">
        <v>0</v>
      </c>
      <c r="CX119" s="717">
        <v>0</v>
      </c>
      <c r="CY119" s="717">
        <v>0</v>
      </c>
      <c r="CZ119" s="717">
        <v>0</v>
      </c>
      <c r="DA119" s="717">
        <v>0</v>
      </c>
      <c r="DB119" s="717">
        <v>0</v>
      </c>
      <c r="DC119" s="717">
        <v>0</v>
      </c>
      <c r="DD119" s="717">
        <v>0</v>
      </c>
      <c r="DE119" s="717">
        <v>0</v>
      </c>
      <c r="DF119" s="717">
        <v>0</v>
      </c>
      <c r="DG119" s="717">
        <v>0</v>
      </c>
      <c r="DH119" s="717">
        <v>0</v>
      </c>
      <c r="DI119" s="717">
        <v>0</v>
      </c>
      <c r="DJ119" s="717">
        <f t="shared" ref="DJ119:DJ150" si="8">SUM(D119:DI119)</f>
        <v>0</v>
      </c>
      <c r="DK119" s="324"/>
    </row>
    <row r="120" spans="2:115">
      <c r="B120" s="10" t="s">
        <v>289</v>
      </c>
      <c r="C120" s="4" t="s">
        <v>1010</v>
      </c>
      <c r="D120" s="11">
        <f t="shared" ref="D120:AI120" si="9">D$119*D4</f>
        <v>0</v>
      </c>
      <c r="E120" s="11">
        <f t="shared" si="9"/>
        <v>0</v>
      </c>
      <c r="F120" s="11">
        <f t="shared" si="9"/>
        <v>0</v>
      </c>
      <c r="G120" s="11">
        <f t="shared" si="9"/>
        <v>0</v>
      </c>
      <c r="H120" s="11">
        <f t="shared" si="9"/>
        <v>0</v>
      </c>
      <c r="I120" s="11">
        <f t="shared" si="9"/>
        <v>0</v>
      </c>
      <c r="J120" s="11">
        <f t="shared" si="9"/>
        <v>0</v>
      </c>
      <c r="K120" s="11">
        <f t="shared" si="9"/>
        <v>0</v>
      </c>
      <c r="L120" s="11">
        <f t="shared" si="9"/>
        <v>0</v>
      </c>
      <c r="M120" s="11">
        <f t="shared" si="9"/>
        <v>0</v>
      </c>
      <c r="N120" s="11">
        <f t="shared" si="9"/>
        <v>0</v>
      </c>
      <c r="O120" s="11">
        <f t="shared" si="9"/>
        <v>0</v>
      </c>
      <c r="P120" s="11">
        <f t="shared" si="9"/>
        <v>0</v>
      </c>
      <c r="Q120" s="11">
        <f t="shared" si="9"/>
        <v>0</v>
      </c>
      <c r="R120" s="11">
        <f t="shared" si="9"/>
        <v>0</v>
      </c>
      <c r="S120" s="11">
        <f t="shared" si="9"/>
        <v>0</v>
      </c>
      <c r="T120" s="11">
        <f t="shared" si="9"/>
        <v>0</v>
      </c>
      <c r="U120" s="11">
        <f t="shared" si="9"/>
        <v>0</v>
      </c>
      <c r="V120" s="11">
        <f t="shared" si="9"/>
        <v>0</v>
      </c>
      <c r="W120" s="11">
        <f t="shared" si="9"/>
        <v>0</v>
      </c>
      <c r="X120" s="11">
        <f t="shared" si="9"/>
        <v>0</v>
      </c>
      <c r="Y120" s="11">
        <f t="shared" si="9"/>
        <v>0</v>
      </c>
      <c r="Z120" s="11">
        <f t="shared" si="9"/>
        <v>0</v>
      </c>
      <c r="AA120" s="11">
        <f t="shared" si="9"/>
        <v>0</v>
      </c>
      <c r="AB120" s="11">
        <f t="shared" si="9"/>
        <v>0</v>
      </c>
      <c r="AC120" s="11">
        <f t="shared" si="9"/>
        <v>0</v>
      </c>
      <c r="AD120" s="11">
        <f t="shared" si="9"/>
        <v>0</v>
      </c>
      <c r="AE120" s="11">
        <f t="shared" si="9"/>
        <v>0</v>
      </c>
      <c r="AF120" s="11">
        <f t="shared" si="9"/>
        <v>0</v>
      </c>
      <c r="AG120" s="11">
        <f t="shared" si="9"/>
        <v>0</v>
      </c>
      <c r="AH120" s="11">
        <f t="shared" si="9"/>
        <v>0</v>
      </c>
      <c r="AI120" s="11">
        <f t="shared" si="9"/>
        <v>0</v>
      </c>
      <c r="AJ120" s="11">
        <f t="shared" ref="AJ120:BO120" si="10">AJ$119*AJ4</f>
        <v>0</v>
      </c>
      <c r="AK120" s="11">
        <f t="shared" si="10"/>
        <v>0</v>
      </c>
      <c r="AL120" s="11">
        <f t="shared" si="10"/>
        <v>0</v>
      </c>
      <c r="AM120" s="11">
        <f t="shared" si="10"/>
        <v>0</v>
      </c>
      <c r="AN120" s="11">
        <f t="shared" si="10"/>
        <v>0</v>
      </c>
      <c r="AO120" s="11">
        <f t="shared" si="10"/>
        <v>0</v>
      </c>
      <c r="AP120" s="11">
        <f t="shared" si="10"/>
        <v>0</v>
      </c>
      <c r="AQ120" s="11">
        <f t="shared" si="10"/>
        <v>0</v>
      </c>
      <c r="AR120" s="11">
        <f t="shared" si="10"/>
        <v>0</v>
      </c>
      <c r="AS120" s="11">
        <f t="shared" si="10"/>
        <v>0</v>
      </c>
      <c r="AT120" s="11">
        <f t="shared" si="10"/>
        <v>0</v>
      </c>
      <c r="AU120" s="11">
        <f t="shared" si="10"/>
        <v>0</v>
      </c>
      <c r="AV120" s="11">
        <f t="shared" si="10"/>
        <v>0</v>
      </c>
      <c r="AW120" s="11">
        <f t="shared" si="10"/>
        <v>0</v>
      </c>
      <c r="AX120" s="11">
        <f t="shared" si="10"/>
        <v>0</v>
      </c>
      <c r="AY120" s="11">
        <f t="shared" si="10"/>
        <v>0</v>
      </c>
      <c r="AZ120" s="11">
        <f t="shared" si="10"/>
        <v>0</v>
      </c>
      <c r="BA120" s="11">
        <f t="shared" si="10"/>
        <v>0</v>
      </c>
      <c r="BB120" s="11">
        <f t="shared" si="10"/>
        <v>0</v>
      </c>
      <c r="BC120" s="11">
        <f t="shared" si="10"/>
        <v>0</v>
      </c>
      <c r="BD120" s="11">
        <f t="shared" si="10"/>
        <v>0</v>
      </c>
      <c r="BE120" s="11">
        <f t="shared" si="10"/>
        <v>0</v>
      </c>
      <c r="BF120" s="11">
        <f t="shared" si="10"/>
        <v>0</v>
      </c>
      <c r="BG120" s="11">
        <f t="shared" si="10"/>
        <v>0</v>
      </c>
      <c r="BH120" s="11">
        <f t="shared" si="10"/>
        <v>0</v>
      </c>
      <c r="BI120" s="11">
        <f t="shared" si="10"/>
        <v>0</v>
      </c>
      <c r="BJ120" s="11">
        <f t="shared" si="10"/>
        <v>0</v>
      </c>
      <c r="BK120" s="11">
        <f t="shared" si="10"/>
        <v>0</v>
      </c>
      <c r="BL120" s="11">
        <f t="shared" si="10"/>
        <v>0</v>
      </c>
      <c r="BM120" s="11">
        <f t="shared" si="10"/>
        <v>0</v>
      </c>
      <c r="BN120" s="11">
        <f t="shared" si="10"/>
        <v>0</v>
      </c>
      <c r="BO120" s="11">
        <f t="shared" si="10"/>
        <v>0</v>
      </c>
      <c r="BP120" s="11">
        <f t="shared" ref="BP120:CU120" si="11">BP$119*BP4</f>
        <v>0</v>
      </c>
      <c r="BQ120" s="11">
        <f t="shared" si="11"/>
        <v>0</v>
      </c>
      <c r="BR120" s="11">
        <f t="shared" si="11"/>
        <v>0</v>
      </c>
      <c r="BS120" s="11">
        <f t="shared" si="11"/>
        <v>0</v>
      </c>
      <c r="BT120" s="11">
        <f t="shared" si="11"/>
        <v>0</v>
      </c>
      <c r="BU120" s="11">
        <f t="shared" si="11"/>
        <v>0</v>
      </c>
      <c r="BV120" s="11">
        <f t="shared" si="11"/>
        <v>0</v>
      </c>
      <c r="BW120" s="11">
        <f t="shared" si="11"/>
        <v>0</v>
      </c>
      <c r="BX120" s="11">
        <f t="shared" si="11"/>
        <v>0</v>
      </c>
      <c r="BY120" s="11">
        <f t="shared" si="11"/>
        <v>0</v>
      </c>
      <c r="BZ120" s="11">
        <f t="shared" si="11"/>
        <v>0</v>
      </c>
      <c r="CA120" s="11">
        <f t="shared" si="11"/>
        <v>0</v>
      </c>
      <c r="CB120" s="11">
        <f t="shared" si="11"/>
        <v>0</v>
      </c>
      <c r="CC120" s="11">
        <f t="shared" si="11"/>
        <v>0</v>
      </c>
      <c r="CD120" s="11">
        <f t="shared" si="11"/>
        <v>0</v>
      </c>
      <c r="CE120" s="11">
        <f t="shared" si="11"/>
        <v>0</v>
      </c>
      <c r="CF120" s="11">
        <f t="shared" si="11"/>
        <v>0</v>
      </c>
      <c r="CG120" s="11">
        <f t="shared" si="11"/>
        <v>0</v>
      </c>
      <c r="CH120" s="11">
        <f t="shared" si="11"/>
        <v>0</v>
      </c>
      <c r="CI120" s="11">
        <f t="shared" si="11"/>
        <v>0</v>
      </c>
      <c r="CJ120" s="11">
        <f t="shared" si="11"/>
        <v>0</v>
      </c>
      <c r="CK120" s="11">
        <f t="shared" si="11"/>
        <v>0</v>
      </c>
      <c r="CL120" s="11">
        <f t="shared" si="11"/>
        <v>0</v>
      </c>
      <c r="CM120" s="11">
        <f t="shared" si="11"/>
        <v>0</v>
      </c>
      <c r="CN120" s="11">
        <f t="shared" si="11"/>
        <v>0</v>
      </c>
      <c r="CO120" s="11">
        <f t="shared" si="11"/>
        <v>0</v>
      </c>
      <c r="CP120" s="11">
        <f t="shared" si="11"/>
        <v>0</v>
      </c>
      <c r="CQ120" s="11">
        <f t="shared" si="11"/>
        <v>0</v>
      </c>
      <c r="CR120" s="11">
        <f t="shared" si="11"/>
        <v>0</v>
      </c>
      <c r="CS120" s="11">
        <f t="shared" si="11"/>
        <v>0</v>
      </c>
      <c r="CT120" s="11">
        <f t="shared" si="11"/>
        <v>0</v>
      </c>
      <c r="CU120" s="11">
        <f t="shared" si="11"/>
        <v>0</v>
      </c>
      <c r="CV120" s="11">
        <f t="shared" ref="CV120:DI120" si="12">CV$119*CV4</f>
        <v>0</v>
      </c>
      <c r="CW120" s="11">
        <f t="shared" si="12"/>
        <v>0</v>
      </c>
      <c r="CX120" s="11">
        <f t="shared" si="12"/>
        <v>0</v>
      </c>
      <c r="CY120" s="11">
        <f t="shared" si="12"/>
        <v>0</v>
      </c>
      <c r="CZ120" s="11">
        <f t="shared" si="12"/>
        <v>0</v>
      </c>
      <c r="DA120" s="11">
        <f t="shared" si="12"/>
        <v>0</v>
      </c>
      <c r="DB120" s="11">
        <f t="shared" si="12"/>
        <v>0</v>
      </c>
      <c r="DC120" s="11">
        <f t="shared" si="12"/>
        <v>0</v>
      </c>
      <c r="DD120" s="11">
        <f t="shared" si="12"/>
        <v>0</v>
      </c>
      <c r="DE120" s="11">
        <f t="shared" si="12"/>
        <v>0</v>
      </c>
      <c r="DF120" s="11">
        <f t="shared" si="12"/>
        <v>0</v>
      </c>
      <c r="DG120" s="11">
        <f t="shared" si="12"/>
        <v>0</v>
      </c>
      <c r="DH120" s="11">
        <f t="shared" si="12"/>
        <v>0</v>
      </c>
      <c r="DI120" s="11">
        <f t="shared" si="12"/>
        <v>0</v>
      </c>
      <c r="DJ120" s="11">
        <f t="shared" si="8"/>
        <v>0</v>
      </c>
      <c r="DK120" s="323"/>
    </row>
    <row r="121" spans="2:115">
      <c r="B121" s="10" t="s">
        <v>290</v>
      </c>
      <c r="C121" s="4" t="s">
        <v>1011</v>
      </c>
      <c r="D121" s="11">
        <f t="shared" ref="D121:AI121" si="13">D$119*D5</f>
        <v>0</v>
      </c>
      <c r="E121" s="11">
        <f t="shared" si="13"/>
        <v>0</v>
      </c>
      <c r="F121" s="11">
        <f t="shared" si="13"/>
        <v>0</v>
      </c>
      <c r="G121" s="11">
        <f t="shared" si="13"/>
        <v>0</v>
      </c>
      <c r="H121" s="11">
        <f t="shared" si="13"/>
        <v>0</v>
      </c>
      <c r="I121" s="11">
        <f t="shared" si="13"/>
        <v>0</v>
      </c>
      <c r="J121" s="11">
        <f t="shared" si="13"/>
        <v>0</v>
      </c>
      <c r="K121" s="11">
        <f t="shared" si="13"/>
        <v>0</v>
      </c>
      <c r="L121" s="11">
        <f t="shared" si="13"/>
        <v>0</v>
      </c>
      <c r="M121" s="11">
        <f t="shared" si="13"/>
        <v>0</v>
      </c>
      <c r="N121" s="11">
        <f t="shared" si="13"/>
        <v>0</v>
      </c>
      <c r="O121" s="11">
        <f t="shared" si="13"/>
        <v>0</v>
      </c>
      <c r="P121" s="11">
        <f t="shared" si="13"/>
        <v>0</v>
      </c>
      <c r="Q121" s="11">
        <f t="shared" si="13"/>
        <v>0</v>
      </c>
      <c r="R121" s="11">
        <f t="shared" si="13"/>
        <v>0</v>
      </c>
      <c r="S121" s="11">
        <f t="shared" si="13"/>
        <v>0</v>
      </c>
      <c r="T121" s="11">
        <f t="shared" si="13"/>
        <v>0</v>
      </c>
      <c r="U121" s="11">
        <f t="shared" si="13"/>
        <v>0</v>
      </c>
      <c r="V121" s="11">
        <f t="shared" si="13"/>
        <v>0</v>
      </c>
      <c r="W121" s="11">
        <f t="shared" si="13"/>
        <v>0</v>
      </c>
      <c r="X121" s="11">
        <f t="shared" si="13"/>
        <v>0</v>
      </c>
      <c r="Y121" s="11">
        <f t="shared" si="13"/>
        <v>0</v>
      </c>
      <c r="Z121" s="11">
        <f t="shared" si="13"/>
        <v>0</v>
      </c>
      <c r="AA121" s="11">
        <f t="shared" si="13"/>
        <v>0</v>
      </c>
      <c r="AB121" s="11">
        <f t="shared" si="13"/>
        <v>0</v>
      </c>
      <c r="AC121" s="11">
        <f t="shared" si="13"/>
        <v>0</v>
      </c>
      <c r="AD121" s="11">
        <f t="shared" si="13"/>
        <v>0</v>
      </c>
      <c r="AE121" s="11">
        <f t="shared" si="13"/>
        <v>0</v>
      </c>
      <c r="AF121" s="11">
        <f t="shared" si="13"/>
        <v>0</v>
      </c>
      <c r="AG121" s="11">
        <f t="shared" si="13"/>
        <v>0</v>
      </c>
      <c r="AH121" s="11">
        <f t="shared" si="13"/>
        <v>0</v>
      </c>
      <c r="AI121" s="11">
        <f t="shared" si="13"/>
        <v>0</v>
      </c>
      <c r="AJ121" s="11">
        <f t="shared" ref="AJ121:BO121" si="14">AJ$119*AJ5</f>
        <v>0</v>
      </c>
      <c r="AK121" s="11">
        <f t="shared" si="14"/>
        <v>0</v>
      </c>
      <c r="AL121" s="11">
        <f t="shared" si="14"/>
        <v>0</v>
      </c>
      <c r="AM121" s="11">
        <f t="shared" si="14"/>
        <v>0</v>
      </c>
      <c r="AN121" s="11">
        <f t="shared" si="14"/>
        <v>0</v>
      </c>
      <c r="AO121" s="11">
        <f t="shared" si="14"/>
        <v>0</v>
      </c>
      <c r="AP121" s="11">
        <f t="shared" si="14"/>
        <v>0</v>
      </c>
      <c r="AQ121" s="11">
        <f t="shared" si="14"/>
        <v>0</v>
      </c>
      <c r="AR121" s="11">
        <f t="shared" si="14"/>
        <v>0</v>
      </c>
      <c r="AS121" s="11">
        <f t="shared" si="14"/>
        <v>0</v>
      </c>
      <c r="AT121" s="11">
        <f t="shared" si="14"/>
        <v>0</v>
      </c>
      <c r="AU121" s="11">
        <f t="shared" si="14"/>
        <v>0</v>
      </c>
      <c r="AV121" s="11">
        <f t="shared" si="14"/>
        <v>0</v>
      </c>
      <c r="AW121" s="11">
        <f t="shared" si="14"/>
        <v>0</v>
      </c>
      <c r="AX121" s="11">
        <f t="shared" si="14"/>
        <v>0</v>
      </c>
      <c r="AY121" s="11">
        <f t="shared" si="14"/>
        <v>0</v>
      </c>
      <c r="AZ121" s="11">
        <f t="shared" si="14"/>
        <v>0</v>
      </c>
      <c r="BA121" s="11">
        <f t="shared" si="14"/>
        <v>0</v>
      </c>
      <c r="BB121" s="11">
        <f t="shared" si="14"/>
        <v>0</v>
      </c>
      <c r="BC121" s="11">
        <f t="shared" si="14"/>
        <v>0</v>
      </c>
      <c r="BD121" s="11">
        <f t="shared" si="14"/>
        <v>0</v>
      </c>
      <c r="BE121" s="11">
        <f t="shared" si="14"/>
        <v>0</v>
      </c>
      <c r="BF121" s="11">
        <f t="shared" si="14"/>
        <v>0</v>
      </c>
      <c r="BG121" s="11">
        <f t="shared" si="14"/>
        <v>0</v>
      </c>
      <c r="BH121" s="11">
        <f t="shared" si="14"/>
        <v>0</v>
      </c>
      <c r="BI121" s="11">
        <f t="shared" si="14"/>
        <v>0</v>
      </c>
      <c r="BJ121" s="11">
        <f t="shared" si="14"/>
        <v>0</v>
      </c>
      <c r="BK121" s="11">
        <f t="shared" si="14"/>
        <v>0</v>
      </c>
      <c r="BL121" s="11">
        <f t="shared" si="14"/>
        <v>0</v>
      </c>
      <c r="BM121" s="11">
        <f t="shared" si="14"/>
        <v>0</v>
      </c>
      <c r="BN121" s="11">
        <f t="shared" si="14"/>
        <v>0</v>
      </c>
      <c r="BO121" s="11">
        <f t="shared" si="14"/>
        <v>0</v>
      </c>
      <c r="BP121" s="11">
        <f t="shared" ref="BP121:CU121" si="15">BP$119*BP5</f>
        <v>0</v>
      </c>
      <c r="BQ121" s="11">
        <f t="shared" si="15"/>
        <v>0</v>
      </c>
      <c r="BR121" s="11">
        <f t="shared" si="15"/>
        <v>0</v>
      </c>
      <c r="BS121" s="11">
        <f t="shared" si="15"/>
        <v>0</v>
      </c>
      <c r="BT121" s="11">
        <f t="shared" si="15"/>
        <v>0</v>
      </c>
      <c r="BU121" s="11">
        <f t="shared" si="15"/>
        <v>0</v>
      </c>
      <c r="BV121" s="11">
        <f t="shared" si="15"/>
        <v>0</v>
      </c>
      <c r="BW121" s="11">
        <f t="shared" si="15"/>
        <v>0</v>
      </c>
      <c r="BX121" s="11">
        <f t="shared" si="15"/>
        <v>0</v>
      </c>
      <c r="BY121" s="11">
        <f t="shared" si="15"/>
        <v>0</v>
      </c>
      <c r="BZ121" s="11">
        <f t="shared" si="15"/>
        <v>0</v>
      </c>
      <c r="CA121" s="11">
        <f t="shared" si="15"/>
        <v>0</v>
      </c>
      <c r="CB121" s="11">
        <f t="shared" si="15"/>
        <v>0</v>
      </c>
      <c r="CC121" s="11">
        <f t="shared" si="15"/>
        <v>0</v>
      </c>
      <c r="CD121" s="11">
        <f t="shared" si="15"/>
        <v>0</v>
      </c>
      <c r="CE121" s="11">
        <f t="shared" si="15"/>
        <v>0</v>
      </c>
      <c r="CF121" s="11">
        <f t="shared" si="15"/>
        <v>0</v>
      </c>
      <c r="CG121" s="11">
        <f t="shared" si="15"/>
        <v>0</v>
      </c>
      <c r="CH121" s="11">
        <f t="shared" si="15"/>
        <v>0</v>
      </c>
      <c r="CI121" s="11">
        <f t="shared" si="15"/>
        <v>0</v>
      </c>
      <c r="CJ121" s="11">
        <f t="shared" si="15"/>
        <v>0</v>
      </c>
      <c r="CK121" s="11">
        <f t="shared" si="15"/>
        <v>0</v>
      </c>
      <c r="CL121" s="11">
        <f t="shared" si="15"/>
        <v>0</v>
      </c>
      <c r="CM121" s="11">
        <f t="shared" si="15"/>
        <v>0</v>
      </c>
      <c r="CN121" s="11">
        <f t="shared" si="15"/>
        <v>0</v>
      </c>
      <c r="CO121" s="11">
        <f t="shared" si="15"/>
        <v>0</v>
      </c>
      <c r="CP121" s="11">
        <f t="shared" si="15"/>
        <v>0</v>
      </c>
      <c r="CQ121" s="11">
        <f t="shared" si="15"/>
        <v>0</v>
      </c>
      <c r="CR121" s="11">
        <f t="shared" si="15"/>
        <v>0</v>
      </c>
      <c r="CS121" s="11">
        <f t="shared" si="15"/>
        <v>0</v>
      </c>
      <c r="CT121" s="11">
        <f t="shared" si="15"/>
        <v>0</v>
      </c>
      <c r="CU121" s="11">
        <f t="shared" si="15"/>
        <v>0</v>
      </c>
      <c r="CV121" s="11">
        <f t="shared" ref="CV121:DI121" si="16">CV$119*CV5</f>
        <v>0</v>
      </c>
      <c r="CW121" s="11">
        <f t="shared" si="16"/>
        <v>0</v>
      </c>
      <c r="CX121" s="11">
        <f t="shared" si="16"/>
        <v>0</v>
      </c>
      <c r="CY121" s="11">
        <f t="shared" si="16"/>
        <v>0</v>
      </c>
      <c r="CZ121" s="11">
        <f t="shared" si="16"/>
        <v>0</v>
      </c>
      <c r="DA121" s="11">
        <f t="shared" si="16"/>
        <v>0</v>
      </c>
      <c r="DB121" s="11">
        <f t="shared" si="16"/>
        <v>0</v>
      </c>
      <c r="DC121" s="11">
        <f t="shared" si="16"/>
        <v>0</v>
      </c>
      <c r="DD121" s="11">
        <f t="shared" si="16"/>
        <v>0</v>
      </c>
      <c r="DE121" s="11">
        <f t="shared" si="16"/>
        <v>0</v>
      </c>
      <c r="DF121" s="11">
        <f t="shared" si="16"/>
        <v>0</v>
      </c>
      <c r="DG121" s="11">
        <f t="shared" si="16"/>
        <v>0</v>
      </c>
      <c r="DH121" s="11">
        <f t="shared" si="16"/>
        <v>0</v>
      </c>
      <c r="DI121" s="11">
        <f t="shared" si="16"/>
        <v>0</v>
      </c>
      <c r="DJ121" s="11">
        <f t="shared" si="8"/>
        <v>0</v>
      </c>
      <c r="DK121" s="323"/>
    </row>
    <row r="122" spans="2:115">
      <c r="B122" s="10" t="s">
        <v>291</v>
      </c>
      <c r="C122" s="4" t="s">
        <v>1012</v>
      </c>
      <c r="D122" s="11">
        <f t="shared" ref="D122:AI122" si="17">D$119*D6</f>
        <v>0</v>
      </c>
      <c r="E122" s="11">
        <f t="shared" si="17"/>
        <v>0</v>
      </c>
      <c r="F122" s="11">
        <f t="shared" si="17"/>
        <v>0</v>
      </c>
      <c r="G122" s="11">
        <f t="shared" si="17"/>
        <v>0</v>
      </c>
      <c r="H122" s="11">
        <f t="shared" si="17"/>
        <v>0</v>
      </c>
      <c r="I122" s="11">
        <f t="shared" si="17"/>
        <v>0</v>
      </c>
      <c r="J122" s="11">
        <f t="shared" si="17"/>
        <v>0</v>
      </c>
      <c r="K122" s="11">
        <f t="shared" si="17"/>
        <v>0</v>
      </c>
      <c r="L122" s="11">
        <f t="shared" si="17"/>
        <v>0</v>
      </c>
      <c r="M122" s="11">
        <f t="shared" si="17"/>
        <v>0</v>
      </c>
      <c r="N122" s="11">
        <f t="shared" si="17"/>
        <v>0</v>
      </c>
      <c r="O122" s="11">
        <f t="shared" si="17"/>
        <v>0</v>
      </c>
      <c r="P122" s="11">
        <f t="shared" si="17"/>
        <v>0</v>
      </c>
      <c r="Q122" s="11">
        <f t="shared" si="17"/>
        <v>0</v>
      </c>
      <c r="R122" s="11">
        <f t="shared" si="17"/>
        <v>0</v>
      </c>
      <c r="S122" s="11">
        <f t="shared" si="17"/>
        <v>0</v>
      </c>
      <c r="T122" s="11">
        <f t="shared" si="17"/>
        <v>0</v>
      </c>
      <c r="U122" s="11">
        <f t="shared" si="17"/>
        <v>0</v>
      </c>
      <c r="V122" s="11">
        <f t="shared" si="17"/>
        <v>0</v>
      </c>
      <c r="W122" s="11">
        <f t="shared" si="17"/>
        <v>0</v>
      </c>
      <c r="X122" s="11">
        <f t="shared" si="17"/>
        <v>0</v>
      </c>
      <c r="Y122" s="11">
        <f t="shared" si="17"/>
        <v>0</v>
      </c>
      <c r="Z122" s="11">
        <f t="shared" si="17"/>
        <v>0</v>
      </c>
      <c r="AA122" s="11">
        <f t="shared" si="17"/>
        <v>0</v>
      </c>
      <c r="AB122" s="11">
        <f t="shared" si="17"/>
        <v>0</v>
      </c>
      <c r="AC122" s="11">
        <f t="shared" si="17"/>
        <v>0</v>
      </c>
      <c r="AD122" s="11">
        <f t="shared" si="17"/>
        <v>0</v>
      </c>
      <c r="AE122" s="11">
        <f t="shared" si="17"/>
        <v>0</v>
      </c>
      <c r="AF122" s="11">
        <f t="shared" si="17"/>
        <v>0</v>
      </c>
      <c r="AG122" s="11">
        <f t="shared" si="17"/>
        <v>0</v>
      </c>
      <c r="AH122" s="11">
        <f t="shared" si="17"/>
        <v>0</v>
      </c>
      <c r="AI122" s="11">
        <f t="shared" si="17"/>
        <v>0</v>
      </c>
      <c r="AJ122" s="11">
        <f t="shared" ref="AJ122:BO122" si="18">AJ$119*AJ6</f>
        <v>0</v>
      </c>
      <c r="AK122" s="11">
        <f t="shared" si="18"/>
        <v>0</v>
      </c>
      <c r="AL122" s="11">
        <f t="shared" si="18"/>
        <v>0</v>
      </c>
      <c r="AM122" s="11">
        <f t="shared" si="18"/>
        <v>0</v>
      </c>
      <c r="AN122" s="11">
        <f t="shared" si="18"/>
        <v>0</v>
      </c>
      <c r="AO122" s="11">
        <f t="shared" si="18"/>
        <v>0</v>
      </c>
      <c r="AP122" s="11">
        <f t="shared" si="18"/>
        <v>0</v>
      </c>
      <c r="AQ122" s="11">
        <f t="shared" si="18"/>
        <v>0</v>
      </c>
      <c r="AR122" s="11">
        <f t="shared" si="18"/>
        <v>0</v>
      </c>
      <c r="AS122" s="11">
        <f t="shared" si="18"/>
        <v>0</v>
      </c>
      <c r="AT122" s="11">
        <f t="shared" si="18"/>
        <v>0</v>
      </c>
      <c r="AU122" s="11">
        <f t="shared" si="18"/>
        <v>0</v>
      </c>
      <c r="AV122" s="11">
        <f t="shared" si="18"/>
        <v>0</v>
      </c>
      <c r="AW122" s="11">
        <f t="shared" si="18"/>
        <v>0</v>
      </c>
      <c r="AX122" s="11">
        <f t="shared" si="18"/>
        <v>0</v>
      </c>
      <c r="AY122" s="11">
        <f t="shared" si="18"/>
        <v>0</v>
      </c>
      <c r="AZ122" s="11">
        <f t="shared" si="18"/>
        <v>0</v>
      </c>
      <c r="BA122" s="11">
        <f t="shared" si="18"/>
        <v>0</v>
      </c>
      <c r="BB122" s="11">
        <f t="shared" si="18"/>
        <v>0</v>
      </c>
      <c r="BC122" s="11">
        <f t="shared" si="18"/>
        <v>0</v>
      </c>
      <c r="BD122" s="11">
        <f t="shared" si="18"/>
        <v>0</v>
      </c>
      <c r="BE122" s="11">
        <f t="shared" si="18"/>
        <v>0</v>
      </c>
      <c r="BF122" s="11">
        <f t="shared" si="18"/>
        <v>0</v>
      </c>
      <c r="BG122" s="11">
        <f t="shared" si="18"/>
        <v>0</v>
      </c>
      <c r="BH122" s="11">
        <f t="shared" si="18"/>
        <v>0</v>
      </c>
      <c r="BI122" s="11">
        <f t="shared" si="18"/>
        <v>0</v>
      </c>
      <c r="BJ122" s="11">
        <f t="shared" si="18"/>
        <v>0</v>
      </c>
      <c r="BK122" s="11">
        <f t="shared" si="18"/>
        <v>0</v>
      </c>
      <c r="BL122" s="11">
        <f t="shared" si="18"/>
        <v>0</v>
      </c>
      <c r="BM122" s="11">
        <f t="shared" si="18"/>
        <v>0</v>
      </c>
      <c r="BN122" s="11">
        <f t="shared" si="18"/>
        <v>0</v>
      </c>
      <c r="BO122" s="11">
        <f t="shared" si="18"/>
        <v>0</v>
      </c>
      <c r="BP122" s="11">
        <f t="shared" ref="BP122:CU122" si="19">BP$119*BP6</f>
        <v>0</v>
      </c>
      <c r="BQ122" s="11">
        <f t="shared" si="19"/>
        <v>0</v>
      </c>
      <c r="BR122" s="11">
        <f t="shared" si="19"/>
        <v>0</v>
      </c>
      <c r="BS122" s="11">
        <f t="shared" si="19"/>
        <v>0</v>
      </c>
      <c r="BT122" s="11">
        <f t="shared" si="19"/>
        <v>0</v>
      </c>
      <c r="BU122" s="11">
        <f t="shared" si="19"/>
        <v>0</v>
      </c>
      <c r="BV122" s="11">
        <f t="shared" si="19"/>
        <v>0</v>
      </c>
      <c r="BW122" s="11">
        <f t="shared" si="19"/>
        <v>0</v>
      </c>
      <c r="BX122" s="11">
        <f t="shared" si="19"/>
        <v>0</v>
      </c>
      <c r="BY122" s="11">
        <f t="shared" si="19"/>
        <v>0</v>
      </c>
      <c r="BZ122" s="11">
        <f t="shared" si="19"/>
        <v>0</v>
      </c>
      <c r="CA122" s="11">
        <f t="shared" si="19"/>
        <v>0</v>
      </c>
      <c r="CB122" s="11">
        <f t="shared" si="19"/>
        <v>0</v>
      </c>
      <c r="CC122" s="11">
        <f t="shared" si="19"/>
        <v>0</v>
      </c>
      <c r="CD122" s="11">
        <f t="shared" si="19"/>
        <v>0</v>
      </c>
      <c r="CE122" s="11">
        <f t="shared" si="19"/>
        <v>0</v>
      </c>
      <c r="CF122" s="11">
        <f t="shared" si="19"/>
        <v>0</v>
      </c>
      <c r="CG122" s="11">
        <f t="shared" si="19"/>
        <v>0</v>
      </c>
      <c r="CH122" s="11">
        <f t="shared" si="19"/>
        <v>0</v>
      </c>
      <c r="CI122" s="11">
        <f t="shared" si="19"/>
        <v>0</v>
      </c>
      <c r="CJ122" s="11">
        <f t="shared" si="19"/>
        <v>0</v>
      </c>
      <c r="CK122" s="11">
        <f t="shared" si="19"/>
        <v>0</v>
      </c>
      <c r="CL122" s="11">
        <f t="shared" si="19"/>
        <v>0</v>
      </c>
      <c r="CM122" s="11">
        <f t="shared" si="19"/>
        <v>0</v>
      </c>
      <c r="CN122" s="11">
        <f t="shared" si="19"/>
        <v>0</v>
      </c>
      <c r="CO122" s="11">
        <f t="shared" si="19"/>
        <v>0</v>
      </c>
      <c r="CP122" s="11">
        <f t="shared" si="19"/>
        <v>0</v>
      </c>
      <c r="CQ122" s="11">
        <f t="shared" si="19"/>
        <v>0</v>
      </c>
      <c r="CR122" s="11">
        <f t="shared" si="19"/>
        <v>0</v>
      </c>
      <c r="CS122" s="11">
        <f t="shared" si="19"/>
        <v>0</v>
      </c>
      <c r="CT122" s="11">
        <f t="shared" si="19"/>
        <v>0</v>
      </c>
      <c r="CU122" s="11">
        <f t="shared" si="19"/>
        <v>0</v>
      </c>
      <c r="CV122" s="11">
        <f t="shared" ref="CV122:DI122" si="20">CV$119*CV6</f>
        <v>0</v>
      </c>
      <c r="CW122" s="11">
        <f t="shared" si="20"/>
        <v>0</v>
      </c>
      <c r="CX122" s="11">
        <f t="shared" si="20"/>
        <v>0</v>
      </c>
      <c r="CY122" s="11">
        <f t="shared" si="20"/>
        <v>0</v>
      </c>
      <c r="CZ122" s="11">
        <f t="shared" si="20"/>
        <v>0</v>
      </c>
      <c r="DA122" s="11">
        <f t="shared" si="20"/>
        <v>0</v>
      </c>
      <c r="DB122" s="11">
        <f t="shared" si="20"/>
        <v>0</v>
      </c>
      <c r="DC122" s="11">
        <f t="shared" si="20"/>
        <v>0</v>
      </c>
      <c r="DD122" s="11">
        <f t="shared" si="20"/>
        <v>0</v>
      </c>
      <c r="DE122" s="11">
        <f t="shared" si="20"/>
        <v>0</v>
      </c>
      <c r="DF122" s="11">
        <f t="shared" si="20"/>
        <v>0</v>
      </c>
      <c r="DG122" s="11">
        <f t="shared" si="20"/>
        <v>0</v>
      </c>
      <c r="DH122" s="11">
        <f t="shared" si="20"/>
        <v>0</v>
      </c>
      <c r="DI122" s="11">
        <f t="shared" si="20"/>
        <v>0</v>
      </c>
      <c r="DJ122" s="11">
        <f t="shared" si="8"/>
        <v>0</v>
      </c>
      <c r="DK122" s="323"/>
    </row>
    <row r="123" spans="2:115">
      <c r="B123" s="10" t="s">
        <v>292</v>
      </c>
      <c r="C123" s="4" t="s">
        <v>1013</v>
      </c>
      <c r="D123" s="11">
        <f t="shared" ref="D123:AI123" si="21">D$119*D7</f>
        <v>0</v>
      </c>
      <c r="E123" s="11">
        <f t="shared" si="21"/>
        <v>0</v>
      </c>
      <c r="F123" s="11">
        <f t="shared" si="21"/>
        <v>0</v>
      </c>
      <c r="G123" s="11">
        <f t="shared" si="21"/>
        <v>0</v>
      </c>
      <c r="H123" s="11">
        <f t="shared" si="21"/>
        <v>0</v>
      </c>
      <c r="I123" s="11">
        <f t="shared" si="21"/>
        <v>0</v>
      </c>
      <c r="J123" s="11">
        <f t="shared" si="21"/>
        <v>0</v>
      </c>
      <c r="K123" s="11">
        <f t="shared" si="21"/>
        <v>0</v>
      </c>
      <c r="L123" s="11">
        <f t="shared" si="21"/>
        <v>0</v>
      </c>
      <c r="M123" s="11">
        <f t="shared" si="21"/>
        <v>0</v>
      </c>
      <c r="N123" s="11">
        <f t="shared" si="21"/>
        <v>0</v>
      </c>
      <c r="O123" s="11">
        <f t="shared" si="21"/>
        <v>0</v>
      </c>
      <c r="P123" s="11">
        <f t="shared" si="21"/>
        <v>0</v>
      </c>
      <c r="Q123" s="11">
        <f t="shared" si="21"/>
        <v>0</v>
      </c>
      <c r="R123" s="11">
        <f t="shared" si="21"/>
        <v>0</v>
      </c>
      <c r="S123" s="11">
        <f t="shared" si="21"/>
        <v>0</v>
      </c>
      <c r="T123" s="11">
        <f t="shared" si="21"/>
        <v>0</v>
      </c>
      <c r="U123" s="11">
        <f t="shared" si="21"/>
        <v>0</v>
      </c>
      <c r="V123" s="11">
        <f t="shared" si="21"/>
        <v>0</v>
      </c>
      <c r="W123" s="11">
        <f t="shared" si="21"/>
        <v>0</v>
      </c>
      <c r="X123" s="11">
        <f t="shared" si="21"/>
        <v>0</v>
      </c>
      <c r="Y123" s="11">
        <f t="shared" si="21"/>
        <v>0</v>
      </c>
      <c r="Z123" s="11">
        <f t="shared" si="21"/>
        <v>0</v>
      </c>
      <c r="AA123" s="11">
        <f t="shared" si="21"/>
        <v>0</v>
      </c>
      <c r="AB123" s="11">
        <f t="shared" si="21"/>
        <v>0</v>
      </c>
      <c r="AC123" s="11">
        <f t="shared" si="21"/>
        <v>0</v>
      </c>
      <c r="AD123" s="11">
        <f t="shared" si="21"/>
        <v>0</v>
      </c>
      <c r="AE123" s="11">
        <f t="shared" si="21"/>
        <v>0</v>
      </c>
      <c r="AF123" s="11">
        <f t="shared" si="21"/>
        <v>0</v>
      </c>
      <c r="AG123" s="11">
        <f t="shared" si="21"/>
        <v>0</v>
      </c>
      <c r="AH123" s="11">
        <f t="shared" si="21"/>
        <v>0</v>
      </c>
      <c r="AI123" s="11">
        <f t="shared" si="21"/>
        <v>0</v>
      </c>
      <c r="AJ123" s="11">
        <f t="shared" ref="AJ123:BO123" si="22">AJ$119*AJ7</f>
        <v>0</v>
      </c>
      <c r="AK123" s="11">
        <f t="shared" si="22"/>
        <v>0</v>
      </c>
      <c r="AL123" s="11">
        <f t="shared" si="22"/>
        <v>0</v>
      </c>
      <c r="AM123" s="11">
        <f t="shared" si="22"/>
        <v>0</v>
      </c>
      <c r="AN123" s="11">
        <f t="shared" si="22"/>
        <v>0</v>
      </c>
      <c r="AO123" s="11">
        <f t="shared" si="22"/>
        <v>0</v>
      </c>
      <c r="AP123" s="11">
        <f t="shared" si="22"/>
        <v>0</v>
      </c>
      <c r="AQ123" s="11">
        <f t="shared" si="22"/>
        <v>0</v>
      </c>
      <c r="AR123" s="11">
        <f t="shared" si="22"/>
        <v>0</v>
      </c>
      <c r="AS123" s="11">
        <f t="shared" si="22"/>
        <v>0</v>
      </c>
      <c r="AT123" s="11">
        <f t="shared" si="22"/>
        <v>0</v>
      </c>
      <c r="AU123" s="11">
        <f t="shared" si="22"/>
        <v>0</v>
      </c>
      <c r="AV123" s="11">
        <f t="shared" si="22"/>
        <v>0</v>
      </c>
      <c r="AW123" s="11">
        <f t="shared" si="22"/>
        <v>0</v>
      </c>
      <c r="AX123" s="11">
        <f t="shared" si="22"/>
        <v>0</v>
      </c>
      <c r="AY123" s="11">
        <f t="shared" si="22"/>
        <v>0</v>
      </c>
      <c r="AZ123" s="11">
        <f t="shared" si="22"/>
        <v>0</v>
      </c>
      <c r="BA123" s="11">
        <f t="shared" si="22"/>
        <v>0</v>
      </c>
      <c r="BB123" s="11">
        <f t="shared" si="22"/>
        <v>0</v>
      </c>
      <c r="BC123" s="11">
        <f t="shared" si="22"/>
        <v>0</v>
      </c>
      <c r="BD123" s="11">
        <f t="shared" si="22"/>
        <v>0</v>
      </c>
      <c r="BE123" s="11">
        <f t="shared" si="22"/>
        <v>0</v>
      </c>
      <c r="BF123" s="11">
        <f t="shared" si="22"/>
        <v>0</v>
      </c>
      <c r="BG123" s="11">
        <f t="shared" si="22"/>
        <v>0</v>
      </c>
      <c r="BH123" s="11">
        <f t="shared" si="22"/>
        <v>0</v>
      </c>
      <c r="BI123" s="11">
        <f t="shared" si="22"/>
        <v>0</v>
      </c>
      <c r="BJ123" s="11">
        <f t="shared" si="22"/>
        <v>0</v>
      </c>
      <c r="BK123" s="11">
        <f t="shared" si="22"/>
        <v>0</v>
      </c>
      <c r="BL123" s="11">
        <f t="shared" si="22"/>
        <v>0</v>
      </c>
      <c r="BM123" s="11">
        <f t="shared" si="22"/>
        <v>0</v>
      </c>
      <c r="BN123" s="11">
        <f t="shared" si="22"/>
        <v>0</v>
      </c>
      <c r="BO123" s="11">
        <f t="shared" si="22"/>
        <v>0</v>
      </c>
      <c r="BP123" s="11">
        <f t="shared" ref="BP123:CU123" si="23">BP$119*BP7</f>
        <v>0</v>
      </c>
      <c r="BQ123" s="11">
        <f t="shared" si="23"/>
        <v>0</v>
      </c>
      <c r="BR123" s="11">
        <f t="shared" si="23"/>
        <v>0</v>
      </c>
      <c r="BS123" s="11">
        <f t="shared" si="23"/>
        <v>0</v>
      </c>
      <c r="BT123" s="11">
        <f t="shared" si="23"/>
        <v>0</v>
      </c>
      <c r="BU123" s="11">
        <f t="shared" si="23"/>
        <v>0</v>
      </c>
      <c r="BV123" s="11">
        <f t="shared" si="23"/>
        <v>0</v>
      </c>
      <c r="BW123" s="11">
        <f t="shared" si="23"/>
        <v>0</v>
      </c>
      <c r="BX123" s="11">
        <f t="shared" si="23"/>
        <v>0</v>
      </c>
      <c r="BY123" s="11">
        <f t="shared" si="23"/>
        <v>0</v>
      </c>
      <c r="BZ123" s="11">
        <f t="shared" si="23"/>
        <v>0</v>
      </c>
      <c r="CA123" s="11">
        <f t="shared" si="23"/>
        <v>0</v>
      </c>
      <c r="CB123" s="11">
        <f t="shared" si="23"/>
        <v>0</v>
      </c>
      <c r="CC123" s="11">
        <f t="shared" si="23"/>
        <v>0</v>
      </c>
      <c r="CD123" s="11">
        <f t="shared" si="23"/>
        <v>0</v>
      </c>
      <c r="CE123" s="11">
        <f t="shared" si="23"/>
        <v>0</v>
      </c>
      <c r="CF123" s="11">
        <f t="shared" si="23"/>
        <v>0</v>
      </c>
      <c r="CG123" s="11">
        <f t="shared" si="23"/>
        <v>0</v>
      </c>
      <c r="CH123" s="11">
        <f t="shared" si="23"/>
        <v>0</v>
      </c>
      <c r="CI123" s="11">
        <f t="shared" si="23"/>
        <v>0</v>
      </c>
      <c r="CJ123" s="11">
        <f t="shared" si="23"/>
        <v>0</v>
      </c>
      <c r="CK123" s="11">
        <f t="shared" si="23"/>
        <v>0</v>
      </c>
      <c r="CL123" s="11">
        <f t="shared" si="23"/>
        <v>0</v>
      </c>
      <c r="CM123" s="11">
        <f t="shared" si="23"/>
        <v>0</v>
      </c>
      <c r="CN123" s="11">
        <f t="shared" si="23"/>
        <v>0</v>
      </c>
      <c r="CO123" s="11">
        <f t="shared" si="23"/>
        <v>0</v>
      </c>
      <c r="CP123" s="11">
        <f t="shared" si="23"/>
        <v>0</v>
      </c>
      <c r="CQ123" s="11">
        <f t="shared" si="23"/>
        <v>0</v>
      </c>
      <c r="CR123" s="11">
        <f t="shared" si="23"/>
        <v>0</v>
      </c>
      <c r="CS123" s="11">
        <f t="shared" si="23"/>
        <v>0</v>
      </c>
      <c r="CT123" s="11">
        <f t="shared" si="23"/>
        <v>0</v>
      </c>
      <c r="CU123" s="11">
        <f t="shared" si="23"/>
        <v>0</v>
      </c>
      <c r="CV123" s="11">
        <f t="shared" ref="CV123:DI123" si="24">CV$119*CV7</f>
        <v>0</v>
      </c>
      <c r="CW123" s="11">
        <f t="shared" si="24"/>
        <v>0</v>
      </c>
      <c r="CX123" s="11">
        <f t="shared" si="24"/>
        <v>0</v>
      </c>
      <c r="CY123" s="11">
        <f t="shared" si="24"/>
        <v>0</v>
      </c>
      <c r="CZ123" s="11">
        <f t="shared" si="24"/>
        <v>0</v>
      </c>
      <c r="DA123" s="11">
        <f t="shared" si="24"/>
        <v>0</v>
      </c>
      <c r="DB123" s="11">
        <f t="shared" si="24"/>
        <v>0</v>
      </c>
      <c r="DC123" s="11">
        <f t="shared" si="24"/>
        <v>0</v>
      </c>
      <c r="DD123" s="11">
        <f t="shared" si="24"/>
        <v>0</v>
      </c>
      <c r="DE123" s="11">
        <f t="shared" si="24"/>
        <v>0</v>
      </c>
      <c r="DF123" s="11">
        <f t="shared" si="24"/>
        <v>0</v>
      </c>
      <c r="DG123" s="11">
        <f t="shared" si="24"/>
        <v>0</v>
      </c>
      <c r="DH123" s="11">
        <f t="shared" si="24"/>
        <v>0</v>
      </c>
      <c r="DI123" s="11">
        <f t="shared" si="24"/>
        <v>0</v>
      </c>
      <c r="DJ123" s="11">
        <f t="shared" si="8"/>
        <v>0</v>
      </c>
      <c r="DK123" s="323"/>
    </row>
    <row r="124" spans="2:115">
      <c r="B124" s="10" t="s">
        <v>293</v>
      </c>
      <c r="C124" s="4" t="s">
        <v>1014</v>
      </c>
      <c r="D124" s="11">
        <f t="shared" ref="D124:AI124" si="25">D$119*D8</f>
        <v>0</v>
      </c>
      <c r="E124" s="11">
        <f t="shared" si="25"/>
        <v>0</v>
      </c>
      <c r="F124" s="11">
        <f t="shared" si="25"/>
        <v>0</v>
      </c>
      <c r="G124" s="11">
        <f t="shared" si="25"/>
        <v>0</v>
      </c>
      <c r="H124" s="11">
        <f t="shared" si="25"/>
        <v>0</v>
      </c>
      <c r="I124" s="11">
        <f t="shared" si="25"/>
        <v>0</v>
      </c>
      <c r="J124" s="11">
        <f t="shared" si="25"/>
        <v>0</v>
      </c>
      <c r="K124" s="11">
        <f t="shared" si="25"/>
        <v>0</v>
      </c>
      <c r="L124" s="11">
        <f t="shared" si="25"/>
        <v>0</v>
      </c>
      <c r="M124" s="11">
        <f t="shared" si="25"/>
        <v>0</v>
      </c>
      <c r="N124" s="11">
        <f t="shared" si="25"/>
        <v>0</v>
      </c>
      <c r="O124" s="11">
        <f t="shared" si="25"/>
        <v>0</v>
      </c>
      <c r="P124" s="11">
        <f t="shared" si="25"/>
        <v>0</v>
      </c>
      <c r="Q124" s="11">
        <f t="shared" si="25"/>
        <v>0</v>
      </c>
      <c r="R124" s="11">
        <f t="shared" si="25"/>
        <v>0</v>
      </c>
      <c r="S124" s="11">
        <f t="shared" si="25"/>
        <v>0</v>
      </c>
      <c r="T124" s="11">
        <f t="shared" si="25"/>
        <v>0</v>
      </c>
      <c r="U124" s="11">
        <f t="shared" si="25"/>
        <v>0</v>
      </c>
      <c r="V124" s="11">
        <f t="shared" si="25"/>
        <v>0</v>
      </c>
      <c r="W124" s="11">
        <f t="shared" si="25"/>
        <v>0</v>
      </c>
      <c r="X124" s="11">
        <f t="shared" si="25"/>
        <v>0</v>
      </c>
      <c r="Y124" s="11">
        <f t="shared" si="25"/>
        <v>0</v>
      </c>
      <c r="Z124" s="11">
        <f t="shared" si="25"/>
        <v>0</v>
      </c>
      <c r="AA124" s="11">
        <f t="shared" si="25"/>
        <v>0</v>
      </c>
      <c r="AB124" s="11">
        <f t="shared" si="25"/>
        <v>0</v>
      </c>
      <c r="AC124" s="11">
        <f t="shared" si="25"/>
        <v>0</v>
      </c>
      <c r="AD124" s="11">
        <f t="shared" si="25"/>
        <v>0</v>
      </c>
      <c r="AE124" s="11">
        <f t="shared" si="25"/>
        <v>0</v>
      </c>
      <c r="AF124" s="11">
        <f t="shared" si="25"/>
        <v>0</v>
      </c>
      <c r="AG124" s="11">
        <f t="shared" si="25"/>
        <v>0</v>
      </c>
      <c r="AH124" s="11">
        <f t="shared" si="25"/>
        <v>0</v>
      </c>
      <c r="AI124" s="11">
        <f t="shared" si="25"/>
        <v>0</v>
      </c>
      <c r="AJ124" s="11">
        <f t="shared" ref="AJ124:BO124" si="26">AJ$119*AJ8</f>
        <v>0</v>
      </c>
      <c r="AK124" s="11">
        <f t="shared" si="26"/>
        <v>0</v>
      </c>
      <c r="AL124" s="11">
        <f t="shared" si="26"/>
        <v>0</v>
      </c>
      <c r="AM124" s="11">
        <f t="shared" si="26"/>
        <v>0</v>
      </c>
      <c r="AN124" s="11">
        <f t="shared" si="26"/>
        <v>0</v>
      </c>
      <c r="AO124" s="11">
        <f t="shared" si="26"/>
        <v>0</v>
      </c>
      <c r="AP124" s="11">
        <f t="shared" si="26"/>
        <v>0</v>
      </c>
      <c r="AQ124" s="11">
        <f t="shared" si="26"/>
        <v>0</v>
      </c>
      <c r="AR124" s="11">
        <f t="shared" si="26"/>
        <v>0</v>
      </c>
      <c r="AS124" s="11">
        <f t="shared" si="26"/>
        <v>0</v>
      </c>
      <c r="AT124" s="11">
        <f t="shared" si="26"/>
        <v>0</v>
      </c>
      <c r="AU124" s="11">
        <f t="shared" si="26"/>
        <v>0</v>
      </c>
      <c r="AV124" s="11">
        <f t="shared" si="26"/>
        <v>0</v>
      </c>
      <c r="AW124" s="11">
        <f t="shared" si="26"/>
        <v>0</v>
      </c>
      <c r="AX124" s="11">
        <f t="shared" si="26"/>
        <v>0</v>
      </c>
      <c r="AY124" s="11">
        <f t="shared" si="26"/>
        <v>0</v>
      </c>
      <c r="AZ124" s="11">
        <f t="shared" si="26"/>
        <v>0</v>
      </c>
      <c r="BA124" s="11">
        <f t="shared" si="26"/>
        <v>0</v>
      </c>
      <c r="BB124" s="11">
        <f t="shared" si="26"/>
        <v>0</v>
      </c>
      <c r="BC124" s="11">
        <f t="shared" si="26"/>
        <v>0</v>
      </c>
      <c r="BD124" s="11">
        <f t="shared" si="26"/>
        <v>0</v>
      </c>
      <c r="BE124" s="11">
        <f t="shared" si="26"/>
        <v>0</v>
      </c>
      <c r="BF124" s="11">
        <f t="shared" si="26"/>
        <v>0</v>
      </c>
      <c r="BG124" s="11">
        <f t="shared" si="26"/>
        <v>0</v>
      </c>
      <c r="BH124" s="11">
        <f t="shared" si="26"/>
        <v>0</v>
      </c>
      <c r="BI124" s="11">
        <f t="shared" si="26"/>
        <v>0</v>
      </c>
      <c r="BJ124" s="11">
        <f t="shared" si="26"/>
        <v>0</v>
      </c>
      <c r="BK124" s="11">
        <f t="shared" si="26"/>
        <v>0</v>
      </c>
      <c r="BL124" s="11">
        <f t="shared" si="26"/>
        <v>0</v>
      </c>
      <c r="BM124" s="11">
        <f t="shared" si="26"/>
        <v>0</v>
      </c>
      <c r="BN124" s="11">
        <f t="shared" si="26"/>
        <v>0</v>
      </c>
      <c r="BO124" s="11">
        <f t="shared" si="26"/>
        <v>0</v>
      </c>
      <c r="BP124" s="11">
        <f t="shared" ref="BP124:CU124" si="27">BP$119*BP8</f>
        <v>0</v>
      </c>
      <c r="BQ124" s="11">
        <f t="shared" si="27"/>
        <v>0</v>
      </c>
      <c r="BR124" s="11">
        <f t="shared" si="27"/>
        <v>0</v>
      </c>
      <c r="BS124" s="11">
        <f t="shared" si="27"/>
        <v>0</v>
      </c>
      <c r="BT124" s="11">
        <f t="shared" si="27"/>
        <v>0</v>
      </c>
      <c r="BU124" s="11">
        <f t="shared" si="27"/>
        <v>0</v>
      </c>
      <c r="BV124" s="11">
        <f t="shared" si="27"/>
        <v>0</v>
      </c>
      <c r="BW124" s="11">
        <f t="shared" si="27"/>
        <v>0</v>
      </c>
      <c r="BX124" s="11">
        <f t="shared" si="27"/>
        <v>0</v>
      </c>
      <c r="BY124" s="11">
        <f t="shared" si="27"/>
        <v>0</v>
      </c>
      <c r="BZ124" s="11">
        <f t="shared" si="27"/>
        <v>0</v>
      </c>
      <c r="CA124" s="11">
        <f t="shared" si="27"/>
        <v>0</v>
      </c>
      <c r="CB124" s="11">
        <f t="shared" si="27"/>
        <v>0</v>
      </c>
      <c r="CC124" s="11">
        <f t="shared" si="27"/>
        <v>0</v>
      </c>
      <c r="CD124" s="11">
        <f t="shared" si="27"/>
        <v>0</v>
      </c>
      <c r="CE124" s="11">
        <f t="shared" si="27"/>
        <v>0</v>
      </c>
      <c r="CF124" s="11">
        <f t="shared" si="27"/>
        <v>0</v>
      </c>
      <c r="CG124" s="11">
        <f t="shared" si="27"/>
        <v>0</v>
      </c>
      <c r="CH124" s="11">
        <f t="shared" si="27"/>
        <v>0</v>
      </c>
      <c r="CI124" s="11">
        <f t="shared" si="27"/>
        <v>0</v>
      </c>
      <c r="CJ124" s="11">
        <f t="shared" si="27"/>
        <v>0</v>
      </c>
      <c r="CK124" s="11">
        <f t="shared" si="27"/>
        <v>0</v>
      </c>
      <c r="CL124" s="11">
        <f t="shared" si="27"/>
        <v>0</v>
      </c>
      <c r="CM124" s="11">
        <f t="shared" si="27"/>
        <v>0</v>
      </c>
      <c r="CN124" s="11">
        <f t="shared" si="27"/>
        <v>0</v>
      </c>
      <c r="CO124" s="11">
        <f t="shared" si="27"/>
        <v>0</v>
      </c>
      <c r="CP124" s="11">
        <f t="shared" si="27"/>
        <v>0</v>
      </c>
      <c r="CQ124" s="11">
        <f t="shared" si="27"/>
        <v>0</v>
      </c>
      <c r="CR124" s="11">
        <f t="shared" si="27"/>
        <v>0</v>
      </c>
      <c r="CS124" s="11">
        <f t="shared" si="27"/>
        <v>0</v>
      </c>
      <c r="CT124" s="11">
        <f t="shared" si="27"/>
        <v>0</v>
      </c>
      <c r="CU124" s="11">
        <f t="shared" si="27"/>
        <v>0</v>
      </c>
      <c r="CV124" s="11">
        <f t="shared" ref="CV124:DI124" si="28">CV$119*CV8</f>
        <v>0</v>
      </c>
      <c r="CW124" s="11">
        <f t="shared" si="28"/>
        <v>0</v>
      </c>
      <c r="CX124" s="11">
        <f t="shared" si="28"/>
        <v>0</v>
      </c>
      <c r="CY124" s="11">
        <f t="shared" si="28"/>
        <v>0</v>
      </c>
      <c r="CZ124" s="11">
        <f t="shared" si="28"/>
        <v>0</v>
      </c>
      <c r="DA124" s="11">
        <f t="shared" si="28"/>
        <v>0</v>
      </c>
      <c r="DB124" s="11">
        <f t="shared" si="28"/>
        <v>0</v>
      </c>
      <c r="DC124" s="11">
        <f t="shared" si="28"/>
        <v>0</v>
      </c>
      <c r="DD124" s="11">
        <f t="shared" si="28"/>
        <v>0</v>
      </c>
      <c r="DE124" s="11">
        <f t="shared" si="28"/>
        <v>0</v>
      </c>
      <c r="DF124" s="11">
        <f t="shared" si="28"/>
        <v>0</v>
      </c>
      <c r="DG124" s="11">
        <f t="shared" si="28"/>
        <v>0</v>
      </c>
      <c r="DH124" s="11">
        <f t="shared" si="28"/>
        <v>0</v>
      </c>
      <c r="DI124" s="11">
        <f t="shared" si="28"/>
        <v>0</v>
      </c>
      <c r="DJ124" s="11">
        <f t="shared" si="8"/>
        <v>0</v>
      </c>
      <c r="DK124" s="323"/>
    </row>
    <row r="125" spans="2:115">
      <c r="B125" s="12" t="s">
        <v>294</v>
      </c>
      <c r="C125" s="502" t="s">
        <v>1015</v>
      </c>
      <c r="D125" s="13">
        <f t="shared" ref="D125:AI125" si="29">D$119*D9</f>
        <v>0</v>
      </c>
      <c r="E125" s="13">
        <f t="shared" si="29"/>
        <v>0</v>
      </c>
      <c r="F125" s="13">
        <f t="shared" si="29"/>
        <v>0</v>
      </c>
      <c r="G125" s="13">
        <f t="shared" si="29"/>
        <v>0</v>
      </c>
      <c r="H125" s="13">
        <f t="shared" si="29"/>
        <v>0</v>
      </c>
      <c r="I125" s="13">
        <f t="shared" si="29"/>
        <v>0</v>
      </c>
      <c r="J125" s="13">
        <f t="shared" si="29"/>
        <v>0</v>
      </c>
      <c r="K125" s="13">
        <f t="shared" si="29"/>
        <v>0</v>
      </c>
      <c r="L125" s="13">
        <f t="shared" si="29"/>
        <v>0</v>
      </c>
      <c r="M125" s="13">
        <f t="shared" si="29"/>
        <v>0</v>
      </c>
      <c r="N125" s="13">
        <f t="shared" si="29"/>
        <v>0</v>
      </c>
      <c r="O125" s="13">
        <f t="shared" si="29"/>
        <v>0</v>
      </c>
      <c r="P125" s="13">
        <f t="shared" si="29"/>
        <v>0</v>
      </c>
      <c r="Q125" s="13">
        <f t="shared" si="29"/>
        <v>0</v>
      </c>
      <c r="R125" s="13">
        <f t="shared" si="29"/>
        <v>0</v>
      </c>
      <c r="S125" s="13">
        <f t="shared" si="29"/>
        <v>0</v>
      </c>
      <c r="T125" s="13">
        <f t="shared" si="29"/>
        <v>0</v>
      </c>
      <c r="U125" s="13">
        <f t="shared" si="29"/>
        <v>0</v>
      </c>
      <c r="V125" s="13">
        <f t="shared" si="29"/>
        <v>0</v>
      </c>
      <c r="W125" s="13">
        <f t="shared" si="29"/>
        <v>0</v>
      </c>
      <c r="X125" s="13">
        <f t="shared" si="29"/>
        <v>0</v>
      </c>
      <c r="Y125" s="13">
        <f t="shared" si="29"/>
        <v>0</v>
      </c>
      <c r="Z125" s="13">
        <f t="shared" si="29"/>
        <v>0</v>
      </c>
      <c r="AA125" s="13">
        <f t="shared" si="29"/>
        <v>0</v>
      </c>
      <c r="AB125" s="13">
        <f t="shared" si="29"/>
        <v>0</v>
      </c>
      <c r="AC125" s="13">
        <f t="shared" si="29"/>
        <v>0</v>
      </c>
      <c r="AD125" s="13">
        <f t="shared" si="29"/>
        <v>0</v>
      </c>
      <c r="AE125" s="13">
        <f t="shared" si="29"/>
        <v>0</v>
      </c>
      <c r="AF125" s="13">
        <f t="shared" si="29"/>
        <v>0</v>
      </c>
      <c r="AG125" s="13">
        <f t="shared" si="29"/>
        <v>0</v>
      </c>
      <c r="AH125" s="13">
        <f t="shared" si="29"/>
        <v>0</v>
      </c>
      <c r="AI125" s="13">
        <f t="shared" si="29"/>
        <v>0</v>
      </c>
      <c r="AJ125" s="13">
        <f t="shared" ref="AJ125:BO125" si="30">AJ$119*AJ9</f>
        <v>0</v>
      </c>
      <c r="AK125" s="13">
        <f t="shared" si="30"/>
        <v>0</v>
      </c>
      <c r="AL125" s="13">
        <f t="shared" si="30"/>
        <v>0</v>
      </c>
      <c r="AM125" s="13">
        <f t="shared" si="30"/>
        <v>0</v>
      </c>
      <c r="AN125" s="13">
        <f t="shared" si="30"/>
        <v>0</v>
      </c>
      <c r="AO125" s="13">
        <f t="shared" si="30"/>
        <v>0</v>
      </c>
      <c r="AP125" s="13">
        <f t="shared" si="30"/>
        <v>0</v>
      </c>
      <c r="AQ125" s="13">
        <f t="shared" si="30"/>
        <v>0</v>
      </c>
      <c r="AR125" s="13">
        <f t="shared" si="30"/>
        <v>0</v>
      </c>
      <c r="AS125" s="13">
        <f t="shared" si="30"/>
        <v>0</v>
      </c>
      <c r="AT125" s="13">
        <f t="shared" si="30"/>
        <v>0</v>
      </c>
      <c r="AU125" s="13">
        <f t="shared" si="30"/>
        <v>0</v>
      </c>
      <c r="AV125" s="13">
        <f t="shared" si="30"/>
        <v>0</v>
      </c>
      <c r="AW125" s="13">
        <f t="shared" si="30"/>
        <v>0</v>
      </c>
      <c r="AX125" s="13">
        <f t="shared" si="30"/>
        <v>0</v>
      </c>
      <c r="AY125" s="13">
        <f t="shared" si="30"/>
        <v>0</v>
      </c>
      <c r="AZ125" s="13">
        <f t="shared" si="30"/>
        <v>0</v>
      </c>
      <c r="BA125" s="13">
        <f t="shared" si="30"/>
        <v>0</v>
      </c>
      <c r="BB125" s="13">
        <f t="shared" si="30"/>
        <v>0</v>
      </c>
      <c r="BC125" s="13">
        <f t="shared" si="30"/>
        <v>0</v>
      </c>
      <c r="BD125" s="13">
        <f t="shared" si="30"/>
        <v>0</v>
      </c>
      <c r="BE125" s="13">
        <f t="shared" si="30"/>
        <v>0</v>
      </c>
      <c r="BF125" s="13">
        <f t="shared" si="30"/>
        <v>0</v>
      </c>
      <c r="BG125" s="13">
        <f t="shared" si="30"/>
        <v>0</v>
      </c>
      <c r="BH125" s="13">
        <f t="shared" si="30"/>
        <v>0</v>
      </c>
      <c r="BI125" s="13">
        <f t="shared" si="30"/>
        <v>0</v>
      </c>
      <c r="BJ125" s="13">
        <f t="shared" si="30"/>
        <v>0</v>
      </c>
      <c r="BK125" s="13">
        <f t="shared" si="30"/>
        <v>0</v>
      </c>
      <c r="BL125" s="13">
        <f t="shared" si="30"/>
        <v>0</v>
      </c>
      <c r="BM125" s="13">
        <f t="shared" si="30"/>
        <v>0</v>
      </c>
      <c r="BN125" s="13">
        <f t="shared" si="30"/>
        <v>0</v>
      </c>
      <c r="BO125" s="13">
        <f t="shared" si="30"/>
        <v>0</v>
      </c>
      <c r="BP125" s="13">
        <f t="shared" ref="BP125:CU125" si="31">BP$119*BP9</f>
        <v>0</v>
      </c>
      <c r="BQ125" s="13">
        <f t="shared" si="31"/>
        <v>0</v>
      </c>
      <c r="BR125" s="13">
        <f t="shared" si="31"/>
        <v>0</v>
      </c>
      <c r="BS125" s="13">
        <f t="shared" si="31"/>
        <v>0</v>
      </c>
      <c r="BT125" s="13">
        <f t="shared" si="31"/>
        <v>0</v>
      </c>
      <c r="BU125" s="13">
        <f t="shared" si="31"/>
        <v>0</v>
      </c>
      <c r="BV125" s="13">
        <f t="shared" si="31"/>
        <v>0</v>
      </c>
      <c r="BW125" s="13">
        <f t="shared" si="31"/>
        <v>0</v>
      </c>
      <c r="BX125" s="13">
        <f t="shared" si="31"/>
        <v>0</v>
      </c>
      <c r="BY125" s="13">
        <f t="shared" si="31"/>
        <v>0</v>
      </c>
      <c r="BZ125" s="13">
        <f t="shared" si="31"/>
        <v>0</v>
      </c>
      <c r="CA125" s="13">
        <f t="shared" si="31"/>
        <v>0</v>
      </c>
      <c r="CB125" s="13">
        <f t="shared" si="31"/>
        <v>0</v>
      </c>
      <c r="CC125" s="13">
        <f t="shared" si="31"/>
        <v>0</v>
      </c>
      <c r="CD125" s="13">
        <f t="shared" si="31"/>
        <v>0</v>
      </c>
      <c r="CE125" s="13">
        <f t="shared" si="31"/>
        <v>0</v>
      </c>
      <c r="CF125" s="13">
        <f t="shared" si="31"/>
        <v>0</v>
      </c>
      <c r="CG125" s="13">
        <f t="shared" si="31"/>
        <v>0</v>
      </c>
      <c r="CH125" s="13">
        <f t="shared" si="31"/>
        <v>0</v>
      </c>
      <c r="CI125" s="13">
        <f t="shared" si="31"/>
        <v>0</v>
      </c>
      <c r="CJ125" s="13">
        <f t="shared" si="31"/>
        <v>0</v>
      </c>
      <c r="CK125" s="13">
        <f t="shared" si="31"/>
        <v>0</v>
      </c>
      <c r="CL125" s="13">
        <f t="shared" si="31"/>
        <v>0</v>
      </c>
      <c r="CM125" s="13">
        <f t="shared" si="31"/>
        <v>0</v>
      </c>
      <c r="CN125" s="13">
        <f t="shared" si="31"/>
        <v>0</v>
      </c>
      <c r="CO125" s="13">
        <f t="shared" si="31"/>
        <v>0</v>
      </c>
      <c r="CP125" s="13">
        <f t="shared" si="31"/>
        <v>0</v>
      </c>
      <c r="CQ125" s="13">
        <f t="shared" si="31"/>
        <v>0</v>
      </c>
      <c r="CR125" s="13">
        <f t="shared" si="31"/>
        <v>0</v>
      </c>
      <c r="CS125" s="13">
        <f t="shared" si="31"/>
        <v>0</v>
      </c>
      <c r="CT125" s="13">
        <f t="shared" si="31"/>
        <v>0</v>
      </c>
      <c r="CU125" s="13">
        <f t="shared" si="31"/>
        <v>0</v>
      </c>
      <c r="CV125" s="13">
        <f t="shared" ref="CV125:DI125" si="32">CV$119*CV9</f>
        <v>0</v>
      </c>
      <c r="CW125" s="13">
        <f t="shared" si="32"/>
        <v>0</v>
      </c>
      <c r="CX125" s="13">
        <f t="shared" si="32"/>
        <v>0</v>
      </c>
      <c r="CY125" s="13">
        <f t="shared" si="32"/>
        <v>0</v>
      </c>
      <c r="CZ125" s="13">
        <f t="shared" si="32"/>
        <v>0</v>
      </c>
      <c r="DA125" s="13">
        <f t="shared" si="32"/>
        <v>0</v>
      </c>
      <c r="DB125" s="13">
        <f t="shared" si="32"/>
        <v>0</v>
      </c>
      <c r="DC125" s="13">
        <f t="shared" si="32"/>
        <v>0</v>
      </c>
      <c r="DD125" s="13">
        <f t="shared" si="32"/>
        <v>0</v>
      </c>
      <c r="DE125" s="13">
        <f t="shared" si="32"/>
        <v>0</v>
      </c>
      <c r="DF125" s="13">
        <f t="shared" si="32"/>
        <v>0</v>
      </c>
      <c r="DG125" s="13">
        <f t="shared" si="32"/>
        <v>0</v>
      </c>
      <c r="DH125" s="13">
        <f t="shared" si="32"/>
        <v>0</v>
      </c>
      <c r="DI125" s="13">
        <f t="shared" si="32"/>
        <v>0</v>
      </c>
      <c r="DJ125" s="13">
        <f t="shared" si="8"/>
        <v>0</v>
      </c>
      <c r="DK125" s="323"/>
    </row>
    <row r="126" spans="2:115">
      <c r="B126" s="10" t="s">
        <v>295</v>
      </c>
      <c r="C126" s="4" t="s">
        <v>981</v>
      </c>
      <c r="D126" s="11">
        <f t="shared" ref="D126:AI126" si="33">D$119*D10</f>
        <v>0</v>
      </c>
      <c r="E126" s="11">
        <f t="shared" si="33"/>
        <v>0</v>
      </c>
      <c r="F126" s="11">
        <f t="shared" si="33"/>
        <v>0</v>
      </c>
      <c r="G126" s="11">
        <f t="shared" si="33"/>
        <v>0</v>
      </c>
      <c r="H126" s="11">
        <f t="shared" si="33"/>
        <v>0</v>
      </c>
      <c r="I126" s="11">
        <f t="shared" si="33"/>
        <v>0</v>
      </c>
      <c r="J126" s="11">
        <f t="shared" si="33"/>
        <v>0</v>
      </c>
      <c r="K126" s="11">
        <f t="shared" si="33"/>
        <v>0</v>
      </c>
      <c r="L126" s="11">
        <f t="shared" si="33"/>
        <v>0</v>
      </c>
      <c r="M126" s="11">
        <f t="shared" si="33"/>
        <v>0</v>
      </c>
      <c r="N126" s="11">
        <f t="shared" si="33"/>
        <v>0</v>
      </c>
      <c r="O126" s="11">
        <f t="shared" si="33"/>
        <v>0</v>
      </c>
      <c r="P126" s="11">
        <f t="shared" si="33"/>
        <v>0</v>
      </c>
      <c r="Q126" s="11">
        <f t="shared" si="33"/>
        <v>0</v>
      </c>
      <c r="R126" s="11">
        <f t="shared" si="33"/>
        <v>0</v>
      </c>
      <c r="S126" s="11">
        <f t="shared" si="33"/>
        <v>0</v>
      </c>
      <c r="T126" s="11">
        <f t="shared" si="33"/>
        <v>0</v>
      </c>
      <c r="U126" s="11">
        <f t="shared" si="33"/>
        <v>0</v>
      </c>
      <c r="V126" s="11">
        <f t="shared" si="33"/>
        <v>0</v>
      </c>
      <c r="W126" s="11">
        <f t="shared" si="33"/>
        <v>0</v>
      </c>
      <c r="X126" s="11">
        <f t="shared" si="33"/>
        <v>0</v>
      </c>
      <c r="Y126" s="11">
        <f t="shared" si="33"/>
        <v>0</v>
      </c>
      <c r="Z126" s="11">
        <f t="shared" si="33"/>
        <v>0</v>
      </c>
      <c r="AA126" s="11">
        <f t="shared" si="33"/>
        <v>0</v>
      </c>
      <c r="AB126" s="11">
        <f t="shared" si="33"/>
        <v>0</v>
      </c>
      <c r="AC126" s="11">
        <f t="shared" si="33"/>
        <v>0</v>
      </c>
      <c r="AD126" s="11">
        <f t="shared" si="33"/>
        <v>0</v>
      </c>
      <c r="AE126" s="11">
        <f t="shared" si="33"/>
        <v>0</v>
      </c>
      <c r="AF126" s="11">
        <f t="shared" si="33"/>
        <v>0</v>
      </c>
      <c r="AG126" s="11">
        <f t="shared" si="33"/>
        <v>0</v>
      </c>
      <c r="AH126" s="11">
        <f t="shared" si="33"/>
        <v>0</v>
      </c>
      <c r="AI126" s="11">
        <f t="shared" si="33"/>
        <v>0</v>
      </c>
      <c r="AJ126" s="11">
        <f t="shared" ref="AJ126:BO126" si="34">AJ$119*AJ10</f>
        <v>0</v>
      </c>
      <c r="AK126" s="11">
        <f t="shared" si="34"/>
        <v>0</v>
      </c>
      <c r="AL126" s="11">
        <f t="shared" si="34"/>
        <v>0</v>
      </c>
      <c r="AM126" s="11">
        <f t="shared" si="34"/>
        <v>0</v>
      </c>
      <c r="AN126" s="11">
        <f t="shared" si="34"/>
        <v>0</v>
      </c>
      <c r="AO126" s="11">
        <f t="shared" si="34"/>
        <v>0</v>
      </c>
      <c r="AP126" s="11">
        <f t="shared" si="34"/>
        <v>0</v>
      </c>
      <c r="AQ126" s="11">
        <f t="shared" si="34"/>
        <v>0</v>
      </c>
      <c r="AR126" s="11">
        <f t="shared" si="34"/>
        <v>0</v>
      </c>
      <c r="AS126" s="11">
        <f t="shared" si="34"/>
        <v>0</v>
      </c>
      <c r="AT126" s="11">
        <f t="shared" si="34"/>
        <v>0</v>
      </c>
      <c r="AU126" s="11">
        <f t="shared" si="34"/>
        <v>0</v>
      </c>
      <c r="AV126" s="11">
        <f t="shared" si="34"/>
        <v>0</v>
      </c>
      <c r="AW126" s="11">
        <f t="shared" si="34"/>
        <v>0</v>
      </c>
      <c r="AX126" s="11">
        <f t="shared" si="34"/>
        <v>0</v>
      </c>
      <c r="AY126" s="11">
        <f t="shared" si="34"/>
        <v>0</v>
      </c>
      <c r="AZ126" s="11">
        <f t="shared" si="34"/>
        <v>0</v>
      </c>
      <c r="BA126" s="11">
        <f t="shared" si="34"/>
        <v>0</v>
      </c>
      <c r="BB126" s="11">
        <f t="shared" si="34"/>
        <v>0</v>
      </c>
      <c r="BC126" s="11">
        <f t="shared" si="34"/>
        <v>0</v>
      </c>
      <c r="BD126" s="11">
        <f t="shared" si="34"/>
        <v>0</v>
      </c>
      <c r="BE126" s="11">
        <f t="shared" si="34"/>
        <v>0</v>
      </c>
      <c r="BF126" s="11">
        <f t="shared" si="34"/>
        <v>0</v>
      </c>
      <c r="BG126" s="11">
        <f t="shared" si="34"/>
        <v>0</v>
      </c>
      <c r="BH126" s="11">
        <f t="shared" si="34"/>
        <v>0</v>
      </c>
      <c r="BI126" s="11">
        <f t="shared" si="34"/>
        <v>0</v>
      </c>
      <c r="BJ126" s="11">
        <f t="shared" si="34"/>
        <v>0</v>
      </c>
      <c r="BK126" s="11">
        <f t="shared" si="34"/>
        <v>0</v>
      </c>
      <c r="BL126" s="11">
        <f t="shared" si="34"/>
        <v>0</v>
      </c>
      <c r="BM126" s="11">
        <f t="shared" si="34"/>
        <v>0</v>
      </c>
      <c r="BN126" s="11">
        <f t="shared" si="34"/>
        <v>0</v>
      </c>
      <c r="BO126" s="11">
        <f t="shared" si="34"/>
        <v>0</v>
      </c>
      <c r="BP126" s="11">
        <f t="shared" ref="BP126:CU126" si="35">BP$119*BP10</f>
        <v>0</v>
      </c>
      <c r="BQ126" s="11">
        <f t="shared" si="35"/>
        <v>0</v>
      </c>
      <c r="BR126" s="11">
        <f t="shared" si="35"/>
        <v>0</v>
      </c>
      <c r="BS126" s="11">
        <f t="shared" si="35"/>
        <v>0</v>
      </c>
      <c r="BT126" s="11">
        <f t="shared" si="35"/>
        <v>0</v>
      </c>
      <c r="BU126" s="11">
        <f t="shared" si="35"/>
        <v>0</v>
      </c>
      <c r="BV126" s="11">
        <f t="shared" si="35"/>
        <v>0</v>
      </c>
      <c r="BW126" s="11">
        <f t="shared" si="35"/>
        <v>0</v>
      </c>
      <c r="BX126" s="11">
        <f t="shared" si="35"/>
        <v>0</v>
      </c>
      <c r="BY126" s="11">
        <f t="shared" si="35"/>
        <v>0</v>
      </c>
      <c r="BZ126" s="11">
        <f t="shared" si="35"/>
        <v>0</v>
      </c>
      <c r="CA126" s="11">
        <f t="shared" si="35"/>
        <v>0</v>
      </c>
      <c r="CB126" s="11">
        <f t="shared" si="35"/>
        <v>0</v>
      </c>
      <c r="CC126" s="11">
        <f t="shared" si="35"/>
        <v>0</v>
      </c>
      <c r="CD126" s="11">
        <f t="shared" si="35"/>
        <v>0</v>
      </c>
      <c r="CE126" s="11">
        <f t="shared" si="35"/>
        <v>0</v>
      </c>
      <c r="CF126" s="11">
        <f t="shared" si="35"/>
        <v>0</v>
      </c>
      <c r="CG126" s="11">
        <f t="shared" si="35"/>
        <v>0</v>
      </c>
      <c r="CH126" s="11">
        <f t="shared" si="35"/>
        <v>0</v>
      </c>
      <c r="CI126" s="11">
        <f t="shared" si="35"/>
        <v>0</v>
      </c>
      <c r="CJ126" s="11">
        <f t="shared" si="35"/>
        <v>0</v>
      </c>
      <c r="CK126" s="11">
        <f t="shared" si="35"/>
        <v>0</v>
      </c>
      <c r="CL126" s="11">
        <f t="shared" si="35"/>
        <v>0</v>
      </c>
      <c r="CM126" s="11">
        <f t="shared" si="35"/>
        <v>0</v>
      </c>
      <c r="CN126" s="11">
        <f t="shared" si="35"/>
        <v>0</v>
      </c>
      <c r="CO126" s="11">
        <f t="shared" si="35"/>
        <v>0</v>
      </c>
      <c r="CP126" s="11">
        <f t="shared" si="35"/>
        <v>0</v>
      </c>
      <c r="CQ126" s="11">
        <f t="shared" si="35"/>
        <v>0</v>
      </c>
      <c r="CR126" s="11">
        <f t="shared" si="35"/>
        <v>0</v>
      </c>
      <c r="CS126" s="11">
        <f t="shared" si="35"/>
        <v>0</v>
      </c>
      <c r="CT126" s="11">
        <f t="shared" si="35"/>
        <v>0</v>
      </c>
      <c r="CU126" s="11">
        <f t="shared" si="35"/>
        <v>0</v>
      </c>
      <c r="CV126" s="11">
        <f t="shared" ref="CV126:DI126" si="36">CV$119*CV10</f>
        <v>0</v>
      </c>
      <c r="CW126" s="11">
        <f t="shared" si="36"/>
        <v>0</v>
      </c>
      <c r="CX126" s="11">
        <f t="shared" si="36"/>
        <v>0</v>
      </c>
      <c r="CY126" s="11">
        <f t="shared" si="36"/>
        <v>0</v>
      </c>
      <c r="CZ126" s="11">
        <f t="shared" si="36"/>
        <v>0</v>
      </c>
      <c r="DA126" s="11">
        <f t="shared" si="36"/>
        <v>0</v>
      </c>
      <c r="DB126" s="11">
        <f t="shared" si="36"/>
        <v>0</v>
      </c>
      <c r="DC126" s="11">
        <f t="shared" si="36"/>
        <v>0</v>
      </c>
      <c r="DD126" s="11">
        <f t="shared" si="36"/>
        <v>0</v>
      </c>
      <c r="DE126" s="11">
        <f t="shared" si="36"/>
        <v>0</v>
      </c>
      <c r="DF126" s="11">
        <f t="shared" si="36"/>
        <v>0</v>
      </c>
      <c r="DG126" s="11">
        <f t="shared" si="36"/>
        <v>0</v>
      </c>
      <c r="DH126" s="11">
        <f t="shared" si="36"/>
        <v>0</v>
      </c>
      <c r="DI126" s="11">
        <f t="shared" si="36"/>
        <v>0</v>
      </c>
      <c r="DJ126" s="11">
        <f t="shared" si="8"/>
        <v>0</v>
      </c>
      <c r="DK126" s="323"/>
    </row>
    <row r="127" spans="2:115">
      <c r="B127" s="10" t="s">
        <v>296</v>
      </c>
      <c r="C127" s="4" t="s">
        <v>1016</v>
      </c>
      <c r="D127" s="11">
        <f t="shared" ref="D127:AI127" si="37">D$119*D11</f>
        <v>0</v>
      </c>
      <c r="E127" s="11">
        <f t="shared" si="37"/>
        <v>0</v>
      </c>
      <c r="F127" s="11">
        <f t="shared" si="37"/>
        <v>0</v>
      </c>
      <c r="G127" s="11">
        <f t="shared" si="37"/>
        <v>0</v>
      </c>
      <c r="H127" s="11">
        <f t="shared" si="37"/>
        <v>0</v>
      </c>
      <c r="I127" s="11">
        <f t="shared" si="37"/>
        <v>0</v>
      </c>
      <c r="J127" s="11">
        <f t="shared" si="37"/>
        <v>0</v>
      </c>
      <c r="K127" s="11">
        <f t="shared" si="37"/>
        <v>0</v>
      </c>
      <c r="L127" s="11">
        <f t="shared" si="37"/>
        <v>0</v>
      </c>
      <c r="M127" s="11">
        <f t="shared" si="37"/>
        <v>0</v>
      </c>
      <c r="N127" s="11">
        <f t="shared" si="37"/>
        <v>0</v>
      </c>
      <c r="O127" s="11">
        <f t="shared" si="37"/>
        <v>0</v>
      </c>
      <c r="P127" s="11">
        <f t="shared" si="37"/>
        <v>0</v>
      </c>
      <c r="Q127" s="11">
        <f t="shared" si="37"/>
        <v>0</v>
      </c>
      <c r="R127" s="11">
        <f t="shared" si="37"/>
        <v>0</v>
      </c>
      <c r="S127" s="11">
        <f t="shared" si="37"/>
        <v>0</v>
      </c>
      <c r="T127" s="11">
        <f t="shared" si="37"/>
        <v>0</v>
      </c>
      <c r="U127" s="11">
        <f t="shared" si="37"/>
        <v>0</v>
      </c>
      <c r="V127" s="11">
        <f t="shared" si="37"/>
        <v>0</v>
      </c>
      <c r="W127" s="11">
        <f t="shared" si="37"/>
        <v>0</v>
      </c>
      <c r="X127" s="11">
        <f t="shared" si="37"/>
        <v>0</v>
      </c>
      <c r="Y127" s="11">
        <f t="shared" si="37"/>
        <v>0</v>
      </c>
      <c r="Z127" s="11">
        <f t="shared" si="37"/>
        <v>0</v>
      </c>
      <c r="AA127" s="11">
        <f t="shared" si="37"/>
        <v>0</v>
      </c>
      <c r="AB127" s="11">
        <f t="shared" si="37"/>
        <v>0</v>
      </c>
      <c r="AC127" s="11">
        <f t="shared" si="37"/>
        <v>0</v>
      </c>
      <c r="AD127" s="11">
        <f t="shared" si="37"/>
        <v>0</v>
      </c>
      <c r="AE127" s="11">
        <f t="shared" si="37"/>
        <v>0</v>
      </c>
      <c r="AF127" s="11">
        <f t="shared" si="37"/>
        <v>0</v>
      </c>
      <c r="AG127" s="11">
        <f t="shared" si="37"/>
        <v>0</v>
      </c>
      <c r="AH127" s="11">
        <f t="shared" si="37"/>
        <v>0</v>
      </c>
      <c r="AI127" s="11">
        <f t="shared" si="37"/>
        <v>0</v>
      </c>
      <c r="AJ127" s="11">
        <f t="shared" ref="AJ127:BO127" si="38">AJ$119*AJ11</f>
        <v>0</v>
      </c>
      <c r="AK127" s="11">
        <f t="shared" si="38"/>
        <v>0</v>
      </c>
      <c r="AL127" s="11">
        <f t="shared" si="38"/>
        <v>0</v>
      </c>
      <c r="AM127" s="11">
        <f t="shared" si="38"/>
        <v>0</v>
      </c>
      <c r="AN127" s="11">
        <f t="shared" si="38"/>
        <v>0</v>
      </c>
      <c r="AO127" s="11">
        <f t="shared" si="38"/>
        <v>0</v>
      </c>
      <c r="AP127" s="11">
        <f t="shared" si="38"/>
        <v>0</v>
      </c>
      <c r="AQ127" s="11">
        <f t="shared" si="38"/>
        <v>0</v>
      </c>
      <c r="AR127" s="11">
        <f t="shared" si="38"/>
        <v>0</v>
      </c>
      <c r="AS127" s="11">
        <f t="shared" si="38"/>
        <v>0</v>
      </c>
      <c r="AT127" s="11">
        <f t="shared" si="38"/>
        <v>0</v>
      </c>
      <c r="AU127" s="11">
        <f t="shared" si="38"/>
        <v>0</v>
      </c>
      <c r="AV127" s="11">
        <f t="shared" si="38"/>
        <v>0</v>
      </c>
      <c r="AW127" s="11">
        <f t="shared" si="38"/>
        <v>0</v>
      </c>
      <c r="AX127" s="11">
        <f t="shared" si="38"/>
        <v>0</v>
      </c>
      <c r="AY127" s="11">
        <f t="shared" si="38"/>
        <v>0</v>
      </c>
      <c r="AZ127" s="11">
        <f t="shared" si="38"/>
        <v>0</v>
      </c>
      <c r="BA127" s="11">
        <f t="shared" si="38"/>
        <v>0</v>
      </c>
      <c r="BB127" s="11">
        <f t="shared" si="38"/>
        <v>0</v>
      </c>
      <c r="BC127" s="11">
        <f t="shared" si="38"/>
        <v>0</v>
      </c>
      <c r="BD127" s="11">
        <f t="shared" si="38"/>
        <v>0</v>
      </c>
      <c r="BE127" s="11">
        <f t="shared" si="38"/>
        <v>0</v>
      </c>
      <c r="BF127" s="11">
        <f t="shared" si="38"/>
        <v>0</v>
      </c>
      <c r="BG127" s="11">
        <f t="shared" si="38"/>
        <v>0</v>
      </c>
      <c r="BH127" s="11">
        <f t="shared" si="38"/>
        <v>0</v>
      </c>
      <c r="BI127" s="11">
        <f t="shared" si="38"/>
        <v>0</v>
      </c>
      <c r="BJ127" s="11">
        <f t="shared" si="38"/>
        <v>0</v>
      </c>
      <c r="BK127" s="11">
        <f t="shared" si="38"/>
        <v>0</v>
      </c>
      <c r="BL127" s="11">
        <f t="shared" si="38"/>
        <v>0</v>
      </c>
      <c r="BM127" s="11">
        <f t="shared" si="38"/>
        <v>0</v>
      </c>
      <c r="BN127" s="11">
        <f t="shared" si="38"/>
        <v>0</v>
      </c>
      <c r="BO127" s="11">
        <f t="shared" si="38"/>
        <v>0</v>
      </c>
      <c r="BP127" s="11">
        <f t="shared" ref="BP127:CU127" si="39">BP$119*BP11</f>
        <v>0</v>
      </c>
      <c r="BQ127" s="11">
        <f t="shared" si="39"/>
        <v>0</v>
      </c>
      <c r="BR127" s="11">
        <f t="shared" si="39"/>
        <v>0</v>
      </c>
      <c r="BS127" s="11">
        <f t="shared" si="39"/>
        <v>0</v>
      </c>
      <c r="BT127" s="11">
        <f t="shared" si="39"/>
        <v>0</v>
      </c>
      <c r="BU127" s="11">
        <f t="shared" si="39"/>
        <v>0</v>
      </c>
      <c r="BV127" s="11">
        <f t="shared" si="39"/>
        <v>0</v>
      </c>
      <c r="BW127" s="11">
        <f t="shared" si="39"/>
        <v>0</v>
      </c>
      <c r="BX127" s="11">
        <f t="shared" si="39"/>
        <v>0</v>
      </c>
      <c r="BY127" s="11">
        <f t="shared" si="39"/>
        <v>0</v>
      </c>
      <c r="BZ127" s="11">
        <f t="shared" si="39"/>
        <v>0</v>
      </c>
      <c r="CA127" s="11">
        <f t="shared" si="39"/>
        <v>0</v>
      </c>
      <c r="CB127" s="11">
        <f t="shared" si="39"/>
        <v>0</v>
      </c>
      <c r="CC127" s="11">
        <f t="shared" si="39"/>
        <v>0</v>
      </c>
      <c r="CD127" s="11">
        <f t="shared" si="39"/>
        <v>0</v>
      </c>
      <c r="CE127" s="11">
        <f t="shared" si="39"/>
        <v>0</v>
      </c>
      <c r="CF127" s="11">
        <f t="shared" si="39"/>
        <v>0</v>
      </c>
      <c r="CG127" s="11">
        <f t="shared" si="39"/>
        <v>0</v>
      </c>
      <c r="CH127" s="11">
        <f t="shared" si="39"/>
        <v>0</v>
      </c>
      <c r="CI127" s="11">
        <f t="shared" si="39"/>
        <v>0</v>
      </c>
      <c r="CJ127" s="11">
        <f t="shared" si="39"/>
        <v>0</v>
      </c>
      <c r="CK127" s="11">
        <f t="shared" si="39"/>
        <v>0</v>
      </c>
      <c r="CL127" s="11">
        <f t="shared" si="39"/>
        <v>0</v>
      </c>
      <c r="CM127" s="11">
        <f t="shared" si="39"/>
        <v>0</v>
      </c>
      <c r="CN127" s="11">
        <f t="shared" si="39"/>
        <v>0</v>
      </c>
      <c r="CO127" s="11">
        <f t="shared" si="39"/>
        <v>0</v>
      </c>
      <c r="CP127" s="11">
        <f t="shared" si="39"/>
        <v>0</v>
      </c>
      <c r="CQ127" s="11">
        <f t="shared" si="39"/>
        <v>0</v>
      </c>
      <c r="CR127" s="11">
        <f t="shared" si="39"/>
        <v>0</v>
      </c>
      <c r="CS127" s="11">
        <f t="shared" si="39"/>
        <v>0</v>
      </c>
      <c r="CT127" s="11">
        <f t="shared" si="39"/>
        <v>0</v>
      </c>
      <c r="CU127" s="11">
        <f t="shared" si="39"/>
        <v>0</v>
      </c>
      <c r="CV127" s="11">
        <f t="shared" ref="CV127:DI127" si="40">CV$119*CV11</f>
        <v>0</v>
      </c>
      <c r="CW127" s="11">
        <f t="shared" si="40"/>
        <v>0</v>
      </c>
      <c r="CX127" s="11">
        <f t="shared" si="40"/>
        <v>0</v>
      </c>
      <c r="CY127" s="11">
        <f t="shared" si="40"/>
        <v>0</v>
      </c>
      <c r="CZ127" s="11">
        <f t="shared" si="40"/>
        <v>0</v>
      </c>
      <c r="DA127" s="11">
        <f t="shared" si="40"/>
        <v>0</v>
      </c>
      <c r="DB127" s="11">
        <f t="shared" si="40"/>
        <v>0</v>
      </c>
      <c r="DC127" s="11">
        <f t="shared" si="40"/>
        <v>0</v>
      </c>
      <c r="DD127" s="11">
        <f t="shared" si="40"/>
        <v>0</v>
      </c>
      <c r="DE127" s="11">
        <f t="shared" si="40"/>
        <v>0</v>
      </c>
      <c r="DF127" s="11">
        <f t="shared" si="40"/>
        <v>0</v>
      </c>
      <c r="DG127" s="11">
        <f t="shared" si="40"/>
        <v>0</v>
      </c>
      <c r="DH127" s="11">
        <f t="shared" si="40"/>
        <v>0</v>
      </c>
      <c r="DI127" s="11">
        <f t="shared" si="40"/>
        <v>0</v>
      </c>
      <c r="DJ127" s="11">
        <f t="shared" si="8"/>
        <v>0</v>
      </c>
      <c r="DK127" s="323"/>
    </row>
    <row r="128" spans="2:115">
      <c r="B128" s="10" t="s">
        <v>297</v>
      </c>
      <c r="C128" s="4" t="s">
        <v>1017</v>
      </c>
      <c r="D128" s="11">
        <f t="shared" ref="D128:AI128" si="41">D$119*D12</f>
        <v>0</v>
      </c>
      <c r="E128" s="11">
        <f t="shared" si="41"/>
        <v>0</v>
      </c>
      <c r="F128" s="11">
        <f t="shared" si="41"/>
        <v>0</v>
      </c>
      <c r="G128" s="11">
        <f t="shared" si="41"/>
        <v>0</v>
      </c>
      <c r="H128" s="11">
        <f t="shared" si="41"/>
        <v>0</v>
      </c>
      <c r="I128" s="11">
        <f t="shared" si="41"/>
        <v>0</v>
      </c>
      <c r="J128" s="11">
        <f t="shared" si="41"/>
        <v>0</v>
      </c>
      <c r="K128" s="11">
        <f t="shared" si="41"/>
        <v>0</v>
      </c>
      <c r="L128" s="11">
        <f t="shared" si="41"/>
        <v>0</v>
      </c>
      <c r="M128" s="11">
        <f t="shared" si="41"/>
        <v>0</v>
      </c>
      <c r="N128" s="11">
        <f t="shared" si="41"/>
        <v>0</v>
      </c>
      <c r="O128" s="11">
        <f t="shared" si="41"/>
        <v>0</v>
      </c>
      <c r="P128" s="11">
        <f t="shared" si="41"/>
        <v>0</v>
      </c>
      <c r="Q128" s="11">
        <f t="shared" si="41"/>
        <v>0</v>
      </c>
      <c r="R128" s="11">
        <f t="shared" si="41"/>
        <v>0</v>
      </c>
      <c r="S128" s="11">
        <f t="shared" si="41"/>
        <v>0</v>
      </c>
      <c r="T128" s="11">
        <f t="shared" si="41"/>
        <v>0</v>
      </c>
      <c r="U128" s="11">
        <f t="shared" si="41"/>
        <v>0</v>
      </c>
      <c r="V128" s="11">
        <f t="shared" si="41"/>
        <v>0</v>
      </c>
      <c r="W128" s="11">
        <f t="shared" si="41"/>
        <v>0</v>
      </c>
      <c r="X128" s="11">
        <f t="shared" si="41"/>
        <v>0</v>
      </c>
      <c r="Y128" s="11">
        <f t="shared" si="41"/>
        <v>0</v>
      </c>
      <c r="Z128" s="11">
        <f t="shared" si="41"/>
        <v>0</v>
      </c>
      <c r="AA128" s="11">
        <f t="shared" si="41"/>
        <v>0</v>
      </c>
      <c r="AB128" s="11">
        <f t="shared" si="41"/>
        <v>0</v>
      </c>
      <c r="AC128" s="11">
        <f t="shared" si="41"/>
        <v>0</v>
      </c>
      <c r="AD128" s="11">
        <f t="shared" si="41"/>
        <v>0</v>
      </c>
      <c r="AE128" s="11">
        <f t="shared" si="41"/>
        <v>0</v>
      </c>
      <c r="AF128" s="11">
        <f t="shared" si="41"/>
        <v>0</v>
      </c>
      <c r="AG128" s="11">
        <f t="shared" si="41"/>
        <v>0</v>
      </c>
      <c r="AH128" s="11">
        <f t="shared" si="41"/>
        <v>0</v>
      </c>
      <c r="AI128" s="11">
        <f t="shared" si="41"/>
        <v>0</v>
      </c>
      <c r="AJ128" s="11">
        <f t="shared" ref="AJ128:BO128" si="42">AJ$119*AJ12</f>
        <v>0</v>
      </c>
      <c r="AK128" s="11">
        <f t="shared" si="42"/>
        <v>0</v>
      </c>
      <c r="AL128" s="11">
        <f t="shared" si="42"/>
        <v>0</v>
      </c>
      <c r="AM128" s="11">
        <f t="shared" si="42"/>
        <v>0</v>
      </c>
      <c r="AN128" s="11">
        <f t="shared" si="42"/>
        <v>0</v>
      </c>
      <c r="AO128" s="11">
        <f t="shared" si="42"/>
        <v>0</v>
      </c>
      <c r="AP128" s="11">
        <f t="shared" si="42"/>
        <v>0</v>
      </c>
      <c r="AQ128" s="11">
        <f t="shared" si="42"/>
        <v>0</v>
      </c>
      <c r="AR128" s="11">
        <f t="shared" si="42"/>
        <v>0</v>
      </c>
      <c r="AS128" s="11">
        <f t="shared" si="42"/>
        <v>0</v>
      </c>
      <c r="AT128" s="11">
        <f t="shared" si="42"/>
        <v>0</v>
      </c>
      <c r="AU128" s="11">
        <f t="shared" si="42"/>
        <v>0</v>
      </c>
      <c r="AV128" s="11">
        <f t="shared" si="42"/>
        <v>0</v>
      </c>
      <c r="AW128" s="11">
        <f t="shared" si="42"/>
        <v>0</v>
      </c>
      <c r="AX128" s="11">
        <f t="shared" si="42"/>
        <v>0</v>
      </c>
      <c r="AY128" s="11">
        <f t="shared" si="42"/>
        <v>0</v>
      </c>
      <c r="AZ128" s="11">
        <f t="shared" si="42"/>
        <v>0</v>
      </c>
      <c r="BA128" s="11">
        <f t="shared" si="42"/>
        <v>0</v>
      </c>
      <c r="BB128" s="11">
        <f t="shared" si="42"/>
        <v>0</v>
      </c>
      <c r="BC128" s="11">
        <f t="shared" si="42"/>
        <v>0</v>
      </c>
      <c r="BD128" s="11">
        <f t="shared" si="42"/>
        <v>0</v>
      </c>
      <c r="BE128" s="11">
        <f t="shared" si="42"/>
        <v>0</v>
      </c>
      <c r="BF128" s="11">
        <f t="shared" si="42"/>
        <v>0</v>
      </c>
      <c r="BG128" s="11">
        <f t="shared" si="42"/>
        <v>0</v>
      </c>
      <c r="BH128" s="11">
        <f t="shared" si="42"/>
        <v>0</v>
      </c>
      <c r="BI128" s="11">
        <f t="shared" si="42"/>
        <v>0</v>
      </c>
      <c r="BJ128" s="11">
        <f t="shared" si="42"/>
        <v>0</v>
      </c>
      <c r="BK128" s="11">
        <f t="shared" si="42"/>
        <v>0</v>
      </c>
      <c r="BL128" s="11">
        <f t="shared" si="42"/>
        <v>0</v>
      </c>
      <c r="BM128" s="11">
        <f t="shared" si="42"/>
        <v>0</v>
      </c>
      <c r="BN128" s="11">
        <f t="shared" si="42"/>
        <v>0</v>
      </c>
      <c r="BO128" s="11">
        <f t="shared" si="42"/>
        <v>0</v>
      </c>
      <c r="BP128" s="11">
        <f t="shared" ref="BP128:CU128" si="43">BP$119*BP12</f>
        <v>0</v>
      </c>
      <c r="BQ128" s="11">
        <f t="shared" si="43"/>
        <v>0</v>
      </c>
      <c r="BR128" s="11">
        <f t="shared" si="43"/>
        <v>0</v>
      </c>
      <c r="BS128" s="11">
        <f t="shared" si="43"/>
        <v>0</v>
      </c>
      <c r="BT128" s="11">
        <f t="shared" si="43"/>
        <v>0</v>
      </c>
      <c r="BU128" s="11">
        <f t="shared" si="43"/>
        <v>0</v>
      </c>
      <c r="BV128" s="11">
        <f t="shared" si="43"/>
        <v>0</v>
      </c>
      <c r="BW128" s="11">
        <f t="shared" si="43"/>
        <v>0</v>
      </c>
      <c r="BX128" s="11">
        <f t="shared" si="43"/>
        <v>0</v>
      </c>
      <c r="BY128" s="11">
        <f t="shared" si="43"/>
        <v>0</v>
      </c>
      <c r="BZ128" s="11">
        <f t="shared" si="43"/>
        <v>0</v>
      </c>
      <c r="CA128" s="11">
        <f t="shared" si="43"/>
        <v>0</v>
      </c>
      <c r="CB128" s="11">
        <f t="shared" si="43"/>
        <v>0</v>
      </c>
      <c r="CC128" s="11">
        <f t="shared" si="43"/>
        <v>0</v>
      </c>
      <c r="CD128" s="11">
        <f t="shared" si="43"/>
        <v>0</v>
      </c>
      <c r="CE128" s="11">
        <f t="shared" si="43"/>
        <v>0</v>
      </c>
      <c r="CF128" s="11">
        <f t="shared" si="43"/>
        <v>0</v>
      </c>
      <c r="CG128" s="11">
        <f t="shared" si="43"/>
        <v>0</v>
      </c>
      <c r="CH128" s="11">
        <f t="shared" si="43"/>
        <v>0</v>
      </c>
      <c r="CI128" s="11">
        <f t="shared" si="43"/>
        <v>0</v>
      </c>
      <c r="CJ128" s="11">
        <f t="shared" si="43"/>
        <v>0</v>
      </c>
      <c r="CK128" s="11">
        <f t="shared" si="43"/>
        <v>0</v>
      </c>
      <c r="CL128" s="11">
        <f t="shared" si="43"/>
        <v>0</v>
      </c>
      <c r="CM128" s="11">
        <f t="shared" si="43"/>
        <v>0</v>
      </c>
      <c r="CN128" s="11">
        <f t="shared" si="43"/>
        <v>0</v>
      </c>
      <c r="CO128" s="11">
        <f t="shared" si="43"/>
        <v>0</v>
      </c>
      <c r="CP128" s="11">
        <f t="shared" si="43"/>
        <v>0</v>
      </c>
      <c r="CQ128" s="11">
        <f t="shared" si="43"/>
        <v>0</v>
      </c>
      <c r="CR128" s="11">
        <f t="shared" si="43"/>
        <v>0</v>
      </c>
      <c r="CS128" s="11">
        <f t="shared" si="43"/>
        <v>0</v>
      </c>
      <c r="CT128" s="11">
        <f t="shared" si="43"/>
        <v>0</v>
      </c>
      <c r="CU128" s="11">
        <f t="shared" si="43"/>
        <v>0</v>
      </c>
      <c r="CV128" s="11">
        <f t="shared" ref="CV128:DI128" si="44">CV$119*CV12</f>
        <v>0</v>
      </c>
      <c r="CW128" s="11">
        <f t="shared" si="44"/>
        <v>0</v>
      </c>
      <c r="CX128" s="11">
        <f t="shared" si="44"/>
        <v>0</v>
      </c>
      <c r="CY128" s="11">
        <f t="shared" si="44"/>
        <v>0</v>
      </c>
      <c r="CZ128" s="11">
        <f t="shared" si="44"/>
        <v>0</v>
      </c>
      <c r="DA128" s="11">
        <f t="shared" si="44"/>
        <v>0</v>
      </c>
      <c r="DB128" s="11">
        <f t="shared" si="44"/>
        <v>0</v>
      </c>
      <c r="DC128" s="11">
        <f t="shared" si="44"/>
        <v>0</v>
      </c>
      <c r="DD128" s="11">
        <f t="shared" si="44"/>
        <v>0</v>
      </c>
      <c r="DE128" s="11">
        <f t="shared" si="44"/>
        <v>0</v>
      </c>
      <c r="DF128" s="11">
        <f t="shared" si="44"/>
        <v>0</v>
      </c>
      <c r="DG128" s="11">
        <f t="shared" si="44"/>
        <v>0</v>
      </c>
      <c r="DH128" s="11">
        <f t="shared" si="44"/>
        <v>0</v>
      </c>
      <c r="DI128" s="11">
        <f t="shared" si="44"/>
        <v>0</v>
      </c>
      <c r="DJ128" s="11">
        <f t="shared" si="8"/>
        <v>0</v>
      </c>
      <c r="DK128" s="323"/>
    </row>
    <row r="129" spans="2:115">
      <c r="B129" s="503" t="s">
        <v>298</v>
      </c>
      <c r="C129" s="14" t="s">
        <v>1018</v>
      </c>
      <c r="D129" s="733">
        <f t="shared" ref="D129:AI129" si="45">D$119*D13</f>
        <v>0</v>
      </c>
      <c r="E129" s="733">
        <f t="shared" si="45"/>
        <v>0</v>
      </c>
      <c r="F129" s="733">
        <f t="shared" si="45"/>
        <v>0</v>
      </c>
      <c r="G129" s="733">
        <f t="shared" si="45"/>
        <v>0</v>
      </c>
      <c r="H129" s="733">
        <f t="shared" si="45"/>
        <v>0</v>
      </c>
      <c r="I129" s="733">
        <f t="shared" si="45"/>
        <v>0</v>
      </c>
      <c r="J129" s="733">
        <f t="shared" si="45"/>
        <v>0</v>
      </c>
      <c r="K129" s="733">
        <f t="shared" si="45"/>
        <v>0</v>
      </c>
      <c r="L129" s="733">
        <f t="shared" si="45"/>
        <v>0</v>
      </c>
      <c r="M129" s="733">
        <f t="shared" si="45"/>
        <v>0</v>
      </c>
      <c r="N129" s="733">
        <f t="shared" si="45"/>
        <v>0</v>
      </c>
      <c r="O129" s="733">
        <f t="shared" si="45"/>
        <v>0</v>
      </c>
      <c r="P129" s="733">
        <f t="shared" si="45"/>
        <v>0</v>
      </c>
      <c r="Q129" s="733">
        <f t="shared" si="45"/>
        <v>0</v>
      </c>
      <c r="R129" s="733">
        <f t="shared" si="45"/>
        <v>0</v>
      </c>
      <c r="S129" s="733">
        <f t="shared" si="45"/>
        <v>0</v>
      </c>
      <c r="T129" s="733">
        <f t="shared" si="45"/>
        <v>0</v>
      </c>
      <c r="U129" s="733">
        <f t="shared" si="45"/>
        <v>0</v>
      </c>
      <c r="V129" s="733">
        <f t="shared" si="45"/>
        <v>0</v>
      </c>
      <c r="W129" s="733">
        <f t="shared" si="45"/>
        <v>0</v>
      </c>
      <c r="X129" s="733">
        <f t="shared" si="45"/>
        <v>0</v>
      </c>
      <c r="Y129" s="733">
        <f t="shared" si="45"/>
        <v>0</v>
      </c>
      <c r="Z129" s="733">
        <f t="shared" si="45"/>
        <v>0</v>
      </c>
      <c r="AA129" s="733">
        <f t="shared" si="45"/>
        <v>0</v>
      </c>
      <c r="AB129" s="733">
        <f t="shared" si="45"/>
        <v>0</v>
      </c>
      <c r="AC129" s="733">
        <f t="shared" si="45"/>
        <v>0</v>
      </c>
      <c r="AD129" s="733">
        <f t="shared" si="45"/>
        <v>0</v>
      </c>
      <c r="AE129" s="733">
        <f t="shared" si="45"/>
        <v>0</v>
      </c>
      <c r="AF129" s="733">
        <f t="shared" si="45"/>
        <v>0</v>
      </c>
      <c r="AG129" s="733">
        <f t="shared" si="45"/>
        <v>0</v>
      </c>
      <c r="AH129" s="733">
        <f t="shared" si="45"/>
        <v>0</v>
      </c>
      <c r="AI129" s="733">
        <f t="shared" si="45"/>
        <v>0</v>
      </c>
      <c r="AJ129" s="733">
        <f t="shared" ref="AJ129:BO129" si="46">AJ$119*AJ13</f>
        <v>0</v>
      </c>
      <c r="AK129" s="733">
        <f t="shared" si="46"/>
        <v>0</v>
      </c>
      <c r="AL129" s="733">
        <f t="shared" si="46"/>
        <v>0</v>
      </c>
      <c r="AM129" s="733">
        <f t="shared" si="46"/>
        <v>0</v>
      </c>
      <c r="AN129" s="733">
        <f t="shared" si="46"/>
        <v>0</v>
      </c>
      <c r="AO129" s="733">
        <f t="shared" si="46"/>
        <v>0</v>
      </c>
      <c r="AP129" s="733">
        <f t="shared" si="46"/>
        <v>0</v>
      </c>
      <c r="AQ129" s="733">
        <f t="shared" si="46"/>
        <v>0</v>
      </c>
      <c r="AR129" s="733">
        <f t="shared" si="46"/>
        <v>0</v>
      </c>
      <c r="AS129" s="733">
        <f t="shared" si="46"/>
        <v>0</v>
      </c>
      <c r="AT129" s="733">
        <f t="shared" si="46"/>
        <v>0</v>
      </c>
      <c r="AU129" s="733">
        <f t="shared" si="46"/>
        <v>0</v>
      </c>
      <c r="AV129" s="733">
        <f t="shared" si="46"/>
        <v>0</v>
      </c>
      <c r="AW129" s="733">
        <f t="shared" si="46"/>
        <v>0</v>
      </c>
      <c r="AX129" s="733">
        <f t="shared" si="46"/>
        <v>0</v>
      </c>
      <c r="AY129" s="733">
        <f t="shared" si="46"/>
        <v>0</v>
      </c>
      <c r="AZ129" s="733">
        <f t="shared" si="46"/>
        <v>0</v>
      </c>
      <c r="BA129" s="733">
        <f t="shared" si="46"/>
        <v>0</v>
      </c>
      <c r="BB129" s="733">
        <f t="shared" si="46"/>
        <v>0</v>
      </c>
      <c r="BC129" s="733">
        <f t="shared" si="46"/>
        <v>0</v>
      </c>
      <c r="BD129" s="733">
        <f t="shared" si="46"/>
        <v>0</v>
      </c>
      <c r="BE129" s="733">
        <f t="shared" si="46"/>
        <v>0</v>
      </c>
      <c r="BF129" s="733">
        <f t="shared" si="46"/>
        <v>0</v>
      </c>
      <c r="BG129" s="733">
        <f t="shared" si="46"/>
        <v>0</v>
      </c>
      <c r="BH129" s="733">
        <f t="shared" si="46"/>
        <v>0</v>
      </c>
      <c r="BI129" s="733">
        <f t="shared" si="46"/>
        <v>0</v>
      </c>
      <c r="BJ129" s="733">
        <f t="shared" si="46"/>
        <v>0</v>
      </c>
      <c r="BK129" s="733">
        <f t="shared" si="46"/>
        <v>0</v>
      </c>
      <c r="BL129" s="733">
        <f t="shared" si="46"/>
        <v>0</v>
      </c>
      <c r="BM129" s="733">
        <f t="shared" si="46"/>
        <v>0</v>
      </c>
      <c r="BN129" s="733">
        <f t="shared" si="46"/>
        <v>0</v>
      </c>
      <c r="BO129" s="733">
        <f t="shared" si="46"/>
        <v>0</v>
      </c>
      <c r="BP129" s="733">
        <f t="shared" ref="BP129:CU129" si="47">BP$119*BP13</f>
        <v>0</v>
      </c>
      <c r="BQ129" s="733">
        <f t="shared" si="47"/>
        <v>0</v>
      </c>
      <c r="BR129" s="733">
        <f t="shared" si="47"/>
        <v>0</v>
      </c>
      <c r="BS129" s="733">
        <f t="shared" si="47"/>
        <v>0</v>
      </c>
      <c r="BT129" s="733">
        <f t="shared" si="47"/>
        <v>0</v>
      </c>
      <c r="BU129" s="733">
        <f t="shared" si="47"/>
        <v>0</v>
      </c>
      <c r="BV129" s="733">
        <f t="shared" si="47"/>
        <v>0</v>
      </c>
      <c r="BW129" s="733">
        <f t="shared" si="47"/>
        <v>0</v>
      </c>
      <c r="BX129" s="733">
        <f t="shared" si="47"/>
        <v>0</v>
      </c>
      <c r="BY129" s="733">
        <f t="shared" si="47"/>
        <v>0</v>
      </c>
      <c r="BZ129" s="733">
        <f t="shared" si="47"/>
        <v>0</v>
      </c>
      <c r="CA129" s="733">
        <f t="shared" si="47"/>
        <v>0</v>
      </c>
      <c r="CB129" s="733">
        <f t="shared" si="47"/>
        <v>0</v>
      </c>
      <c r="CC129" s="733">
        <f t="shared" si="47"/>
        <v>0</v>
      </c>
      <c r="CD129" s="733">
        <f t="shared" si="47"/>
        <v>0</v>
      </c>
      <c r="CE129" s="733">
        <f t="shared" si="47"/>
        <v>0</v>
      </c>
      <c r="CF129" s="733">
        <f t="shared" si="47"/>
        <v>0</v>
      </c>
      <c r="CG129" s="733">
        <f t="shared" si="47"/>
        <v>0</v>
      </c>
      <c r="CH129" s="733">
        <f t="shared" si="47"/>
        <v>0</v>
      </c>
      <c r="CI129" s="733">
        <f t="shared" si="47"/>
        <v>0</v>
      </c>
      <c r="CJ129" s="733">
        <f t="shared" si="47"/>
        <v>0</v>
      </c>
      <c r="CK129" s="733">
        <f t="shared" si="47"/>
        <v>0</v>
      </c>
      <c r="CL129" s="733">
        <f t="shared" si="47"/>
        <v>0</v>
      </c>
      <c r="CM129" s="733">
        <f t="shared" si="47"/>
        <v>0</v>
      </c>
      <c r="CN129" s="733">
        <f t="shared" si="47"/>
        <v>0</v>
      </c>
      <c r="CO129" s="733">
        <f t="shared" si="47"/>
        <v>0</v>
      </c>
      <c r="CP129" s="733">
        <f t="shared" si="47"/>
        <v>0</v>
      </c>
      <c r="CQ129" s="733">
        <f t="shared" si="47"/>
        <v>0</v>
      </c>
      <c r="CR129" s="733">
        <f t="shared" si="47"/>
        <v>0</v>
      </c>
      <c r="CS129" s="733">
        <f t="shared" si="47"/>
        <v>0</v>
      </c>
      <c r="CT129" s="733">
        <f t="shared" si="47"/>
        <v>0</v>
      </c>
      <c r="CU129" s="733">
        <f t="shared" si="47"/>
        <v>0</v>
      </c>
      <c r="CV129" s="733">
        <f t="shared" ref="CV129:DI129" si="48">CV$119*CV13</f>
        <v>0</v>
      </c>
      <c r="CW129" s="733">
        <f t="shared" si="48"/>
        <v>0</v>
      </c>
      <c r="CX129" s="733">
        <f t="shared" si="48"/>
        <v>0</v>
      </c>
      <c r="CY129" s="733">
        <f t="shared" si="48"/>
        <v>0</v>
      </c>
      <c r="CZ129" s="733">
        <f t="shared" si="48"/>
        <v>0</v>
      </c>
      <c r="DA129" s="733">
        <f t="shared" si="48"/>
        <v>0</v>
      </c>
      <c r="DB129" s="733">
        <f t="shared" si="48"/>
        <v>0</v>
      </c>
      <c r="DC129" s="733">
        <f t="shared" si="48"/>
        <v>0</v>
      </c>
      <c r="DD129" s="733">
        <f t="shared" si="48"/>
        <v>0</v>
      </c>
      <c r="DE129" s="733">
        <f t="shared" si="48"/>
        <v>0</v>
      </c>
      <c r="DF129" s="733">
        <f t="shared" si="48"/>
        <v>0</v>
      </c>
      <c r="DG129" s="733">
        <f t="shared" si="48"/>
        <v>0</v>
      </c>
      <c r="DH129" s="733">
        <f t="shared" si="48"/>
        <v>0</v>
      </c>
      <c r="DI129" s="733">
        <f t="shared" si="48"/>
        <v>0</v>
      </c>
      <c r="DJ129" s="733">
        <f t="shared" si="8"/>
        <v>0</v>
      </c>
      <c r="DK129" s="323"/>
    </row>
    <row r="130" spans="2:115">
      <c r="B130" s="10" t="s">
        <v>299</v>
      </c>
      <c r="C130" s="4" t="s">
        <v>234</v>
      </c>
      <c r="D130" s="11">
        <f t="shared" ref="D130:AI130" si="49">D$119*D14</f>
        <v>0</v>
      </c>
      <c r="E130" s="11">
        <f t="shared" si="49"/>
        <v>0</v>
      </c>
      <c r="F130" s="11">
        <f t="shared" si="49"/>
        <v>0</v>
      </c>
      <c r="G130" s="11">
        <f t="shared" si="49"/>
        <v>0</v>
      </c>
      <c r="H130" s="11">
        <f t="shared" si="49"/>
        <v>0</v>
      </c>
      <c r="I130" s="11">
        <f t="shared" si="49"/>
        <v>0</v>
      </c>
      <c r="J130" s="11">
        <f t="shared" si="49"/>
        <v>0</v>
      </c>
      <c r="K130" s="11">
        <f t="shared" si="49"/>
        <v>0</v>
      </c>
      <c r="L130" s="11">
        <f t="shared" si="49"/>
        <v>0</v>
      </c>
      <c r="M130" s="11">
        <f t="shared" si="49"/>
        <v>0</v>
      </c>
      <c r="N130" s="11">
        <f t="shared" si="49"/>
        <v>0</v>
      </c>
      <c r="O130" s="11">
        <f t="shared" si="49"/>
        <v>0</v>
      </c>
      <c r="P130" s="11">
        <f t="shared" si="49"/>
        <v>0</v>
      </c>
      <c r="Q130" s="11">
        <f t="shared" si="49"/>
        <v>0</v>
      </c>
      <c r="R130" s="11">
        <f t="shared" si="49"/>
        <v>0</v>
      </c>
      <c r="S130" s="11">
        <f t="shared" si="49"/>
        <v>0</v>
      </c>
      <c r="T130" s="11">
        <f t="shared" si="49"/>
        <v>0</v>
      </c>
      <c r="U130" s="11">
        <f t="shared" si="49"/>
        <v>0</v>
      </c>
      <c r="V130" s="11">
        <f t="shared" si="49"/>
        <v>0</v>
      </c>
      <c r="W130" s="11">
        <f t="shared" si="49"/>
        <v>0</v>
      </c>
      <c r="X130" s="11">
        <f t="shared" si="49"/>
        <v>0</v>
      </c>
      <c r="Y130" s="11">
        <f t="shared" si="49"/>
        <v>0</v>
      </c>
      <c r="Z130" s="11">
        <f t="shared" si="49"/>
        <v>0</v>
      </c>
      <c r="AA130" s="11">
        <f t="shared" si="49"/>
        <v>0</v>
      </c>
      <c r="AB130" s="11">
        <f t="shared" si="49"/>
        <v>0</v>
      </c>
      <c r="AC130" s="11">
        <f t="shared" si="49"/>
        <v>0</v>
      </c>
      <c r="AD130" s="11">
        <f t="shared" si="49"/>
        <v>0</v>
      </c>
      <c r="AE130" s="11">
        <f t="shared" si="49"/>
        <v>0</v>
      </c>
      <c r="AF130" s="11">
        <f t="shared" si="49"/>
        <v>0</v>
      </c>
      <c r="AG130" s="11">
        <f t="shared" si="49"/>
        <v>0</v>
      </c>
      <c r="AH130" s="11">
        <f t="shared" si="49"/>
        <v>0</v>
      </c>
      <c r="AI130" s="11">
        <f t="shared" si="49"/>
        <v>0</v>
      </c>
      <c r="AJ130" s="11">
        <f t="shared" ref="AJ130:BO130" si="50">AJ$119*AJ14</f>
        <v>0</v>
      </c>
      <c r="AK130" s="11">
        <f t="shared" si="50"/>
        <v>0</v>
      </c>
      <c r="AL130" s="11">
        <f t="shared" si="50"/>
        <v>0</v>
      </c>
      <c r="AM130" s="11">
        <f t="shared" si="50"/>
        <v>0</v>
      </c>
      <c r="AN130" s="11">
        <f t="shared" si="50"/>
        <v>0</v>
      </c>
      <c r="AO130" s="11">
        <f t="shared" si="50"/>
        <v>0</v>
      </c>
      <c r="AP130" s="11">
        <f t="shared" si="50"/>
        <v>0</v>
      </c>
      <c r="AQ130" s="11">
        <f t="shared" si="50"/>
        <v>0</v>
      </c>
      <c r="AR130" s="11">
        <f t="shared" si="50"/>
        <v>0</v>
      </c>
      <c r="AS130" s="11">
        <f t="shared" si="50"/>
        <v>0</v>
      </c>
      <c r="AT130" s="11">
        <f t="shared" si="50"/>
        <v>0</v>
      </c>
      <c r="AU130" s="11">
        <f t="shared" si="50"/>
        <v>0</v>
      </c>
      <c r="AV130" s="11">
        <f t="shared" si="50"/>
        <v>0</v>
      </c>
      <c r="AW130" s="11">
        <f t="shared" si="50"/>
        <v>0</v>
      </c>
      <c r="AX130" s="11">
        <f t="shared" si="50"/>
        <v>0</v>
      </c>
      <c r="AY130" s="11">
        <f t="shared" si="50"/>
        <v>0</v>
      </c>
      <c r="AZ130" s="11">
        <f t="shared" si="50"/>
        <v>0</v>
      </c>
      <c r="BA130" s="11">
        <f t="shared" si="50"/>
        <v>0</v>
      </c>
      <c r="BB130" s="11">
        <f t="shared" si="50"/>
        <v>0</v>
      </c>
      <c r="BC130" s="11">
        <f t="shared" si="50"/>
        <v>0</v>
      </c>
      <c r="BD130" s="11">
        <f t="shared" si="50"/>
        <v>0</v>
      </c>
      <c r="BE130" s="11">
        <f t="shared" si="50"/>
        <v>0</v>
      </c>
      <c r="BF130" s="11">
        <f t="shared" si="50"/>
        <v>0</v>
      </c>
      <c r="BG130" s="11">
        <f t="shared" si="50"/>
        <v>0</v>
      </c>
      <c r="BH130" s="11">
        <f t="shared" si="50"/>
        <v>0</v>
      </c>
      <c r="BI130" s="11">
        <f t="shared" si="50"/>
        <v>0</v>
      </c>
      <c r="BJ130" s="11">
        <f t="shared" si="50"/>
        <v>0</v>
      </c>
      <c r="BK130" s="11">
        <f t="shared" si="50"/>
        <v>0</v>
      </c>
      <c r="BL130" s="11">
        <f t="shared" si="50"/>
        <v>0</v>
      </c>
      <c r="BM130" s="11">
        <f t="shared" si="50"/>
        <v>0</v>
      </c>
      <c r="BN130" s="11">
        <f t="shared" si="50"/>
        <v>0</v>
      </c>
      <c r="BO130" s="11">
        <f t="shared" si="50"/>
        <v>0</v>
      </c>
      <c r="BP130" s="11">
        <f t="shared" ref="BP130:CU130" si="51">BP$119*BP14</f>
        <v>0</v>
      </c>
      <c r="BQ130" s="11">
        <f t="shared" si="51"/>
        <v>0</v>
      </c>
      <c r="BR130" s="11">
        <f t="shared" si="51"/>
        <v>0</v>
      </c>
      <c r="BS130" s="11">
        <f t="shared" si="51"/>
        <v>0</v>
      </c>
      <c r="BT130" s="11">
        <f t="shared" si="51"/>
        <v>0</v>
      </c>
      <c r="BU130" s="11">
        <f t="shared" si="51"/>
        <v>0</v>
      </c>
      <c r="BV130" s="11">
        <f t="shared" si="51"/>
        <v>0</v>
      </c>
      <c r="BW130" s="11">
        <f t="shared" si="51"/>
        <v>0</v>
      </c>
      <c r="BX130" s="11">
        <f t="shared" si="51"/>
        <v>0</v>
      </c>
      <c r="BY130" s="11">
        <f t="shared" si="51"/>
        <v>0</v>
      </c>
      <c r="BZ130" s="11">
        <f t="shared" si="51"/>
        <v>0</v>
      </c>
      <c r="CA130" s="11">
        <f t="shared" si="51"/>
        <v>0</v>
      </c>
      <c r="CB130" s="11">
        <f t="shared" si="51"/>
        <v>0</v>
      </c>
      <c r="CC130" s="11">
        <f t="shared" si="51"/>
        <v>0</v>
      </c>
      <c r="CD130" s="11">
        <f t="shared" si="51"/>
        <v>0</v>
      </c>
      <c r="CE130" s="11">
        <f t="shared" si="51"/>
        <v>0</v>
      </c>
      <c r="CF130" s="11">
        <f t="shared" si="51"/>
        <v>0</v>
      </c>
      <c r="CG130" s="11">
        <f t="shared" si="51"/>
        <v>0</v>
      </c>
      <c r="CH130" s="11">
        <f t="shared" si="51"/>
        <v>0</v>
      </c>
      <c r="CI130" s="11">
        <f t="shared" si="51"/>
        <v>0</v>
      </c>
      <c r="CJ130" s="11">
        <f t="shared" si="51"/>
        <v>0</v>
      </c>
      <c r="CK130" s="11">
        <f t="shared" si="51"/>
        <v>0</v>
      </c>
      <c r="CL130" s="11">
        <f t="shared" si="51"/>
        <v>0</v>
      </c>
      <c r="CM130" s="11">
        <f t="shared" si="51"/>
        <v>0</v>
      </c>
      <c r="CN130" s="11">
        <f t="shared" si="51"/>
        <v>0</v>
      </c>
      <c r="CO130" s="11">
        <f t="shared" si="51"/>
        <v>0</v>
      </c>
      <c r="CP130" s="11">
        <f t="shared" si="51"/>
        <v>0</v>
      </c>
      <c r="CQ130" s="11">
        <f t="shared" si="51"/>
        <v>0</v>
      </c>
      <c r="CR130" s="11">
        <f t="shared" si="51"/>
        <v>0</v>
      </c>
      <c r="CS130" s="11">
        <f t="shared" si="51"/>
        <v>0</v>
      </c>
      <c r="CT130" s="11">
        <f t="shared" si="51"/>
        <v>0</v>
      </c>
      <c r="CU130" s="11">
        <f t="shared" si="51"/>
        <v>0</v>
      </c>
      <c r="CV130" s="11">
        <f t="shared" ref="CV130:DI130" si="52">CV$119*CV14</f>
        <v>0</v>
      </c>
      <c r="CW130" s="11">
        <f t="shared" si="52"/>
        <v>0</v>
      </c>
      <c r="CX130" s="11">
        <f t="shared" si="52"/>
        <v>0</v>
      </c>
      <c r="CY130" s="11">
        <f t="shared" si="52"/>
        <v>0</v>
      </c>
      <c r="CZ130" s="11">
        <f t="shared" si="52"/>
        <v>0</v>
      </c>
      <c r="DA130" s="11">
        <f t="shared" si="52"/>
        <v>0</v>
      </c>
      <c r="DB130" s="11">
        <f t="shared" si="52"/>
        <v>0</v>
      </c>
      <c r="DC130" s="11">
        <f t="shared" si="52"/>
        <v>0</v>
      </c>
      <c r="DD130" s="11">
        <f t="shared" si="52"/>
        <v>0</v>
      </c>
      <c r="DE130" s="11">
        <f t="shared" si="52"/>
        <v>0</v>
      </c>
      <c r="DF130" s="11">
        <f t="shared" si="52"/>
        <v>0</v>
      </c>
      <c r="DG130" s="11">
        <f t="shared" si="52"/>
        <v>0</v>
      </c>
      <c r="DH130" s="11">
        <f t="shared" si="52"/>
        <v>0</v>
      </c>
      <c r="DI130" s="11">
        <f t="shared" si="52"/>
        <v>0</v>
      </c>
      <c r="DJ130" s="11">
        <f t="shared" si="8"/>
        <v>0</v>
      </c>
      <c r="DK130" s="323"/>
    </row>
    <row r="131" spans="2:115">
      <c r="B131" s="10" t="s">
        <v>300</v>
      </c>
      <c r="C131" s="4" t="s">
        <v>1019</v>
      </c>
      <c r="D131" s="11">
        <f t="shared" ref="D131:AI131" si="53">D$119*D15</f>
        <v>0</v>
      </c>
      <c r="E131" s="11">
        <f t="shared" si="53"/>
        <v>0</v>
      </c>
      <c r="F131" s="11">
        <f t="shared" si="53"/>
        <v>0</v>
      </c>
      <c r="G131" s="11">
        <f t="shared" si="53"/>
        <v>0</v>
      </c>
      <c r="H131" s="11">
        <f t="shared" si="53"/>
        <v>0</v>
      </c>
      <c r="I131" s="11">
        <f t="shared" si="53"/>
        <v>0</v>
      </c>
      <c r="J131" s="11">
        <f t="shared" si="53"/>
        <v>0</v>
      </c>
      <c r="K131" s="11">
        <f t="shared" si="53"/>
        <v>0</v>
      </c>
      <c r="L131" s="11">
        <f t="shared" si="53"/>
        <v>0</v>
      </c>
      <c r="M131" s="11">
        <f t="shared" si="53"/>
        <v>0</v>
      </c>
      <c r="N131" s="11">
        <f t="shared" si="53"/>
        <v>0</v>
      </c>
      <c r="O131" s="11">
        <f t="shared" si="53"/>
        <v>0</v>
      </c>
      <c r="P131" s="11">
        <f t="shared" si="53"/>
        <v>0</v>
      </c>
      <c r="Q131" s="11">
        <f t="shared" si="53"/>
        <v>0</v>
      </c>
      <c r="R131" s="11">
        <f t="shared" si="53"/>
        <v>0</v>
      </c>
      <c r="S131" s="11">
        <f t="shared" si="53"/>
        <v>0</v>
      </c>
      <c r="T131" s="11">
        <f t="shared" si="53"/>
        <v>0</v>
      </c>
      <c r="U131" s="11">
        <f t="shared" si="53"/>
        <v>0</v>
      </c>
      <c r="V131" s="11">
        <f t="shared" si="53"/>
        <v>0</v>
      </c>
      <c r="W131" s="11">
        <f t="shared" si="53"/>
        <v>0</v>
      </c>
      <c r="X131" s="11">
        <f t="shared" si="53"/>
        <v>0</v>
      </c>
      <c r="Y131" s="11">
        <f t="shared" si="53"/>
        <v>0</v>
      </c>
      <c r="Z131" s="11">
        <f t="shared" si="53"/>
        <v>0</v>
      </c>
      <c r="AA131" s="11">
        <f t="shared" si="53"/>
        <v>0</v>
      </c>
      <c r="AB131" s="11">
        <f t="shared" si="53"/>
        <v>0</v>
      </c>
      <c r="AC131" s="11">
        <f t="shared" si="53"/>
        <v>0</v>
      </c>
      <c r="AD131" s="11">
        <f t="shared" si="53"/>
        <v>0</v>
      </c>
      <c r="AE131" s="11">
        <f t="shared" si="53"/>
        <v>0</v>
      </c>
      <c r="AF131" s="11">
        <f t="shared" si="53"/>
        <v>0</v>
      </c>
      <c r="AG131" s="11">
        <f t="shared" si="53"/>
        <v>0</v>
      </c>
      <c r="AH131" s="11">
        <f t="shared" si="53"/>
        <v>0</v>
      </c>
      <c r="AI131" s="11">
        <f t="shared" si="53"/>
        <v>0</v>
      </c>
      <c r="AJ131" s="11">
        <f t="shared" ref="AJ131:BO131" si="54">AJ$119*AJ15</f>
        <v>0</v>
      </c>
      <c r="AK131" s="11">
        <f t="shared" si="54"/>
        <v>0</v>
      </c>
      <c r="AL131" s="11">
        <f t="shared" si="54"/>
        <v>0</v>
      </c>
      <c r="AM131" s="11">
        <f t="shared" si="54"/>
        <v>0</v>
      </c>
      <c r="AN131" s="11">
        <f t="shared" si="54"/>
        <v>0</v>
      </c>
      <c r="AO131" s="11">
        <f t="shared" si="54"/>
        <v>0</v>
      </c>
      <c r="AP131" s="11">
        <f t="shared" si="54"/>
        <v>0</v>
      </c>
      <c r="AQ131" s="11">
        <f t="shared" si="54"/>
        <v>0</v>
      </c>
      <c r="AR131" s="11">
        <f t="shared" si="54"/>
        <v>0</v>
      </c>
      <c r="AS131" s="11">
        <f t="shared" si="54"/>
        <v>0</v>
      </c>
      <c r="AT131" s="11">
        <f t="shared" si="54"/>
        <v>0</v>
      </c>
      <c r="AU131" s="11">
        <f t="shared" si="54"/>
        <v>0</v>
      </c>
      <c r="AV131" s="11">
        <f t="shared" si="54"/>
        <v>0</v>
      </c>
      <c r="AW131" s="11">
        <f t="shared" si="54"/>
        <v>0</v>
      </c>
      <c r="AX131" s="11">
        <f t="shared" si="54"/>
        <v>0</v>
      </c>
      <c r="AY131" s="11">
        <f t="shared" si="54"/>
        <v>0</v>
      </c>
      <c r="AZ131" s="11">
        <f t="shared" si="54"/>
        <v>0</v>
      </c>
      <c r="BA131" s="11">
        <f t="shared" si="54"/>
        <v>0</v>
      </c>
      <c r="BB131" s="11">
        <f t="shared" si="54"/>
        <v>0</v>
      </c>
      <c r="BC131" s="11">
        <f t="shared" si="54"/>
        <v>0</v>
      </c>
      <c r="BD131" s="11">
        <f t="shared" si="54"/>
        <v>0</v>
      </c>
      <c r="BE131" s="11">
        <f t="shared" si="54"/>
        <v>0</v>
      </c>
      <c r="BF131" s="11">
        <f t="shared" si="54"/>
        <v>0</v>
      </c>
      <c r="BG131" s="11">
        <f t="shared" si="54"/>
        <v>0</v>
      </c>
      <c r="BH131" s="11">
        <f t="shared" si="54"/>
        <v>0</v>
      </c>
      <c r="BI131" s="11">
        <f t="shared" si="54"/>
        <v>0</v>
      </c>
      <c r="BJ131" s="11">
        <f t="shared" si="54"/>
        <v>0</v>
      </c>
      <c r="BK131" s="11">
        <f t="shared" si="54"/>
        <v>0</v>
      </c>
      <c r="BL131" s="11">
        <f t="shared" si="54"/>
        <v>0</v>
      </c>
      <c r="BM131" s="11">
        <f t="shared" si="54"/>
        <v>0</v>
      </c>
      <c r="BN131" s="11">
        <f t="shared" si="54"/>
        <v>0</v>
      </c>
      <c r="BO131" s="11">
        <f t="shared" si="54"/>
        <v>0</v>
      </c>
      <c r="BP131" s="11">
        <f t="shared" ref="BP131:CU131" si="55">BP$119*BP15</f>
        <v>0</v>
      </c>
      <c r="BQ131" s="11">
        <f t="shared" si="55"/>
        <v>0</v>
      </c>
      <c r="BR131" s="11">
        <f t="shared" si="55"/>
        <v>0</v>
      </c>
      <c r="BS131" s="11">
        <f t="shared" si="55"/>
        <v>0</v>
      </c>
      <c r="BT131" s="11">
        <f t="shared" si="55"/>
        <v>0</v>
      </c>
      <c r="BU131" s="11">
        <f t="shared" si="55"/>
        <v>0</v>
      </c>
      <c r="BV131" s="11">
        <f t="shared" si="55"/>
        <v>0</v>
      </c>
      <c r="BW131" s="11">
        <f t="shared" si="55"/>
        <v>0</v>
      </c>
      <c r="BX131" s="11">
        <f t="shared" si="55"/>
        <v>0</v>
      </c>
      <c r="BY131" s="11">
        <f t="shared" si="55"/>
        <v>0</v>
      </c>
      <c r="BZ131" s="11">
        <f t="shared" si="55"/>
        <v>0</v>
      </c>
      <c r="CA131" s="11">
        <f t="shared" si="55"/>
        <v>0</v>
      </c>
      <c r="CB131" s="11">
        <f t="shared" si="55"/>
        <v>0</v>
      </c>
      <c r="CC131" s="11">
        <f t="shared" si="55"/>
        <v>0</v>
      </c>
      <c r="CD131" s="11">
        <f t="shared" si="55"/>
        <v>0</v>
      </c>
      <c r="CE131" s="11">
        <f t="shared" si="55"/>
        <v>0</v>
      </c>
      <c r="CF131" s="11">
        <f t="shared" si="55"/>
        <v>0</v>
      </c>
      <c r="CG131" s="11">
        <f t="shared" si="55"/>
        <v>0</v>
      </c>
      <c r="CH131" s="11">
        <f t="shared" si="55"/>
        <v>0</v>
      </c>
      <c r="CI131" s="11">
        <f t="shared" si="55"/>
        <v>0</v>
      </c>
      <c r="CJ131" s="11">
        <f t="shared" si="55"/>
        <v>0</v>
      </c>
      <c r="CK131" s="11">
        <f t="shared" si="55"/>
        <v>0</v>
      </c>
      <c r="CL131" s="11">
        <f t="shared" si="55"/>
        <v>0</v>
      </c>
      <c r="CM131" s="11">
        <f t="shared" si="55"/>
        <v>0</v>
      </c>
      <c r="CN131" s="11">
        <f t="shared" si="55"/>
        <v>0</v>
      </c>
      <c r="CO131" s="11">
        <f t="shared" si="55"/>
        <v>0</v>
      </c>
      <c r="CP131" s="11">
        <f t="shared" si="55"/>
        <v>0</v>
      </c>
      <c r="CQ131" s="11">
        <f t="shared" si="55"/>
        <v>0</v>
      </c>
      <c r="CR131" s="11">
        <f t="shared" si="55"/>
        <v>0</v>
      </c>
      <c r="CS131" s="11">
        <f t="shared" si="55"/>
        <v>0</v>
      </c>
      <c r="CT131" s="11">
        <f t="shared" si="55"/>
        <v>0</v>
      </c>
      <c r="CU131" s="11">
        <f t="shared" si="55"/>
        <v>0</v>
      </c>
      <c r="CV131" s="11">
        <f t="shared" ref="CV131:DI131" si="56">CV$119*CV15</f>
        <v>0</v>
      </c>
      <c r="CW131" s="11">
        <f t="shared" si="56"/>
        <v>0</v>
      </c>
      <c r="CX131" s="11">
        <f t="shared" si="56"/>
        <v>0</v>
      </c>
      <c r="CY131" s="11">
        <f t="shared" si="56"/>
        <v>0</v>
      </c>
      <c r="CZ131" s="11">
        <f t="shared" si="56"/>
        <v>0</v>
      </c>
      <c r="DA131" s="11">
        <f t="shared" si="56"/>
        <v>0</v>
      </c>
      <c r="DB131" s="11">
        <f t="shared" si="56"/>
        <v>0</v>
      </c>
      <c r="DC131" s="11">
        <f t="shared" si="56"/>
        <v>0</v>
      </c>
      <c r="DD131" s="11">
        <f t="shared" si="56"/>
        <v>0</v>
      </c>
      <c r="DE131" s="11">
        <f t="shared" si="56"/>
        <v>0</v>
      </c>
      <c r="DF131" s="11">
        <f t="shared" si="56"/>
        <v>0</v>
      </c>
      <c r="DG131" s="11">
        <f t="shared" si="56"/>
        <v>0</v>
      </c>
      <c r="DH131" s="11">
        <f t="shared" si="56"/>
        <v>0</v>
      </c>
      <c r="DI131" s="11">
        <f t="shared" si="56"/>
        <v>0</v>
      </c>
      <c r="DJ131" s="11">
        <f t="shared" si="8"/>
        <v>0</v>
      </c>
      <c r="DK131" s="323"/>
    </row>
    <row r="132" spans="2:115">
      <c r="B132" s="10" t="s">
        <v>301</v>
      </c>
      <c r="C132" s="4" t="s">
        <v>1020</v>
      </c>
      <c r="D132" s="11">
        <f t="shared" ref="D132:AI132" si="57">D$119*D16</f>
        <v>0</v>
      </c>
      <c r="E132" s="11">
        <f t="shared" si="57"/>
        <v>0</v>
      </c>
      <c r="F132" s="11">
        <f t="shared" si="57"/>
        <v>0</v>
      </c>
      <c r="G132" s="11">
        <f t="shared" si="57"/>
        <v>0</v>
      </c>
      <c r="H132" s="11">
        <f t="shared" si="57"/>
        <v>0</v>
      </c>
      <c r="I132" s="11">
        <f t="shared" si="57"/>
        <v>0</v>
      </c>
      <c r="J132" s="11">
        <f t="shared" si="57"/>
        <v>0</v>
      </c>
      <c r="K132" s="11">
        <f t="shared" si="57"/>
        <v>0</v>
      </c>
      <c r="L132" s="11">
        <f t="shared" si="57"/>
        <v>0</v>
      </c>
      <c r="M132" s="11">
        <f t="shared" si="57"/>
        <v>0</v>
      </c>
      <c r="N132" s="11">
        <f t="shared" si="57"/>
        <v>0</v>
      </c>
      <c r="O132" s="11">
        <f t="shared" si="57"/>
        <v>0</v>
      </c>
      <c r="P132" s="11">
        <f t="shared" si="57"/>
        <v>0</v>
      </c>
      <c r="Q132" s="11">
        <f t="shared" si="57"/>
        <v>0</v>
      </c>
      <c r="R132" s="11">
        <f t="shared" si="57"/>
        <v>0</v>
      </c>
      <c r="S132" s="11">
        <f t="shared" si="57"/>
        <v>0</v>
      </c>
      <c r="T132" s="11">
        <f t="shared" si="57"/>
        <v>0</v>
      </c>
      <c r="U132" s="11">
        <f t="shared" si="57"/>
        <v>0</v>
      </c>
      <c r="V132" s="11">
        <f t="shared" si="57"/>
        <v>0</v>
      </c>
      <c r="W132" s="11">
        <f t="shared" si="57"/>
        <v>0</v>
      </c>
      <c r="X132" s="11">
        <f t="shared" si="57"/>
        <v>0</v>
      </c>
      <c r="Y132" s="11">
        <f t="shared" si="57"/>
        <v>0</v>
      </c>
      <c r="Z132" s="11">
        <f t="shared" si="57"/>
        <v>0</v>
      </c>
      <c r="AA132" s="11">
        <f t="shared" si="57"/>
        <v>0</v>
      </c>
      <c r="AB132" s="11">
        <f t="shared" si="57"/>
        <v>0</v>
      </c>
      <c r="AC132" s="11">
        <f t="shared" si="57"/>
        <v>0</v>
      </c>
      <c r="AD132" s="11">
        <f t="shared" si="57"/>
        <v>0</v>
      </c>
      <c r="AE132" s="11">
        <f t="shared" si="57"/>
        <v>0</v>
      </c>
      <c r="AF132" s="11">
        <f t="shared" si="57"/>
        <v>0</v>
      </c>
      <c r="AG132" s="11">
        <f t="shared" si="57"/>
        <v>0</v>
      </c>
      <c r="AH132" s="11">
        <f t="shared" si="57"/>
        <v>0</v>
      </c>
      <c r="AI132" s="11">
        <f t="shared" si="57"/>
        <v>0</v>
      </c>
      <c r="AJ132" s="11">
        <f t="shared" ref="AJ132:BO132" si="58">AJ$119*AJ16</f>
        <v>0</v>
      </c>
      <c r="AK132" s="11">
        <f t="shared" si="58"/>
        <v>0</v>
      </c>
      <c r="AL132" s="11">
        <f t="shared" si="58"/>
        <v>0</v>
      </c>
      <c r="AM132" s="11">
        <f t="shared" si="58"/>
        <v>0</v>
      </c>
      <c r="AN132" s="11">
        <f t="shared" si="58"/>
        <v>0</v>
      </c>
      <c r="AO132" s="11">
        <f t="shared" si="58"/>
        <v>0</v>
      </c>
      <c r="AP132" s="11">
        <f t="shared" si="58"/>
        <v>0</v>
      </c>
      <c r="AQ132" s="11">
        <f t="shared" si="58"/>
        <v>0</v>
      </c>
      <c r="AR132" s="11">
        <f t="shared" si="58"/>
        <v>0</v>
      </c>
      <c r="AS132" s="11">
        <f t="shared" si="58"/>
        <v>0</v>
      </c>
      <c r="AT132" s="11">
        <f t="shared" si="58"/>
        <v>0</v>
      </c>
      <c r="AU132" s="11">
        <f t="shared" si="58"/>
        <v>0</v>
      </c>
      <c r="AV132" s="11">
        <f t="shared" si="58"/>
        <v>0</v>
      </c>
      <c r="AW132" s="11">
        <f t="shared" si="58"/>
        <v>0</v>
      </c>
      <c r="AX132" s="11">
        <f t="shared" si="58"/>
        <v>0</v>
      </c>
      <c r="AY132" s="11">
        <f t="shared" si="58"/>
        <v>0</v>
      </c>
      <c r="AZ132" s="11">
        <f t="shared" si="58"/>
        <v>0</v>
      </c>
      <c r="BA132" s="11">
        <f t="shared" si="58"/>
        <v>0</v>
      </c>
      <c r="BB132" s="11">
        <f t="shared" si="58"/>
        <v>0</v>
      </c>
      <c r="BC132" s="11">
        <f t="shared" si="58"/>
        <v>0</v>
      </c>
      <c r="BD132" s="11">
        <f t="shared" si="58"/>
        <v>0</v>
      </c>
      <c r="BE132" s="11">
        <f t="shared" si="58"/>
        <v>0</v>
      </c>
      <c r="BF132" s="11">
        <f t="shared" si="58"/>
        <v>0</v>
      </c>
      <c r="BG132" s="11">
        <f t="shared" si="58"/>
        <v>0</v>
      </c>
      <c r="BH132" s="11">
        <f t="shared" si="58"/>
        <v>0</v>
      </c>
      <c r="BI132" s="11">
        <f t="shared" si="58"/>
        <v>0</v>
      </c>
      <c r="BJ132" s="11">
        <f t="shared" si="58"/>
        <v>0</v>
      </c>
      <c r="BK132" s="11">
        <f t="shared" si="58"/>
        <v>0</v>
      </c>
      <c r="BL132" s="11">
        <f t="shared" si="58"/>
        <v>0</v>
      </c>
      <c r="BM132" s="11">
        <f t="shared" si="58"/>
        <v>0</v>
      </c>
      <c r="BN132" s="11">
        <f t="shared" si="58"/>
        <v>0</v>
      </c>
      <c r="BO132" s="11">
        <f t="shared" si="58"/>
        <v>0</v>
      </c>
      <c r="BP132" s="11">
        <f t="shared" ref="BP132:CU132" si="59">BP$119*BP16</f>
        <v>0</v>
      </c>
      <c r="BQ132" s="11">
        <f t="shared" si="59"/>
        <v>0</v>
      </c>
      <c r="BR132" s="11">
        <f t="shared" si="59"/>
        <v>0</v>
      </c>
      <c r="BS132" s="11">
        <f t="shared" si="59"/>
        <v>0</v>
      </c>
      <c r="BT132" s="11">
        <f t="shared" si="59"/>
        <v>0</v>
      </c>
      <c r="BU132" s="11">
        <f t="shared" si="59"/>
        <v>0</v>
      </c>
      <c r="BV132" s="11">
        <f t="shared" si="59"/>
        <v>0</v>
      </c>
      <c r="BW132" s="11">
        <f t="shared" si="59"/>
        <v>0</v>
      </c>
      <c r="BX132" s="11">
        <f t="shared" si="59"/>
        <v>0</v>
      </c>
      <c r="BY132" s="11">
        <f t="shared" si="59"/>
        <v>0</v>
      </c>
      <c r="BZ132" s="11">
        <f t="shared" si="59"/>
        <v>0</v>
      </c>
      <c r="CA132" s="11">
        <f t="shared" si="59"/>
        <v>0</v>
      </c>
      <c r="CB132" s="11">
        <f t="shared" si="59"/>
        <v>0</v>
      </c>
      <c r="CC132" s="11">
        <f t="shared" si="59"/>
        <v>0</v>
      </c>
      <c r="CD132" s="11">
        <f t="shared" si="59"/>
        <v>0</v>
      </c>
      <c r="CE132" s="11">
        <f t="shared" si="59"/>
        <v>0</v>
      </c>
      <c r="CF132" s="11">
        <f t="shared" si="59"/>
        <v>0</v>
      </c>
      <c r="CG132" s="11">
        <f t="shared" si="59"/>
        <v>0</v>
      </c>
      <c r="CH132" s="11">
        <f t="shared" si="59"/>
        <v>0</v>
      </c>
      <c r="CI132" s="11">
        <f t="shared" si="59"/>
        <v>0</v>
      </c>
      <c r="CJ132" s="11">
        <f t="shared" si="59"/>
        <v>0</v>
      </c>
      <c r="CK132" s="11">
        <f t="shared" si="59"/>
        <v>0</v>
      </c>
      <c r="CL132" s="11">
        <f t="shared" si="59"/>
        <v>0</v>
      </c>
      <c r="CM132" s="11">
        <f t="shared" si="59"/>
        <v>0</v>
      </c>
      <c r="CN132" s="11">
        <f t="shared" si="59"/>
        <v>0</v>
      </c>
      <c r="CO132" s="11">
        <f t="shared" si="59"/>
        <v>0</v>
      </c>
      <c r="CP132" s="11">
        <f t="shared" si="59"/>
        <v>0</v>
      </c>
      <c r="CQ132" s="11">
        <f t="shared" si="59"/>
        <v>0</v>
      </c>
      <c r="CR132" s="11">
        <f t="shared" si="59"/>
        <v>0</v>
      </c>
      <c r="CS132" s="11">
        <f t="shared" si="59"/>
        <v>0</v>
      </c>
      <c r="CT132" s="11">
        <f t="shared" si="59"/>
        <v>0</v>
      </c>
      <c r="CU132" s="11">
        <f t="shared" si="59"/>
        <v>0</v>
      </c>
      <c r="CV132" s="11">
        <f t="shared" ref="CV132:DI132" si="60">CV$119*CV16</f>
        <v>0</v>
      </c>
      <c r="CW132" s="11">
        <f t="shared" si="60"/>
        <v>0</v>
      </c>
      <c r="CX132" s="11">
        <f t="shared" si="60"/>
        <v>0</v>
      </c>
      <c r="CY132" s="11">
        <f t="shared" si="60"/>
        <v>0</v>
      </c>
      <c r="CZ132" s="11">
        <f t="shared" si="60"/>
        <v>0</v>
      </c>
      <c r="DA132" s="11">
        <f t="shared" si="60"/>
        <v>0</v>
      </c>
      <c r="DB132" s="11">
        <f t="shared" si="60"/>
        <v>0</v>
      </c>
      <c r="DC132" s="11">
        <f t="shared" si="60"/>
        <v>0</v>
      </c>
      <c r="DD132" s="11">
        <f t="shared" si="60"/>
        <v>0</v>
      </c>
      <c r="DE132" s="11">
        <f t="shared" si="60"/>
        <v>0</v>
      </c>
      <c r="DF132" s="11">
        <f t="shared" si="60"/>
        <v>0</v>
      </c>
      <c r="DG132" s="11">
        <f t="shared" si="60"/>
        <v>0</v>
      </c>
      <c r="DH132" s="11">
        <f t="shared" si="60"/>
        <v>0</v>
      </c>
      <c r="DI132" s="11">
        <f t="shared" si="60"/>
        <v>0</v>
      </c>
      <c r="DJ132" s="11">
        <f t="shared" si="8"/>
        <v>0</v>
      </c>
      <c r="DK132" s="323"/>
    </row>
    <row r="133" spans="2:115">
      <c r="B133" s="10" t="s">
        <v>302</v>
      </c>
      <c r="C133" s="4" t="s">
        <v>1021</v>
      </c>
      <c r="D133" s="11">
        <f t="shared" ref="D133:AI133" si="61">D$119*D17</f>
        <v>0</v>
      </c>
      <c r="E133" s="11">
        <f t="shared" si="61"/>
        <v>0</v>
      </c>
      <c r="F133" s="11">
        <f t="shared" si="61"/>
        <v>0</v>
      </c>
      <c r="G133" s="11">
        <f t="shared" si="61"/>
        <v>0</v>
      </c>
      <c r="H133" s="11">
        <f t="shared" si="61"/>
        <v>0</v>
      </c>
      <c r="I133" s="11">
        <f t="shared" si="61"/>
        <v>0</v>
      </c>
      <c r="J133" s="11">
        <f t="shared" si="61"/>
        <v>0</v>
      </c>
      <c r="K133" s="11">
        <f t="shared" si="61"/>
        <v>0</v>
      </c>
      <c r="L133" s="11">
        <f t="shared" si="61"/>
        <v>0</v>
      </c>
      <c r="M133" s="11">
        <f t="shared" si="61"/>
        <v>0</v>
      </c>
      <c r="N133" s="11">
        <f t="shared" si="61"/>
        <v>0</v>
      </c>
      <c r="O133" s="11">
        <f t="shared" si="61"/>
        <v>0</v>
      </c>
      <c r="P133" s="11">
        <f t="shared" si="61"/>
        <v>0</v>
      </c>
      <c r="Q133" s="11">
        <f t="shared" si="61"/>
        <v>0</v>
      </c>
      <c r="R133" s="11">
        <f t="shared" si="61"/>
        <v>0</v>
      </c>
      <c r="S133" s="11">
        <f t="shared" si="61"/>
        <v>0</v>
      </c>
      <c r="T133" s="11">
        <f t="shared" si="61"/>
        <v>0</v>
      </c>
      <c r="U133" s="11">
        <f t="shared" si="61"/>
        <v>0</v>
      </c>
      <c r="V133" s="11">
        <f t="shared" si="61"/>
        <v>0</v>
      </c>
      <c r="W133" s="11">
        <f t="shared" si="61"/>
        <v>0</v>
      </c>
      <c r="X133" s="11">
        <f t="shared" si="61"/>
        <v>0</v>
      </c>
      <c r="Y133" s="11">
        <f t="shared" si="61"/>
        <v>0</v>
      </c>
      <c r="Z133" s="11">
        <f t="shared" si="61"/>
        <v>0</v>
      </c>
      <c r="AA133" s="11">
        <f t="shared" si="61"/>
        <v>0</v>
      </c>
      <c r="AB133" s="11">
        <f t="shared" si="61"/>
        <v>0</v>
      </c>
      <c r="AC133" s="11">
        <f t="shared" si="61"/>
        <v>0</v>
      </c>
      <c r="AD133" s="11">
        <f t="shared" si="61"/>
        <v>0</v>
      </c>
      <c r="AE133" s="11">
        <f t="shared" si="61"/>
        <v>0</v>
      </c>
      <c r="AF133" s="11">
        <f t="shared" si="61"/>
        <v>0</v>
      </c>
      <c r="AG133" s="11">
        <f t="shared" si="61"/>
        <v>0</v>
      </c>
      <c r="AH133" s="11">
        <f t="shared" si="61"/>
        <v>0</v>
      </c>
      <c r="AI133" s="11">
        <f t="shared" si="61"/>
        <v>0</v>
      </c>
      <c r="AJ133" s="11">
        <f t="shared" ref="AJ133:BO133" si="62">AJ$119*AJ17</f>
        <v>0</v>
      </c>
      <c r="AK133" s="11">
        <f t="shared" si="62"/>
        <v>0</v>
      </c>
      <c r="AL133" s="11">
        <f t="shared" si="62"/>
        <v>0</v>
      </c>
      <c r="AM133" s="11">
        <f t="shared" si="62"/>
        <v>0</v>
      </c>
      <c r="AN133" s="11">
        <f t="shared" si="62"/>
        <v>0</v>
      </c>
      <c r="AO133" s="11">
        <f t="shared" si="62"/>
        <v>0</v>
      </c>
      <c r="AP133" s="11">
        <f t="shared" si="62"/>
        <v>0</v>
      </c>
      <c r="AQ133" s="11">
        <f t="shared" si="62"/>
        <v>0</v>
      </c>
      <c r="AR133" s="11">
        <f t="shared" si="62"/>
        <v>0</v>
      </c>
      <c r="AS133" s="11">
        <f t="shared" si="62"/>
        <v>0</v>
      </c>
      <c r="AT133" s="11">
        <f t="shared" si="62"/>
        <v>0</v>
      </c>
      <c r="AU133" s="11">
        <f t="shared" si="62"/>
        <v>0</v>
      </c>
      <c r="AV133" s="11">
        <f t="shared" si="62"/>
        <v>0</v>
      </c>
      <c r="AW133" s="11">
        <f t="shared" si="62"/>
        <v>0</v>
      </c>
      <c r="AX133" s="11">
        <f t="shared" si="62"/>
        <v>0</v>
      </c>
      <c r="AY133" s="11">
        <f t="shared" si="62"/>
        <v>0</v>
      </c>
      <c r="AZ133" s="11">
        <f t="shared" si="62"/>
        <v>0</v>
      </c>
      <c r="BA133" s="11">
        <f t="shared" si="62"/>
        <v>0</v>
      </c>
      <c r="BB133" s="11">
        <f t="shared" si="62"/>
        <v>0</v>
      </c>
      <c r="BC133" s="11">
        <f t="shared" si="62"/>
        <v>0</v>
      </c>
      <c r="BD133" s="11">
        <f t="shared" si="62"/>
        <v>0</v>
      </c>
      <c r="BE133" s="11">
        <f t="shared" si="62"/>
        <v>0</v>
      </c>
      <c r="BF133" s="11">
        <f t="shared" si="62"/>
        <v>0</v>
      </c>
      <c r="BG133" s="11">
        <f t="shared" si="62"/>
        <v>0</v>
      </c>
      <c r="BH133" s="11">
        <f t="shared" si="62"/>
        <v>0</v>
      </c>
      <c r="BI133" s="11">
        <f t="shared" si="62"/>
        <v>0</v>
      </c>
      <c r="BJ133" s="11">
        <f t="shared" si="62"/>
        <v>0</v>
      </c>
      <c r="BK133" s="11">
        <f t="shared" si="62"/>
        <v>0</v>
      </c>
      <c r="BL133" s="11">
        <f t="shared" si="62"/>
        <v>0</v>
      </c>
      <c r="BM133" s="11">
        <f t="shared" si="62"/>
        <v>0</v>
      </c>
      <c r="BN133" s="11">
        <f t="shared" si="62"/>
        <v>0</v>
      </c>
      <c r="BO133" s="11">
        <f t="shared" si="62"/>
        <v>0</v>
      </c>
      <c r="BP133" s="11">
        <f t="shared" ref="BP133:CU133" si="63">BP$119*BP17</f>
        <v>0</v>
      </c>
      <c r="BQ133" s="11">
        <f t="shared" si="63"/>
        <v>0</v>
      </c>
      <c r="BR133" s="11">
        <f t="shared" si="63"/>
        <v>0</v>
      </c>
      <c r="BS133" s="11">
        <f t="shared" si="63"/>
        <v>0</v>
      </c>
      <c r="BT133" s="11">
        <f t="shared" si="63"/>
        <v>0</v>
      </c>
      <c r="BU133" s="11">
        <f t="shared" si="63"/>
        <v>0</v>
      </c>
      <c r="BV133" s="11">
        <f t="shared" si="63"/>
        <v>0</v>
      </c>
      <c r="BW133" s="11">
        <f t="shared" si="63"/>
        <v>0</v>
      </c>
      <c r="BX133" s="11">
        <f t="shared" si="63"/>
        <v>0</v>
      </c>
      <c r="BY133" s="11">
        <f t="shared" si="63"/>
        <v>0</v>
      </c>
      <c r="BZ133" s="11">
        <f t="shared" si="63"/>
        <v>0</v>
      </c>
      <c r="CA133" s="11">
        <f t="shared" si="63"/>
        <v>0</v>
      </c>
      <c r="CB133" s="11">
        <f t="shared" si="63"/>
        <v>0</v>
      </c>
      <c r="CC133" s="11">
        <f t="shared" si="63"/>
        <v>0</v>
      </c>
      <c r="CD133" s="11">
        <f t="shared" si="63"/>
        <v>0</v>
      </c>
      <c r="CE133" s="11">
        <f t="shared" si="63"/>
        <v>0</v>
      </c>
      <c r="CF133" s="11">
        <f t="shared" si="63"/>
        <v>0</v>
      </c>
      <c r="CG133" s="11">
        <f t="shared" si="63"/>
        <v>0</v>
      </c>
      <c r="CH133" s="11">
        <f t="shared" si="63"/>
        <v>0</v>
      </c>
      <c r="CI133" s="11">
        <f t="shared" si="63"/>
        <v>0</v>
      </c>
      <c r="CJ133" s="11">
        <f t="shared" si="63"/>
        <v>0</v>
      </c>
      <c r="CK133" s="11">
        <f t="shared" si="63"/>
        <v>0</v>
      </c>
      <c r="CL133" s="11">
        <f t="shared" si="63"/>
        <v>0</v>
      </c>
      <c r="CM133" s="11">
        <f t="shared" si="63"/>
        <v>0</v>
      </c>
      <c r="CN133" s="11">
        <f t="shared" si="63"/>
        <v>0</v>
      </c>
      <c r="CO133" s="11">
        <f t="shared" si="63"/>
        <v>0</v>
      </c>
      <c r="CP133" s="11">
        <f t="shared" si="63"/>
        <v>0</v>
      </c>
      <c r="CQ133" s="11">
        <f t="shared" si="63"/>
        <v>0</v>
      </c>
      <c r="CR133" s="11">
        <f t="shared" si="63"/>
        <v>0</v>
      </c>
      <c r="CS133" s="11">
        <f t="shared" si="63"/>
        <v>0</v>
      </c>
      <c r="CT133" s="11">
        <f t="shared" si="63"/>
        <v>0</v>
      </c>
      <c r="CU133" s="11">
        <f t="shared" si="63"/>
        <v>0</v>
      </c>
      <c r="CV133" s="11">
        <f t="shared" ref="CV133:DI133" si="64">CV$119*CV17</f>
        <v>0</v>
      </c>
      <c r="CW133" s="11">
        <f t="shared" si="64"/>
        <v>0</v>
      </c>
      <c r="CX133" s="11">
        <f t="shared" si="64"/>
        <v>0</v>
      </c>
      <c r="CY133" s="11">
        <f t="shared" si="64"/>
        <v>0</v>
      </c>
      <c r="CZ133" s="11">
        <f t="shared" si="64"/>
        <v>0</v>
      </c>
      <c r="DA133" s="11">
        <f t="shared" si="64"/>
        <v>0</v>
      </c>
      <c r="DB133" s="11">
        <f t="shared" si="64"/>
        <v>0</v>
      </c>
      <c r="DC133" s="11">
        <f t="shared" si="64"/>
        <v>0</v>
      </c>
      <c r="DD133" s="11">
        <f t="shared" si="64"/>
        <v>0</v>
      </c>
      <c r="DE133" s="11">
        <f t="shared" si="64"/>
        <v>0</v>
      </c>
      <c r="DF133" s="11">
        <f t="shared" si="64"/>
        <v>0</v>
      </c>
      <c r="DG133" s="11">
        <f t="shared" si="64"/>
        <v>0</v>
      </c>
      <c r="DH133" s="11">
        <f t="shared" si="64"/>
        <v>0</v>
      </c>
      <c r="DI133" s="11">
        <f t="shared" si="64"/>
        <v>0</v>
      </c>
      <c r="DJ133" s="11">
        <f t="shared" si="8"/>
        <v>0</v>
      </c>
      <c r="DK133" s="323"/>
    </row>
    <row r="134" spans="2:115">
      <c r="B134" s="10" t="s">
        <v>303</v>
      </c>
      <c r="C134" s="4" t="s">
        <v>1022</v>
      </c>
      <c r="D134" s="11">
        <f t="shared" ref="D134:AI134" si="65">D$119*D18</f>
        <v>0</v>
      </c>
      <c r="E134" s="11">
        <f t="shared" si="65"/>
        <v>0</v>
      </c>
      <c r="F134" s="11">
        <f t="shared" si="65"/>
        <v>0</v>
      </c>
      <c r="G134" s="11">
        <f t="shared" si="65"/>
        <v>0</v>
      </c>
      <c r="H134" s="11">
        <f t="shared" si="65"/>
        <v>0</v>
      </c>
      <c r="I134" s="11">
        <f t="shared" si="65"/>
        <v>0</v>
      </c>
      <c r="J134" s="11">
        <f t="shared" si="65"/>
        <v>0</v>
      </c>
      <c r="K134" s="11">
        <f t="shared" si="65"/>
        <v>0</v>
      </c>
      <c r="L134" s="11">
        <f t="shared" si="65"/>
        <v>0</v>
      </c>
      <c r="M134" s="11">
        <f t="shared" si="65"/>
        <v>0</v>
      </c>
      <c r="N134" s="11">
        <f t="shared" si="65"/>
        <v>0</v>
      </c>
      <c r="O134" s="11">
        <f t="shared" si="65"/>
        <v>0</v>
      </c>
      <c r="P134" s="11">
        <f t="shared" si="65"/>
        <v>0</v>
      </c>
      <c r="Q134" s="11">
        <f t="shared" si="65"/>
        <v>0</v>
      </c>
      <c r="R134" s="11">
        <f t="shared" si="65"/>
        <v>0</v>
      </c>
      <c r="S134" s="11">
        <f t="shared" si="65"/>
        <v>0</v>
      </c>
      <c r="T134" s="11">
        <f t="shared" si="65"/>
        <v>0</v>
      </c>
      <c r="U134" s="11">
        <f t="shared" si="65"/>
        <v>0</v>
      </c>
      <c r="V134" s="11">
        <f t="shared" si="65"/>
        <v>0</v>
      </c>
      <c r="W134" s="11">
        <f t="shared" si="65"/>
        <v>0</v>
      </c>
      <c r="X134" s="11">
        <f t="shared" si="65"/>
        <v>0</v>
      </c>
      <c r="Y134" s="11">
        <f t="shared" si="65"/>
        <v>0</v>
      </c>
      <c r="Z134" s="11">
        <f t="shared" si="65"/>
        <v>0</v>
      </c>
      <c r="AA134" s="11">
        <f t="shared" si="65"/>
        <v>0</v>
      </c>
      <c r="AB134" s="11">
        <f t="shared" si="65"/>
        <v>0</v>
      </c>
      <c r="AC134" s="11">
        <f t="shared" si="65"/>
        <v>0</v>
      </c>
      <c r="AD134" s="11">
        <f t="shared" si="65"/>
        <v>0</v>
      </c>
      <c r="AE134" s="11">
        <f t="shared" si="65"/>
        <v>0</v>
      </c>
      <c r="AF134" s="11">
        <f t="shared" si="65"/>
        <v>0</v>
      </c>
      <c r="AG134" s="11">
        <f t="shared" si="65"/>
        <v>0</v>
      </c>
      <c r="AH134" s="11">
        <f t="shared" si="65"/>
        <v>0</v>
      </c>
      <c r="AI134" s="11">
        <f t="shared" si="65"/>
        <v>0</v>
      </c>
      <c r="AJ134" s="11">
        <f t="shared" ref="AJ134:BO134" si="66">AJ$119*AJ18</f>
        <v>0</v>
      </c>
      <c r="AK134" s="11">
        <f t="shared" si="66"/>
        <v>0</v>
      </c>
      <c r="AL134" s="11">
        <f t="shared" si="66"/>
        <v>0</v>
      </c>
      <c r="AM134" s="11">
        <f t="shared" si="66"/>
        <v>0</v>
      </c>
      <c r="AN134" s="11">
        <f t="shared" si="66"/>
        <v>0</v>
      </c>
      <c r="AO134" s="11">
        <f t="shared" si="66"/>
        <v>0</v>
      </c>
      <c r="AP134" s="11">
        <f t="shared" si="66"/>
        <v>0</v>
      </c>
      <c r="AQ134" s="11">
        <f t="shared" si="66"/>
        <v>0</v>
      </c>
      <c r="AR134" s="11">
        <f t="shared" si="66"/>
        <v>0</v>
      </c>
      <c r="AS134" s="11">
        <f t="shared" si="66"/>
        <v>0</v>
      </c>
      <c r="AT134" s="11">
        <f t="shared" si="66"/>
        <v>0</v>
      </c>
      <c r="AU134" s="11">
        <f t="shared" si="66"/>
        <v>0</v>
      </c>
      <c r="AV134" s="11">
        <f t="shared" si="66"/>
        <v>0</v>
      </c>
      <c r="AW134" s="11">
        <f t="shared" si="66"/>
        <v>0</v>
      </c>
      <c r="AX134" s="11">
        <f t="shared" si="66"/>
        <v>0</v>
      </c>
      <c r="AY134" s="11">
        <f t="shared" si="66"/>
        <v>0</v>
      </c>
      <c r="AZ134" s="11">
        <f t="shared" si="66"/>
        <v>0</v>
      </c>
      <c r="BA134" s="11">
        <f t="shared" si="66"/>
        <v>0</v>
      </c>
      <c r="BB134" s="11">
        <f t="shared" si="66"/>
        <v>0</v>
      </c>
      <c r="BC134" s="11">
        <f t="shared" si="66"/>
        <v>0</v>
      </c>
      <c r="BD134" s="11">
        <f t="shared" si="66"/>
        <v>0</v>
      </c>
      <c r="BE134" s="11">
        <f t="shared" si="66"/>
        <v>0</v>
      </c>
      <c r="BF134" s="11">
        <f t="shared" si="66"/>
        <v>0</v>
      </c>
      <c r="BG134" s="11">
        <f t="shared" si="66"/>
        <v>0</v>
      </c>
      <c r="BH134" s="11">
        <f t="shared" si="66"/>
        <v>0</v>
      </c>
      <c r="BI134" s="11">
        <f t="shared" si="66"/>
        <v>0</v>
      </c>
      <c r="BJ134" s="11">
        <f t="shared" si="66"/>
        <v>0</v>
      </c>
      <c r="BK134" s="11">
        <f t="shared" si="66"/>
        <v>0</v>
      </c>
      <c r="BL134" s="11">
        <f t="shared" si="66"/>
        <v>0</v>
      </c>
      <c r="BM134" s="11">
        <f t="shared" si="66"/>
        <v>0</v>
      </c>
      <c r="BN134" s="11">
        <f t="shared" si="66"/>
        <v>0</v>
      </c>
      <c r="BO134" s="11">
        <f t="shared" si="66"/>
        <v>0</v>
      </c>
      <c r="BP134" s="11">
        <f t="shared" ref="BP134:CU134" si="67">BP$119*BP18</f>
        <v>0</v>
      </c>
      <c r="BQ134" s="11">
        <f t="shared" si="67"/>
        <v>0</v>
      </c>
      <c r="BR134" s="11">
        <f t="shared" si="67"/>
        <v>0</v>
      </c>
      <c r="BS134" s="11">
        <f t="shared" si="67"/>
        <v>0</v>
      </c>
      <c r="BT134" s="11">
        <f t="shared" si="67"/>
        <v>0</v>
      </c>
      <c r="BU134" s="11">
        <f t="shared" si="67"/>
        <v>0</v>
      </c>
      <c r="BV134" s="11">
        <f t="shared" si="67"/>
        <v>0</v>
      </c>
      <c r="BW134" s="11">
        <f t="shared" si="67"/>
        <v>0</v>
      </c>
      <c r="BX134" s="11">
        <f t="shared" si="67"/>
        <v>0</v>
      </c>
      <c r="BY134" s="11">
        <f t="shared" si="67"/>
        <v>0</v>
      </c>
      <c r="BZ134" s="11">
        <f t="shared" si="67"/>
        <v>0</v>
      </c>
      <c r="CA134" s="11">
        <f t="shared" si="67"/>
        <v>0</v>
      </c>
      <c r="CB134" s="11">
        <f t="shared" si="67"/>
        <v>0</v>
      </c>
      <c r="CC134" s="11">
        <f t="shared" si="67"/>
        <v>0</v>
      </c>
      <c r="CD134" s="11">
        <f t="shared" si="67"/>
        <v>0</v>
      </c>
      <c r="CE134" s="11">
        <f t="shared" si="67"/>
        <v>0</v>
      </c>
      <c r="CF134" s="11">
        <f t="shared" si="67"/>
        <v>0</v>
      </c>
      <c r="CG134" s="11">
        <f t="shared" si="67"/>
        <v>0</v>
      </c>
      <c r="CH134" s="11">
        <f t="shared" si="67"/>
        <v>0</v>
      </c>
      <c r="CI134" s="11">
        <f t="shared" si="67"/>
        <v>0</v>
      </c>
      <c r="CJ134" s="11">
        <f t="shared" si="67"/>
        <v>0</v>
      </c>
      <c r="CK134" s="11">
        <f t="shared" si="67"/>
        <v>0</v>
      </c>
      <c r="CL134" s="11">
        <f t="shared" si="67"/>
        <v>0</v>
      </c>
      <c r="CM134" s="11">
        <f t="shared" si="67"/>
        <v>0</v>
      </c>
      <c r="CN134" s="11">
        <f t="shared" si="67"/>
        <v>0</v>
      </c>
      <c r="CO134" s="11">
        <f t="shared" si="67"/>
        <v>0</v>
      </c>
      <c r="CP134" s="11">
        <f t="shared" si="67"/>
        <v>0</v>
      </c>
      <c r="CQ134" s="11">
        <f t="shared" si="67"/>
        <v>0</v>
      </c>
      <c r="CR134" s="11">
        <f t="shared" si="67"/>
        <v>0</v>
      </c>
      <c r="CS134" s="11">
        <f t="shared" si="67"/>
        <v>0</v>
      </c>
      <c r="CT134" s="11">
        <f t="shared" si="67"/>
        <v>0</v>
      </c>
      <c r="CU134" s="11">
        <f t="shared" si="67"/>
        <v>0</v>
      </c>
      <c r="CV134" s="11">
        <f t="shared" ref="CV134:DI134" si="68">CV$119*CV18</f>
        <v>0</v>
      </c>
      <c r="CW134" s="11">
        <f t="shared" si="68"/>
        <v>0</v>
      </c>
      <c r="CX134" s="11">
        <f t="shared" si="68"/>
        <v>0</v>
      </c>
      <c r="CY134" s="11">
        <f t="shared" si="68"/>
        <v>0</v>
      </c>
      <c r="CZ134" s="11">
        <f t="shared" si="68"/>
        <v>0</v>
      </c>
      <c r="DA134" s="11">
        <f t="shared" si="68"/>
        <v>0</v>
      </c>
      <c r="DB134" s="11">
        <f t="shared" si="68"/>
        <v>0</v>
      </c>
      <c r="DC134" s="11">
        <f t="shared" si="68"/>
        <v>0</v>
      </c>
      <c r="DD134" s="11">
        <f t="shared" si="68"/>
        <v>0</v>
      </c>
      <c r="DE134" s="11">
        <f t="shared" si="68"/>
        <v>0</v>
      </c>
      <c r="DF134" s="11">
        <f t="shared" si="68"/>
        <v>0</v>
      </c>
      <c r="DG134" s="11">
        <f t="shared" si="68"/>
        <v>0</v>
      </c>
      <c r="DH134" s="11">
        <f t="shared" si="68"/>
        <v>0</v>
      </c>
      <c r="DI134" s="11">
        <f t="shared" si="68"/>
        <v>0</v>
      </c>
      <c r="DJ134" s="11">
        <f t="shared" si="8"/>
        <v>0</v>
      </c>
      <c r="DK134" s="323"/>
    </row>
    <row r="135" spans="2:115">
      <c r="B135" s="12" t="s">
        <v>304</v>
      </c>
      <c r="C135" s="502" t="s">
        <v>1023</v>
      </c>
      <c r="D135" s="13">
        <f t="shared" ref="D135:AI135" si="69">D$119*D19</f>
        <v>0</v>
      </c>
      <c r="E135" s="13">
        <f t="shared" si="69"/>
        <v>0</v>
      </c>
      <c r="F135" s="13">
        <f t="shared" si="69"/>
        <v>0</v>
      </c>
      <c r="G135" s="13">
        <f t="shared" si="69"/>
        <v>0</v>
      </c>
      <c r="H135" s="13">
        <f t="shared" si="69"/>
        <v>0</v>
      </c>
      <c r="I135" s="13">
        <f t="shared" si="69"/>
        <v>0</v>
      </c>
      <c r="J135" s="13">
        <f t="shared" si="69"/>
        <v>0</v>
      </c>
      <c r="K135" s="13">
        <f t="shared" si="69"/>
        <v>0</v>
      </c>
      <c r="L135" s="13">
        <f t="shared" si="69"/>
        <v>0</v>
      </c>
      <c r="M135" s="13">
        <f t="shared" si="69"/>
        <v>0</v>
      </c>
      <c r="N135" s="13">
        <f t="shared" si="69"/>
        <v>0</v>
      </c>
      <c r="O135" s="13">
        <f t="shared" si="69"/>
        <v>0</v>
      </c>
      <c r="P135" s="13">
        <f t="shared" si="69"/>
        <v>0</v>
      </c>
      <c r="Q135" s="13">
        <f t="shared" si="69"/>
        <v>0</v>
      </c>
      <c r="R135" s="13">
        <f t="shared" si="69"/>
        <v>0</v>
      </c>
      <c r="S135" s="13">
        <f t="shared" si="69"/>
        <v>0</v>
      </c>
      <c r="T135" s="13">
        <f t="shared" si="69"/>
        <v>0</v>
      </c>
      <c r="U135" s="13">
        <f t="shared" si="69"/>
        <v>0</v>
      </c>
      <c r="V135" s="13">
        <f t="shared" si="69"/>
        <v>0</v>
      </c>
      <c r="W135" s="13">
        <f t="shared" si="69"/>
        <v>0</v>
      </c>
      <c r="X135" s="13">
        <f t="shared" si="69"/>
        <v>0</v>
      </c>
      <c r="Y135" s="13">
        <f t="shared" si="69"/>
        <v>0</v>
      </c>
      <c r="Z135" s="13">
        <f t="shared" si="69"/>
        <v>0</v>
      </c>
      <c r="AA135" s="13">
        <f t="shared" si="69"/>
        <v>0</v>
      </c>
      <c r="AB135" s="13">
        <f t="shared" si="69"/>
        <v>0</v>
      </c>
      <c r="AC135" s="13">
        <f t="shared" si="69"/>
        <v>0</v>
      </c>
      <c r="AD135" s="13">
        <f t="shared" si="69"/>
        <v>0</v>
      </c>
      <c r="AE135" s="13">
        <f t="shared" si="69"/>
        <v>0</v>
      </c>
      <c r="AF135" s="13">
        <f t="shared" si="69"/>
        <v>0</v>
      </c>
      <c r="AG135" s="13">
        <f t="shared" si="69"/>
        <v>0</v>
      </c>
      <c r="AH135" s="13">
        <f t="shared" si="69"/>
        <v>0</v>
      </c>
      <c r="AI135" s="13">
        <f t="shared" si="69"/>
        <v>0</v>
      </c>
      <c r="AJ135" s="13">
        <f t="shared" ref="AJ135:BO135" si="70">AJ$119*AJ19</f>
        <v>0</v>
      </c>
      <c r="AK135" s="13">
        <f t="shared" si="70"/>
        <v>0</v>
      </c>
      <c r="AL135" s="13">
        <f t="shared" si="70"/>
        <v>0</v>
      </c>
      <c r="AM135" s="13">
        <f t="shared" si="70"/>
        <v>0</v>
      </c>
      <c r="AN135" s="13">
        <f t="shared" si="70"/>
        <v>0</v>
      </c>
      <c r="AO135" s="13">
        <f t="shared" si="70"/>
        <v>0</v>
      </c>
      <c r="AP135" s="13">
        <f t="shared" si="70"/>
        <v>0</v>
      </c>
      <c r="AQ135" s="13">
        <f t="shared" si="70"/>
        <v>0</v>
      </c>
      <c r="AR135" s="13">
        <f t="shared" si="70"/>
        <v>0</v>
      </c>
      <c r="AS135" s="13">
        <f t="shared" si="70"/>
        <v>0</v>
      </c>
      <c r="AT135" s="13">
        <f t="shared" si="70"/>
        <v>0</v>
      </c>
      <c r="AU135" s="13">
        <f t="shared" si="70"/>
        <v>0</v>
      </c>
      <c r="AV135" s="13">
        <f t="shared" si="70"/>
        <v>0</v>
      </c>
      <c r="AW135" s="13">
        <f t="shared" si="70"/>
        <v>0</v>
      </c>
      <c r="AX135" s="13">
        <f t="shared" si="70"/>
        <v>0</v>
      </c>
      <c r="AY135" s="13">
        <f t="shared" si="70"/>
        <v>0</v>
      </c>
      <c r="AZ135" s="13">
        <f t="shared" si="70"/>
        <v>0</v>
      </c>
      <c r="BA135" s="13">
        <f t="shared" si="70"/>
        <v>0</v>
      </c>
      <c r="BB135" s="13">
        <f t="shared" si="70"/>
        <v>0</v>
      </c>
      <c r="BC135" s="13">
        <f t="shared" si="70"/>
        <v>0</v>
      </c>
      <c r="BD135" s="13">
        <f t="shared" si="70"/>
        <v>0</v>
      </c>
      <c r="BE135" s="13">
        <f t="shared" si="70"/>
        <v>0</v>
      </c>
      <c r="BF135" s="13">
        <f t="shared" si="70"/>
        <v>0</v>
      </c>
      <c r="BG135" s="13">
        <f t="shared" si="70"/>
        <v>0</v>
      </c>
      <c r="BH135" s="13">
        <f t="shared" si="70"/>
        <v>0</v>
      </c>
      <c r="BI135" s="13">
        <f t="shared" si="70"/>
        <v>0</v>
      </c>
      <c r="BJ135" s="13">
        <f t="shared" si="70"/>
        <v>0</v>
      </c>
      <c r="BK135" s="13">
        <f t="shared" si="70"/>
        <v>0</v>
      </c>
      <c r="BL135" s="13">
        <f t="shared" si="70"/>
        <v>0</v>
      </c>
      <c r="BM135" s="13">
        <f t="shared" si="70"/>
        <v>0</v>
      </c>
      <c r="BN135" s="13">
        <f t="shared" si="70"/>
        <v>0</v>
      </c>
      <c r="BO135" s="13">
        <f t="shared" si="70"/>
        <v>0</v>
      </c>
      <c r="BP135" s="13">
        <f t="shared" ref="BP135:CU135" si="71">BP$119*BP19</f>
        <v>0</v>
      </c>
      <c r="BQ135" s="13">
        <f t="shared" si="71"/>
        <v>0</v>
      </c>
      <c r="BR135" s="13">
        <f t="shared" si="71"/>
        <v>0</v>
      </c>
      <c r="BS135" s="13">
        <f t="shared" si="71"/>
        <v>0</v>
      </c>
      <c r="BT135" s="13">
        <f t="shared" si="71"/>
        <v>0</v>
      </c>
      <c r="BU135" s="13">
        <f t="shared" si="71"/>
        <v>0</v>
      </c>
      <c r="BV135" s="13">
        <f t="shared" si="71"/>
        <v>0</v>
      </c>
      <c r="BW135" s="13">
        <f t="shared" si="71"/>
        <v>0</v>
      </c>
      <c r="BX135" s="13">
        <f t="shared" si="71"/>
        <v>0</v>
      </c>
      <c r="BY135" s="13">
        <f t="shared" si="71"/>
        <v>0</v>
      </c>
      <c r="BZ135" s="13">
        <f t="shared" si="71"/>
        <v>0</v>
      </c>
      <c r="CA135" s="13">
        <f t="shared" si="71"/>
        <v>0</v>
      </c>
      <c r="CB135" s="13">
        <f t="shared" si="71"/>
        <v>0</v>
      </c>
      <c r="CC135" s="13">
        <f t="shared" si="71"/>
        <v>0</v>
      </c>
      <c r="CD135" s="13">
        <f t="shared" si="71"/>
        <v>0</v>
      </c>
      <c r="CE135" s="13">
        <f t="shared" si="71"/>
        <v>0</v>
      </c>
      <c r="CF135" s="13">
        <f t="shared" si="71"/>
        <v>0</v>
      </c>
      <c r="CG135" s="13">
        <f t="shared" si="71"/>
        <v>0</v>
      </c>
      <c r="CH135" s="13">
        <f t="shared" si="71"/>
        <v>0</v>
      </c>
      <c r="CI135" s="13">
        <f t="shared" si="71"/>
        <v>0</v>
      </c>
      <c r="CJ135" s="13">
        <f t="shared" si="71"/>
        <v>0</v>
      </c>
      <c r="CK135" s="13">
        <f t="shared" si="71"/>
        <v>0</v>
      </c>
      <c r="CL135" s="13">
        <f t="shared" si="71"/>
        <v>0</v>
      </c>
      <c r="CM135" s="13">
        <f t="shared" si="71"/>
        <v>0</v>
      </c>
      <c r="CN135" s="13">
        <f t="shared" si="71"/>
        <v>0</v>
      </c>
      <c r="CO135" s="13">
        <f t="shared" si="71"/>
        <v>0</v>
      </c>
      <c r="CP135" s="13">
        <f t="shared" si="71"/>
        <v>0</v>
      </c>
      <c r="CQ135" s="13">
        <f t="shared" si="71"/>
        <v>0</v>
      </c>
      <c r="CR135" s="13">
        <f t="shared" si="71"/>
        <v>0</v>
      </c>
      <c r="CS135" s="13">
        <f t="shared" si="71"/>
        <v>0</v>
      </c>
      <c r="CT135" s="13">
        <f t="shared" si="71"/>
        <v>0</v>
      </c>
      <c r="CU135" s="13">
        <f t="shared" si="71"/>
        <v>0</v>
      </c>
      <c r="CV135" s="13">
        <f t="shared" ref="CV135:DI135" si="72">CV$119*CV19</f>
        <v>0</v>
      </c>
      <c r="CW135" s="13">
        <f t="shared" si="72"/>
        <v>0</v>
      </c>
      <c r="CX135" s="13">
        <f t="shared" si="72"/>
        <v>0</v>
      </c>
      <c r="CY135" s="13">
        <f t="shared" si="72"/>
        <v>0</v>
      </c>
      <c r="CZ135" s="13">
        <f t="shared" si="72"/>
        <v>0</v>
      </c>
      <c r="DA135" s="13">
        <f t="shared" si="72"/>
        <v>0</v>
      </c>
      <c r="DB135" s="13">
        <f t="shared" si="72"/>
        <v>0</v>
      </c>
      <c r="DC135" s="13">
        <f t="shared" si="72"/>
        <v>0</v>
      </c>
      <c r="DD135" s="13">
        <f t="shared" si="72"/>
        <v>0</v>
      </c>
      <c r="DE135" s="13">
        <f t="shared" si="72"/>
        <v>0</v>
      </c>
      <c r="DF135" s="13">
        <f t="shared" si="72"/>
        <v>0</v>
      </c>
      <c r="DG135" s="13">
        <f t="shared" si="72"/>
        <v>0</v>
      </c>
      <c r="DH135" s="13">
        <f t="shared" si="72"/>
        <v>0</v>
      </c>
      <c r="DI135" s="13">
        <f t="shared" si="72"/>
        <v>0</v>
      </c>
      <c r="DJ135" s="13">
        <f t="shared" si="8"/>
        <v>0</v>
      </c>
      <c r="DK135" s="323"/>
    </row>
    <row r="136" spans="2:115">
      <c r="B136" s="10" t="s">
        <v>305</v>
      </c>
      <c r="C136" s="4" t="s">
        <v>1024</v>
      </c>
      <c r="D136" s="11">
        <f t="shared" ref="D136:AI136" si="73">D$119*D20</f>
        <v>0</v>
      </c>
      <c r="E136" s="11">
        <f t="shared" si="73"/>
        <v>0</v>
      </c>
      <c r="F136" s="11">
        <f t="shared" si="73"/>
        <v>0</v>
      </c>
      <c r="G136" s="11">
        <f t="shared" si="73"/>
        <v>0</v>
      </c>
      <c r="H136" s="11">
        <f t="shared" si="73"/>
        <v>0</v>
      </c>
      <c r="I136" s="11">
        <f t="shared" si="73"/>
        <v>0</v>
      </c>
      <c r="J136" s="11">
        <f t="shared" si="73"/>
        <v>0</v>
      </c>
      <c r="K136" s="11">
        <f t="shared" si="73"/>
        <v>0</v>
      </c>
      <c r="L136" s="11">
        <f t="shared" si="73"/>
        <v>0</v>
      </c>
      <c r="M136" s="11">
        <f t="shared" si="73"/>
        <v>0</v>
      </c>
      <c r="N136" s="11">
        <f t="shared" si="73"/>
        <v>0</v>
      </c>
      <c r="O136" s="11">
        <f t="shared" si="73"/>
        <v>0</v>
      </c>
      <c r="P136" s="11">
        <f t="shared" si="73"/>
        <v>0</v>
      </c>
      <c r="Q136" s="11">
        <f t="shared" si="73"/>
        <v>0</v>
      </c>
      <c r="R136" s="11">
        <f t="shared" si="73"/>
        <v>0</v>
      </c>
      <c r="S136" s="11">
        <f t="shared" si="73"/>
        <v>0</v>
      </c>
      <c r="T136" s="11">
        <f t="shared" si="73"/>
        <v>0</v>
      </c>
      <c r="U136" s="11">
        <f t="shared" si="73"/>
        <v>0</v>
      </c>
      <c r="V136" s="11">
        <f t="shared" si="73"/>
        <v>0</v>
      </c>
      <c r="W136" s="11">
        <f t="shared" si="73"/>
        <v>0</v>
      </c>
      <c r="X136" s="11">
        <f t="shared" si="73"/>
        <v>0</v>
      </c>
      <c r="Y136" s="11">
        <f t="shared" si="73"/>
        <v>0</v>
      </c>
      <c r="Z136" s="11">
        <f t="shared" si="73"/>
        <v>0</v>
      </c>
      <c r="AA136" s="11">
        <f t="shared" si="73"/>
        <v>0</v>
      </c>
      <c r="AB136" s="11">
        <f t="shared" si="73"/>
        <v>0</v>
      </c>
      <c r="AC136" s="11">
        <f t="shared" si="73"/>
        <v>0</v>
      </c>
      <c r="AD136" s="11">
        <f t="shared" si="73"/>
        <v>0</v>
      </c>
      <c r="AE136" s="11">
        <f t="shared" si="73"/>
        <v>0</v>
      </c>
      <c r="AF136" s="11">
        <f t="shared" si="73"/>
        <v>0</v>
      </c>
      <c r="AG136" s="11">
        <f t="shared" si="73"/>
        <v>0</v>
      </c>
      <c r="AH136" s="11">
        <f t="shared" si="73"/>
        <v>0</v>
      </c>
      <c r="AI136" s="11">
        <f t="shared" si="73"/>
        <v>0</v>
      </c>
      <c r="AJ136" s="11">
        <f t="shared" ref="AJ136:BO136" si="74">AJ$119*AJ20</f>
        <v>0</v>
      </c>
      <c r="AK136" s="11">
        <f t="shared" si="74"/>
        <v>0</v>
      </c>
      <c r="AL136" s="11">
        <f t="shared" si="74"/>
        <v>0</v>
      </c>
      <c r="AM136" s="11">
        <f t="shared" si="74"/>
        <v>0</v>
      </c>
      <c r="AN136" s="11">
        <f t="shared" si="74"/>
        <v>0</v>
      </c>
      <c r="AO136" s="11">
        <f t="shared" si="74"/>
        <v>0</v>
      </c>
      <c r="AP136" s="11">
        <f t="shared" si="74"/>
        <v>0</v>
      </c>
      <c r="AQ136" s="11">
        <f t="shared" si="74"/>
        <v>0</v>
      </c>
      <c r="AR136" s="11">
        <f t="shared" si="74"/>
        <v>0</v>
      </c>
      <c r="AS136" s="11">
        <f t="shared" si="74"/>
        <v>0</v>
      </c>
      <c r="AT136" s="11">
        <f t="shared" si="74"/>
        <v>0</v>
      </c>
      <c r="AU136" s="11">
        <f t="shared" si="74"/>
        <v>0</v>
      </c>
      <c r="AV136" s="11">
        <f t="shared" si="74"/>
        <v>0</v>
      </c>
      <c r="AW136" s="11">
        <f t="shared" si="74"/>
        <v>0</v>
      </c>
      <c r="AX136" s="11">
        <f t="shared" si="74"/>
        <v>0</v>
      </c>
      <c r="AY136" s="11">
        <f t="shared" si="74"/>
        <v>0</v>
      </c>
      <c r="AZ136" s="11">
        <f t="shared" si="74"/>
        <v>0</v>
      </c>
      <c r="BA136" s="11">
        <f t="shared" si="74"/>
        <v>0</v>
      </c>
      <c r="BB136" s="11">
        <f t="shared" si="74"/>
        <v>0</v>
      </c>
      <c r="BC136" s="11">
        <f t="shared" si="74"/>
        <v>0</v>
      </c>
      <c r="BD136" s="11">
        <f t="shared" si="74"/>
        <v>0</v>
      </c>
      <c r="BE136" s="11">
        <f t="shared" si="74"/>
        <v>0</v>
      </c>
      <c r="BF136" s="11">
        <f t="shared" si="74"/>
        <v>0</v>
      </c>
      <c r="BG136" s="11">
        <f t="shared" si="74"/>
        <v>0</v>
      </c>
      <c r="BH136" s="11">
        <f t="shared" si="74"/>
        <v>0</v>
      </c>
      <c r="BI136" s="11">
        <f t="shared" si="74"/>
        <v>0</v>
      </c>
      <c r="BJ136" s="11">
        <f t="shared" si="74"/>
        <v>0</v>
      </c>
      <c r="BK136" s="11">
        <f t="shared" si="74"/>
        <v>0</v>
      </c>
      <c r="BL136" s="11">
        <f t="shared" si="74"/>
        <v>0</v>
      </c>
      <c r="BM136" s="11">
        <f t="shared" si="74"/>
        <v>0</v>
      </c>
      <c r="BN136" s="11">
        <f t="shared" si="74"/>
        <v>0</v>
      </c>
      <c r="BO136" s="11">
        <f t="shared" si="74"/>
        <v>0</v>
      </c>
      <c r="BP136" s="11">
        <f t="shared" ref="BP136:CU136" si="75">BP$119*BP20</f>
        <v>0</v>
      </c>
      <c r="BQ136" s="11">
        <f t="shared" si="75"/>
        <v>0</v>
      </c>
      <c r="BR136" s="11">
        <f t="shared" si="75"/>
        <v>0</v>
      </c>
      <c r="BS136" s="11">
        <f t="shared" si="75"/>
        <v>0</v>
      </c>
      <c r="BT136" s="11">
        <f t="shared" si="75"/>
        <v>0</v>
      </c>
      <c r="BU136" s="11">
        <f t="shared" si="75"/>
        <v>0</v>
      </c>
      <c r="BV136" s="11">
        <f t="shared" si="75"/>
        <v>0</v>
      </c>
      <c r="BW136" s="11">
        <f t="shared" si="75"/>
        <v>0</v>
      </c>
      <c r="BX136" s="11">
        <f t="shared" si="75"/>
        <v>0</v>
      </c>
      <c r="BY136" s="11">
        <f t="shared" si="75"/>
        <v>0</v>
      </c>
      <c r="BZ136" s="11">
        <f t="shared" si="75"/>
        <v>0</v>
      </c>
      <c r="CA136" s="11">
        <f t="shared" si="75"/>
        <v>0</v>
      </c>
      <c r="CB136" s="11">
        <f t="shared" si="75"/>
        <v>0</v>
      </c>
      <c r="CC136" s="11">
        <f t="shared" si="75"/>
        <v>0</v>
      </c>
      <c r="CD136" s="11">
        <f t="shared" si="75"/>
        <v>0</v>
      </c>
      <c r="CE136" s="11">
        <f t="shared" si="75"/>
        <v>0</v>
      </c>
      <c r="CF136" s="11">
        <f t="shared" si="75"/>
        <v>0</v>
      </c>
      <c r="CG136" s="11">
        <f t="shared" si="75"/>
        <v>0</v>
      </c>
      <c r="CH136" s="11">
        <f t="shared" si="75"/>
        <v>0</v>
      </c>
      <c r="CI136" s="11">
        <f t="shared" si="75"/>
        <v>0</v>
      </c>
      <c r="CJ136" s="11">
        <f t="shared" si="75"/>
        <v>0</v>
      </c>
      <c r="CK136" s="11">
        <f t="shared" si="75"/>
        <v>0</v>
      </c>
      <c r="CL136" s="11">
        <f t="shared" si="75"/>
        <v>0</v>
      </c>
      <c r="CM136" s="11">
        <f t="shared" si="75"/>
        <v>0</v>
      </c>
      <c r="CN136" s="11">
        <f t="shared" si="75"/>
        <v>0</v>
      </c>
      <c r="CO136" s="11">
        <f t="shared" si="75"/>
        <v>0</v>
      </c>
      <c r="CP136" s="11">
        <f t="shared" si="75"/>
        <v>0</v>
      </c>
      <c r="CQ136" s="11">
        <f t="shared" si="75"/>
        <v>0</v>
      </c>
      <c r="CR136" s="11">
        <f t="shared" si="75"/>
        <v>0</v>
      </c>
      <c r="CS136" s="11">
        <f t="shared" si="75"/>
        <v>0</v>
      </c>
      <c r="CT136" s="11">
        <f t="shared" si="75"/>
        <v>0</v>
      </c>
      <c r="CU136" s="11">
        <f t="shared" si="75"/>
        <v>0</v>
      </c>
      <c r="CV136" s="11">
        <f t="shared" ref="CV136:DI136" si="76">CV$119*CV20</f>
        <v>0</v>
      </c>
      <c r="CW136" s="11">
        <f t="shared" si="76"/>
        <v>0</v>
      </c>
      <c r="CX136" s="11">
        <f t="shared" si="76"/>
        <v>0</v>
      </c>
      <c r="CY136" s="11">
        <f t="shared" si="76"/>
        <v>0</v>
      </c>
      <c r="CZ136" s="11">
        <f t="shared" si="76"/>
        <v>0</v>
      </c>
      <c r="DA136" s="11">
        <f t="shared" si="76"/>
        <v>0</v>
      </c>
      <c r="DB136" s="11">
        <f t="shared" si="76"/>
        <v>0</v>
      </c>
      <c r="DC136" s="11">
        <f t="shared" si="76"/>
        <v>0</v>
      </c>
      <c r="DD136" s="11">
        <f t="shared" si="76"/>
        <v>0</v>
      </c>
      <c r="DE136" s="11">
        <f t="shared" si="76"/>
        <v>0</v>
      </c>
      <c r="DF136" s="11">
        <f t="shared" si="76"/>
        <v>0</v>
      </c>
      <c r="DG136" s="11">
        <f t="shared" si="76"/>
        <v>0</v>
      </c>
      <c r="DH136" s="11">
        <f t="shared" si="76"/>
        <v>0</v>
      </c>
      <c r="DI136" s="11">
        <f t="shared" si="76"/>
        <v>0</v>
      </c>
      <c r="DJ136" s="11">
        <f t="shared" si="8"/>
        <v>0</v>
      </c>
      <c r="DK136" s="323"/>
    </row>
    <row r="137" spans="2:115">
      <c r="B137" s="10" t="s">
        <v>306</v>
      </c>
      <c r="C137" s="4" t="s">
        <v>1025</v>
      </c>
      <c r="D137" s="11">
        <f t="shared" ref="D137:AI137" si="77">D$119*D21</f>
        <v>0</v>
      </c>
      <c r="E137" s="11">
        <f t="shared" si="77"/>
        <v>0</v>
      </c>
      <c r="F137" s="11">
        <f t="shared" si="77"/>
        <v>0</v>
      </c>
      <c r="G137" s="11">
        <f t="shared" si="77"/>
        <v>0</v>
      </c>
      <c r="H137" s="11">
        <f t="shared" si="77"/>
        <v>0</v>
      </c>
      <c r="I137" s="11">
        <f t="shared" si="77"/>
        <v>0</v>
      </c>
      <c r="J137" s="11">
        <f t="shared" si="77"/>
        <v>0</v>
      </c>
      <c r="K137" s="11">
        <f t="shared" si="77"/>
        <v>0</v>
      </c>
      <c r="L137" s="11">
        <f t="shared" si="77"/>
        <v>0</v>
      </c>
      <c r="M137" s="11">
        <f t="shared" si="77"/>
        <v>0</v>
      </c>
      <c r="N137" s="11">
        <f t="shared" si="77"/>
        <v>0</v>
      </c>
      <c r="O137" s="11">
        <f t="shared" si="77"/>
        <v>0</v>
      </c>
      <c r="P137" s="11">
        <f t="shared" si="77"/>
        <v>0</v>
      </c>
      <c r="Q137" s="11">
        <f t="shared" si="77"/>
        <v>0</v>
      </c>
      <c r="R137" s="11">
        <f t="shared" si="77"/>
        <v>0</v>
      </c>
      <c r="S137" s="11">
        <f t="shared" si="77"/>
        <v>0</v>
      </c>
      <c r="T137" s="11">
        <f t="shared" si="77"/>
        <v>0</v>
      </c>
      <c r="U137" s="11">
        <f t="shared" si="77"/>
        <v>0</v>
      </c>
      <c r="V137" s="11">
        <f t="shared" si="77"/>
        <v>0</v>
      </c>
      <c r="W137" s="11">
        <f t="shared" si="77"/>
        <v>0</v>
      </c>
      <c r="X137" s="11">
        <f t="shared" si="77"/>
        <v>0</v>
      </c>
      <c r="Y137" s="11">
        <f t="shared" si="77"/>
        <v>0</v>
      </c>
      <c r="Z137" s="11">
        <f t="shared" si="77"/>
        <v>0</v>
      </c>
      <c r="AA137" s="11">
        <f t="shared" si="77"/>
        <v>0</v>
      </c>
      <c r="AB137" s="11">
        <f t="shared" si="77"/>
        <v>0</v>
      </c>
      <c r="AC137" s="11">
        <f t="shared" si="77"/>
        <v>0</v>
      </c>
      <c r="AD137" s="11">
        <f t="shared" si="77"/>
        <v>0</v>
      </c>
      <c r="AE137" s="11">
        <f t="shared" si="77"/>
        <v>0</v>
      </c>
      <c r="AF137" s="11">
        <f t="shared" si="77"/>
        <v>0</v>
      </c>
      <c r="AG137" s="11">
        <f t="shared" si="77"/>
        <v>0</v>
      </c>
      <c r="AH137" s="11">
        <f t="shared" si="77"/>
        <v>0</v>
      </c>
      <c r="AI137" s="11">
        <f t="shared" si="77"/>
        <v>0</v>
      </c>
      <c r="AJ137" s="11">
        <f t="shared" ref="AJ137:BO137" si="78">AJ$119*AJ21</f>
        <v>0</v>
      </c>
      <c r="AK137" s="11">
        <f t="shared" si="78"/>
        <v>0</v>
      </c>
      <c r="AL137" s="11">
        <f t="shared" si="78"/>
        <v>0</v>
      </c>
      <c r="AM137" s="11">
        <f t="shared" si="78"/>
        <v>0</v>
      </c>
      <c r="AN137" s="11">
        <f t="shared" si="78"/>
        <v>0</v>
      </c>
      <c r="AO137" s="11">
        <f t="shared" si="78"/>
        <v>0</v>
      </c>
      <c r="AP137" s="11">
        <f t="shared" si="78"/>
        <v>0</v>
      </c>
      <c r="AQ137" s="11">
        <f t="shared" si="78"/>
        <v>0</v>
      </c>
      <c r="AR137" s="11">
        <f t="shared" si="78"/>
        <v>0</v>
      </c>
      <c r="AS137" s="11">
        <f t="shared" si="78"/>
        <v>0</v>
      </c>
      <c r="AT137" s="11">
        <f t="shared" si="78"/>
        <v>0</v>
      </c>
      <c r="AU137" s="11">
        <f t="shared" si="78"/>
        <v>0</v>
      </c>
      <c r="AV137" s="11">
        <f t="shared" si="78"/>
        <v>0</v>
      </c>
      <c r="AW137" s="11">
        <f t="shared" si="78"/>
        <v>0</v>
      </c>
      <c r="AX137" s="11">
        <f t="shared" si="78"/>
        <v>0</v>
      </c>
      <c r="AY137" s="11">
        <f t="shared" si="78"/>
        <v>0</v>
      </c>
      <c r="AZ137" s="11">
        <f t="shared" si="78"/>
        <v>0</v>
      </c>
      <c r="BA137" s="11">
        <f t="shared" si="78"/>
        <v>0</v>
      </c>
      <c r="BB137" s="11">
        <f t="shared" si="78"/>
        <v>0</v>
      </c>
      <c r="BC137" s="11">
        <f t="shared" si="78"/>
        <v>0</v>
      </c>
      <c r="BD137" s="11">
        <f t="shared" si="78"/>
        <v>0</v>
      </c>
      <c r="BE137" s="11">
        <f t="shared" si="78"/>
        <v>0</v>
      </c>
      <c r="BF137" s="11">
        <f t="shared" si="78"/>
        <v>0</v>
      </c>
      <c r="BG137" s="11">
        <f t="shared" si="78"/>
        <v>0</v>
      </c>
      <c r="BH137" s="11">
        <f t="shared" si="78"/>
        <v>0</v>
      </c>
      <c r="BI137" s="11">
        <f t="shared" si="78"/>
        <v>0</v>
      </c>
      <c r="BJ137" s="11">
        <f t="shared" si="78"/>
        <v>0</v>
      </c>
      <c r="BK137" s="11">
        <f t="shared" si="78"/>
        <v>0</v>
      </c>
      <c r="BL137" s="11">
        <f t="shared" si="78"/>
        <v>0</v>
      </c>
      <c r="BM137" s="11">
        <f t="shared" si="78"/>
        <v>0</v>
      </c>
      <c r="BN137" s="11">
        <f t="shared" si="78"/>
        <v>0</v>
      </c>
      <c r="BO137" s="11">
        <f t="shared" si="78"/>
        <v>0</v>
      </c>
      <c r="BP137" s="11">
        <f t="shared" ref="BP137:CU137" si="79">BP$119*BP21</f>
        <v>0</v>
      </c>
      <c r="BQ137" s="11">
        <f t="shared" si="79"/>
        <v>0</v>
      </c>
      <c r="BR137" s="11">
        <f t="shared" si="79"/>
        <v>0</v>
      </c>
      <c r="BS137" s="11">
        <f t="shared" si="79"/>
        <v>0</v>
      </c>
      <c r="BT137" s="11">
        <f t="shared" si="79"/>
        <v>0</v>
      </c>
      <c r="BU137" s="11">
        <f t="shared" si="79"/>
        <v>0</v>
      </c>
      <c r="BV137" s="11">
        <f t="shared" si="79"/>
        <v>0</v>
      </c>
      <c r="BW137" s="11">
        <f t="shared" si="79"/>
        <v>0</v>
      </c>
      <c r="BX137" s="11">
        <f t="shared" si="79"/>
        <v>0</v>
      </c>
      <c r="BY137" s="11">
        <f t="shared" si="79"/>
        <v>0</v>
      </c>
      <c r="BZ137" s="11">
        <f t="shared" si="79"/>
        <v>0</v>
      </c>
      <c r="CA137" s="11">
        <f t="shared" si="79"/>
        <v>0</v>
      </c>
      <c r="CB137" s="11">
        <f t="shared" si="79"/>
        <v>0</v>
      </c>
      <c r="CC137" s="11">
        <f t="shared" si="79"/>
        <v>0</v>
      </c>
      <c r="CD137" s="11">
        <f t="shared" si="79"/>
        <v>0</v>
      </c>
      <c r="CE137" s="11">
        <f t="shared" si="79"/>
        <v>0</v>
      </c>
      <c r="CF137" s="11">
        <f t="shared" si="79"/>
        <v>0</v>
      </c>
      <c r="CG137" s="11">
        <f t="shared" si="79"/>
        <v>0</v>
      </c>
      <c r="CH137" s="11">
        <f t="shared" si="79"/>
        <v>0</v>
      </c>
      <c r="CI137" s="11">
        <f t="shared" si="79"/>
        <v>0</v>
      </c>
      <c r="CJ137" s="11">
        <f t="shared" si="79"/>
        <v>0</v>
      </c>
      <c r="CK137" s="11">
        <f t="shared" si="79"/>
        <v>0</v>
      </c>
      <c r="CL137" s="11">
        <f t="shared" si="79"/>
        <v>0</v>
      </c>
      <c r="CM137" s="11">
        <f t="shared" si="79"/>
        <v>0</v>
      </c>
      <c r="CN137" s="11">
        <f t="shared" si="79"/>
        <v>0</v>
      </c>
      <c r="CO137" s="11">
        <f t="shared" si="79"/>
        <v>0</v>
      </c>
      <c r="CP137" s="11">
        <f t="shared" si="79"/>
        <v>0</v>
      </c>
      <c r="CQ137" s="11">
        <f t="shared" si="79"/>
        <v>0</v>
      </c>
      <c r="CR137" s="11">
        <f t="shared" si="79"/>
        <v>0</v>
      </c>
      <c r="CS137" s="11">
        <f t="shared" si="79"/>
        <v>0</v>
      </c>
      <c r="CT137" s="11">
        <f t="shared" si="79"/>
        <v>0</v>
      </c>
      <c r="CU137" s="11">
        <f t="shared" si="79"/>
        <v>0</v>
      </c>
      <c r="CV137" s="11">
        <f t="shared" ref="CV137:DI137" si="80">CV$119*CV21</f>
        <v>0</v>
      </c>
      <c r="CW137" s="11">
        <f t="shared" si="80"/>
        <v>0</v>
      </c>
      <c r="CX137" s="11">
        <f t="shared" si="80"/>
        <v>0</v>
      </c>
      <c r="CY137" s="11">
        <f t="shared" si="80"/>
        <v>0</v>
      </c>
      <c r="CZ137" s="11">
        <f t="shared" si="80"/>
        <v>0</v>
      </c>
      <c r="DA137" s="11">
        <f t="shared" si="80"/>
        <v>0</v>
      </c>
      <c r="DB137" s="11">
        <f t="shared" si="80"/>
        <v>0</v>
      </c>
      <c r="DC137" s="11">
        <f t="shared" si="80"/>
        <v>0</v>
      </c>
      <c r="DD137" s="11">
        <f t="shared" si="80"/>
        <v>0</v>
      </c>
      <c r="DE137" s="11">
        <f t="shared" si="80"/>
        <v>0</v>
      </c>
      <c r="DF137" s="11">
        <f t="shared" si="80"/>
        <v>0</v>
      </c>
      <c r="DG137" s="11">
        <f t="shared" si="80"/>
        <v>0</v>
      </c>
      <c r="DH137" s="11">
        <f t="shared" si="80"/>
        <v>0</v>
      </c>
      <c r="DI137" s="11">
        <f t="shared" si="80"/>
        <v>0</v>
      </c>
      <c r="DJ137" s="11">
        <f t="shared" si="8"/>
        <v>0</v>
      </c>
      <c r="DK137" s="323"/>
    </row>
    <row r="138" spans="2:115">
      <c r="B138" s="10" t="s">
        <v>307</v>
      </c>
      <c r="C138" s="4" t="s">
        <v>1026</v>
      </c>
      <c r="D138" s="11">
        <f t="shared" ref="D138:AI138" si="81">D$119*D22</f>
        <v>0</v>
      </c>
      <c r="E138" s="11">
        <f t="shared" si="81"/>
        <v>0</v>
      </c>
      <c r="F138" s="11">
        <f t="shared" si="81"/>
        <v>0</v>
      </c>
      <c r="G138" s="11">
        <f t="shared" si="81"/>
        <v>0</v>
      </c>
      <c r="H138" s="11">
        <f t="shared" si="81"/>
        <v>0</v>
      </c>
      <c r="I138" s="11">
        <f t="shared" si="81"/>
        <v>0</v>
      </c>
      <c r="J138" s="11">
        <f t="shared" si="81"/>
        <v>0</v>
      </c>
      <c r="K138" s="11">
        <f t="shared" si="81"/>
        <v>0</v>
      </c>
      <c r="L138" s="11">
        <f t="shared" si="81"/>
        <v>0</v>
      </c>
      <c r="M138" s="11">
        <f t="shared" si="81"/>
        <v>0</v>
      </c>
      <c r="N138" s="11">
        <f t="shared" si="81"/>
        <v>0</v>
      </c>
      <c r="O138" s="11">
        <f t="shared" si="81"/>
        <v>0</v>
      </c>
      <c r="P138" s="11">
        <f t="shared" si="81"/>
        <v>0</v>
      </c>
      <c r="Q138" s="11">
        <f t="shared" si="81"/>
        <v>0</v>
      </c>
      <c r="R138" s="11">
        <f t="shared" si="81"/>
        <v>0</v>
      </c>
      <c r="S138" s="11">
        <f t="shared" si="81"/>
        <v>0</v>
      </c>
      <c r="T138" s="11">
        <f t="shared" si="81"/>
        <v>0</v>
      </c>
      <c r="U138" s="11">
        <f t="shared" si="81"/>
        <v>0</v>
      </c>
      <c r="V138" s="11">
        <f t="shared" si="81"/>
        <v>0</v>
      </c>
      <c r="W138" s="11">
        <f t="shared" si="81"/>
        <v>0</v>
      </c>
      <c r="X138" s="11">
        <f t="shared" si="81"/>
        <v>0</v>
      </c>
      <c r="Y138" s="11">
        <f t="shared" si="81"/>
        <v>0</v>
      </c>
      <c r="Z138" s="11">
        <f t="shared" si="81"/>
        <v>0</v>
      </c>
      <c r="AA138" s="11">
        <f t="shared" si="81"/>
        <v>0</v>
      </c>
      <c r="AB138" s="11">
        <f t="shared" si="81"/>
        <v>0</v>
      </c>
      <c r="AC138" s="11">
        <f t="shared" si="81"/>
        <v>0</v>
      </c>
      <c r="AD138" s="11">
        <f t="shared" si="81"/>
        <v>0</v>
      </c>
      <c r="AE138" s="11">
        <f t="shared" si="81"/>
        <v>0</v>
      </c>
      <c r="AF138" s="11">
        <f t="shared" si="81"/>
        <v>0</v>
      </c>
      <c r="AG138" s="11">
        <f t="shared" si="81"/>
        <v>0</v>
      </c>
      <c r="AH138" s="11">
        <f t="shared" si="81"/>
        <v>0</v>
      </c>
      <c r="AI138" s="11">
        <f t="shared" si="81"/>
        <v>0</v>
      </c>
      <c r="AJ138" s="11">
        <f t="shared" ref="AJ138:BO138" si="82">AJ$119*AJ22</f>
        <v>0</v>
      </c>
      <c r="AK138" s="11">
        <f t="shared" si="82"/>
        <v>0</v>
      </c>
      <c r="AL138" s="11">
        <f t="shared" si="82"/>
        <v>0</v>
      </c>
      <c r="AM138" s="11">
        <f t="shared" si="82"/>
        <v>0</v>
      </c>
      <c r="AN138" s="11">
        <f t="shared" si="82"/>
        <v>0</v>
      </c>
      <c r="AO138" s="11">
        <f t="shared" si="82"/>
        <v>0</v>
      </c>
      <c r="AP138" s="11">
        <f t="shared" si="82"/>
        <v>0</v>
      </c>
      <c r="AQ138" s="11">
        <f t="shared" si="82"/>
        <v>0</v>
      </c>
      <c r="AR138" s="11">
        <f t="shared" si="82"/>
        <v>0</v>
      </c>
      <c r="AS138" s="11">
        <f t="shared" si="82"/>
        <v>0</v>
      </c>
      <c r="AT138" s="11">
        <f t="shared" si="82"/>
        <v>0</v>
      </c>
      <c r="AU138" s="11">
        <f t="shared" si="82"/>
        <v>0</v>
      </c>
      <c r="AV138" s="11">
        <f t="shared" si="82"/>
        <v>0</v>
      </c>
      <c r="AW138" s="11">
        <f t="shared" si="82"/>
        <v>0</v>
      </c>
      <c r="AX138" s="11">
        <f t="shared" si="82"/>
        <v>0</v>
      </c>
      <c r="AY138" s="11">
        <f t="shared" si="82"/>
        <v>0</v>
      </c>
      <c r="AZ138" s="11">
        <f t="shared" si="82"/>
        <v>0</v>
      </c>
      <c r="BA138" s="11">
        <f t="shared" si="82"/>
        <v>0</v>
      </c>
      <c r="BB138" s="11">
        <f t="shared" si="82"/>
        <v>0</v>
      </c>
      <c r="BC138" s="11">
        <f t="shared" si="82"/>
        <v>0</v>
      </c>
      <c r="BD138" s="11">
        <f t="shared" si="82"/>
        <v>0</v>
      </c>
      <c r="BE138" s="11">
        <f t="shared" si="82"/>
        <v>0</v>
      </c>
      <c r="BF138" s="11">
        <f t="shared" si="82"/>
        <v>0</v>
      </c>
      <c r="BG138" s="11">
        <f t="shared" si="82"/>
        <v>0</v>
      </c>
      <c r="BH138" s="11">
        <f t="shared" si="82"/>
        <v>0</v>
      </c>
      <c r="BI138" s="11">
        <f t="shared" si="82"/>
        <v>0</v>
      </c>
      <c r="BJ138" s="11">
        <f t="shared" si="82"/>
        <v>0</v>
      </c>
      <c r="BK138" s="11">
        <f t="shared" si="82"/>
        <v>0</v>
      </c>
      <c r="BL138" s="11">
        <f t="shared" si="82"/>
        <v>0</v>
      </c>
      <c r="BM138" s="11">
        <f t="shared" si="82"/>
        <v>0</v>
      </c>
      <c r="BN138" s="11">
        <f t="shared" si="82"/>
        <v>0</v>
      </c>
      <c r="BO138" s="11">
        <f t="shared" si="82"/>
        <v>0</v>
      </c>
      <c r="BP138" s="11">
        <f t="shared" ref="BP138:CU138" si="83">BP$119*BP22</f>
        <v>0</v>
      </c>
      <c r="BQ138" s="11">
        <f t="shared" si="83"/>
        <v>0</v>
      </c>
      <c r="BR138" s="11">
        <f t="shared" si="83"/>
        <v>0</v>
      </c>
      <c r="BS138" s="11">
        <f t="shared" si="83"/>
        <v>0</v>
      </c>
      <c r="BT138" s="11">
        <f t="shared" si="83"/>
        <v>0</v>
      </c>
      <c r="BU138" s="11">
        <f t="shared" si="83"/>
        <v>0</v>
      </c>
      <c r="BV138" s="11">
        <f t="shared" si="83"/>
        <v>0</v>
      </c>
      <c r="BW138" s="11">
        <f t="shared" si="83"/>
        <v>0</v>
      </c>
      <c r="BX138" s="11">
        <f t="shared" si="83"/>
        <v>0</v>
      </c>
      <c r="BY138" s="11">
        <f t="shared" si="83"/>
        <v>0</v>
      </c>
      <c r="BZ138" s="11">
        <f t="shared" si="83"/>
        <v>0</v>
      </c>
      <c r="CA138" s="11">
        <f t="shared" si="83"/>
        <v>0</v>
      </c>
      <c r="CB138" s="11">
        <f t="shared" si="83"/>
        <v>0</v>
      </c>
      <c r="CC138" s="11">
        <f t="shared" si="83"/>
        <v>0</v>
      </c>
      <c r="CD138" s="11">
        <f t="shared" si="83"/>
        <v>0</v>
      </c>
      <c r="CE138" s="11">
        <f t="shared" si="83"/>
        <v>0</v>
      </c>
      <c r="CF138" s="11">
        <f t="shared" si="83"/>
        <v>0</v>
      </c>
      <c r="CG138" s="11">
        <f t="shared" si="83"/>
        <v>0</v>
      </c>
      <c r="CH138" s="11">
        <f t="shared" si="83"/>
        <v>0</v>
      </c>
      <c r="CI138" s="11">
        <f t="shared" si="83"/>
        <v>0</v>
      </c>
      <c r="CJ138" s="11">
        <f t="shared" si="83"/>
        <v>0</v>
      </c>
      <c r="CK138" s="11">
        <f t="shared" si="83"/>
        <v>0</v>
      </c>
      <c r="CL138" s="11">
        <f t="shared" si="83"/>
        <v>0</v>
      </c>
      <c r="CM138" s="11">
        <f t="shared" si="83"/>
        <v>0</v>
      </c>
      <c r="CN138" s="11">
        <f t="shared" si="83"/>
        <v>0</v>
      </c>
      <c r="CO138" s="11">
        <f t="shared" si="83"/>
        <v>0</v>
      </c>
      <c r="CP138" s="11">
        <f t="shared" si="83"/>
        <v>0</v>
      </c>
      <c r="CQ138" s="11">
        <f t="shared" si="83"/>
        <v>0</v>
      </c>
      <c r="CR138" s="11">
        <f t="shared" si="83"/>
        <v>0</v>
      </c>
      <c r="CS138" s="11">
        <f t="shared" si="83"/>
        <v>0</v>
      </c>
      <c r="CT138" s="11">
        <f t="shared" si="83"/>
        <v>0</v>
      </c>
      <c r="CU138" s="11">
        <f t="shared" si="83"/>
        <v>0</v>
      </c>
      <c r="CV138" s="11">
        <f t="shared" ref="CV138:DI138" si="84">CV$119*CV22</f>
        <v>0</v>
      </c>
      <c r="CW138" s="11">
        <f t="shared" si="84"/>
        <v>0</v>
      </c>
      <c r="CX138" s="11">
        <f t="shared" si="84"/>
        <v>0</v>
      </c>
      <c r="CY138" s="11">
        <f t="shared" si="84"/>
        <v>0</v>
      </c>
      <c r="CZ138" s="11">
        <f t="shared" si="84"/>
        <v>0</v>
      </c>
      <c r="DA138" s="11">
        <f t="shared" si="84"/>
        <v>0</v>
      </c>
      <c r="DB138" s="11">
        <f t="shared" si="84"/>
        <v>0</v>
      </c>
      <c r="DC138" s="11">
        <f t="shared" si="84"/>
        <v>0</v>
      </c>
      <c r="DD138" s="11">
        <f t="shared" si="84"/>
        <v>0</v>
      </c>
      <c r="DE138" s="11">
        <f t="shared" si="84"/>
        <v>0</v>
      </c>
      <c r="DF138" s="11">
        <f t="shared" si="84"/>
        <v>0</v>
      </c>
      <c r="DG138" s="11">
        <f t="shared" si="84"/>
        <v>0</v>
      </c>
      <c r="DH138" s="11">
        <f t="shared" si="84"/>
        <v>0</v>
      </c>
      <c r="DI138" s="11">
        <f t="shared" si="84"/>
        <v>0</v>
      </c>
      <c r="DJ138" s="11">
        <f t="shared" si="8"/>
        <v>0</v>
      </c>
      <c r="DK138" s="323"/>
    </row>
    <row r="139" spans="2:115">
      <c r="B139" s="503" t="s">
        <v>308</v>
      </c>
      <c r="C139" s="14" t="s">
        <v>1027</v>
      </c>
      <c r="D139" s="733">
        <f t="shared" ref="D139:AI139" si="85">D$119*D23</f>
        <v>0</v>
      </c>
      <c r="E139" s="733">
        <f t="shared" si="85"/>
        <v>0</v>
      </c>
      <c r="F139" s="733">
        <f t="shared" si="85"/>
        <v>0</v>
      </c>
      <c r="G139" s="733">
        <f t="shared" si="85"/>
        <v>0</v>
      </c>
      <c r="H139" s="733">
        <f t="shared" si="85"/>
        <v>0</v>
      </c>
      <c r="I139" s="733">
        <f t="shared" si="85"/>
        <v>0</v>
      </c>
      <c r="J139" s="733">
        <f t="shared" si="85"/>
        <v>0</v>
      </c>
      <c r="K139" s="733">
        <f t="shared" si="85"/>
        <v>0</v>
      </c>
      <c r="L139" s="733">
        <f t="shared" si="85"/>
        <v>0</v>
      </c>
      <c r="M139" s="733">
        <f t="shared" si="85"/>
        <v>0</v>
      </c>
      <c r="N139" s="733">
        <f t="shared" si="85"/>
        <v>0</v>
      </c>
      <c r="O139" s="733">
        <f t="shared" si="85"/>
        <v>0</v>
      </c>
      <c r="P139" s="733">
        <f t="shared" si="85"/>
        <v>0</v>
      </c>
      <c r="Q139" s="733">
        <f t="shared" si="85"/>
        <v>0</v>
      </c>
      <c r="R139" s="733">
        <f t="shared" si="85"/>
        <v>0</v>
      </c>
      <c r="S139" s="733">
        <f t="shared" si="85"/>
        <v>0</v>
      </c>
      <c r="T139" s="733">
        <f t="shared" si="85"/>
        <v>0</v>
      </c>
      <c r="U139" s="733">
        <f t="shared" si="85"/>
        <v>0</v>
      </c>
      <c r="V139" s="733">
        <f t="shared" si="85"/>
        <v>0</v>
      </c>
      <c r="W139" s="733">
        <f t="shared" si="85"/>
        <v>0</v>
      </c>
      <c r="X139" s="733">
        <f t="shared" si="85"/>
        <v>0</v>
      </c>
      <c r="Y139" s="733">
        <f t="shared" si="85"/>
        <v>0</v>
      </c>
      <c r="Z139" s="733">
        <f t="shared" si="85"/>
        <v>0</v>
      </c>
      <c r="AA139" s="733">
        <f t="shared" si="85"/>
        <v>0</v>
      </c>
      <c r="AB139" s="733">
        <f t="shared" si="85"/>
        <v>0</v>
      </c>
      <c r="AC139" s="733">
        <f t="shared" si="85"/>
        <v>0</v>
      </c>
      <c r="AD139" s="733">
        <f t="shared" si="85"/>
        <v>0</v>
      </c>
      <c r="AE139" s="733">
        <f t="shared" si="85"/>
        <v>0</v>
      </c>
      <c r="AF139" s="733">
        <f t="shared" si="85"/>
        <v>0</v>
      </c>
      <c r="AG139" s="733">
        <f t="shared" si="85"/>
        <v>0</v>
      </c>
      <c r="AH139" s="733">
        <f t="shared" si="85"/>
        <v>0</v>
      </c>
      <c r="AI139" s="733">
        <f t="shared" si="85"/>
        <v>0</v>
      </c>
      <c r="AJ139" s="733">
        <f t="shared" ref="AJ139:BO139" si="86">AJ$119*AJ23</f>
        <v>0</v>
      </c>
      <c r="AK139" s="733">
        <f t="shared" si="86"/>
        <v>0</v>
      </c>
      <c r="AL139" s="733">
        <f t="shared" si="86"/>
        <v>0</v>
      </c>
      <c r="AM139" s="733">
        <f t="shared" si="86"/>
        <v>0</v>
      </c>
      <c r="AN139" s="733">
        <f t="shared" si="86"/>
        <v>0</v>
      </c>
      <c r="AO139" s="733">
        <f t="shared" si="86"/>
        <v>0</v>
      </c>
      <c r="AP139" s="733">
        <f t="shared" si="86"/>
        <v>0</v>
      </c>
      <c r="AQ139" s="733">
        <f t="shared" si="86"/>
        <v>0</v>
      </c>
      <c r="AR139" s="733">
        <f t="shared" si="86"/>
        <v>0</v>
      </c>
      <c r="AS139" s="733">
        <f t="shared" si="86"/>
        <v>0</v>
      </c>
      <c r="AT139" s="733">
        <f t="shared" si="86"/>
        <v>0</v>
      </c>
      <c r="AU139" s="733">
        <f t="shared" si="86"/>
        <v>0</v>
      </c>
      <c r="AV139" s="733">
        <f t="shared" si="86"/>
        <v>0</v>
      </c>
      <c r="AW139" s="733">
        <f t="shared" si="86"/>
        <v>0</v>
      </c>
      <c r="AX139" s="733">
        <f t="shared" si="86"/>
        <v>0</v>
      </c>
      <c r="AY139" s="733">
        <f t="shared" si="86"/>
        <v>0</v>
      </c>
      <c r="AZ139" s="733">
        <f t="shared" si="86"/>
        <v>0</v>
      </c>
      <c r="BA139" s="733">
        <f t="shared" si="86"/>
        <v>0</v>
      </c>
      <c r="BB139" s="733">
        <f t="shared" si="86"/>
        <v>0</v>
      </c>
      <c r="BC139" s="733">
        <f t="shared" si="86"/>
        <v>0</v>
      </c>
      <c r="BD139" s="733">
        <f t="shared" si="86"/>
        <v>0</v>
      </c>
      <c r="BE139" s="733">
        <f t="shared" si="86"/>
        <v>0</v>
      </c>
      <c r="BF139" s="733">
        <f t="shared" si="86"/>
        <v>0</v>
      </c>
      <c r="BG139" s="733">
        <f t="shared" si="86"/>
        <v>0</v>
      </c>
      <c r="BH139" s="733">
        <f t="shared" si="86"/>
        <v>0</v>
      </c>
      <c r="BI139" s="733">
        <f t="shared" si="86"/>
        <v>0</v>
      </c>
      <c r="BJ139" s="733">
        <f t="shared" si="86"/>
        <v>0</v>
      </c>
      <c r="BK139" s="733">
        <f t="shared" si="86"/>
        <v>0</v>
      </c>
      <c r="BL139" s="733">
        <f t="shared" si="86"/>
        <v>0</v>
      </c>
      <c r="BM139" s="733">
        <f t="shared" si="86"/>
        <v>0</v>
      </c>
      <c r="BN139" s="733">
        <f t="shared" si="86"/>
        <v>0</v>
      </c>
      <c r="BO139" s="733">
        <f t="shared" si="86"/>
        <v>0</v>
      </c>
      <c r="BP139" s="733">
        <f t="shared" ref="BP139:CU139" si="87">BP$119*BP23</f>
        <v>0</v>
      </c>
      <c r="BQ139" s="733">
        <f t="shared" si="87"/>
        <v>0</v>
      </c>
      <c r="BR139" s="733">
        <f t="shared" si="87"/>
        <v>0</v>
      </c>
      <c r="BS139" s="733">
        <f t="shared" si="87"/>
        <v>0</v>
      </c>
      <c r="BT139" s="733">
        <f t="shared" si="87"/>
        <v>0</v>
      </c>
      <c r="BU139" s="733">
        <f t="shared" si="87"/>
        <v>0</v>
      </c>
      <c r="BV139" s="733">
        <f t="shared" si="87"/>
        <v>0</v>
      </c>
      <c r="BW139" s="733">
        <f t="shared" si="87"/>
        <v>0</v>
      </c>
      <c r="BX139" s="733">
        <f t="shared" si="87"/>
        <v>0</v>
      </c>
      <c r="BY139" s="733">
        <f t="shared" si="87"/>
        <v>0</v>
      </c>
      <c r="BZ139" s="733">
        <f t="shared" si="87"/>
        <v>0</v>
      </c>
      <c r="CA139" s="733">
        <f t="shared" si="87"/>
        <v>0</v>
      </c>
      <c r="CB139" s="733">
        <f t="shared" si="87"/>
        <v>0</v>
      </c>
      <c r="CC139" s="733">
        <f t="shared" si="87"/>
        <v>0</v>
      </c>
      <c r="CD139" s="733">
        <f t="shared" si="87"/>
        <v>0</v>
      </c>
      <c r="CE139" s="733">
        <f t="shared" si="87"/>
        <v>0</v>
      </c>
      <c r="CF139" s="733">
        <f t="shared" si="87"/>
        <v>0</v>
      </c>
      <c r="CG139" s="733">
        <f t="shared" si="87"/>
        <v>0</v>
      </c>
      <c r="CH139" s="733">
        <f t="shared" si="87"/>
        <v>0</v>
      </c>
      <c r="CI139" s="733">
        <f t="shared" si="87"/>
        <v>0</v>
      </c>
      <c r="CJ139" s="733">
        <f t="shared" si="87"/>
        <v>0</v>
      </c>
      <c r="CK139" s="733">
        <f t="shared" si="87"/>
        <v>0</v>
      </c>
      <c r="CL139" s="733">
        <f t="shared" si="87"/>
        <v>0</v>
      </c>
      <c r="CM139" s="733">
        <f t="shared" si="87"/>
        <v>0</v>
      </c>
      <c r="CN139" s="733">
        <f t="shared" si="87"/>
        <v>0</v>
      </c>
      <c r="CO139" s="733">
        <f t="shared" si="87"/>
        <v>0</v>
      </c>
      <c r="CP139" s="733">
        <f t="shared" si="87"/>
        <v>0</v>
      </c>
      <c r="CQ139" s="733">
        <f t="shared" si="87"/>
        <v>0</v>
      </c>
      <c r="CR139" s="733">
        <f t="shared" si="87"/>
        <v>0</v>
      </c>
      <c r="CS139" s="733">
        <f t="shared" si="87"/>
        <v>0</v>
      </c>
      <c r="CT139" s="733">
        <f t="shared" si="87"/>
        <v>0</v>
      </c>
      <c r="CU139" s="733">
        <f t="shared" si="87"/>
        <v>0</v>
      </c>
      <c r="CV139" s="733">
        <f t="shared" ref="CV139:DI139" si="88">CV$119*CV23</f>
        <v>0</v>
      </c>
      <c r="CW139" s="733">
        <f t="shared" si="88"/>
        <v>0</v>
      </c>
      <c r="CX139" s="733">
        <f t="shared" si="88"/>
        <v>0</v>
      </c>
      <c r="CY139" s="733">
        <f t="shared" si="88"/>
        <v>0</v>
      </c>
      <c r="CZ139" s="733">
        <f t="shared" si="88"/>
        <v>0</v>
      </c>
      <c r="DA139" s="733">
        <f t="shared" si="88"/>
        <v>0</v>
      </c>
      <c r="DB139" s="733">
        <f t="shared" si="88"/>
        <v>0</v>
      </c>
      <c r="DC139" s="733">
        <f t="shared" si="88"/>
        <v>0</v>
      </c>
      <c r="DD139" s="733">
        <f t="shared" si="88"/>
        <v>0</v>
      </c>
      <c r="DE139" s="733">
        <f t="shared" si="88"/>
        <v>0</v>
      </c>
      <c r="DF139" s="733">
        <f t="shared" si="88"/>
        <v>0</v>
      </c>
      <c r="DG139" s="733">
        <f t="shared" si="88"/>
        <v>0</v>
      </c>
      <c r="DH139" s="733">
        <f t="shared" si="88"/>
        <v>0</v>
      </c>
      <c r="DI139" s="733">
        <f t="shared" si="88"/>
        <v>0</v>
      </c>
      <c r="DJ139" s="733">
        <f t="shared" si="8"/>
        <v>0</v>
      </c>
      <c r="DK139" s="323"/>
    </row>
    <row r="140" spans="2:115">
      <c r="B140" s="10" t="s">
        <v>309</v>
      </c>
      <c r="C140" s="4" t="s">
        <v>1028</v>
      </c>
      <c r="D140" s="11">
        <f t="shared" ref="D140:AI140" si="89">D$119*D24</f>
        <v>0</v>
      </c>
      <c r="E140" s="11">
        <f t="shared" si="89"/>
        <v>0</v>
      </c>
      <c r="F140" s="11">
        <f t="shared" si="89"/>
        <v>0</v>
      </c>
      <c r="G140" s="11">
        <f t="shared" si="89"/>
        <v>0</v>
      </c>
      <c r="H140" s="11">
        <f t="shared" si="89"/>
        <v>0</v>
      </c>
      <c r="I140" s="11">
        <f t="shared" si="89"/>
        <v>0</v>
      </c>
      <c r="J140" s="11">
        <f t="shared" si="89"/>
        <v>0</v>
      </c>
      <c r="K140" s="11">
        <f t="shared" si="89"/>
        <v>0</v>
      </c>
      <c r="L140" s="11">
        <f t="shared" si="89"/>
        <v>0</v>
      </c>
      <c r="M140" s="11">
        <f t="shared" si="89"/>
        <v>0</v>
      </c>
      <c r="N140" s="11">
        <f t="shared" si="89"/>
        <v>0</v>
      </c>
      <c r="O140" s="11">
        <f t="shared" si="89"/>
        <v>0</v>
      </c>
      <c r="P140" s="11">
        <f t="shared" si="89"/>
        <v>0</v>
      </c>
      <c r="Q140" s="11">
        <f t="shared" si="89"/>
        <v>0</v>
      </c>
      <c r="R140" s="11">
        <f t="shared" si="89"/>
        <v>0</v>
      </c>
      <c r="S140" s="11">
        <f t="shared" si="89"/>
        <v>0</v>
      </c>
      <c r="T140" s="11">
        <f t="shared" si="89"/>
        <v>0</v>
      </c>
      <c r="U140" s="11">
        <f t="shared" si="89"/>
        <v>0</v>
      </c>
      <c r="V140" s="11">
        <f t="shared" si="89"/>
        <v>0</v>
      </c>
      <c r="W140" s="11">
        <f t="shared" si="89"/>
        <v>0</v>
      </c>
      <c r="X140" s="11">
        <f t="shared" si="89"/>
        <v>0</v>
      </c>
      <c r="Y140" s="11">
        <f t="shared" si="89"/>
        <v>0</v>
      </c>
      <c r="Z140" s="11">
        <f t="shared" si="89"/>
        <v>0</v>
      </c>
      <c r="AA140" s="11">
        <f t="shared" si="89"/>
        <v>0</v>
      </c>
      <c r="AB140" s="11">
        <f t="shared" si="89"/>
        <v>0</v>
      </c>
      <c r="AC140" s="11">
        <f t="shared" si="89"/>
        <v>0</v>
      </c>
      <c r="AD140" s="11">
        <f t="shared" si="89"/>
        <v>0</v>
      </c>
      <c r="AE140" s="11">
        <f t="shared" si="89"/>
        <v>0</v>
      </c>
      <c r="AF140" s="11">
        <f t="shared" si="89"/>
        <v>0</v>
      </c>
      <c r="AG140" s="11">
        <f t="shared" si="89"/>
        <v>0</v>
      </c>
      <c r="AH140" s="11">
        <f t="shared" si="89"/>
        <v>0</v>
      </c>
      <c r="AI140" s="11">
        <f t="shared" si="89"/>
        <v>0</v>
      </c>
      <c r="AJ140" s="11">
        <f t="shared" ref="AJ140:BO140" si="90">AJ$119*AJ24</f>
        <v>0</v>
      </c>
      <c r="AK140" s="11">
        <f t="shared" si="90"/>
        <v>0</v>
      </c>
      <c r="AL140" s="11">
        <f t="shared" si="90"/>
        <v>0</v>
      </c>
      <c r="AM140" s="11">
        <f t="shared" si="90"/>
        <v>0</v>
      </c>
      <c r="AN140" s="11">
        <f t="shared" si="90"/>
        <v>0</v>
      </c>
      <c r="AO140" s="11">
        <f t="shared" si="90"/>
        <v>0</v>
      </c>
      <c r="AP140" s="11">
        <f t="shared" si="90"/>
        <v>0</v>
      </c>
      <c r="AQ140" s="11">
        <f t="shared" si="90"/>
        <v>0</v>
      </c>
      <c r="AR140" s="11">
        <f t="shared" si="90"/>
        <v>0</v>
      </c>
      <c r="AS140" s="11">
        <f t="shared" si="90"/>
        <v>0</v>
      </c>
      <c r="AT140" s="11">
        <f t="shared" si="90"/>
        <v>0</v>
      </c>
      <c r="AU140" s="11">
        <f t="shared" si="90"/>
        <v>0</v>
      </c>
      <c r="AV140" s="11">
        <f t="shared" si="90"/>
        <v>0</v>
      </c>
      <c r="AW140" s="11">
        <f t="shared" si="90"/>
        <v>0</v>
      </c>
      <c r="AX140" s="11">
        <f t="shared" si="90"/>
        <v>0</v>
      </c>
      <c r="AY140" s="11">
        <f t="shared" si="90"/>
        <v>0</v>
      </c>
      <c r="AZ140" s="11">
        <f t="shared" si="90"/>
        <v>0</v>
      </c>
      <c r="BA140" s="11">
        <f t="shared" si="90"/>
        <v>0</v>
      </c>
      <c r="BB140" s="11">
        <f t="shared" si="90"/>
        <v>0</v>
      </c>
      <c r="BC140" s="11">
        <f t="shared" si="90"/>
        <v>0</v>
      </c>
      <c r="BD140" s="11">
        <f t="shared" si="90"/>
        <v>0</v>
      </c>
      <c r="BE140" s="11">
        <f t="shared" si="90"/>
        <v>0</v>
      </c>
      <c r="BF140" s="11">
        <f t="shared" si="90"/>
        <v>0</v>
      </c>
      <c r="BG140" s="11">
        <f t="shared" si="90"/>
        <v>0</v>
      </c>
      <c r="BH140" s="11">
        <f t="shared" si="90"/>
        <v>0</v>
      </c>
      <c r="BI140" s="11">
        <f t="shared" si="90"/>
        <v>0</v>
      </c>
      <c r="BJ140" s="11">
        <f t="shared" si="90"/>
        <v>0</v>
      </c>
      <c r="BK140" s="11">
        <f t="shared" si="90"/>
        <v>0</v>
      </c>
      <c r="BL140" s="11">
        <f t="shared" si="90"/>
        <v>0</v>
      </c>
      <c r="BM140" s="11">
        <f t="shared" si="90"/>
        <v>0</v>
      </c>
      <c r="BN140" s="11">
        <f t="shared" si="90"/>
        <v>0</v>
      </c>
      <c r="BO140" s="11">
        <f t="shared" si="90"/>
        <v>0</v>
      </c>
      <c r="BP140" s="11">
        <f t="shared" ref="BP140:CU140" si="91">BP$119*BP24</f>
        <v>0</v>
      </c>
      <c r="BQ140" s="11">
        <f t="shared" si="91"/>
        <v>0</v>
      </c>
      <c r="BR140" s="11">
        <f t="shared" si="91"/>
        <v>0</v>
      </c>
      <c r="BS140" s="11">
        <f t="shared" si="91"/>
        <v>0</v>
      </c>
      <c r="BT140" s="11">
        <f t="shared" si="91"/>
        <v>0</v>
      </c>
      <c r="BU140" s="11">
        <f t="shared" si="91"/>
        <v>0</v>
      </c>
      <c r="BV140" s="11">
        <f t="shared" si="91"/>
        <v>0</v>
      </c>
      <c r="BW140" s="11">
        <f t="shared" si="91"/>
        <v>0</v>
      </c>
      <c r="BX140" s="11">
        <f t="shared" si="91"/>
        <v>0</v>
      </c>
      <c r="BY140" s="11">
        <f t="shared" si="91"/>
        <v>0</v>
      </c>
      <c r="BZ140" s="11">
        <f t="shared" si="91"/>
        <v>0</v>
      </c>
      <c r="CA140" s="11">
        <f t="shared" si="91"/>
        <v>0</v>
      </c>
      <c r="CB140" s="11">
        <f t="shared" si="91"/>
        <v>0</v>
      </c>
      <c r="CC140" s="11">
        <f t="shared" si="91"/>
        <v>0</v>
      </c>
      <c r="CD140" s="11">
        <f t="shared" si="91"/>
        <v>0</v>
      </c>
      <c r="CE140" s="11">
        <f t="shared" si="91"/>
        <v>0</v>
      </c>
      <c r="CF140" s="11">
        <f t="shared" si="91"/>
        <v>0</v>
      </c>
      <c r="CG140" s="11">
        <f t="shared" si="91"/>
        <v>0</v>
      </c>
      <c r="CH140" s="11">
        <f t="shared" si="91"/>
        <v>0</v>
      </c>
      <c r="CI140" s="11">
        <f t="shared" si="91"/>
        <v>0</v>
      </c>
      <c r="CJ140" s="11">
        <f t="shared" si="91"/>
        <v>0</v>
      </c>
      <c r="CK140" s="11">
        <f t="shared" si="91"/>
        <v>0</v>
      </c>
      <c r="CL140" s="11">
        <f t="shared" si="91"/>
        <v>0</v>
      </c>
      <c r="CM140" s="11">
        <f t="shared" si="91"/>
        <v>0</v>
      </c>
      <c r="CN140" s="11">
        <f t="shared" si="91"/>
        <v>0</v>
      </c>
      <c r="CO140" s="11">
        <f t="shared" si="91"/>
        <v>0</v>
      </c>
      <c r="CP140" s="11">
        <f t="shared" si="91"/>
        <v>0</v>
      </c>
      <c r="CQ140" s="11">
        <f t="shared" si="91"/>
        <v>0</v>
      </c>
      <c r="CR140" s="11">
        <f t="shared" si="91"/>
        <v>0</v>
      </c>
      <c r="CS140" s="11">
        <f t="shared" si="91"/>
        <v>0</v>
      </c>
      <c r="CT140" s="11">
        <f t="shared" si="91"/>
        <v>0</v>
      </c>
      <c r="CU140" s="11">
        <f t="shared" si="91"/>
        <v>0</v>
      </c>
      <c r="CV140" s="11">
        <f t="shared" ref="CV140:DI140" si="92">CV$119*CV24</f>
        <v>0</v>
      </c>
      <c r="CW140" s="11">
        <f t="shared" si="92"/>
        <v>0</v>
      </c>
      <c r="CX140" s="11">
        <f t="shared" si="92"/>
        <v>0</v>
      </c>
      <c r="CY140" s="11">
        <f t="shared" si="92"/>
        <v>0</v>
      </c>
      <c r="CZ140" s="11">
        <f t="shared" si="92"/>
        <v>0</v>
      </c>
      <c r="DA140" s="11">
        <f t="shared" si="92"/>
        <v>0</v>
      </c>
      <c r="DB140" s="11">
        <f t="shared" si="92"/>
        <v>0</v>
      </c>
      <c r="DC140" s="11">
        <f t="shared" si="92"/>
        <v>0</v>
      </c>
      <c r="DD140" s="11">
        <f t="shared" si="92"/>
        <v>0</v>
      </c>
      <c r="DE140" s="11">
        <f t="shared" si="92"/>
        <v>0</v>
      </c>
      <c r="DF140" s="11">
        <f t="shared" si="92"/>
        <v>0</v>
      </c>
      <c r="DG140" s="11">
        <f t="shared" si="92"/>
        <v>0</v>
      </c>
      <c r="DH140" s="11">
        <f t="shared" si="92"/>
        <v>0</v>
      </c>
      <c r="DI140" s="11">
        <f t="shared" si="92"/>
        <v>0</v>
      </c>
      <c r="DJ140" s="11">
        <f t="shared" si="8"/>
        <v>0</v>
      </c>
      <c r="DK140" s="323"/>
    </row>
    <row r="141" spans="2:115">
      <c r="B141" s="10" t="s">
        <v>310</v>
      </c>
      <c r="C141" s="4" t="s">
        <v>1029</v>
      </c>
      <c r="D141" s="11">
        <f t="shared" ref="D141:AI141" si="93">D$119*D25</f>
        <v>0</v>
      </c>
      <c r="E141" s="11">
        <f t="shared" si="93"/>
        <v>0</v>
      </c>
      <c r="F141" s="11">
        <f t="shared" si="93"/>
        <v>0</v>
      </c>
      <c r="G141" s="11">
        <f t="shared" si="93"/>
        <v>0</v>
      </c>
      <c r="H141" s="11">
        <f t="shared" si="93"/>
        <v>0</v>
      </c>
      <c r="I141" s="11">
        <f t="shared" si="93"/>
        <v>0</v>
      </c>
      <c r="J141" s="11">
        <f t="shared" si="93"/>
        <v>0</v>
      </c>
      <c r="K141" s="11">
        <f t="shared" si="93"/>
        <v>0</v>
      </c>
      <c r="L141" s="11">
        <f t="shared" si="93"/>
        <v>0</v>
      </c>
      <c r="M141" s="11">
        <f t="shared" si="93"/>
        <v>0</v>
      </c>
      <c r="N141" s="11">
        <f t="shared" si="93"/>
        <v>0</v>
      </c>
      <c r="O141" s="11">
        <f t="shared" si="93"/>
        <v>0</v>
      </c>
      <c r="P141" s="11">
        <f t="shared" si="93"/>
        <v>0</v>
      </c>
      <c r="Q141" s="11">
        <f t="shared" si="93"/>
        <v>0</v>
      </c>
      <c r="R141" s="11">
        <f t="shared" si="93"/>
        <v>0</v>
      </c>
      <c r="S141" s="11">
        <f t="shared" si="93"/>
        <v>0</v>
      </c>
      <c r="T141" s="11">
        <f t="shared" si="93"/>
        <v>0</v>
      </c>
      <c r="U141" s="11">
        <f t="shared" si="93"/>
        <v>0</v>
      </c>
      <c r="V141" s="11">
        <f t="shared" si="93"/>
        <v>0</v>
      </c>
      <c r="W141" s="11">
        <f t="shared" si="93"/>
        <v>0</v>
      </c>
      <c r="X141" s="11">
        <f t="shared" si="93"/>
        <v>0</v>
      </c>
      <c r="Y141" s="11">
        <f t="shared" si="93"/>
        <v>0</v>
      </c>
      <c r="Z141" s="11">
        <f t="shared" si="93"/>
        <v>0</v>
      </c>
      <c r="AA141" s="11">
        <f t="shared" si="93"/>
        <v>0</v>
      </c>
      <c r="AB141" s="11">
        <f t="shared" si="93"/>
        <v>0</v>
      </c>
      <c r="AC141" s="11">
        <f t="shared" si="93"/>
        <v>0</v>
      </c>
      <c r="AD141" s="11">
        <f t="shared" si="93"/>
        <v>0</v>
      </c>
      <c r="AE141" s="11">
        <f t="shared" si="93"/>
        <v>0</v>
      </c>
      <c r="AF141" s="11">
        <f t="shared" si="93"/>
        <v>0</v>
      </c>
      <c r="AG141" s="11">
        <f t="shared" si="93"/>
        <v>0</v>
      </c>
      <c r="AH141" s="11">
        <f t="shared" si="93"/>
        <v>0</v>
      </c>
      <c r="AI141" s="11">
        <f t="shared" si="93"/>
        <v>0</v>
      </c>
      <c r="AJ141" s="11">
        <f t="shared" ref="AJ141:BO141" si="94">AJ$119*AJ25</f>
        <v>0</v>
      </c>
      <c r="AK141" s="11">
        <f t="shared" si="94"/>
        <v>0</v>
      </c>
      <c r="AL141" s="11">
        <f t="shared" si="94"/>
        <v>0</v>
      </c>
      <c r="AM141" s="11">
        <f t="shared" si="94"/>
        <v>0</v>
      </c>
      <c r="AN141" s="11">
        <f t="shared" si="94"/>
        <v>0</v>
      </c>
      <c r="AO141" s="11">
        <f t="shared" si="94"/>
        <v>0</v>
      </c>
      <c r="AP141" s="11">
        <f t="shared" si="94"/>
        <v>0</v>
      </c>
      <c r="AQ141" s="11">
        <f t="shared" si="94"/>
        <v>0</v>
      </c>
      <c r="AR141" s="11">
        <f t="shared" si="94"/>
        <v>0</v>
      </c>
      <c r="AS141" s="11">
        <f t="shared" si="94"/>
        <v>0</v>
      </c>
      <c r="AT141" s="11">
        <f t="shared" si="94"/>
        <v>0</v>
      </c>
      <c r="AU141" s="11">
        <f t="shared" si="94"/>
        <v>0</v>
      </c>
      <c r="AV141" s="11">
        <f t="shared" si="94"/>
        <v>0</v>
      </c>
      <c r="AW141" s="11">
        <f t="shared" si="94"/>
        <v>0</v>
      </c>
      <c r="AX141" s="11">
        <f t="shared" si="94"/>
        <v>0</v>
      </c>
      <c r="AY141" s="11">
        <f t="shared" si="94"/>
        <v>0</v>
      </c>
      <c r="AZ141" s="11">
        <f t="shared" si="94"/>
        <v>0</v>
      </c>
      <c r="BA141" s="11">
        <f t="shared" si="94"/>
        <v>0</v>
      </c>
      <c r="BB141" s="11">
        <f t="shared" si="94"/>
        <v>0</v>
      </c>
      <c r="BC141" s="11">
        <f t="shared" si="94"/>
        <v>0</v>
      </c>
      <c r="BD141" s="11">
        <f t="shared" si="94"/>
        <v>0</v>
      </c>
      <c r="BE141" s="11">
        <f t="shared" si="94"/>
        <v>0</v>
      </c>
      <c r="BF141" s="11">
        <f t="shared" si="94"/>
        <v>0</v>
      </c>
      <c r="BG141" s="11">
        <f t="shared" si="94"/>
        <v>0</v>
      </c>
      <c r="BH141" s="11">
        <f t="shared" si="94"/>
        <v>0</v>
      </c>
      <c r="BI141" s="11">
        <f t="shared" si="94"/>
        <v>0</v>
      </c>
      <c r="BJ141" s="11">
        <f t="shared" si="94"/>
        <v>0</v>
      </c>
      <c r="BK141" s="11">
        <f t="shared" si="94"/>
        <v>0</v>
      </c>
      <c r="BL141" s="11">
        <f t="shared" si="94"/>
        <v>0</v>
      </c>
      <c r="BM141" s="11">
        <f t="shared" si="94"/>
        <v>0</v>
      </c>
      <c r="BN141" s="11">
        <f t="shared" si="94"/>
        <v>0</v>
      </c>
      <c r="BO141" s="11">
        <f t="shared" si="94"/>
        <v>0</v>
      </c>
      <c r="BP141" s="11">
        <f t="shared" ref="BP141:CU141" si="95">BP$119*BP25</f>
        <v>0</v>
      </c>
      <c r="BQ141" s="11">
        <f t="shared" si="95"/>
        <v>0</v>
      </c>
      <c r="BR141" s="11">
        <f t="shared" si="95"/>
        <v>0</v>
      </c>
      <c r="BS141" s="11">
        <f t="shared" si="95"/>
        <v>0</v>
      </c>
      <c r="BT141" s="11">
        <f t="shared" si="95"/>
        <v>0</v>
      </c>
      <c r="BU141" s="11">
        <f t="shared" si="95"/>
        <v>0</v>
      </c>
      <c r="BV141" s="11">
        <f t="shared" si="95"/>
        <v>0</v>
      </c>
      <c r="BW141" s="11">
        <f t="shared" si="95"/>
        <v>0</v>
      </c>
      <c r="BX141" s="11">
        <f t="shared" si="95"/>
        <v>0</v>
      </c>
      <c r="BY141" s="11">
        <f t="shared" si="95"/>
        <v>0</v>
      </c>
      <c r="BZ141" s="11">
        <f t="shared" si="95"/>
        <v>0</v>
      </c>
      <c r="CA141" s="11">
        <f t="shared" si="95"/>
        <v>0</v>
      </c>
      <c r="CB141" s="11">
        <f t="shared" si="95"/>
        <v>0</v>
      </c>
      <c r="CC141" s="11">
        <f t="shared" si="95"/>
        <v>0</v>
      </c>
      <c r="CD141" s="11">
        <f t="shared" si="95"/>
        <v>0</v>
      </c>
      <c r="CE141" s="11">
        <f t="shared" si="95"/>
        <v>0</v>
      </c>
      <c r="CF141" s="11">
        <f t="shared" si="95"/>
        <v>0</v>
      </c>
      <c r="CG141" s="11">
        <f t="shared" si="95"/>
        <v>0</v>
      </c>
      <c r="CH141" s="11">
        <f t="shared" si="95"/>
        <v>0</v>
      </c>
      <c r="CI141" s="11">
        <f t="shared" si="95"/>
        <v>0</v>
      </c>
      <c r="CJ141" s="11">
        <f t="shared" si="95"/>
        <v>0</v>
      </c>
      <c r="CK141" s="11">
        <f t="shared" si="95"/>
        <v>0</v>
      </c>
      <c r="CL141" s="11">
        <f t="shared" si="95"/>
        <v>0</v>
      </c>
      <c r="CM141" s="11">
        <f t="shared" si="95"/>
        <v>0</v>
      </c>
      <c r="CN141" s="11">
        <f t="shared" si="95"/>
        <v>0</v>
      </c>
      <c r="CO141" s="11">
        <f t="shared" si="95"/>
        <v>0</v>
      </c>
      <c r="CP141" s="11">
        <f t="shared" si="95"/>
        <v>0</v>
      </c>
      <c r="CQ141" s="11">
        <f t="shared" si="95"/>
        <v>0</v>
      </c>
      <c r="CR141" s="11">
        <f t="shared" si="95"/>
        <v>0</v>
      </c>
      <c r="CS141" s="11">
        <f t="shared" si="95"/>
        <v>0</v>
      </c>
      <c r="CT141" s="11">
        <f t="shared" si="95"/>
        <v>0</v>
      </c>
      <c r="CU141" s="11">
        <f t="shared" si="95"/>
        <v>0</v>
      </c>
      <c r="CV141" s="11">
        <f t="shared" ref="CV141:DI141" si="96">CV$119*CV25</f>
        <v>0</v>
      </c>
      <c r="CW141" s="11">
        <f t="shared" si="96"/>
        <v>0</v>
      </c>
      <c r="CX141" s="11">
        <f t="shared" si="96"/>
        <v>0</v>
      </c>
      <c r="CY141" s="11">
        <f t="shared" si="96"/>
        <v>0</v>
      </c>
      <c r="CZ141" s="11">
        <f t="shared" si="96"/>
        <v>0</v>
      </c>
      <c r="DA141" s="11">
        <f t="shared" si="96"/>
        <v>0</v>
      </c>
      <c r="DB141" s="11">
        <f t="shared" si="96"/>
        <v>0</v>
      </c>
      <c r="DC141" s="11">
        <f t="shared" si="96"/>
        <v>0</v>
      </c>
      <c r="DD141" s="11">
        <f t="shared" si="96"/>
        <v>0</v>
      </c>
      <c r="DE141" s="11">
        <f t="shared" si="96"/>
        <v>0</v>
      </c>
      <c r="DF141" s="11">
        <f t="shared" si="96"/>
        <v>0</v>
      </c>
      <c r="DG141" s="11">
        <f t="shared" si="96"/>
        <v>0</v>
      </c>
      <c r="DH141" s="11">
        <f t="shared" si="96"/>
        <v>0</v>
      </c>
      <c r="DI141" s="11">
        <f t="shared" si="96"/>
        <v>0</v>
      </c>
      <c r="DJ141" s="11">
        <f t="shared" si="8"/>
        <v>0</v>
      </c>
      <c r="DK141" s="323"/>
    </row>
    <row r="142" spans="2:115">
      <c r="B142" s="10" t="s">
        <v>311</v>
      </c>
      <c r="C142" s="4" t="s">
        <v>1030</v>
      </c>
      <c r="D142" s="11">
        <f t="shared" ref="D142:AI142" si="97">D$119*D26</f>
        <v>0</v>
      </c>
      <c r="E142" s="11">
        <f t="shared" si="97"/>
        <v>0</v>
      </c>
      <c r="F142" s="11">
        <f t="shared" si="97"/>
        <v>0</v>
      </c>
      <c r="G142" s="11">
        <f t="shared" si="97"/>
        <v>0</v>
      </c>
      <c r="H142" s="11">
        <f t="shared" si="97"/>
        <v>0</v>
      </c>
      <c r="I142" s="11">
        <f t="shared" si="97"/>
        <v>0</v>
      </c>
      <c r="J142" s="11">
        <f t="shared" si="97"/>
        <v>0</v>
      </c>
      <c r="K142" s="11">
        <f t="shared" si="97"/>
        <v>0</v>
      </c>
      <c r="L142" s="11">
        <f t="shared" si="97"/>
        <v>0</v>
      </c>
      <c r="M142" s="11">
        <f t="shared" si="97"/>
        <v>0</v>
      </c>
      <c r="N142" s="11">
        <f t="shared" si="97"/>
        <v>0</v>
      </c>
      <c r="O142" s="11">
        <f t="shared" si="97"/>
        <v>0</v>
      </c>
      <c r="P142" s="11">
        <f t="shared" si="97"/>
        <v>0</v>
      </c>
      <c r="Q142" s="11">
        <f t="shared" si="97"/>
        <v>0</v>
      </c>
      <c r="R142" s="11">
        <f t="shared" si="97"/>
        <v>0</v>
      </c>
      <c r="S142" s="11">
        <f t="shared" si="97"/>
        <v>0</v>
      </c>
      <c r="T142" s="11">
        <f t="shared" si="97"/>
        <v>0</v>
      </c>
      <c r="U142" s="11">
        <f t="shared" si="97"/>
        <v>0</v>
      </c>
      <c r="V142" s="11">
        <f t="shared" si="97"/>
        <v>0</v>
      </c>
      <c r="W142" s="11">
        <f t="shared" si="97"/>
        <v>0</v>
      </c>
      <c r="X142" s="11">
        <f t="shared" si="97"/>
        <v>0</v>
      </c>
      <c r="Y142" s="11">
        <f t="shared" si="97"/>
        <v>0</v>
      </c>
      <c r="Z142" s="11">
        <f t="shared" si="97"/>
        <v>0</v>
      </c>
      <c r="AA142" s="11">
        <f t="shared" si="97"/>
        <v>0</v>
      </c>
      <c r="AB142" s="11">
        <f t="shared" si="97"/>
        <v>0</v>
      </c>
      <c r="AC142" s="11">
        <f t="shared" si="97"/>
        <v>0</v>
      </c>
      <c r="AD142" s="11">
        <f t="shared" si="97"/>
        <v>0</v>
      </c>
      <c r="AE142" s="11">
        <f t="shared" si="97"/>
        <v>0</v>
      </c>
      <c r="AF142" s="11">
        <f t="shared" si="97"/>
        <v>0</v>
      </c>
      <c r="AG142" s="11">
        <f t="shared" si="97"/>
        <v>0</v>
      </c>
      <c r="AH142" s="11">
        <f t="shared" si="97"/>
        <v>0</v>
      </c>
      <c r="AI142" s="11">
        <f t="shared" si="97"/>
        <v>0</v>
      </c>
      <c r="AJ142" s="11">
        <f t="shared" ref="AJ142:BO142" si="98">AJ$119*AJ26</f>
        <v>0</v>
      </c>
      <c r="AK142" s="11">
        <f t="shared" si="98"/>
        <v>0</v>
      </c>
      <c r="AL142" s="11">
        <f t="shared" si="98"/>
        <v>0</v>
      </c>
      <c r="AM142" s="11">
        <f t="shared" si="98"/>
        <v>0</v>
      </c>
      <c r="AN142" s="11">
        <f t="shared" si="98"/>
        <v>0</v>
      </c>
      <c r="AO142" s="11">
        <f t="shared" si="98"/>
        <v>0</v>
      </c>
      <c r="AP142" s="11">
        <f t="shared" si="98"/>
        <v>0</v>
      </c>
      <c r="AQ142" s="11">
        <f t="shared" si="98"/>
        <v>0</v>
      </c>
      <c r="AR142" s="11">
        <f t="shared" si="98"/>
        <v>0</v>
      </c>
      <c r="AS142" s="11">
        <f t="shared" si="98"/>
        <v>0</v>
      </c>
      <c r="AT142" s="11">
        <f t="shared" si="98"/>
        <v>0</v>
      </c>
      <c r="AU142" s="11">
        <f t="shared" si="98"/>
        <v>0</v>
      </c>
      <c r="AV142" s="11">
        <f t="shared" si="98"/>
        <v>0</v>
      </c>
      <c r="AW142" s="11">
        <f t="shared" si="98"/>
        <v>0</v>
      </c>
      <c r="AX142" s="11">
        <f t="shared" si="98"/>
        <v>0</v>
      </c>
      <c r="AY142" s="11">
        <f t="shared" si="98"/>
        <v>0</v>
      </c>
      <c r="AZ142" s="11">
        <f t="shared" si="98"/>
        <v>0</v>
      </c>
      <c r="BA142" s="11">
        <f t="shared" si="98"/>
        <v>0</v>
      </c>
      <c r="BB142" s="11">
        <f t="shared" si="98"/>
        <v>0</v>
      </c>
      <c r="BC142" s="11">
        <f t="shared" si="98"/>
        <v>0</v>
      </c>
      <c r="BD142" s="11">
        <f t="shared" si="98"/>
        <v>0</v>
      </c>
      <c r="BE142" s="11">
        <f t="shared" si="98"/>
        <v>0</v>
      </c>
      <c r="BF142" s="11">
        <f t="shared" si="98"/>
        <v>0</v>
      </c>
      <c r="BG142" s="11">
        <f t="shared" si="98"/>
        <v>0</v>
      </c>
      <c r="BH142" s="11">
        <f t="shared" si="98"/>
        <v>0</v>
      </c>
      <c r="BI142" s="11">
        <f t="shared" si="98"/>
        <v>0</v>
      </c>
      <c r="BJ142" s="11">
        <f t="shared" si="98"/>
        <v>0</v>
      </c>
      <c r="BK142" s="11">
        <f t="shared" si="98"/>
        <v>0</v>
      </c>
      <c r="BL142" s="11">
        <f t="shared" si="98"/>
        <v>0</v>
      </c>
      <c r="BM142" s="11">
        <f t="shared" si="98"/>
        <v>0</v>
      </c>
      <c r="BN142" s="11">
        <f t="shared" si="98"/>
        <v>0</v>
      </c>
      <c r="BO142" s="11">
        <f t="shared" si="98"/>
        <v>0</v>
      </c>
      <c r="BP142" s="11">
        <f t="shared" ref="BP142:CU142" si="99">BP$119*BP26</f>
        <v>0</v>
      </c>
      <c r="BQ142" s="11">
        <f t="shared" si="99"/>
        <v>0</v>
      </c>
      <c r="BR142" s="11">
        <f t="shared" si="99"/>
        <v>0</v>
      </c>
      <c r="BS142" s="11">
        <f t="shared" si="99"/>
        <v>0</v>
      </c>
      <c r="BT142" s="11">
        <f t="shared" si="99"/>
        <v>0</v>
      </c>
      <c r="BU142" s="11">
        <f t="shared" si="99"/>
        <v>0</v>
      </c>
      <c r="BV142" s="11">
        <f t="shared" si="99"/>
        <v>0</v>
      </c>
      <c r="BW142" s="11">
        <f t="shared" si="99"/>
        <v>0</v>
      </c>
      <c r="BX142" s="11">
        <f t="shared" si="99"/>
        <v>0</v>
      </c>
      <c r="BY142" s="11">
        <f t="shared" si="99"/>
        <v>0</v>
      </c>
      <c r="BZ142" s="11">
        <f t="shared" si="99"/>
        <v>0</v>
      </c>
      <c r="CA142" s="11">
        <f t="shared" si="99"/>
        <v>0</v>
      </c>
      <c r="CB142" s="11">
        <f t="shared" si="99"/>
        <v>0</v>
      </c>
      <c r="CC142" s="11">
        <f t="shared" si="99"/>
        <v>0</v>
      </c>
      <c r="CD142" s="11">
        <f t="shared" si="99"/>
        <v>0</v>
      </c>
      <c r="CE142" s="11">
        <f t="shared" si="99"/>
        <v>0</v>
      </c>
      <c r="CF142" s="11">
        <f t="shared" si="99"/>
        <v>0</v>
      </c>
      <c r="CG142" s="11">
        <f t="shared" si="99"/>
        <v>0</v>
      </c>
      <c r="CH142" s="11">
        <f t="shared" si="99"/>
        <v>0</v>
      </c>
      <c r="CI142" s="11">
        <f t="shared" si="99"/>
        <v>0</v>
      </c>
      <c r="CJ142" s="11">
        <f t="shared" si="99"/>
        <v>0</v>
      </c>
      <c r="CK142" s="11">
        <f t="shared" si="99"/>
        <v>0</v>
      </c>
      <c r="CL142" s="11">
        <f t="shared" si="99"/>
        <v>0</v>
      </c>
      <c r="CM142" s="11">
        <f t="shared" si="99"/>
        <v>0</v>
      </c>
      <c r="CN142" s="11">
        <f t="shared" si="99"/>
        <v>0</v>
      </c>
      <c r="CO142" s="11">
        <f t="shared" si="99"/>
        <v>0</v>
      </c>
      <c r="CP142" s="11">
        <f t="shared" si="99"/>
        <v>0</v>
      </c>
      <c r="CQ142" s="11">
        <f t="shared" si="99"/>
        <v>0</v>
      </c>
      <c r="CR142" s="11">
        <f t="shared" si="99"/>
        <v>0</v>
      </c>
      <c r="CS142" s="11">
        <f t="shared" si="99"/>
        <v>0</v>
      </c>
      <c r="CT142" s="11">
        <f t="shared" si="99"/>
        <v>0</v>
      </c>
      <c r="CU142" s="11">
        <f t="shared" si="99"/>
        <v>0</v>
      </c>
      <c r="CV142" s="11">
        <f t="shared" ref="CV142:DI142" si="100">CV$119*CV26</f>
        <v>0</v>
      </c>
      <c r="CW142" s="11">
        <f t="shared" si="100"/>
        <v>0</v>
      </c>
      <c r="CX142" s="11">
        <f t="shared" si="100"/>
        <v>0</v>
      </c>
      <c r="CY142" s="11">
        <f t="shared" si="100"/>
        <v>0</v>
      </c>
      <c r="CZ142" s="11">
        <f t="shared" si="100"/>
        <v>0</v>
      </c>
      <c r="DA142" s="11">
        <f t="shared" si="100"/>
        <v>0</v>
      </c>
      <c r="DB142" s="11">
        <f t="shared" si="100"/>
        <v>0</v>
      </c>
      <c r="DC142" s="11">
        <f t="shared" si="100"/>
        <v>0</v>
      </c>
      <c r="DD142" s="11">
        <f t="shared" si="100"/>
        <v>0</v>
      </c>
      <c r="DE142" s="11">
        <f t="shared" si="100"/>
        <v>0</v>
      </c>
      <c r="DF142" s="11">
        <f t="shared" si="100"/>
        <v>0</v>
      </c>
      <c r="DG142" s="11">
        <f t="shared" si="100"/>
        <v>0</v>
      </c>
      <c r="DH142" s="11">
        <f t="shared" si="100"/>
        <v>0</v>
      </c>
      <c r="DI142" s="11">
        <f t="shared" si="100"/>
        <v>0</v>
      </c>
      <c r="DJ142" s="11">
        <f t="shared" si="8"/>
        <v>0</v>
      </c>
      <c r="DK142" s="323"/>
    </row>
    <row r="143" spans="2:115">
      <c r="B143" s="10" t="s">
        <v>312</v>
      </c>
      <c r="C143" s="4" t="s">
        <v>1031</v>
      </c>
      <c r="D143" s="11">
        <f t="shared" ref="D143:AI143" si="101">D$119*D27</f>
        <v>0</v>
      </c>
      <c r="E143" s="11">
        <f t="shared" si="101"/>
        <v>0</v>
      </c>
      <c r="F143" s="11">
        <f t="shared" si="101"/>
        <v>0</v>
      </c>
      <c r="G143" s="11">
        <f t="shared" si="101"/>
        <v>0</v>
      </c>
      <c r="H143" s="11">
        <f t="shared" si="101"/>
        <v>0</v>
      </c>
      <c r="I143" s="11">
        <f t="shared" si="101"/>
        <v>0</v>
      </c>
      <c r="J143" s="11">
        <f t="shared" si="101"/>
        <v>0</v>
      </c>
      <c r="K143" s="11">
        <f t="shared" si="101"/>
        <v>0</v>
      </c>
      <c r="L143" s="11">
        <f t="shared" si="101"/>
        <v>0</v>
      </c>
      <c r="M143" s="11">
        <f t="shared" si="101"/>
        <v>0</v>
      </c>
      <c r="N143" s="11">
        <f t="shared" si="101"/>
        <v>0</v>
      </c>
      <c r="O143" s="11">
        <f t="shared" si="101"/>
        <v>0</v>
      </c>
      <c r="P143" s="11">
        <f t="shared" si="101"/>
        <v>0</v>
      </c>
      <c r="Q143" s="11">
        <f t="shared" si="101"/>
        <v>0</v>
      </c>
      <c r="R143" s="11">
        <f t="shared" si="101"/>
        <v>0</v>
      </c>
      <c r="S143" s="11">
        <f t="shared" si="101"/>
        <v>0</v>
      </c>
      <c r="T143" s="11">
        <f t="shared" si="101"/>
        <v>0</v>
      </c>
      <c r="U143" s="11">
        <f t="shared" si="101"/>
        <v>0</v>
      </c>
      <c r="V143" s="11">
        <f t="shared" si="101"/>
        <v>0</v>
      </c>
      <c r="W143" s="11">
        <f t="shared" si="101"/>
        <v>0</v>
      </c>
      <c r="X143" s="11">
        <f t="shared" si="101"/>
        <v>0</v>
      </c>
      <c r="Y143" s="11">
        <f t="shared" si="101"/>
        <v>0</v>
      </c>
      <c r="Z143" s="11">
        <f t="shared" si="101"/>
        <v>0</v>
      </c>
      <c r="AA143" s="11">
        <f t="shared" si="101"/>
        <v>0</v>
      </c>
      <c r="AB143" s="11">
        <f t="shared" si="101"/>
        <v>0</v>
      </c>
      <c r="AC143" s="11">
        <f t="shared" si="101"/>
        <v>0</v>
      </c>
      <c r="AD143" s="11">
        <f t="shared" si="101"/>
        <v>0</v>
      </c>
      <c r="AE143" s="11">
        <f t="shared" si="101"/>
        <v>0</v>
      </c>
      <c r="AF143" s="11">
        <f t="shared" si="101"/>
        <v>0</v>
      </c>
      <c r="AG143" s="11">
        <f t="shared" si="101"/>
        <v>0</v>
      </c>
      <c r="AH143" s="11">
        <f t="shared" si="101"/>
        <v>0</v>
      </c>
      <c r="AI143" s="11">
        <f t="shared" si="101"/>
        <v>0</v>
      </c>
      <c r="AJ143" s="11">
        <f t="shared" ref="AJ143:BO143" si="102">AJ$119*AJ27</f>
        <v>0</v>
      </c>
      <c r="AK143" s="11">
        <f t="shared" si="102"/>
        <v>0</v>
      </c>
      <c r="AL143" s="11">
        <f t="shared" si="102"/>
        <v>0</v>
      </c>
      <c r="AM143" s="11">
        <f t="shared" si="102"/>
        <v>0</v>
      </c>
      <c r="AN143" s="11">
        <f t="shared" si="102"/>
        <v>0</v>
      </c>
      <c r="AO143" s="11">
        <f t="shared" si="102"/>
        <v>0</v>
      </c>
      <c r="AP143" s="11">
        <f t="shared" si="102"/>
        <v>0</v>
      </c>
      <c r="AQ143" s="11">
        <f t="shared" si="102"/>
        <v>0</v>
      </c>
      <c r="AR143" s="11">
        <f t="shared" si="102"/>
        <v>0</v>
      </c>
      <c r="AS143" s="11">
        <f t="shared" si="102"/>
        <v>0</v>
      </c>
      <c r="AT143" s="11">
        <f t="shared" si="102"/>
        <v>0</v>
      </c>
      <c r="AU143" s="11">
        <f t="shared" si="102"/>
        <v>0</v>
      </c>
      <c r="AV143" s="11">
        <f t="shared" si="102"/>
        <v>0</v>
      </c>
      <c r="AW143" s="11">
        <f t="shared" si="102"/>
        <v>0</v>
      </c>
      <c r="AX143" s="11">
        <f t="shared" si="102"/>
        <v>0</v>
      </c>
      <c r="AY143" s="11">
        <f t="shared" si="102"/>
        <v>0</v>
      </c>
      <c r="AZ143" s="11">
        <f t="shared" si="102"/>
        <v>0</v>
      </c>
      <c r="BA143" s="11">
        <f t="shared" si="102"/>
        <v>0</v>
      </c>
      <c r="BB143" s="11">
        <f t="shared" si="102"/>
        <v>0</v>
      </c>
      <c r="BC143" s="11">
        <f t="shared" si="102"/>
        <v>0</v>
      </c>
      <c r="BD143" s="11">
        <f t="shared" si="102"/>
        <v>0</v>
      </c>
      <c r="BE143" s="11">
        <f t="shared" si="102"/>
        <v>0</v>
      </c>
      <c r="BF143" s="11">
        <f t="shared" si="102"/>
        <v>0</v>
      </c>
      <c r="BG143" s="11">
        <f t="shared" si="102"/>
        <v>0</v>
      </c>
      <c r="BH143" s="11">
        <f t="shared" si="102"/>
        <v>0</v>
      </c>
      <c r="BI143" s="11">
        <f t="shared" si="102"/>
        <v>0</v>
      </c>
      <c r="BJ143" s="11">
        <f t="shared" si="102"/>
        <v>0</v>
      </c>
      <c r="BK143" s="11">
        <f t="shared" si="102"/>
        <v>0</v>
      </c>
      <c r="BL143" s="11">
        <f t="shared" si="102"/>
        <v>0</v>
      </c>
      <c r="BM143" s="11">
        <f t="shared" si="102"/>
        <v>0</v>
      </c>
      <c r="BN143" s="11">
        <f t="shared" si="102"/>
        <v>0</v>
      </c>
      <c r="BO143" s="11">
        <f t="shared" si="102"/>
        <v>0</v>
      </c>
      <c r="BP143" s="11">
        <f t="shared" ref="BP143:CU143" si="103">BP$119*BP27</f>
        <v>0</v>
      </c>
      <c r="BQ143" s="11">
        <f t="shared" si="103"/>
        <v>0</v>
      </c>
      <c r="BR143" s="11">
        <f t="shared" si="103"/>
        <v>0</v>
      </c>
      <c r="BS143" s="11">
        <f t="shared" si="103"/>
        <v>0</v>
      </c>
      <c r="BT143" s="11">
        <f t="shared" si="103"/>
        <v>0</v>
      </c>
      <c r="BU143" s="11">
        <f t="shared" si="103"/>
        <v>0</v>
      </c>
      <c r="BV143" s="11">
        <f t="shared" si="103"/>
        <v>0</v>
      </c>
      <c r="BW143" s="11">
        <f t="shared" si="103"/>
        <v>0</v>
      </c>
      <c r="BX143" s="11">
        <f t="shared" si="103"/>
        <v>0</v>
      </c>
      <c r="BY143" s="11">
        <f t="shared" si="103"/>
        <v>0</v>
      </c>
      <c r="BZ143" s="11">
        <f t="shared" si="103"/>
        <v>0</v>
      </c>
      <c r="CA143" s="11">
        <f t="shared" si="103"/>
        <v>0</v>
      </c>
      <c r="CB143" s="11">
        <f t="shared" si="103"/>
        <v>0</v>
      </c>
      <c r="CC143" s="11">
        <f t="shared" si="103"/>
        <v>0</v>
      </c>
      <c r="CD143" s="11">
        <f t="shared" si="103"/>
        <v>0</v>
      </c>
      <c r="CE143" s="11">
        <f t="shared" si="103"/>
        <v>0</v>
      </c>
      <c r="CF143" s="11">
        <f t="shared" si="103"/>
        <v>0</v>
      </c>
      <c r="CG143" s="11">
        <f t="shared" si="103"/>
        <v>0</v>
      </c>
      <c r="CH143" s="11">
        <f t="shared" si="103"/>
        <v>0</v>
      </c>
      <c r="CI143" s="11">
        <f t="shared" si="103"/>
        <v>0</v>
      </c>
      <c r="CJ143" s="11">
        <f t="shared" si="103"/>
        <v>0</v>
      </c>
      <c r="CK143" s="11">
        <f t="shared" si="103"/>
        <v>0</v>
      </c>
      <c r="CL143" s="11">
        <f t="shared" si="103"/>
        <v>0</v>
      </c>
      <c r="CM143" s="11">
        <f t="shared" si="103"/>
        <v>0</v>
      </c>
      <c r="CN143" s="11">
        <f t="shared" si="103"/>
        <v>0</v>
      </c>
      <c r="CO143" s="11">
        <f t="shared" si="103"/>
        <v>0</v>
      </c>
      <c r="CP143" s="11">
        <f t="shared" si="103"/>
        <v>0</v>
      </c>
      <c r="CQ143" s="11">
        <f t="shared" si="103"/>
        <v>0</v>
      </c>
      <c r="CR143" s="11">
        <f t="shared" si="103"/>
        <v>0</v>
      </c>
      <c r="CS143" s="11">
        <f t="shared" si="103"/>
        <v>0</v>
      </c>
      <c r="CT143" s="11">
        <f t="shared" si="103"/>
        <v>0</v>
      </c>
      <c r="CU143" s="11">
        <f t="shared" si="103"/>
        <v>0</v>
      </c>
      <c r="CV143" s="11">
        <f t="shared" ref="CV143:DI143" si="104">CV$119*CV27</f>
        <v>0</v>
      </c>
      <c r="CW143" s="11">
        <f t="shared" si="104"/>
        <v>0</v>
      </c>
      <c r="CX143" s="11">
        <f t="shared" si="104"/>
        <v>0</v>
      </c>
      <c r="CY143" s="11">
        <f t="shared" si="104"/>
        <v>0</v>
      </c>
      <c r="CZ143" s="11">
        <f t="shared" si="104"/>
        <v>0</v>
      </c>
      <c r="DA143" s="11">
        <f t="shared" si="104"/>
        <v>0</v>
      </c>
      <c r="DB143" s="11">
        <f t="shared" si="104"/>
        <v>0</v>
      </c>
      <c r="DC143" s="11">
        <f t="shared" si="104"/>
        <v>0</v>
      </c>
      <c r="DD143" s="11">
        <f t="shared" si="104"/>
        <v>0</v>
      </c>
      <c r="DE143" s="11">
        <f t="shared" si="104"/>
        <v>0</v>
      </c>
      <c r="DF143" s="11">
        <f t="shared" si="104"/>
        <v>0</v>
      </c>
      <c r="DG143" s="11">
        <f t="shared" si="104"/>
        <v>0</v>
      </c>
      <c r="DH143" s="11">
        <f t="shared" si="104"/>
        <v>0</v>
      </c>
      <c r="DI143" s="11">
        <f t="shared" si="104"/>
        <v>0</v>
      </c>
      <c r="DJ143" s="11">
        <f t="shared" si="8"/>
        <v>0</v>
      </c>
      <c r="DK143" s="323"/>
    </row>
    <row r="144" spans="2:115">
      <c r="B144" s="10" t="s">
        <v>313</v>
      </c>
      <c r="C144" s="4" t="s">
        <v>1032</v>
      </c>
      <c r="D144" s="11">
        <f t="shared" ref="D144:AI144" si="105">D$119*D28</f>
        <v>0</v>
      </c>
      <c r="E144" s="11">
        <f t="shared" si="105"/>
        <v>0</v>
      </c>
      <c r="F144" s="11">
        <f t="shared" si="105"/>
        <v>0</v>
      </c>
      <c r="G144" s="11">
        <f t="shared" si="105"/>
        <v>0</v>
      </c>
      <c r="H144" s="11">
        <f t="shared" si="105"/>
        <v>0</v>
      </c>
      <c r="I144" s="11">
        <f t="shared" si="105"/>
        <v>0</v>
      </c>
      <c r="J144" s="11">
        <f t="shared" si="105"/>
        <v>0</v>
      </c>
      <c r="K144" s="11">
        <f t="shared" si="105"/>
        <v>0</v>
      </c>
      <c r="L144" s="11">
        <f t="shared" si="105"/>
        <v>0</v>
      </c>
      <c r="M144" s="11">
        <f t="shared" si="105"/>
        <v>0</v>
      </c>
      <c r="N144" s="11">
        <f t="shared" si="105"/>
        <v>0</v>
      </c>
      <c r="O144" s="11">
        <f t="shared" si="105"/>
        <v>0</v>
      </c>
      <c r="P144" s="11">
        <f t="shared" si="105"/>
        <v>0</v>
      </c>
      <c r="Q144" s="11">
        <f t="shared" si="105"/>
        <v>0</v>
      </c>
      <c r="R144" s="11">
        <f t="shared" si="105"/>
        <v>0</v>
      </c>
      <c r="S144" s="11">
        <f t="shared" si="105"/>
        <v>0</v>
      </c>
      <c r="T144" s="11">
        <f t="shared" si="105"/>
        <v>0</v>
      </c>
      <c r="U144" s="11">
        <f t="shared" si="105"/>
        <v>0</v>
      </c>
      <c r="V144" s="11">
        <f t="shared" si="105"/>
        <v>0</v>
      </c>
      <c r="W144" s="11">
        <f t="shared" si="105"/>
        <v>0</v>
      </c>
      <c r="X144" s="11">
        <f t="shared" si="105"/>
        <v>0</v>
      </c>
      <c r="Y144" s="11">
        <f t="shared" si="105"/>
        <v>0</v>
      </c>
      <c r="Z144" s="11">
        <f t="shared" si="105"/>
        <v>0</v>
      </c>
      <c r="AA144" s="11">
        <f t="shared" si="105"/>
        <v>0</v>
      </c>
      <c r="AB144" s="11">
        <f t="shared" si="105"/>
        <v>0</v>
      </c>
      <c r="AC144" s="11">
        <f t="shared" si="105"/>
        <v>0</v>
      </c>
      <c r="AD144" s="11">
        <f t="shared" si="105"/>
        <v>0</v>
      </c>
      <c r="AE144" s="11">
        <f t="shared" si="105"/>
        <v>0</v>
      </c>
      <c r="AF144" s="11">
        <f t="shared" si="105"/>
        <v>0</v>
      </c>
      <c r="AG144" s="11">
        <f t="shared" si="105"/>
        <v>0</v>
      </c>
      <c r="AH144" s="11">
        <f t="shared" si="105"/>
        <v>0</v>
      </c>
      <c r="AI144" s="11">
        <f t="shared" si="105"/>
        <v>0</v>
      </c>
      <c r="AJ144" s="11">
        <f t="shared" ref="AJ144:BO144" si="106">AJ$119*AJ28</f>
        <v>0</v>
      </c>
      <c r="AK144" s="11">
        <f t="shared" si="106"/>
        <v>0</v>
      </c>
      <c r="AL144" s="11">
        <f t="shared" si="106"/>
        <v>0</v>
      </c>
      <c r="AM144" s="11">
        <f t="shared" si="106"/>
        <v>0</v>
      </c>
      <c r="AN144" s="11">
        <f t="shared" si="106"/>
        <v>0</v>
      </c>
      <c r="AO144" s="11">
        <f t="shared" si="106"/>
        <v>0</v>
      </c>
      <c r="AP144" s="11">
        <f t="shared" si="106"/>
        <v>0</v>
      </c>
      <c r="AQ144" s="11">
        <f t="shared" si="106"/>
        <v>0</v>
      </c>
      <c r="AR144" s="11">
        <f t="shared" si="106"/>
        <v>0</v>
      </c>
      <c r="AS144" s="11">
        <f t="shared" si="106"/>
        <v>0</v>
      </c>
      <c r="AT144" s="11">
        <f t="shared" si="106"/>
        <v>0</v>
      </c>
      <c r="AU144" s="11">
        <f t="shared" si="106"/>
        <v>0</v>
      </c>
      <c r="AV144" s="11">
        <f t="shared" si="106"/>
        <v>0</v>
      </c>
      <c r="AW144" s="11">
        <f t="shared" si="106"/>
        <v>0</v>
      </c>
      <c r="AX144" s="11">
        <f t="shared" si="106"/>
        <v>0</v>
      </c>
      <c r="AY144" s="11">
        <f t="shared" si="106"/>
        <v>0</v>
      </c>
      <c r="AZ144" s="11">
        <f t="shared" si="106"/>
        <v>0</v>
      </c>
      <c r="BA144" s="11">
        <f t="shared" si="106"/>
        <v>0</v>
      </c>
      <c r="BB144" s="11">
        <f t="shared" si="106"/>
        <v>0</v>
      </c>
      <c r="BC144" s="11">
        <f t="shared" si="106"/>
        <v>0</v>
      </c>
      <c r="BD144" s="11">
        <f t="shared" si="106"/>
        <v>0</v>
      </c>
      <c r="BE144" s="11">
        <f t="shared" si="106"/>
        <v>0</v>
      </c>
      <c r="BF144" s="11">
        <f t="shared" si="106"/>
        <v>0</v>
      </c>
      <c r="BG144" s="11">
        <f t="shared" si="106"/>
        <v>0</v>
      </c>
      <c r="BH144" s="11">
        <f t="shared" si="106"/>
        <v>0</v>
      </c>
      <c r="BI144" s="11">
        <f t="shared" si="106"/>
        <v>0</v>
      </c>
      <c r="BJ144" s="11">
        <f t="shared" si="106"/>
        <v>0</v>
      </c>
      <c r="BK144" s="11">
        <f t="shared" si="106"/>
        <v>0</v>
      </c>
      <c r="BL144" s="11">
        <f t="shared" si="106"/>
        <v>0</v>
      </c>
      <c r="BM144" s="11">
        <f t="shared" si="106"/>
        <v>0</v>
      </c>
      <c r="BN144" s="11">
        <f t="shared" si="106"/>
        <v>0</v>
      </c>
      <c r="BO144" s="11">
        <f t="shared" si="106"/>
        <v>0</v>
      </c>
      <c r="BP144" s="11">
        <f t="shared" ref="BP144:CU144" si="107">BP$119*BP28</f>
        <v>0</v>
      </c>
      <c r="BQ144" s="11">
        <f t="shared" si="107"/>
        <v>0</v>
      </c>
      <c r="BR144" s="11">
        <f t="shared" si="107"/>
        <v>0</v>
      </c>
      <c r="BS144" s="11">
        <f t="shared" si="107"/>
        <v>0</v>
      </c>
      <c r="BT144" s="11">
        <f t="shared" si="107"/>
        <v>0</v>
      </c>
      <c r="BU144" s="11">
        <f t="shared" si="107"/>
        <v>0</v>
      </c>
      <c r="BV144" s="11">
        <f t="shared" si="107"/>
        <v>0</v>
      </c>
      <c r="BW144" s="11">
        <f t="shared" si="107"/>
        <v>0</v>
      </c>
      <c r="BX144" s="11">
        <f t="shared" si="107"/>
        <v>0</v>
      </c>
      <c r="BY144" s="11">
        <f t="shared" si="107"/>
        <v>0</v>
      </c>
      <c r="BZ144" s="11">
        <f t="shared" si="107"/>
        <v>0</v>
      </c>
      <c r="CA144" s="11">
        <f t="shared" si="107"/>
        <v>0</v>
      </c>
      <c r="CB144" s="11">
        <f t="shared" si="107"/>
        <v>0</v>
      </c>
      <c r="CC144" s="11">
        <f t="shared" si="107"/>
        <v>0</v>
      </c>
      <c r="CD144" s="11">
        <f t="shared" si="107"/>
        <v>0</v>
      </c>
      <c r="CE144" s="11">
        <f t="shared" si="107"/>
        <v>0</v>
      </c>
      <c r="CF144" s="11">
        <f t="shared" si="107"/>
        <v>0</v>
      </c>
      <c r="CG144" s="11">
        <f t="shared" si="107"/>
        <v>0</v>
      </c>
      <c r="CH144" s="11">
        <f t="shared" si="107"/>
        <v>0</v>
      </c>
      <c r="CI144" s="11">
        <f t="shared" si="107"/>
        <v>0</v>
      </c>
      <c r="CJ144" s="11">
        <f t="shared" si="107"/>
        <v>0</v>
      </c>
      <c r="CK144" s="11">
        <f t="shared" si="107"/>
        <v>0</v>
      </c>
      <c r="CL144" s="11">
        <f t="shared" si="107"/>
        <v>0</v>
      </c>
      <c r="CM144" s="11">
        <f t="shared" si="107"/>
        <v>0</v>
      </c>
      <c r="CN144" s="11">
        <f t="shared" si="107"/>
        <v>0</v>
      </c>
      <c r="CO144" s="11">
        <f t="shared" si="107"/>
        <v>0</v>
      </c>
      <c r="CP144" s="11">
        <f t="shared" si="107"/>
        <v>0</v>
      </c>
      <c r="CQ144" s="11">
        <f t="shared" si="107"/>
        <v>0</v>
      </c>
      <c r="CR144" s="11">
        <f t="shared" si="107"/>
        <v>0</v>
      </c>
      <c r="CS144" s="11">
        <f t="shared" si="107"/>
        <v>0</v>
      </c>
      <c r="CT144" s="11">
        <f t="shared" si="107"/>
        <v>0</v>
      </c>
      <c r="CU144" s="11">
        <f t="shared" si="107"/>
        <v>0</v>
      </c>
      <c r="CV144" s="11">
        <f t="shared" ref="CV144:DI144" si="108">CV$119*CV28</f>
        <v>0</v>
      </c>
      <c r="CW144" s="11">
        <f t="shared" si="108"/>
        <v>0</v>
      </c>
      <c r="CX144" s="11">
        <f t="shared" si="108"/>
        <v>0</v>
      </c>
      <c r="CY144" s="11">
        <f t="shared" si="108"/>
        <v>0</v>
      </c>
      <c r="CZ144" s="11">
        <f t="shared" si="108"/>
        <v>0</v>
      </c>
      <c r="DA144" s="11">
        <f t="shared" si="108"/>
        <v>0</v>
      </c>
      <c r="DB144" s="11">
        <f t="shared" si="108"/>
        <v>0</v>
      </c>
      <c r="DC144" s="11">
        <f t="shared" si="108"/>
        <v>0</v>
      </c>
      <c r="DD144" s="11">
        <f t="shared" si="108"/>
        <v>0</v>
      </c>
      <c r="DE144" s="11">
        <f t="shared" si="108"/>
        <v>0</v>
      </c>
      <c r="DF144" s="11">
        <f t="shared" si="108"/>
        <v>0</v>
      </c>
      <c r="DG144" s="11">
        <f t="shared" si="108"/>
        <v>0</v>
      </c>
      <c r="DH144" s="11">
        <f t="shared" si="108"/>
        <v>0</v>
      </c>
      <c r="DI144" s="11">
        <f t="shared" si="108"/>
        <v>0</v>
      </c>
      <c r="DJ144" s="11">
        <f t="shared" si="8"/>
        <v>0</v>
      </c>
      <c r="DK144" s="323"/>
    </row>
    <row r="145" spans="2:115">
      <c r="B145" s="12" t="s">
        <v>314</v>
      </c>
      <c r="C145" s="502" t="s">
        <v>1033</v>
      </c>
      <c r="D145" s="13">
        <f t="shared" ref="D145:AI145" si="109">D$119*D29</f>
        <v>0</v>
      </c>
      <c r="E145" s="13">
        <f t="shared" si="109"/>
        <v>0</v>
      </c>
      <c r="F145" s="13">
        <f t="shared" si="109"/>
        <v>0</v>
      </c>
      <c r="G145" s="13">
        <f t="shared" si="109"/>
        <v>0</v>
      </c>
      <c r="H145" s="13">
        <f t="shared" si="109"/>
        <v>0</v>
      </c>
      <c r="I145" s="13">
        <f t="shared" si="109"/>
        <v>0</v>
      </c>
      <c r="J145" s="13">
        <f t="shared" si="109"/>
        <v>0</v>
      </c>
      <c r="K145" s="13">
        <f t="shared" si="109"/>
        <v>0</v>
      </c>
      <c r="L145" s="13">
        <f t="shared" si="109"/>
        <v>0</v>
      </c>
      <c r="M145" s="13">
        <f t="shared" si="109"/>
        <v>0</v>
      </c>
      <c r="N145" s="13">
        <f t="shared" si="109"/>
        <v>0</v>
      </c>
      <c r="O145" s="13">
        <f t="shared" si="109"/>
        <v>0</v>
      </c>
      <c r="P145" s="13">
        <f t="shared" si="109"/>
        <v>0</v>
      </c>
      <c r="Q145" s="13">
        <f t="shared" si="109"/>
        <v>0</v>
      </c>
      <c r="R145" s="13">
        <f t="shared" si="109"/>
        <v>0</v>
      </c>
      <c r="S145" s="13">
        <f t="shared" si="109"/>
        <v>0</v>
      </c>
      <c r="T145" s="13">
        <f t="shared" si="109"/>
        <v>0</v>
      </c>
      <c r="U145" s="13">
        <f t="shared" si="109"/>
        <v>0</v>
      </c>
      <c r="V145" s="13">
        <f t="shared" si="109"/>
        <v>0</v>
      </c>
      <c r="W145" s="13">
        <f t="shared" si="109"/>
        <v>0</v>
      </c>
      <c r="X145" s="13">
        <f t="shared" si="109"/>
        <v>0</v>
      </c>
      <c r="Y145" s="13">
        <f t="shared" si="109"/>
        <v>0</v>
      </c>
      <c r="Z145" s="13">
        <f t="shared" si="109"/>
        <v>0</v>
      </c>
      <c r="AA145" s="13">
        <f t="shared" si="109"/>
        <v>0</v>
      </c>
      <c r="AB145" s="13">
        <f t="shared" si="109"/>
        <v>0</v>
      </c>
      <c r="AC145" s="13">
        <f t="shared" si="109"/>
        <v>0</v>
      </c>
      <c r="AD145" s="13">
        <f t="shared" si="109"/>
        <v>0</v>
      </c>
      <c r="AE145" s="13">
        <f t="shared" si="109"/>
        <v>0</v>
      </c>
      <c r="AF145" s="13">
        <f t="shared" si="109"/>
        <v>0</v>
      </c>
      <c r="AG145" s="13">
        <f t="shared" si="109"/>
        <v>0</v>
      </c>
      <c r="AH145" s="13">
        <f t="shared" si="109"/>
        <v>0</v>
      </c>
      <c r="AI145" s="13">
        <f t="shared" si="109"/>
        <v>0</v>
      </c>
      <c r="AJ145" s="13">
        <f t="shared" ref="AJ145:BO145" si="110">AJ$119*AJ29</f>
        <v>0</v>
      </c>
      <c r="AK145" s="13">
        <f t="shared" si="110"/>
        <v>0</v>
      </c>
      <c r="AL145" s="13">
        <f t="shared" si="110"/>
        <v>0</v>
      </c>
      <c r="AM145" s="13">
        <f t="shared" si="110"/>
        <v>0</v>
      </c>
      <c r="AN145" s="13">
        <f t="shared" si="110"/>
        <v>0</v>
      </c>
      <c r="AO145" s="13">
        <f t="shared" si="110"/>
        <v>0</v>
      </c>
      <c r="AP145" s="13">
        <f t="shared" si="110"/>
        <v>0</v>
      </c>
      <c r="AQ145" s="13">
        <f t="shared" si="110"/>
        <v>0</v>
      </c>
      <c r="AR145" s="13">
        <f t="shared" si="110"/>
        <v>0</v>
      </c>
      <c r="AS145" s="13">
        <f t="shared" si="110"/>
        <v>0</v>
      </c>
      <c r="AT145" s="13">
        <f t="shared" si="110"/>
        <v>0</v>
      </c>
      <c r="AU145" s="13">
        <f t="shared" si="110"/>
        <v>0</v>
      </c>
      <c r="AV145" s="13">
        <f t="shared" si="110"/>
        <v>0</v>
      </c>
      <c r="AW145" s="13">
        <f t="shared" si="110"/>
        <v>0</v>
      </c>
      <c r="AX145" s="13">
        <f t="shared" si="110"/>
        <v>0</v>
      </c>
      <c r="AY145" s="13">
        <f t="shared" si="110"/>
        <v>0</v>
      </c>
      <c r="AZ145" s="13">
        <f t="shared" si="110"/>
        <v>0</v>
      </c>
      <c r="BA145" s="13">
        <f t="shared" si="110"/>
        <v>0</v>
      </c>
      <c r="BB145" s="13">
        <f t="shared" si="110"/>
        <v>0</v>
      </c>
      <c r="BC145" s="13">
        <f t="shared" si="110"/>
        <v>0</v>
      </c>
      <c r="BD145" s="13">
        <f t="shared" si="110"/>
        <v>0</v>
      </c>
      <c r="BE145" s="13">
        <f t="shared" si="110"/>
        <v>0</v>
      </c>
      <c r="BF145" s="13">
        <f t="shared" si="110"/>
        <v>0</v>
      </c>
      <c r="BG145" s="13">
        <f t="shared" si="110"/>
        <v>0</v>
      </c>
      <c r="BH145" s="13">
        <f t="shared" si="110"/>
        <v>0</v>
      </c>
      <c r="BI145" s="13">
        <f t="shared" si="110"/>
        <v>0</v>
      </c>
      <c r="BJ145" s="13">
        <f t="shared" si="110"/>
        <v>0</v>
      </c>
      <c r="BK145" s="13">
        <f t="shared" si="110"/>
        <v>0</v>
      </c>
      <c r="BL145" s="13">
        <f t="shared" si="110"/>
        <v>0</v>
      </c>
      <c r="BM145" s="13">
        <f t="shared" si="110"/>
        <v>0</v>
      </c>
      <c r="BN145" s="13">
        <f t="shared" si="110"/>
        <v>0</v>
      </c>
      <c r="BO145" s="13">
        <f t="shared" si="110"/>
        <v>0</v>
      </c>
      <c r="BP145" s="13">
        <f t="shared" ref="BP145:CU145" si="111">BP$119*BP29</f>
        <v>0</v>
      </c>
      <c r="BQ145" s="13">
        <f t="shared" si="111"/>
        <v>0</v>
      </c>
      <c r="BR145" s="13">
        <f t="shared" si="111"/>
        <v>0</v>
      </c>
      <c r="BS145" s="13">
        <f t="shared" si="111"/>
        <v>0</v>
      </c>
      <c r="BT145" s="13">
        <f t="shared" si="111"/>
        <v>0</v>
      </c>
      <c r="BU145" s="13">
        <f t="shared" si="111"/>
        <v>0</v>
      </c>
      <c r="BV145" s="13">
        <f t="shared" si="111"/>
        <v>0</v>
      </c>
      <c r="BW145" s="13">
        <f t="shared" si="111"/>
        <v>0</v>
      </c>
      <c r="BX145" s="13">
        <f t="shared" si="111"/>
        <v>0</v>
      </c>
      <c r="BY145" s="13">
        <f t="shared" si="111"/>
        <v>0</v>
      </c>
      <c r="BZ145" s="13">
        <f t="shared" si="111"/>
        <v>0</v>
      </c>
      <c r="CA145" s="13">
        <f t="shared" si="111"/>
        <v>0</v>
      </c>
      <c r="CB145" s="13">
        <f t="shared" si="111"/>
        <v>0</v>
      </c>
      <c r="CC145" s="13">
        <f t="shared" si="111"/>
        <v>0</v>
      </c>
      <c r="CD145" s="13">
        <f t="shared" si="111"/>
        <v>0</v>
      </c>
      <c r="CE145" s="13">
        <f t="shared" si="111"/>
        <v>0</v>
      </c>
      <c r="CF145" s="13">
        <f t="shared" si="111"/>
        <v>0</v>
      </c>
      <c r="CG145" s="13">
        <f t="shared" si="111"/>
        <v>0</v>
      </c>
      <c r="CH145" s="13">
        <f t="shared" si="111"/>
        <v>0</v>
      </c>
      <c r="CI145" s="13">
        <f t="shared" si="111"/>
        <v>0</v>
      </c>
      <c r="CJ145" s="13">
        <f t="shared" si="111"/>
        <v>0</v>
      </c>
      <c r="CK145" s="13">
        <f t="shared" si="111"/>
        <v>0</v>
      </c>
      <c r="CL145" s="13">
        <f t="shared" si="111"/>
        <v>0</v>
      </c>
      <c r="CM145" s="13">
        <f t="shared" si="111"/>
        <v>0</v>
      </c>
      <c r="CN145" s="13">
        <f t="shared" si="111"/>
        <v>0</v>
      </c>
      <c r="CO145" s="13">
        <f t="shared" si="111"/>
        <v>0</v>
      </c>
      <c r="CP145" s="13">
        <f t="shared" si="111"/>
        <v>0</v>
      </c>
      <c r="CQ145" s="13">
        <f t="shared" si="111"/>
        <v>0</v>
      </c>
      <c r="CR145" s="13">
        <f t="shared" si="111"/>
        <v>0</v>
      </c>
      <c r="CS145" s="13">
        <f t="shared" si="111"/>
        <v>0</v>
      </c>
      <c r="CT145" s="13">
        <f t="shared" si="111"/>
        <v>0</v>
      </c>
      <c r="CU145" s="13">
        <f t="shared" si="111"/>
        <v>0</v>
      </c>
      <c r="CV145" s="13">
        <f t="shared" ref="CV145:DI145" si="112">CV$119*CV29</f>
        <v>0</v>
      </c>
      <c r="CW145" s="13">
        <f t="shared" si="112"/>
        <v>0</v>
      </c>
      <c r="CX145" s="13">
        <f t="shared" si="112"/>
        <v>0</v>
      </c>
      <c r="CY145" s="13">
        <f t="shared" si="112"/>
        <v>0</v>
      </c>
      <c r="CZ145" s="13">
        <f t="shared" si="112"/>
        <v>0</v>
      </c>
      <c r="DA145" s="13">
        <f t="shared" si="112"/>
        <v>0</v>
      </c>
      <c r="DB145" s="13">
        <f t="shared" si="112"/>
        <v>0</v>
      </c>
      <c r="DC145" s="13">
        <f t="shared" si="112"/>
        <v>0</v>
      </c>
      <c r="DD145" s="13">
        <f t="shared" si="112"/>
        <v>0</v>
      </c>
      <c r="DE145" s="13">
        <f t="shared" si="112"/>
        <v>0</v>
      </c>
      <c r="DF145" s="13">
        <f t="shared" si="112"/>
        <v>0</v>
      </c>
      <c r="DG145" s="13">
        <f t="shared" si="112"/>
        <v>0</v>
      </c>
      <c r="DH145" s="13">
        <f t="shared" si="112"/>
        <v>0</v>
      </c>
      <c r="DI145" s="13">
        <f t="shared" si="112"/>
        <v>0</v>
      </c>
      <c r="DJ145" s="13">
        <f t="shared" si="8"/>
        <v>0</v>
      </c>
      <c r="DK145" s="323"/>
    </row>
    <row r="146" spans="2:115">
      <c r="B146" s="10" t="s">
        <v>315</v>
      </c>
      <c r="C146" s="4" t="s">
        <v>1034</v>
      </c>
      <c r="D146" s="11">
        <f t="shared" ref="D146:AI146" si="113">D$119*D30</f>
        <v>0</v>
      </c>
      <c r="E146" s="11">
        <f t="shared" si="113"/>
        <v>0</v>
      </c>
      <c r="F146" s="11">
        <f t="shared" si="113"/>
        <v>0</v>
      </c>
      <c r="G146" s="11">
        <f t="shared" si="113"/>
        <v>0</v>
      </c>
      <c r="H146" s="11">
        <f t="shared" si="113"/>
        <v>0</v>
      </c>
      <c r="I146" s="11">
        <f t="shared" si="113"/>
        <v>0</v>
      </c>
      <c r="J146" s="11">
        <f t="shared" si="113"/>
        <v>0</v>
      </c>
      <c r="K146" s="11">
        <f t="shared" si="113"/>
        <v>0</v>
      </c>
      <c r="L146" s="11">
        <f t="shared" si="113"/>
        <v>0</v>
      </c>
      <c r="M146" s="11">
        <f t="shared" si="113"/>
        <v>0</v>
      </c>
      <c r="N146" s="11">
        <f t="shared" si="113"/>
        <v>0</v>
      </c>
      <c r="O146" s="11">
        <f t="shared" si="113"/>
        <v>0</v>
      </c>
      <c r="P146" s="11">
        <f t="shared" si="113"/>
        <v>0</v>
      </c>
      <c r="Q146" s="11">
        <f t="shared" si="113"/>
        <v>0</v>
      </c>
      <c r="R146" s="11">
        <f t="shared" si="113"/>
        <v>0</v>
      </c>
      <c r="S146" s="11">
        <f t="shared" si="113"/>
        <v>0</v>
      </c>
      <c r="T146" s="11">
        <f t="shared" si="113"/>
        <v>0</v>
      </c>
      <c r="U146" s="11">
        <f t="shared" si="113"/>
        <v>0</v>
      </c>
      <c r="V146" s="11">
        <f t="shared" si="113"/>
        <v>0</v>
      </c>
      <c r="W146" s="11">
        <f t="shared" si="113"/>
        <v>0</v>
      </c>
      <c r="X146" s="11">
        <f t="shared" si="113"/>
        <v>0</v>
      </c>
      <c r="Y146" s="11">
        <f t="shared" si="113"/>
        <v>0</v>
      </c>
      <c r="Z146" s="11">
        <f t="shared" si="113"/>
        <v>0</v>
      </c>
      <c r="AA146" s="11">
        <f t="shared" si="113"/>
        <v>0</v>
      </c>
      <c r="AB146" s="11">
        <f t="shared" si="113"/>
        <v>0</v>
      </c>
      <c r="AC146" s="11">
        <f t="shared" si="113"/>
        <v>0</v>
      </c>
      <c r="AD146" s="11">
        <f t="shared" si="113"/>
        <v>0</v>
      </c>
      <c r="AE146" s="11">
        <f t="shared" si="113"/>
        <v>0</v>
      </c>
      <c r="AF146" s="11">
        <f t="shared" si="113"/>
        <v>0</v>
      </c>
      <c r="AG146" s="11">
        <f t="shared" si="113"/>
        <v>0</v>
      </c>
      <c r="AH146" s="11">
        <f t="shared" si="113"/>
        <v>0</v>
      </c>
      <c r="AI146" s="11">
        <f t="shared" si="113"/>
        <v>0</v>
      </c>
      <c r="AJ146" s="11">
        <f t="shared" ref="AJ146:BO146" si="114">AJ$119*AJ30</f>
        <v>0</v>
      </c>
      <c r="AK146" s="11">
        <f t="shared" si="114"/>
        <v>0</v>
      </c>
      <c r="AL146" s="11">
        <f t="shared" si="114"/>
        <v>0</v>
      </c>
      <c r="AM146" s="11">
        <f t="shared" si="114"/>
        <v>0</v>
      </c>
      <c r="AN146" s="11">
        <f t="shared" si="114"/>
        <v>0</v>
      </c>
      <c r="AO146" s="11">
        <f t="shared" si="114"/>
        <v>0</v>
      </c>
      <c r="AP146" s="11">
        <f t="shared" si="114"/>
        <v>0</v>
      </c>
      <c r="AQ146" s="11">
        <f t="shared" si="114"/>
        <v>0</v>
      </c>
      <c r="AR146" s="11">
        <f t="shared" si="114"/>
        <v>0</v>
      </c>
      <c r="AS146" s="11">
        <f t="shared" si="114"/>
        <v>0</v>
      </c>
      <c r="AT146" s="11">
        <f t="shared" si="114"/>
        <v>0</v>
      </c>
      <c r="AU146" s="11">
        <f t="shared" si="114"/>
        <v>0</v>
      </c>
      <c r="AV146" s="11">
        <f t="shared" si="114"/>
        <v>0</v>
      </c>
      <c r="AW146" s="11">
        <f t="shared" si="114"/>
        <v>0</v>
      </c>
      <c r="AX146" s="11">
        <f t="shared" si="114"/>
        <v>0</v>
      </c>
      <c r="AY146" s="11">
        <f t="shared" si="114"/>
        <v>0</v>
      </c>
      <c r="AZ146" s="11">
        <f t="shared" si="114"/>
        <v>0</v>
      </c>
      <c r="BA146" s="11">
        <f t="shared" si="114"/>
        <v>0</v>
      </c>
      <c r="BB146" s="11">
        <f t="shared" si="114"/>
        <v>0</v>
      </c>
      <c r="BC146" s="11">
        <f t="shared" si="114"/>
        <v>0</v>
      </c>
      <c r="BD146" s="11">
        <f t="shared" si="114"/>
        <v>0</v>
      </c>
      <c r="BE146" s="11">
        <f t="shared" si="114"/>
        <v>0</v>
      </c>
      <c r="BF146" s="11">
        <f t="shared" si="114"/>
        <v>0</v>
      </c>
      <c r="BG146" s="11">
        <f t="shared" si="114"/>
        <v>0</v>
      </c>
      <c r="BH146" s="11">
        <f t="shared" si="114"/>
        <v>0</v>
      </c>
      <c r="BI146" s="11">
        <f t="shared" si="114"/>
        <v>0</v>
      </c>
      <c r="BJ146" s="11">
        <f t="shared" si="114"/>
        <v>0</v>
      </c>
      <c r="BK146" s="11">
        <f t="shared" si="114"/>
        <v>0</v>
      </c>
      <c r="BL146" s="11">
        <f t="shared" si="114"/>
        <v>0</v>
      </c>
      <c r="BM146" s="11">
        <f t="shared" si="114"/>
        <v>0</v>
      </c>
      <c r="BN146" s="11">
        <f t="shared" si="114"/>
        <v>0</v>
      </c>
      <c r="BO146" s="11">
        <f t="shared" si="114"/>
        <v>0</v>
      </c>
      <c r="BP146" s="11">
        <f t="shared" ref="BP146:CU146" si="115">BP$119*BP30</f>
        <v>0</v>
      </c>
      <c r="BQ146" s="11">
        <f t="shared" si="115"/>
        <v>0</v>
      </c>
      <c r="BR146" s="11">
        <f t="shared" si="115"/>
        <v>0</v>
      </c>
      <c r="BS146" s="11">
        <f t="shared" si="115"/>
        <v>0</v>
      </c>
      <c r="BT146" s="11">
        <f t="shared" si="115"/>
        <v>0</v>
      </c>
      <c r="BU146" s="11">
        <f t="shared" si="115"/>
        <v>0</v>
      </c>
      <c r="BV146" s="11">
        <f t="shared" si="115"/>
        <v>0</v>
      </c>
      <c r="BW146" s="11">
        <f t="shared" si="115"/>
        <v>0</v>
      </c>
      <c r="BX146" s="11">
        <f t="shared" si="115"/>
        <v>0</v>
      </c>
      <c r="BY146" s="11">
        <f t="shared" si="115"/>
        <v>0</v>
      </c>
      <c r="BZ146" s="11">
        <f t="shared" si="115"/>
        <v>0</v>
      </c>
      <c r="CA146" s="11">
        <f t="shared" si="115"/>
        <v>0</v>
      </c>
      <c r="CB146" s="11">
        <f t="shared" si="115"/>
        <v>0</v>
      </c>
      <c r="CC146" s="11">
        <f t="shared" si="115"/>
        <v>0</v>
      </c>
      <c r="CD146" s="11">
        <f t="shared" si="115"/>
        <v>0</v>
      </c>
      <c r="CE146" s="11">
        <f t="shared" si="115"/>
        <v>0</v>
      </c>
      <c r="CF146" s="11">
        <f t="shared" si="115"/>
        <v>0</v>
      </c>
      <c r="CG146" s="11">
        <f t="shared" si="115"/>
        <v>0</v>
      </c>
      <c r="CH146" s="11">
        <f t="shared" si="115"/>
        <v>0</v>
      </c>
      <c r="CI146" s="11">
        <f t="shared" si="115"/>
        <v>0</v>
      </c>
      <c r="CJ146" s="11">
        <f t="shared" si="115"/>
        <v>0</v>
      </c>
      <c r="CK146" s="11">
        <f t="shared" si="115"/>
        <v>0</v>
      </c>
      <c r="CL146" s="11">
        <f t="shared" si="115"/>
        <v>0</v>
      </c>
      <c r="CM146" s="11">
        <f t="shared" si="115"/>
        <v>0</v>
      </c>
      <c r="CN146" s="11">
        <f t="shared" si="115"/>
        <v>0</v>
      </c>
      <c r="CO146" s="11">
        <f t="shared" si="115"/>
        <v>0</v>
      </c>
      <c r="CP146" s="11">
        <f t="shared" si="115"/>
        <v>0</v>
      </c>
      <c r="CQ146" s="11">
        <f t="shared" si="115"/>
        <v>0</v>
      </c>
      <c r="CR146" s="11">
        <f t="shared" si="115"/>
        <v>0</v>
      </c>
      <c r="CS146" s="11">
        <f t="shared" si="115"/>
        <v>0</v>
      </c>
      <c r="CT146" s="11">
        <f t="shared" si="115"/>
        <v>0</v>
      </c>
      <c r="CU146" s="11">
        <f t="shared" si="115"/>
        <v>0</v>
      </c>
      <c r="CV146" s="11">
        <f t="shared" ref="CV146:DI146" si="116">CV$119*CV30</f>
        <v>0</v>
      </c>
      <c r="CW146" s="11">
        <f t="shared" si="116"/>
        <v>0</v>
      </c>
      <c r="CX146" s="11">
        <f t="shared" si="116"/>
        <v>0</v>
      </c>
      <c r="CY146" s="11">
        <f t="shared" si="116"/>
        <v>0</v>
      </c>
      <c r="CZ146" s="11">
        <f t="shared" si="116"/>
        <v>0</v>
      </c>
      <c r="DA146" s="11">
        <f t="shared" si="116"/>
        <v>0</v>
      </c>
      <c r="DB146" s="11">
        <f t="shared" si="116"/>
        <v>0</v>
      </c>
      <c r="DC146" s="11">
        <f t="shared" si="116"/>
        <v>0</v>
      </c>
      <c r="DD146" s="11">
        <f t="shared" si="116"/>
        <v>0</v>
      </c>
      <c r="DE146" s="11">
        <f t="shared" si="116"/>
        <v>0</v>
      </c>
      <c r="DF146" s="11">
        <f t="shared" si="116"/>
        <v>0</v>
      </c>
      <c r="DG146" s="11">
        <f t="shared" si="116"/>
        <v>0</v>
      </c>
      <c r="DH146" s="11">
        <f t="shared" si="116"/>
        <v>0</v>
      </c>
      <c r="DI146" s="11">
        <f t="shared" si="116"/>
        <v>0</v>
      </c>
      <c r="DJ146" s="11">
        <f t="shared" si="8"/>
        <v>0</v>
      </c>
      <c r="DK146" s="323"/>
    </row>
    <row r="147" spans="2:115">
      <c r="B147" s="10" t="s">
        <v>316</v>
      </c>
      <c r="C147" s="4" t="s">
        <v>1035</v>
      </c>
      <c r="D147" s="11">
        <f t="shared" ref="D147:AI147" si="117">D$119*D31</f>
        <v>0</v>
      </c>
      <c r="E147" s="11">
        <f t="shared" si="117"/>
        <v>0</v>
      </c>
      <c r="F147" s="11">
        <f t="shared" si="117"/>
        <v>0</v>
      </c>
      <c r="G147" s="11">
        <f t="shared" si="117"/>
        <v>0</v>
      </c>
      <c r="H147" s="11">
        <f t="shared" si="117"/>
        <v>0</v>
      </c>
      <c r="I147" s="11">
        <f t="shared" si="117"/>
        <v>0</v>
      </c>
      <c r="J147" s="11">
        <f t="shared" si="117"/>
        <v>0</v>
      </c>
      <c r="K147" s="11">
        <f t="shared" si="117"/>
        <v>0</v>
      </c>
      <c r="L147" s="11">
        <f t="shared" si="117"/>
        <v>0</v>
      </c>
      <c r="M147" s="11">
        <f t="shared" si="117"/>
        <v>0</v>
      </c>
      <c r="N147" s="11">
        <f t="shared" si="117"/>
        <v>0</v>
      </c>
      <c r="O147" s="11">
        <f t="shared" si="117"/>
        <v>0</v>
      </c>
      <c r="P147" s="11">
        <f t="shared" si="117"/>
        <v>0</v>
      </c>
      <c r="Q147" s="11">
        <f t="shared" si="117"/>
        <v>0</v>
      </c>
      <c r="R147" s="11">
        <f t="shared" si="117"/>
        <v>0</v>
      </c>
      <c r="S147" s="11">
        <f t="shared" si="117"/>
        <v>0</v>
      </c>
      <c r="T147" s="11">
        <f t="shared" si="117"/>
        <v>0</v>
      </c>
      <c r="U147" s="11">
        <f t="shared" si="117"/>
        <v>0</v>
      </c>
      <c r="V147" s="11">
        <f t="shared" si="117"/>
        <v>0</v>
      </c>
      <c r="W147" s="11">
        <f t="shared" si="117"/>
        <v>0</v>
      </c>
      <c r="X147" s="11">
        <f t="shared" si="117"/>
        <v>0</v>
      </c>
      <c r="Y147" s="11">
        <f t="shared" si="117"/>
        <v>0</v>
      </c>
      <c r="Z147" s="11">
        <f t="shared" si="117"/>
        <v>0</v>
      </c>
      <c r="AA147" s="11">
        <f t="shared" si="117"/>
        <v>0</v>
      </c>
      <c r="AB147" s="11">
        <f t="shared" si="117"/>
        <v>0</v>
      </c>
      <c r="AC147" s="11">
        <f t="shared" si="117"/>
        <v>0</v>
      </c>
      <c r="AD147" s="11">
        <f t="shared" si="117"/>
        <v>0</v>
      </c>
      <c r="AE147" s="11">
        <f t="shared" si="117"/>
        <v>0</v>
      </c>
      <c r="AF147" s="11">
        <f t="shared" si="117"/>
        <v>0</v>
      </c>
      <c r="AG147" s="11">
        <f t="shared" si="117"/>
        <v>0</v>
      </c>
      <c r="AH147" s="11">
        <f t="shared" si="117"/>
        <v>0</v>
      </c>
      <c r="AI147" s="11">
        <f t="shared" si="117"/>
        <v>0</v>
      </c>
      <c r="AJ147" s="11">
        <f t="shared" ref="AJ147:BO147" si="118">AJ$119*AJ31</f>
        <v>0</v>
      </c>
      <c r="AK147" s="11">
        <f t="shared" si="118"/>
        <v>0</v>
      </c>
      <c r="AL147" s="11">
        <f t="shared" si="118"/>
        <v>0</v>
      </c>
      <c r="AM147" s="11">
        <f t="shared" si="118"/>
        <v>0</v>
      </c>
      <c r="AN147" s="11">
        <f t="shared" si="118"/>
        <v>0</v>
      </c>
      <c r="AO147" s="11">
        <f t="shared" si="118"/>
        <v>0</v>
      </c>
      <c r="AP147" s="11">
        <f t="shared" si="118"/>
        <v>0</v>
      </c>
      <c r="AQ147" s="11">
        <f t="shared" si="118"/>
        <v>0</v>
      </c>
      <c r="AR147" s="11">
        <f t="shared" si="118"/>
        <v>0</v>
      </c>
      <c r="AS147" s="11">
        <f t="shared" si="118"/>
        <v>0</v>
      </c>
      <c r="AT147" s="11">
        <f t="shared" si="118"/>
        <v>0</v>
      </c>
      <c r="AU147" s="11">
        <f t="shared" si="118"/>
        <v>0</v>
      </c>
      <c r="AV147" s="11">
        <f t="shared" si="118"/>
        <v>0</v>
      </c>
      <c r="AW147" s="11">
        <f t="shared" si="118"/>
        <v>0</v>
      </c>
      <c r="AX147" s="11">
        <f t="shared" si="118"/>
        <v>0</v>
      </c>
      <c r="AY147" s="11">
        <f t="shared" si="118"/>
        <v>0</v>
      </c>
      <c r="AZ147" s="11">
        <f t="shared" si="118"/>
        <v>0</v>
      </c>
      <c r="BA147" s="11">
        <f t="shared" si="118"/>
        <v>0</v>
      </c>
      <c r="BB147" s="11">
        <f t="shared" si="118"/>
        <v>0</v>
      </c>
      <c r="BC147" s="11">
        <f t="shared" si="118"/>
        <v>0</v>
      </c>
      <c r="BD147" s="11">
        <f t="shared" si="118"/>
        <v>0</v>
      </c>
      <c r="BE147" s="11">
        <f t="shared" si="118"/>
        <v>0</v>
      </c>
      <c r="BF147" s="11">
        <f t="shared" si="118"/>
        <v>0</v>
      </c>
      <c r="BG147" s="11">
        <f t="shared" si="118"/>
        <v>0</v>
      </c>
      <c r="BH147" s="11">
        <f t="shared" si="118"/>
        <v>0</v>
      </c>
      <c r="BI147" s="11">
        <f t="shared" si="118"/>
        <v>0</v>
      </c>
      <c r="BJ147" s="11">
        <f t="shared" si="118"/>
        <v>0</v>
      </c>
      <c r="BK147" s="11">
        <f t="shared" si="118"/>
        <v>0</v>
      </c>
      <c r="BL147" s="11">
        <f t="shared" si="118"/>
        <v>0</v>
      </c>
      <c r="BM147" s="11">
        <f t="shared" si="118"/>
        <v>0</v>
      </c>
      <c r="BN147" s="11">
        <f t="shared" si="118"/>
        <v>0</v>
      </c>
      <c r="BO147" s="11">
        <f t="shared" si="118"/>
        <v>0</v>
      </c>
      <c r="BP147" s="11">
        <f t="shared" ref="BP147:CU147" si="119">BP$119*BP31</f>
        <v>0</v>
      </c>
      <c r="BQ147" s="11">
        <f t="shared" si="119"/>
        <v>0</v>
      </c>
      <c r="BR147" s="11">
        <f t="shared" si="119"/>
        <v>0</v>
      </c>
      <c r="BS147" s="11">
        <f t="shared" si="119"/>
        <v>0</v>
      </c>
      <c r="BT147" s="11">
        <f t="shared" si="119"/>
        <v>0</v>
      </c>
      <c r="BU147" s="11">
        <f t="shared" si="119"/>
        <v>0</v>
      </c>
      <c r="BV147" s="11">
        <f t="shared" si="119"/>
        <v>0</v>
      </c>
      <c r="BW147" s="11">
        <f t="shared" si="119"/>
        <v>0</v>
      </c>
      <c r="BX147" s="11">
        <f t="shared" si="119"/>
        <v>0</v>
      </c>
      <c r="BY147" s="11">
        <f t="shared" si="119"/>
        <v>0</v>
      </c>
      <c r="BZ147" s="11">
        <f t="shared" si="119"/>
        <v>0</v>
      </c>
      <c r="CA147" s="11">
        <f t="shared" si="119"/>
        <v>0</v>
      </c>
      <c r="CB147" s="11">
        <f t="shared" si="119"/>
        <v>0</v>
      </c>
      <c r="CC147" s="11">
        <f t="shared" si="119"/>
        <v>0</v>
      </c>
      <c r="CD147" s="11">
        <f t="shared" si="119"/>
        <v>0</v>
      </c>
      <c r="CE147" s="11">
        <f t="shared" si="119"/>
        <v>0</v>
      </c>
      <c r="CF147" s="11">
        <f t="shared" si="119"/>
        <v>0</v>
      </c>
      <c r="CG147" s="11">
        <f t="shared" si="119"/>
        <v>0</v>
      </c>
      <c r="CH147" s="11">
        <f t="shared" si="119"/>
        <v>0</v>
      </c>
      <c r="CI147" s="11">
        <f t="shared" si="119"/>
        <v>0</v>
      </c>
      <c r="CJ147" s="11">
        <f t="shared" si="119"/>
        <v>0</v>
      </c>
      <c r="CK147" s="11">
        <f t="shared" si="119"/>
        <v>0</v>
      </c>
      <c r="CL147" s="11">
        <f t="shared" si="119"/>
        <v>0</v>
      </c>
      <c r="CM147" s="11">
        <f t="shared" si="119"/>
        <v>0</v>
      </c>
      <c r="CN147" s="11">
        <f t="shared" si="119"/>
        <v>0</v>
      </c>
      <c r="CO147" s="11">
        <f t="shared" si="119"/>
        <v>0</v>
      </c>
      <c r="CP147" s="11">
        <f t="shared" si="119"/>
        <v>0</v>
      </c>
      <c r="CQ147" s="11">
        <f t="shared" si="119"/>
        <v>0</v>
      </c>
      <c r="CR147" s="11">
        <f t="shared" si="119"/>
        <v>0</v>
      </c>
      <c r="CS147" s="11">
        <f t="shared" si="119"/>
        <v>0</v>
      </c>
      <c r="CT147" s="11">
        <f t="shared" si="119"/>
        <v>0</v>
      </c>
      <c r="CU147" s="11">
        <f t="shared" si="119"/>
        <v>0</v>
      </c>
      <c r="CV147" s="11">
        <f t="shared" ref="CV147:DI147" si="120">CV$119*CV31</f>
        <v>0</v>
      </c>
      <c r="CW147" s="11">
        <f t="shared" si="120"/>
        <v>0</v>
      </c>
      <c r="CX147" s="11">
        <f t="shared" si="120"/>
        <v>0</v>
      </c>
      <c r="CY147" s="11">
        <f t="shared" si="120"/>
        <v>0</v>
      </c>
      <c r="CZ147" s="11">
        <f t="shared" si="120"/>
        <v>0</v>
      </c>
      <c r="DA147" s="11">
        <f t="shared" si="120"/>
        <v>0</v>
      </c>
      <c r="DB147" s="11">
        <f t="shared" si="120"/>
        <v>0</v>
      </c>
      <c r="DC147" s="11">
        <f t="shared" si="120"/>
        <v>0</v>
      </c>
      <c r="DD147" s="11">
        <f t="shared" si="120"/>
        <v>0</v>
      </c>
      <c r="DE147" s="11">
        <f t="shared" si="120"/>
        <v>0</v>
      </c>
      <c r="DF147" s="11">
        <f t="shared" si="120"/>
        <v>0</v>
      </c>
      <c r="DG147" s="11">
        <f t="shared" si="120"/>
        <v>0</v>
      </c>
      <c r="DH147" s="11">
        <f t="shared" si="120"/>
        <v>0</v>
      </c>
      <c r="DI147" s="11">
        <f t="shared" si="120"/>
        <v>0</v>
      </c>
      <c r="DJ147" s="11">
        <f t="shared" si="8"/>
        <v>0</v>
      </c>
      <c r="DK147" s="323"/>
    </row>
    <row r="148" spans="2:115">
      <c r="B148" s="10" t="s">
        <v>317</v>
      </c>
      <c r="C148" s="4" t="s">
        <v>1036</v>
      </c>
      <c r="D148" s="11">
        <f t="shared" ref="D148:AI148" si="121">D$119*D32</f>
        <v>0</v>
      </c>
      <c r="E148" s="11">
        <f t="shared" si="121"/>
        <v>0</v>
      </c>
      <c r="F148" s="11">
        <f t="shared" si="121"/>
        <v>0</v>
      </c>
      <c r="G148" s="11">
        <f t="shared" si="121"/>
        <v>0</v>
      </c>
      <c r="H148" s="11">
        <f t="shared" si="121"/>
        <v>0</v>
      </c>
      <c r="I148" s="11">
        <f t="shared" si="121"/>
        <v>0</v>
      </c>
      <c r="J148" s="11">
        <f t="shared" si="121"/>
        <v>0</v>
      </c>
      <c r="K148" s="11">
        <f t="shared" si="121"/>
        <v>0</v>
      </c>
      <c r="L148" s="11">
        <f t="shared" si="121"/>
        <v>0</v>
      </c>
      <c r="M148" s="11">
        <f t="shared" si="121"/>
        <v>0</v>
      </c>
      <c r="N148" s="11">
        <f t="shared" si="121"/>
        <v>0</v>
      </c>
      <c r="O148" s="11">
        <f t="shared" si="121"/>
        <v>0</v>
      </c>
      <c r="P148" s="11">
        <f t="shared" si="121"/>
        <v>0</v>
      </c>
      <c r="Q148" s="11">
        <f t="shared" si="121"/>
        <v>0</v>
      </c>
      <c r="R148" s="11">
        <f t="shared" si="121"/>
        <v>0</v>
      </c>
      <c r="S148" s="11">
        <f t="shared" si="121"/>
        <v>0</v>
      </c>
      <c r="T148" s="11">
        <f t="shared" si="121"/>
        <v>0</v>
      </c>
      <c r="U148" s="11">
        <f t="shared" si="121"/>
        <v>0</v>
      </c>
      <c r="V148" s="11">
        <f t="shared" si="121"/>
        <v>0</v>
      </c>
      <c r="W148" s="11">
        <f t="shared" si="121"/>
        <v>0</v>
      </c>
      <c r="X148" s="11">
        <f t="shared" si="121"/>
        <v>0</v>
      </c>
      <c r="Y148" s="11">
        <f t="shared" si="121"/>
        <v>0</v>
      </c>
      <c r="Z148" s="11">
        <f t="shared" si="121"/>
        <v>0</v>
      </c>
      <c r="AA148" s="11">
        <f t="shared" si="121"/>
        <v>0</v>
      </c>
      <c r="AB148" s="11">
        <f t="shared" si="121"/>
        <v>0</v>
      </c>
      <c r="AC148" s="11">
        <f t="shared" si="121"/>
        <v>0</v>
      </c>
      <c r="AD148" s="11">
        <f t="shared" si="121"/>
        <v>0</v>
      </c>
      <c r="AE148" s="11">
        <f t="shared" si="121"/>
        <v>0</v>
      </c>
      <c r="AF148" s="11">
        <f t="shared" si="121"/>
        <v>0</v>
      </c>
      <c r="AG148" s="11">
        <f t="shared" si="121"/>
        <v>0</v>
      </c>
      <c r="AH148" s="11">
        <f t="shared" si="121"/>
        <v>0</v>
      </c>
      <c r="AI148" s="11">
        <f t="shared" si="121"/>
        <v>0</v>
      </c>
      <c r="AJ148" s="11">
        <f t="shared" ref="AJ148:BO148" si="122">AJ$119*AJ32</f>
        <v>0</v>
      </c>
      <c r="AK148" s="11">
        <f t="shared" si="122"/>
        <v>0</v>
      </c>
      <c r="AL148" s="11">
        <f t="shared" si="122"/>
        <v>0</v>
      </c>
      <c r="AM148" s="11">
        <f t="shared" si="122"/>
        <v>0</v>
      </c>
      <c r="AN148" s="11">
        <f t="shared" si="122"/>
        <v>0</v>
      </c>
      <c r="AO148" s="11">
        <f t="shared" si="122"/>
        <v>0</v>
      </c>
      <c r="AP148" s="11">
        <f t="shared" si="122"/>
        <v>0</v>
      </c>
      <c r="AQ148" s="11">
        <f t="shared" si="122"/>
        <v>0</v>
      </c>
      <c r="AR148" s="11">
        <f t="shared" si="122"/>
        <v>0</v>
      </c>
      <c r="AS148" s="11">
        <f t="shared" si="122"/>
        <v>0</v>
      </c>
      <c r="AT148" s="11">
        <f t="shared" si="122"/>
        <v>0</v>
      </c>
      <c r="AU148" s="11">
        <f t="shared" si="122"/>
        <v>0</v>
      </c>
      <c r="AV148" s="11">
        <f t="shared" si="122"/>
        <v>0</v>
      </c>
      <c r="AW148" s="11">
        <f t="shared" si="122"/>
        <v>0</v>
      </c>
      <c r="AX148" s="11">
        <f t="shared" si="122"/>
        <v>0</v>
      </c>
      <c r="AY148" s="11">
        <f t="shared" si="122"/>
        <v>0</v>
      </c>
      <c r="AZ148" s="11">
        <f t="shared" si="122"/>
        <v>0</v>
      </c>
      <c r="BA148" s="11">
        <f t="shared" si="122"/>
        <v>0</v>
      </c>
      <c r="BB148" s="11">
        <f t="shared" si="122"/>
        <v>0</v>
      </c>
      <c r="BC148" s="11">
        <f t="shared" si="122"/>
        <v>0</v>
      </c>
      <c r="BD148" s="11">
        <f t="shared" si="122"/>
        <v>0</v>
      </c>
      <c r="BE148" s="11">
        <f t="shared" si="122"/>
        <v>0</v>
      </c>
      <c r="BF148" s="11">
        <f t="shared" si="122"/>
        <v>0</v>
      </c>
      <c r="BG148" s="11">
        <f t="shared" si="122"/>
        <v>0</v>
      </c>
      <c r="BH148" s="11">
        <f t="shared" si="122"/>
        <v>0</v>
      </c>
      <c r="BI148" s="11">
        <f t="shared" si="122"/>
        <v>0</v>
      </c>
      <c r="BJ148" s="11">
        <f t="shared" si="122"/>
        <v>0</v>
      </c>
      <c r="BK148" s="11">
        <f t="shared" si="122"/>
        <v>0</v>
      </c>
      <c r="BL148" s="11">
        <f t="shared" si="122"/>
        <v>0</v>
      </c>
      <c r="BM148" s="11">
        <f t="shared" si="122"/>
        <v>0</v>
      </c>
      <c r="BN148" s="11">
        <f t="shared" si="122"/>
        <v>0</v>
      </c>
      <c r="BO148" s="11">
        <f t="shared" si="122"/>
        <v>0</v>
      </c>
      <c r="BP148" s="11">
        <f t="shared" ref="BP148:CU148" si="123">BP$119*BP32</f>
        <v>0</v>
      </c>
      <c r="BQ148" s="11">
        <f t="shared" si="123"/>
        <v>0</v>
      </c>
      <c r="BR148" s="11">
        <f t="shared" si="123"/>
        <v>0</v>
      </c>
      <c r="BS148" s="11">
        <f t="shared" si="123"/>
        <v>0</v>
      </c>
      <c r="BT148" s="11">
        <f t="shared" si="123"/>
        <v>0</v>
      </c>
      <c r="BU148" s="11">
        <f t="shared" si="123"/>
        <v>0</v>
      </c>
      <c r="BV148" s="11">
        <f t="shared" si="123"/>
        <v>0</v>
      </c>
      <c r="BW148" s="11">
        <f t="shared" si="123"/>
        <v>0</v>
      </c>
      <c r="BX148" s="11">
        <f t="shared" si="123"/>
        <v>0</v>
      </c>
      <c r="BY148" s="11">
        <f t="shared" si="123"/>
        <v>0</v>
      </c>
      <c r="BZ148" s="11">
        <f t="shared" si="123"/>
        <v>0</v>
      </c>
      <c r="CA148" s="11">
        <f t="shared" si="123"/>
        <v>0</v>
      </c>
      <c r="CB148" s="11">
        <f t="shared" si="123"/>
        <v>0</v>
      </c>
      <c r="CC148" s="11">
        <f t="shared" si="123"/>
        <v>0</v>
      </c>
      <c r="CD148" s="11">
        <f t="shared" si="123"/>
        <v>0</v>
      </c>
      <c r="CE148" s="11">
        <f t="shared" si="123"/>
        <v>0</v>
      </c>
      <c r="CF148" s="11">
        <f t="shared" si="123"/>
        <v>0</v>
      </c>
      <c r="CG148" s="11">
        <f t="shared" si="123"/>
        <v>0</v>
      </c>
      <c r="CH148" s="11">
        <f t="shared" si="123"/>
        <v>0</v>
      </c>
      <c r="CI148" s="11">
        <f t="shared" si="123"/>
        <v>0</v>
      </c>
      <c r="CJ148" s="11">
        <f t="shared" si="123"/>
        <v>0</v>
      </c>
      <c r="CK148" s="11">
        <f t="shared" si="123"/>
        <v>0</v>
      </c>
      <c r="CL148" s="11">
        <f t="shared" si="123"/>
        <v>0</v>
      </c>
      <c r="CM148" s="11">
        <f t="shared" si="123"/>
        <v>0</v>
      </c>
      <c r="CN148" s="11">
        <f t="shared" si="123"/>
        <v>0</v>
      </c>
      <c r="CO148" s="11">
        <f t="shared" si="123"/>
        <v>0</v>
      </c>
      <c r="CP148" s="11">
        <f t="shared" si="123"/>
        <v>0</v>
      </c>
      <c r="CQ148" s="11">
        <f t="shared" si="123"/>
        <v>0</v>
      </c>
      <c r="CR148" s="11">
        <f t="shared" si="123"/>
        <v>0</v>
      </c>
      <c r="CS148" s="11">
        <f t="shared" si="123"/>
        <v>0</v>
      </c>
      <c r="CT148" s="11">
        <f t="shared" si="123"/>
        <v>0</v>
      </c>
      <c r="CU148" s="11">
        <f t="shared" si="123"/>
        <v>0</v>
      </c>
      <c r="CV148" s="11">
        <f t="shared" ref="CV148:DI148" si="124">CV$119*CV32</f>
        <v>0</v>
      </c>
      <c r="CW148" s="11">
        <f t="shared" si="124"/>
        <v>0</v>
      </c>
      <c r="CX148" s="11">
        <f t="shared" si="124"/>
        <v>0</v>
      </c>
      <c r="CY148" s="11">
        <f t="shared" si="124"/>
        <v>0</v>
      </c>
      <c r="CZ148" s="11">
        <f t="shared" si="124"/>
        <v>0</v>
      </c>
      <c r="DA148" s="11">
        <f t="shared" si="124"/>
        <v>0</v>
      </c>
      <c r="DB148" s="11">
        <f t="shared" si="124"/>
        <v>0</v>
      </c>
      <c r="DC148" s="11">
        <f t="shared" si="124"/>
        <v>0</v>
      </c>
      <c r="DD148" s="11">
        <f t="shared" si="124"/>
        <v>0</v>
      </c>
      <c r="DE148" s="11">
        <f t="shared" si="124"/>
        <v>0</v>
      </c>
      <c r="DF148" s="11">
        <f t="shared" si="124"/>
        <v>0</v>
      </c>
      <c r="DG148" s="11">
        <f t="shared" si="124"/>
        <v>0</v>
      </c>
      <c r="DH148" s="11">
        <f t="shared" si="124"/>
        <v>0</v>
      </c>
      <c r="DI148" s="11">
        <f t="shared" si="124"/>
        <v>0</v>
      </c>
      <c r="DJ148" s="11">
        <f t="shared" si="8"/>
        <v>0</v>
      </c>
      <c r="DK148" s="323"/>
    </row>
    <row r="149" spans="2:115">
      <c r="B149" s="503" t="s">
        <v>318</v>
      </c>
      <c r="C149" s="14" t="s">
        <v>1037</v>
      </c>
      <c r="D149" s="733">
        <f t="shared" ref="D149:AI149" si="125">D$119*D33</f>
        <v>0</v>
      </c>
      <c r="E149" s="733">
        <f t="shared" si="125"/>
        <v>0</v>
      </c>
      <c r="F149" s="733">
        <f t="shared" si="125"/>
        <v>0</v>
      </c>
      <c r="G149" s="733">
        <f t="shared" si="125"/>
        <v>0</v>
      </c>
      <c r="H149" s="733">
        <f t="shared" si="125"/>
        <v>0</v>
      </c>
      <c r="I149" s="733">
        <f t="shared" si="125"/>
        <v>0</v>
      </c>
      <c r="J149" s="733">
        <f t="shared" si="125"/>
        <v>0</v>
      </c>
      <c r="K149" s="733">
        <f t="shared" si="125"/>
        <v>0</v>
      </c>
      <c r="L149" s="733">
        <f t="shared" si="125"/>
        <v>0</v>
      </c>
      <c r="M149" s="733">
        <f t="shared" si="125"/>
        <v>0</v>
      </c>
      <c r="N149" s="733">
        <f t="shared" si="125"/>
        <v>0</v>
      </c>
      <c r="O149" s="733">
        <f t="shared" si="125"/>
        <v>0</v>
      </c>
      <c r="P149" s="733">
        <f t="shared" si="125"/>
        <v>0</v>
      </c>
      <c r="Q149" s="733">
        <f t="shared" si="125"/>
        <v>0</v>
      </c>
      <c r="R149" s="733">
        <f t="shared" si="125"/>
        <v>0</v>
      </c>
      <c r="S149" s="733">
        <f t="shared" si="125"/>
        <v>0</v>
      </c>
      <c r="T149" s="733">
        <f t="shared" si="125"/>
        <v>0</v>
      </c>
      <c r="U149" s="733">
        <f t="shared" si="125"/>
        <v>0</v>
      </c>
      <c r="V149" s="733">
        <f t="shared" si="125"/>
        <v>0</v>
      </c>
      <c r="W149" s="733">
        <f t="shared" si="125"/>
        <v>0</v>
      </c>
      <c r="X149" s="733">
        <f t="shared" si="125"/>
        <v>0</v>
      </c>
      <c r="Y149" s="733">
        <f t="shared" si="125"/>
        <v>0</v>
      </c>
      <c r="Z149" s="733">
        <f t="shared" si="125"/>
        <v>0</v>
      </c>
      <c r="AA149" s="733">
        <f t="shared" si="125"/>
        <v>0</v>
      </c>
      <c r="AB149" s="733">
        <f t="shared" si="125"/>
        <v>0</v>
      </c>
      <c r="AC149" s="733">
        <f t="shared" si="125"/>
        <v>0</v>
      </c>
      <c r="AD149" s="733">
        <f t="shared" si="125"/>
        <v>0</v>
      </c>
      <c r="AE149" s="733">
        <f t="shared" si="125"/>
        <v>0</v>
      </c>
      <c r="AF149" s="733">
        <f t="shared" si="125"/>
        <v>0</v>
      </c>
      <c r="AG149" s="733">
        <f t="shared" si="125"/>
        <v>0</v>
      </c>
      <c r="AH149" s="733">
        <f t="shared" si="125"/>
        <v>0</v>
      </c>
      <c r="AI149" s="733">
        <f t="shared" si="125"/>
        <v>0</v>
      </c>
      <c r="AJ149" s="733">
        <f t="shared" ref="AJ149:BO149" si="126">AJ$119*AJ33</f>
        <v>0</v>
      </c>
      <c r="AK149" s="733">
        <f t="shared" si="126"/>
        <v>0</v>
      </c>
      <c r="AL149" s="733">
        <f t="shared" si="126"/>
        <v>0</v>
      </c>
      <c r="AM149" s="733">
        <f t="shared" si="126"/>
        <v>0</v>
      </c>
      <c r="AN149" s="733">
        <f t="shared" si="126"/>
        <v>0</v>
      </c>
      <c r="AO149" s="733">
        <f t="shared" si="126"/>
        <v>0</v>
      </c>
      <c r="AP149" s="733">
        <f t="shared" si="126"/>
        <v>0</v>
      </c>
      <c r="AQ149" s="733">
        <f t="shared" si="126"/>
        <v>0</v>
      </c>
      <c r="AR149" s="733">
        <f t="shared" si="126"/>
        <v>0</v>
      </c>
      <c r="AS149" s="733">
        <f t="shared" si="126"/>
        <v>0</v>
      </c>
      <c r="AT149" s="733">
        <f t="shared" si="126"/>
        <v>0</v>
      </c>
      <c r="AU149" s="733">
        <f t="shared" si="126"/>
        <v>0</v>
      </c>
      <c r="AV149" s="733">
        <f t="shared" si="126"/>
        <v>0</v>
      </c>
      <c r="AW149" s="733">
        <f t="shared" si="126"/>
        <v>0</v>
      </c>
      <c r="AX149" s="733">
        <f t="shared" si="126"/>
        <v>0</v>
      </c>
      <c r="AY149" s="733">
        <f t="shared" si="126"/>
        <v>0</v>
      </c>
      <c r="AZ149" s="733">
        <f t="shared" si="126"/>
        <v>0</v>
      </c>
      <c r="BA149" s="733">
        <f t="shared" si="126"/>
        <v>0</v>
      </c>
      <c r="BB149" s="733">
        <f t="shared" si="126"/>
        <v>0</v>
      </c>
      <c r="BC149" s="733">
        <f t="shared" si="126"/>
        <v>0</v>
      </c>
      <c r="BD149" s="733">
        <f t="shared" si="126"/>
        <v>0</v>
      </c>
      <c r="BE149" s="733">
        <f t="shared" si="126"/>
        <v>0</v>
      </c>
      <c r="BF149" s="733">
        <f t="shared" si="126"/>
        <v>0</v>
      </c>
      <c r="BG149" s="733">
        <f t="shared" si="126"/>
        <v>0</v>
      </c>
      <c r="BH149" s="733">
        <f t="shared" si="126"/>
        <v>0</v>
      </c>
      <c r="BI149" s="733">
        <f t="shared" si="126"/>
        <v>0</v>
      </c>
      <c r="BJ149" s="733">
        <f t="shared" si="126"/>
        <v>0</v>
      </c>
      <c r="BK149" s="733">
        <f t="shared" si="126"/>
        <v>0</v>
      </c>
      <c r="BL149" s="733">
        <f t="shared" si="126"/>
        <v>0</v>
      </c>
      <c r="BM149" s="733">
        <f t="shared" si="126"/>
        <v>0</v>
      </c>
      <c r="BN149" s="733">
        <f t="shared" si="126"/>
        <v>0</v>
      </c>
      <c r="BO149" s="733">
        <f t="shared" si="126"/>
        <v>0</v>
      </c>
      <c r="BP149" s="733">
        <f t="shared" ref="BP149:CU149" si="127">BP$119*BP33</f>
        <v>0</v>
      </c>
      <c r="BQ149" s="733">
        <f t="shared" si="127"/>
        <v>0</v>
      </c>
      <c r="BR149" s="733">
        <f t="shared" si="127"/>
        <v>0</v>
      </c>
      <c r="BS149" s="733">
        <f t="shared" si="127"/>
        <v>0</v>
      </c>
      <c r="BT149" s="733">
        <f t="shared" si="127"/>
        <v>0</v>
      </c>
      <c r="BU149" s="733">
        <f t="shared" si="127"/>
        <v>0</v>
      </c>
      <c r="BV149" s="733">
        <f t="shared" si="127"/>
        <v>0</v>
      </c>
      <c r="BW149" s="733">
        <f t="shared" si="127"/>
        <v>0</v>
      </c>
      <c r="BX149" s="733">
        <f t="shared" si="127"/>
        <v>0</v>
      </c>
      <c r="BY149" s="733">
        <f t="shared" si="127"/>
        <v>0</v>
      </c>
      <c r="BZ149" s="733">
        <f t="shared" si="127"/>
        <v>0</v>
      </c>
      <c r="CA149" s="733">
        <f t="shared" si="127"/>
        <v>0</v>
      </c>
      <c r="CB149" s="733">
        <f t="shared" si="127"/>
        <v>0</v>
      </c>
      <c r="CC149" s="733">
        <f t="shared" si="127"/>
        <v>0</v>
      </c>
      <c r="CD149" s="733">
        <f t="shared" si="127"/>
        <v>0</v>
      </c>
      <c r="CE149" s="733">
        <f t="shared" si="127"/>
        <v>0</v>
      </c>
      <c r="CF149" s="733">
        <f t="shared" si="127"/>
        <v>0</v>
      </c>
      <c r="CG149" s="733">
        <f t="shared" si="127"/>
        <v>0</v>
      </c>
      <c r="CH149" s="733">
        <f t="shared" si="127"/>
        <v>0</v>
      </c>
      <c r="CI149" s="733">
        <f t="shared" si="127"/>
        <v>0</v>
      </c>
      <c r="CJ149" s="733">
        <f t="shared" si="127"/>
        <v>0</v>
      </c>
      <c r="CK149" s="733">
        <f t="shared" si="127"/>
        <v>0</v>
      </c>
      <c r="CL149" s="733">
        <f t="shared" si="127"/>
        <v>0</v>
      </c>
      <c r="CM149" s="733">
        <f t="shared" si="127"/>
        <v>0</v>
      </c>
      <c r="CN149" s="733">
        <f t="shared" si="127"/>
        <v>0</v>
      </c>
      <c r="CO149" s="733">
        <f t="shared" si="127"/>
        <v>0</v>
      </c>
      <c r="CP149" s="733">
        <f t="shared" si="127"/>
        <v>0</v>
      </c>
      <c r="CQ149" s="733">
        <f t="shared" si="127"/>
        <v>0</v>
      </c>
      <c r="CR149" s="733">
        <f t="shared" si="127"/>
        <v>0</v>
      </c>
      <c r="CS149" s="733">
        <f t="shared" si="127"/>
        <v>0</v>
      </c>
      <c r="CT149" s="733">
        <f t="shared" si="127"/>
        <v>0</v>
      </c>
      <c r="CU149" s="733">
        <f t="shared" si="127"/>
        <v>0</v>
      </c>
      <c r="CV149" s="733">
        <f t="shared" ref="CV149:DI149" si="128">CV$119*CV33</f>
        <v>0</v>
      </c>
      <c r="CW149" s="733">
        <f t="shared" si="128"/>
        <v>0</v>
      </c>
      <c r="CX149" s="733">
        <f t="shared" si="128"/>
        <v>0</v>
      </c>
      <c r="CY149" s="733">
        <f t="shared" si="128"/>
        <v>0</v>
      </c>
      <c r="CZ149" s="733">
        <f t="shared" si="128"/>
        <v>0</v>
      </c>
      <c r="DA149" s="733">
        <f t="shared" si="128"/>
        <v>0</v>
      </c>
      <c r="DB149" s="733">
        <f t="shared" si="128"/>
        <v>0</v>
      </c>
      <c r="DC149" s="733">
        <f t="shared" si="128"/>
        <v>0</v>
      </c>
      <c r="DD149" s="733">
        <f t="shared" si="128"/>
        <v>0</v>
      </c>
      <c r="DE149" s="733">
        <f t="shared" si="128"/>
        <v>0</v>
      </c>
      <c r="DF149" s="733">
        <f t="shared" si="128"/>
        <v>0</v>
      </c>
      <c r="DG149" s="733">
        <f t="shared" si="128"/>
        <v>0</v>
      </c>
      <c r="DH149" s="733">
        <f t="shared" si="128"/>
        <v>0</v>
      </c>
      <c r="DI149" s="733">
        <f t="shared" si="128"/>
        <v>0</v>
      </c>
      <c r="DJ149" s="733">
        <f t="shared" si="8"/>
        <v>0</v>
      </c>
      <c r="DK149" s="323"/>
    </row>
    <row r="150" spans="2:115">
      <c r="B150" s="10" t="s">
        <v>319</v>
      </c>
      <c r="C150" s="4" t="s">
        <v>1038</v>
      </c>
      <c r="D150" s="11">
        <f t="shared" ref="D150:AI150" si="129">D$119*D34</f>
        <v>0</v>
      </c>
      <c r="E150" s="11">
        <f t="shared" si="129"/>
        <v>0</v>
      </c>
      <c r="F150" s="11">
        <f t="shared" si="129"/>
        <v>0</v>
      </c>
      <c r="G150" s="11">
        <f t="shared" si="129"/>
        <v>0</v>
      </c>
      <c r="H150" s="11">
        <f t="shared" si="129"/>
        <v>0</v>
      </c>
      <c r="I150" s="11">
        <f t="shared" si="129"/>
        <v>0</v>
      </c>
      <c r="J150" s="11">
        <f t="shared" si="129"/>
        <v>0</v>
      </c>
      <c r="K150" s="11">
        <f t="shared" si="129"/>
        <v>0</v>
      </c>
      <c r="L150" s="11">
        <f t="shared" si="129"/>
        <v>0</v>
      </c>
      <c r="M150" s="11">
        <f t="shared" si="129"/>
        <v>0</v>
      </c>
      <c r="N150" s="11">
        <f t="shared" si="129"/>
        <v>0</v>
      </c>
      <c r="O150" s="11">
        <f t="shared" si="129"/>
        <v>0</v>
      </c>
      <c r="P150" s="11">
        <f t="shared" si="129"/>
        <v>0</v>
      </c>
      <c r="Q150" s="11">
        <f t="shared" si="129"/>
        <v>0</v>
      </c>
      <c r="R150" s="11">
        <f t="shared" si="129"/>
        <v>0</v>
      </c>
      <c r="S150" s="11">
        <f t="shared" si="129"/>
        <v>0</v>
      </c>
      <c r="T150" s="11">
        <f t="shared" si="129"/>
        <v>0</v>
      </c>
      <c r="U150" s="11">
        <f t="shared" si="129"/>
        <v>0</v>
      </c>
      <c r="V150" s="11">
        <f t="shared" si="129"/>
        <v>0</v>
      </c>
      <c r="W150" s="11">
        <f t="shared" si="129"/>
        <v>0</v>
      </c>
      <c r="X150" s="11">
        <f t="shared" si="129"/>
        <v>0</v>
      </c>
      <c r="Y150" s="11">
        <f t="shared" si="129"/>
        <v>0</v>
      </c>
      <c r="Z150" s="11">
        <f t="shared" si="129"/>
        <v>0</v>
      </c>
      <c r="AA150" s="11">
        <f t="shared" si="129"/>
        <v>0</v>
      </c>
      <c r="AB150" s="11">
        <f t="shared" si="129"/>
        <v>0</v>
      </c>
      <c r="AC150" s="11">
        <f t="shared" si="129"/>
        <v>0</v>
      </c>
      <c r="AD150" s="11">
        <f t="shared" si="129"/>
        <v>0</v>
      </c>
      <c r="AE150" s="11">
        <f t="shared" si="129"/>
        <v>0</v>
      </c>
      <c r="AF150" s="11">
        <f t="shared" si="129"/>
        <v>0</v>
      </c>
      <c r="AG150" s="11">
        <f t="shared" si="129"/>
        <v>0</v>
      </c>
      <c r="AH150" s="11">
        <f t="shared" si="129"/>
        <v>0</v>
      </c>
      <c r="AI150" s="11">
        <f t="shared" si="129"/>
        <v>0</v>
      </c>
      <c r="AJ150" s="11">
        <f t="shared" ref="AJ150:BO150" si="130">AJ$119*AJ34</f>
        <v>0</v>
      </c>
      <c r="AK150" s="11">
        <f t="shared" si="130"/>
        <v>0</v>
      </c>
      <c r="AL150" s="11">
        <f t="shared" si="130"/>
        <v>0</v>
      </c>
      <c r="AM150" s="11">
        <f t="shared" si="130"/>
        <v>0</v>
      </c>
      <c r="AN150" s="11">
        <f t="shared" si="130"/>
        <v>0</v>
      </c>
      <c r="AO150" s="11">
        <f t="shared" si="130"/>
        <v>0</v>
      </c>
      <c r="AP150" s="11">
        <f t="shared" si="130"/>
        <v>0</v>
      </c>
      <c r="AQ150" s="11">
        <f t="shared" si="130"/>
        <v>0</v>
      </c>
      <c r="AR150" s="11">
        <f t="shared" si="130"/>
        <v>0</v>
      </c>
      <c r="AS150" s="11">
        <f t="shared" si="130"/>
        <v>0</v>
      </c>
      <c r="AT150" s="11">
        <f t="shared" si="130"/>
        <v>0</v>
      </c>
      <c r="AU150" s="11">
        <f t="shared" si="130"/>
        <v>0</v>
      </c>
      <c r="AV150" s="11">
        <f t="shared" si="130"/>
        <v>0</v>
      </c>
      <c r="AW150" s="11">
        <f t="shared" si="130"/>
        <v>0</v>
      </c>
      <c r="AX150" s="11">
        <f t="shared" si="130"/>
        <v>0</v>
      </c>
      <c r="AY150" s="11">
        <f t="shared" si="130"/>
        <v>0</v>
      </c>
      <c r="AZ150" s="11">
        <f t="shared" si="130"/>
        <v>0</v>
      </c>
      <c r="BA150" s="11">
        <f t="shared" si="130"/>
        <v>0</v>
      </c>
      <c r="BB150" s="11">
        <f t="shared" si="130"/>
        <v>0</v>
      </c>
      <c r="BC150" s="11">
        <f t="shared" si="130"/>
        <v>0</v>
      </c>
      <c r="BD150" s="11">
        <f t="shared" si="130"/>
        <v>0</v>
      </c>
      <c r="BE150" s="11">
        <f t="shared" si="130"/>
        <v>0</v>
      </c>
      <c r="BF150" s="11">
        <f t="shared" si="130"/>
        <v>0</v>
      </c>
      <c r="BG150" s="11">
        <f t="shared" si="130"/>
        <v>0</v>
      </c>
      <c r="BH150" s="11">
        <f t="shared" si="130"/>
        <v>0</v>
      </c>
      <c r="BI150" s="11">
        <f t="shared" si="130"/>
        <v>0</v>
      </c>
      <c r="BJ150" s="11">
        <f t="shared" si="130"/>
        <v>0</v>
      </c>
      <c r="BK150" s="11">
        <f t="shared" si="130"/>
        <v>0</v>
      </c>
      <c r="BL150" s="11">
        <f t="shared" si="130"/>
        <v>0</v>
      </c>
      <c r="BM150" s="11">
        <f t="shared" si="130"/>
        <v>0</v>
      </c>
      <c r="BN150" s="11">
        <f t="shared" si="130"/>
        <v>0</v>
      </c>
      <c r="BO150" s="11">
        <f t="shared" si="130"/>
        <v>0</v>
      </c>
      <c r="BP150" s="11">
        <f t="shared" ref="BP150:CU150" si="131">BP$119*BP34</f>
        <v>0</v>
      </c>
      <c r="BQ150" s="11">
        <f t="shared" si="131"/>
        <v>0</v>
      </c>
      <c r="BR150" s="11">
        <f t="shared" si="131"/>
        <v>0</v>
      </c>
      <c r="BS150" s="11">
        <f t="shared" si="131"/>
        <v>0</v>
      </c>
      <c r="BT150" s="11">
        <f t="shared" si="131"/>
        <v>0</v>
      </c>
      <c r="BU150" s="11">
        <f t="shared" si="131"/>
        <v>0</v>
      </c>
      <c r="BV150" s="11">
        <f t="shared" si="131"/>
        <v>0</v>
      </c>
      <c r="BW150" s="11">
        <f t="shared" si="131"/>
        <v>0</v>
      </c>
      <c r="BX150" s="11">
        <f t="shared" si="131"/>
        <v>0</v>
      </c>
      <c r="BY150" s="11">
        <f t="shared" si="131"/>
        <v>0</v>
      </c>
      <c r="BZ150" s="11">
        <f t="shared" si="131"/>
        <v>0</v>
      </c>
      <c r="CA150" s="11">
        <f t="shared" si="131"/>
        <v>0</v>
      </c>
      <c r="CB150" s="11">
        <f t="shared" si="131"/>
        <v>0</v>
      </c>
      <c r="CC150" s="11">
        <f t="shared" si="131"/>
        <v>0</v>
      </c>
      <c r="CD150" s="11">
        <f t="shared" si="131"/>
        <v>0</v>
      </c>
      <c r="CE150" s="11">
        <f t="shared" si="131"/>
        <v>0</v>
      </c>
      <c r="CF150" s="11">
        <f t="shared" si="131"/>
        <v>0</v>
      </c>
      <c r="CG150" s="11">
        <f t="shared" si="131"/>
        <v>0</v>
      </c>
      <c r="CH150" s="11">
        <f t="shared" si="131"/>
        <v>0</v>
      </c>
      <c r="CI150" s="11">
        <f t="shared" si="131"/>
        <v>0</v>
      </c>
      <c r="CJ150" s="11">
        <f t="shared" si="131"/>
        <v>0</v>
      </c>
      <c r="CK150" s="11">
        <f t="shared" si="131"/>
        <v>0</v>
      </c>
      <c r="CL150" s="11">
        <f t="shared" si="131"/>
        <v>0</v>
      </c>
      <c r="CM150" s="11">
        <f t="shared" si="131"/>
        <v>0</v>
      </c>
      <c r="CN150" s="11">
        <f t="shared" si="131"/>
        <v>0</v>
      </c>
      <c r="CO150" s="11">
        <f t="shared" si="131"/>
        <v>0</v>
      </c>
      <c r="CP150" s="11">
        <f t="shared" si="131"/>
        <v>0</v>
      </c>
      <c r="CQ150" s="11">
        <f t="shared" si="131"/>
        <v>0</v>
      </c>
      <c r="CR150" s="11">
        <f t="shared" si="131"/>
        <v>0</v>
      </c>
      <c r="CS150" s="11">
        <f t="shared" si="131"/>
        <v>0</v>
      </c>
      <c r="CT150" s="11">
        <f t="shared" si="131"/>
        <v>0</v>
      </c>
      <c r="CU150" s="11">
        <f t="shared" si="131"/>
        <v>0</v>
      </c>
      <c r="CV150" s="11">
        <f t="shared" ref="CV150:DI150" si="132">CV$119*CV34</f>
        <v>0</v>
      </c>
      <c r="CW150" s="11">
        <f t="shared" si="132"/>
        <v>0</v>
      </c>
      <c r="CX150" s="11">
        <f t="shared" si="132"/>
        <v>0</v>
      </c>
      <c r="CY150" s="11">
        <f t="shared" si="132"/>
        <v>0</v>
      </c>
      <c r="CZ150" s="11">
        <f t="shared" si="132"/>
        <v>0</v>
      </c>
      <c r="DA150" s="11">
        <f t="shared" si="132"/>
        <v>0</v>
      </c>
      <c r="DB150" s="11">
        <f t="shared" si="132"/>
        <v>0</v>
      </c>
      <c r="DC150" s="11">
        <f t="shared" si="132"/>
        <v>0</v>
      </c>
      <c r="DD150" s="11">
        <f t="shared" si="132"/>
        <v>0</v>
      </c>
      <c r="DE150" s="11">
        <f t="shared" si="132"/>
        <v>0</v>
      </c>
      <c r="DF150" s="11">
        <f t="shared" si="132"/>
        <v>0</v>
      </c>
      <c r="DG150" s="11">
        <f t="shared" si="132"/>
        <v>0</v>
      </c>
      <c r="DH150" s="11">
        <f t="shared" si="132"/>
        <v>0</v>
      </c>
      <c r="DI150" s="11">
        <f t="shared" si="132"/>
        <v>0</v>
      </c>
      <c r="DJ150" s="11">
        <f t="shared" si="8"/>
        <v>0</v>
      </c>
      <c r="DK150" s="323"/>
    </row>
    <row r="151" spans="2:115">
      <c r="B151" s="10" t="s">
        <v>320</v>
      </c>
      <c r="C151" s="4" t="s">
        <v>1039</v>
      </c>
      <c r="D151" s="11">
        <f t="shared" ref="D151:AI151" si="133">D$119*D35</f>
        <v>0</v>
      </c>
      <c r="E151" s="11">
        <f t="shared" si="133"/>
        <v>0</v>
      </c>
      <c r="F151" s="11">
        <f t="shared" si="133"/>
        <v>0</v>
      </c>
      <c r="G151" s="11">
        <f t="shared" si="133"/>
        <v>0</v>
      </c>
      <c r="H151" s="11">
        <f t="shared" si="133"/>
        <v>0</v>
      </c>
      <c r="I151" s="11">
        <f t="shared" si="133"/>
        <v>0</v>
      </c>
      <c r="J151" s="11">
        <f t="shared" si="133"/>
        <v>0</v>
      </c>
      <c r="K151" s="11">
        <f t="shared" si="133"/>
        <v>0</v>
      </c>
      <c r="L151" s="11">
        <f t="shared" si="133"/>
        <v>0</v>
      </c>
      <c r="M151" s="11">
        <f t="shared" si="133"/>
        <v>0</v>
      </c>
      <c r="N151" s="11">
        <f t="shared" si="133"/>
        <v>0</v>
      </c>
      <c r="O151" s="11">
        <f t="shared" si="133"/>
        <v>0</v>
      </c>
      <c r="P151" s="11">
        <f t="shared" si="133"/>
        <v>0</v>
      </c>
      <c r="Q151" s="11">
        <f t="shared" si="133"/>
        <v>0</v>
      </c>
      <c r="R151" s="11">
        <f t="shared" si="133"/>
        <v>0</v>
      </c>
      <c r="S151" s="11">
        <f t="shared" si="133"/>
        <v>0</v>
      </c>
      <c r="T151" s="11">
        <f t="shared" si="133"/>
        <v>0</v>
      </c>
      <c r="U151" s="11">
        <f t="shared" si="133"/>
        <v>0</v>
      </c>
      <c r="V151" s="11">
        <f t="shared" si="133"/>
        <v>0</v>
      </c>
      <c r="W151" s="11">
        <f t="shared" si="133"/>
        <v>0</v>
      </c>
      <c r="X151" s="11">
        <f t="shared" si="133"/>
        <v>0</v>
      </c>
      <c r="Y151" s="11">
        <f t="shared" si="133"/>
        <v>0</v>
      </c>
      <c r="Z151" s="11">
        <f t="shared" si="133"/>
        <v>0</v>
      </c>
      <c r="AA151" s="11">
        <f t="shared" si="133"/>
        <v>0</v>
      </c>
      <c r="AB151" s="11">
        <f t="shared" si="133"/>
        <v>0</v>
      </c>
      <c r="AC151" s="11">
        <f t="shared" si="133"/>
        <v>0</v>
      </c>
      <c r="AD151" s="11">
        <f t="shared" si="133"/>
        <v>0</v>
      </c>
      <c r="AE151" s="11">
        <f t="shared" si="133"/>
        <v>0</v>
      </c>
      <c r="AF151" s="11">
        <f t="shared" si="133"/>
        <v>0</v>
      </c>
      <c r="AG151" s="11">
        <f t="shared" si="133"/>
        <v>0</v>
      </c>
      <c r="AH151" s="11">
        <f t="shared" si="133"/>
        <v>0</v>
      </c>
      <c r="AI151" s="11">
        <f t="shared" si="133"/>
        <v>0</v>
      </c>
      <c r="AJ151" s="11">
        <f t="shared" ref="AJ151:BO151" si="134">AJ$119*AJ35</f>
        <v>0</v>
      </c>
      <c r="AK151" s="11">
        <f t="shared" si="134"/>
        <v>0</v>
      </c>
      <c r="AL151" s="11">
        <f t="shared" si="134"/>
        <v>0</v>
      </c>
      <c r="AM151" s="11">
        <f t="shared" si="134"/>
        <v>0</v>
      </c>
      <c r="AN151" s="11">
        <f t="shared" si="134"/>
        <v>0</v>
      </c>
      <c r="AO151" s="11">
        <f t="shared" si="134"/>
        <v>0</v>
      </c>
      <c r="AP151" s="11">
        <f t="shared" si="134"/>
        <v>0</v>
      </c>
      <c r="AQ151" s="11">
        <f t="shared" si="134"/>
        <v>0</v>
      </c>
      <c r="AR151" s="11">
        <f t="shared" si="134"/>
        <v>0</v>
      </c>
      <c r="AS151" s="11">
        <f t="shared" si="134"/>
        <v>0</v>
      </c>
      <c r="AT151" s="11">
        <f t="shared" si="134"/>
        <v>0</v>
      </c>
      <c r="AU151" s="11">
        <f t="shared" si="134"/>
        <v>0</v>
      </c>
      <c r="AV151" s="11">
        <f t="shared" si="134"/>
        <v>0</v>
      </c>
      <c r="AW151" s="11">
        <f t="shared" si="134"/>
        <v>0</v>
      </c>
      <c r="AX151" s="11">
        <f t="shared" si="134"/>
        <v>0</v>
      </c>
      <c r="AY151" s="11">
        <f t="shared" si="134"/>
        <v>0</v>
      </c>
      <c r="AZ151" s="11">
        <f t="shared" si="134"/>
        <v>0</v>
      </c>
      <c r="BA151" s="11">
        <f t="shared" si="134"/>
        <v>0</v>
      </c>
      <c r="BB151" s="11">
        <f t="shared" si="134"/>
        <v>0</v>
      </c>
      <c r="BC151" s="11">
        <f t="shared" si="134"/>
        <v>0</v>
      </c>
      <c r="BD151" s="11">
        <f t="shared" si="134"/>
        <v>0</v>
      </c>
      <c r="BE151" s="11">
        <f t="shared" si="134"/>
        <v>0</v>
      </c>
      <c r="BF151" s="11">
        <f t="shared" si="134"/>
        <v>0</v>
      </c>
      <c r="BG151" s="11">
        <f t="shared" si="134"/>
        <v>0</v>
      </c>
      <c r="BH151" s="11">
        <f t="shared" si="134"/>
        <v>0</v>
      </c>
      <c r="BI151" s="11">
        <f t="shared" si="134"/>
        <v>0</v>
      </c>
      <c r="BJ151" s="11">
        <f t="shared" si="134"/>
        <v>0</v>
      </c>
      <c r="BK151" s="11">
        <f t="shared" si="134"/>
        <v>0</v>
      </c>
      <c r="BL151" s="11">
        <f t="shared" si="134"/>
        <v>0</v>
      </c>
      <c r="BM151" s="11">
        <f t="shared" si="134"/>
        <v>0</v>
      </c>
      <c r="BN151" s="11">
        <f t="shared" si="134"/>
        <v>0</v>
      </c>
      <c r="BO151" s="11">
        <f t="shared" si="134"/>
        <v>0</v>
      </c>
      <c r="BP151" s="11">
        <f t="shared" ref="BP151:CU151" si="135">BP$119*BP35</f>
        <v>0</v>
      </c>
      <c r="BQ151" s="11">
        <f t="shared" si="135"/>
        <v>0</v>
      </c>
      <c r="BR151" s="11">
        <f t="shared" si="135"/>
        <v>0</v>
      </c>
      <c r="BS151" s="11">
        <f t="shared" si="135"/>
        <v>0</v>
      </c>
      <c r="BT151" s="11">
        <f t="shared" si="135"/>
        <v>0</v>
      </c>
      <c r="BU151" s="11">
        <f t="shared" si="135"/>
        <v>0</v>
      </c>
      <c r="BV151" s="11">
        <f t="shared" si="135"/>
        <v>0</v>
      </c>
      <c r="BW151" s="11">
        <f t="shared" si="135"/>
        <v>0</v>
      </c>
      <c r="BX151" s="11">
        <f t="shared" si="135"/>
        <v>0</v>
      </c>
      <c r="BY151" s="11">
        <f t="shared" si="135"/>
        <v>0</v>
      </c>
      <c r="BZ151" s="11">
        <f t="shared" si="135"/>
        <v>0</v>
      </c>
      <c r="CA151" s="11">
        <f t="shared" si="135"/>
        <v>0</v>
      </c>
      <c r="CB151" s="11">
        <f t="shared" si="135"/>
        <v>0</v>
      </c>
      <c r="CC151" s="11">
        <f t="shared" si="135"/>
        <v>0</v>
      </c>
      <c r="CD151" s="11">
        <f t="shared" si="135"/>
        <v>0</v>
      </c>
      <c r="CE151" s="11">
        <f t="shared" si="135"/>
        <v>0</v>
      </c>
      <c r="CF151" s="11">
        <f t="shared" si="135"/>
        <v>0</v>
      </c>
      <c r="CG151" s="11">
        <f t="shared" si="135"/>
        <v>0</v>
      </c>
      <c r="CH151" s="11">
        <f t="shared" si="135"/>
        <v>0</v>
      </c>
      <c r="CI151" s="11">
        <f t="shared" si="135"/>
        <v>0</v>
      </c>
      <c r="CJ151" s="11">
        <f t="shared" si="135"/>
        <v>0</v>
      </c>
      <c r="CK151" s="11">
        <f t="shared" si="135"/>
        <v>0</v>
      </c>
      <c r="CL151" s="11">
        <f t="shared" si="135"/>
        <v>0</v>
      </c>
      <c r="CM151" s="11">
        <f t="shared" si="135"/>
        <v>0</v>
      </c>
      <c r="CN151" s="11">
        <f t="shared" si="135"/>
        <v>0</v>
      </c>
      <c r="CO151" s="11">
        <f t="shared" si="135"/>
        <v>0</v>
      </c>
      <c r="CP151" s="11">
        <f t="shared" si="135"/>
        <v>0</v>
      </c>
      <c r="CQ151" s="11">
        <f t="shared" si="135"/>
        <v>0</v>
      </c>
      <c r="CR151" s="11">
        <f t="shared" si="135"/>
        <v>0</v>
      </c>
      <c r="CS151" s="11">
        <f t="shared" si="135"/>
        <v>0</v>
      </c>
      <c r="CT151" s="11">
        <f t="shared" si="135"/>
        <v>0</v>
      </c>
      <c r="CU151" s="11">
        <f t="shared" si="135"/>
        <v>0</v>
      </c>
      <c r="CV151" s="11">
        <f t="shared" ref="CV151:DI151" si="136">CV$119*CV35</f>
        <v>0</v>
      </c>
      <c r="CW151" s="11">
        <f t="shared" si="136"/>
        <v>0</v>
      </c>
      <c r="CX151" s="11">
        <f t="shared" si="136"/>
        <v>0</v>
      </c>
      <c r="CY151" s="11">
        <f t="shared" si="136"/>
        <v>0</v>
      </c>
      <c r="CZ151" s="11">
        <f t="shared" si="136"/>
        <v>0</v>
      </c>
      <c r="DA151" s="11">
        <f t="shared" si="136"/>
        <v>0</v>
      </c>
      <c r="DB151" s="11">
        <f t="shared" si="136"/>
        <v>0</v>
      </c>
      <c r="DC151" s="11">
        <f t="shared" si="136"/>
        <v>0</v>
      </c>
      <c r="DD151" s="11">
        <f t="shared" si="136"/>
        <v>0</v>
      </c>
      <c r="DE151" s="11">
        <f t="shared" si="136"/>
        <v>0</v>
      </c>
      <c r="DF151" s="11">
        <f t="shared" si="136"/>
        <v>0</v>
      </c>
      <c r="DG151" s="11">
        <f t="shared" si="136"/>
        <v>0</v>
      </c>
      <c r="DH151" s="11">
        <f t="shared" si="136"/>
        <v>0</v>
      </c>
      <c r="DI151" s="11">
        <f t="shared" si="136"/>
        <v>0</v>
      </c>
      <c r="DJ151" s="11">
        <f t="shared" ref="DJ151:DJ182" si="137">SUM(D151:DI151)</f>
        <v>0</v>
      </c>
      <c r="DK151" s="323"/>
    </row>
    <row r="152" spans="2:115">
      <c r="B152" s="10" t="s">
        <v>321</v>
      </c>
      <c r="C152" s="4" t="s">
        <v>1040</v>
      </c>
      <c r="D152" s="11">
        <f t="shared" ref="D152:AI152" si="138">D$119*D36</f>
        <v>0</v>
      </c>
      <c r="E152" s="11">
        <f t="shared" si="138"/>
        <v>0</v>
      </c>
      <c r="F152" s="11">
        <f t="shared" si="138"/>
        <v>0</v>
      </c>
      <c r="G152" s="11">
        <f t="shared" si="138"/>
        <v>0</v>
      </c>
      <c r="H152" s="11">
        <f t="shared" si="138"/>
        <v>0</v>
      </c>
      <c r="I152" s="11">
        <f t="shared" si="138"/>
        <v>0</v>
      </c>
      <c r="J152" s="11">
        <f t="shared" si="138"/>
        <v>0</v>
      </c>
      <c r="K152" s="11">
        <f t="shared" si="138"/>
        <v>0</v>
      </c>
      <c r="L152" s="11">
        <f t="shared" si="138"/>
        <v>0</v>
      </c>
      <c r="M152" s="11">
        <f t="shared" si="138"/>
        <v>0</v>
      </c>
      <c r="N152" s="11">
        <f t="shared" si="138"/>
        <v>0</v>
      </c>
      <c r="O152" s="11">
        <f t="shared" si="138"/>
        <v>0</v>
      </c>
      <c r="P152" s="11">
        <f t="shared" si="138"/>
        <v>0</v>
      </c>
      <c r="Q152" s="11">
        <f t="shared" si="138"/>
        <v>0</v>
      </c>
      <c r="R152" s="11">
        <f t="shared" si="138"/>
        <v>0</v>
      </c>
      <c r="S152" s="11">
        <f t="shared" si="138"/>
        <v>0</v>
      </c>
      <c r="T152" s="11">
        <f t="shared" si="138"/>
        <v>0</v>
      </c>
      <c r="U152" s="11">
        <f t="shared" si="138"/>
        <v>0</v>
      </c>
      <c r="V152" s="11">
        <f t="shared" si="138"/>
        <v>0</v>
      </c>
      <c r="W152" s="11">
        <f t="shared" si="138"/>
        <v>0</v>
      </c>
      <c r="X152" s="11">
        <f t="shared" si="138"/>
        <v>0</v>
      </c>
      <c r="Y152" s="11">
        <f t="shared" si="138"/>
        <v>0</v>
      </c>
      <c r="Z152" s="11">
        <f t="shared" si="138"/>
        <v>0</v>
      </c>
      <c r="AA152" s="11">
        <f t="shared" si="138"/>
        <v>0</v>
      </c>
      <c r="AB152" s="11">
        <f t="shared" si="138"/>
        <v>0</v>
      </c>
      <c r="AC152" s="11">
        <f t="shared" si="138"/>
        <v>0</v>
      </c>
      <c r="AD152" s="11">
        <f t="shared" si="138"/>
        <v>0</v>
      </c>
      <c r="AE152" s="11">
        <f t="shared" si="138"/>
        <v>0</v>
      </c>
      <c r="AF152" s="11">
        <f t="shared" si="138"/>
        <v>0</v>
      </c>
      <c r="AG152" s="11">
        <f t="shared" si="138"/>
        <v>0</v>
      </c>
      <c r="AH152" s="11">
        <f t="shared" si="138"/>
        <v>0</v>
      </c>
      <c r="AI152" s="11">
        <f t="shared" si="138"/>
        <v>0</v>
      </c>
      <c r="AJ152" s="11">
        <f t="shared" ref="AJ152:BO152" si="139">AJ$119*AJ36</f>
        <v>0</v>
      </c>
      <c r="AK152" s="11">
        <f t="shared" si="139"/>
        <v>0</v>
      </c>
      <c r="AL152" s="11">
        <f t="shared" si="139"/>
        <v>0</v>
      </c>
      <c r="AM152" s="11">
        <f t="shared" si="139"/>
        <v>0</v>
      </c>
      <c r="AN152" s="11">
        <f t="shared" si="139"/>
        <v>0</v>
      </c>
      <c r="AO152" s="11">
        <f t="shared" si="139"/>
        <v>0</v>
      </c>
      <c r="AP152" s="11">
        <f t="shared" si="139"/>
        <v>0</v>
      </c>
      <c r="AQ152" s="11">
        <f t="shared" si="139"/>
        <v>0</v>
      </c>
      <c r="AR152" s="11">
        <f t="shared" si="139"/>
        <v>0</v>
      </c>
      <c r="AS152" s="11">
        <f t="shared" si="139"/>
        <v>0</v>
      </c>
      <c r="AT152" s="11">
        <f t="shared" si="139"/>
        <v>0</v>
      </c>
      <c r="AU152" s="11">
        <f t="shared" si="139"/>
        <v>0</v>
      </c>
      <c r="AV152" s="11">
        <f t="shared" si="139"/>
        <v>0</v>
      </c>
      <c r="AW152" s="11">
        <f t="shared" si="139"/>
        <v>0</v>
      </c>
      <c r="AX152" s="11">
        <f t="shared" si="139"/>
        <v>0</v>
      </c>
      <c r="AY152" s="11">
        <f t="shared" si="139"/>
        <v>0</v>
      </c>
      <c r="AZ152" s="11">
        <f t="shared" si="139"/>
        <v>0</v>
      </c>
      <c r="BA152" s="11">
        <f t="shared" si="139"/>
        <v>0</v>
      </c>
      <c r="BB152" s="11">
        <f t="shared" si="139"/>
        <v>0</v>
      </c>
      <c r="BC152" s="11">
        <f t="shared" si="139"/>
        <v>0</v>
      </c>
      <c r="BD152" s="11">
        <f t="shared" si="139"/>
        <v>0</v>
      </c>
      <c r="BE152" s="11">
        <f t="shared" si="139"/>
        <v>0</v>
      </c>
      <c r="BF152" s="11">
        <f t="shared" si="139"/>
        <v>0</v>
      </c>
      <c r="BG152" s="11">
        <f t="shared" si="139"/>
        <v>0</v>
      </c>
      <c r="BH152" s="11">
        <f t="shared" si="139"/>
        <v>0</v>
      </c>
      <c r="BI152" s="11">
        <f t="shared" si="139"/>
        <v>0</v>
      </c>
      <c r="BJ152" s="11">
        <f t="shared" si="139"/>
        <v>0</v>
      </c>
      <c r="BK152" s="11">
        <f t="shared" si="139"/>
        <v>0</v>
      </c>
      <c r="BL152" s="11">
        <f t="shared" si="139"/>
        <v>0</v>
      </c>
      <c r="BM152" s="11">
        <f t="shared" si="139"/>
        <v>0</v>
      </c>
      <c r="BN152" s="11">
        <f t="shared" si="139"/>
        <v>0</v>
      </c>
      <c r="BO152" s="11">
        <f t="shared" si="139"/>
        <v>0</v>
      </c>
      <c r="BP152" s="11">
        <f t="shared" ref="BP152:CU152" si="140">BP$119*BP36</f>
        <v>0</v>
      </c>
      <c r="BQ152" s="11">
        <f t="shared" si="140"/>
        <v>0</v>
      </c>
      <c r="BR152" s="11">
        <f t="shared" si="140"/>
        <v>0</v>
      </c>
      <c r="BS152" s="11">
        <f t="shared" si="140"/>
        <v>0</v>
      </c>
      <c r="BT152" s="11">
        <f t="shared" si="140"/>
        <v>0</v>
      </c>
      <c r="BU152" s="11">
        <f t="shared" si="140"/>
        <v>0</v>
      </c>
      <c r="BV152" s="11">
        <f t="shared" si="140"/>
        <v>0</v>
      </c>
      <c r="BW152" s="11">
        <f t="shared" si="140"/>
        <v>0</v>
      </c>
      <c r="BX152" s="11">
        <f t="shared" si="140"/>
        <v>0</v>
      </c>
      <c r="BY152" s="11">
        <f t="shared" si="140"/>
        <v>0</v>
      </c>
      <c r="BZ152" s="11">
        <f t="shared" si="140"/>
        <v>0</v>
      </c>
      <c r="CA152" s="11">
        <f t="shared" si="140"/>
        <v>0</v>
      </c>
      <c r="CB152" s="11">
        <f t="shared" si="140"/>
        <v>0</v>
      </c>
      <c r="CC152" s="11">
        <f t="shared" si="140"/>
        <v>0</v>
      </c>
      <c r="CD152" s="11">
        <f t="shared" si="140"/>
        <v>0</v>
      </c>
      <c r="CE152" s="11">
        <f t="shared" si="140"/>
        <v>0</v>
      </c>
      <c r="CF152" s="11">
        <f t="shared" si="140"/>
        <v>0</v>
      </c>
      <c r="CG152" s="11">
        <f t="shared" si="140"/>
        <v>0</v>
      </c>
      <c r="CH152" s="11">
        <f t="shared" si="140"/>
        <v>0</v>
      </c>
      <c r="CI152" s="11">
        <f t="shared" si="140"/>
        <v>0</v>
      </c>
      <c r="CJ152" s="11">
        <f t="shared" si="140"/>
        <v>0</v>
      </c>
      <c r="CK152" s="11">
        <f t="shared" si="140"/>
        <v>0</v>
      </c>
      <c r="CL152" s="11">
        <f t="shared" si="140"/>
        <v>0</v>
      </c>
      <c r="CM152" s="11">
        <f t="shared" si="140"/>
        <v>0</v>
      </c>
      <c r="CN152" s="11">
        <f t="shared" si="140"/>
        <v>0</v>
      </c>
      <c r="CO152" s="11">
        <f t="shared" si="140"/>
        <v>0</v>
      </c>
      <c r="CP152" s="11">
        <f t="shared" si="140"/>
        <v>0</v>
      </c>
      <c r="CQ152" s="11">
        <f t="shared" si="140"/>
        <v>0</v>
      </c>
      <c r="CR152" s="11">
        <f t="shared" si="140"/>
        <v>0</v>
      </c>
      <c r="CS152" s="11">
        <f t="shared" si="140"/>
        <v>0</v>
      </c>
      <c r="CT152" s="11">
        <f t="shared" si="140"/>
        <v>0</v>
      </c>
      <c r="CU152" s="11">
        <f t="shared" si="140"/>
        <v>0</v>
      </c>
      <c r="CV152" s="11">
        <f t="shared" ref="CV152:DI152" si="141">CV$119*CV36</f>
        <v>0</v>
      </c>
      <c r="CW152" s="11">
        <f t="shared" si="141"/>
        <v>0</v>
      </c>
      <c r="CX152" s="11">
        <f t="shared" si="141"/>
        <v>0</v>
      </c>
      <c r="CY152" s="11">
        <f t="shared" si="141"/>
        <v>0</v>
      </c>
      <c r="CZ152" s="11">
        <f t="shared" si="141"/>
        <v>0</v>
      </c>
      <c r="DA152" s="11">
        <f t="shared" si="141"/>
        <v>0</v>
      </c>
      <c r="DB152" s="11">
        <f t="shared" si="141"/>
        <v>0</v>
      </c>
      <c r="DC152" s="11">
        <f t="shared" si="141"/>
        <v>0</v>
      </c>
      <c r="DD152" s="11">
        <f t="shared" si="141"/>
        <v>0</v>
      </c>
      <c r="DE152" s="11">
        <f t="shared" si="141"/>
        <v>0</v>
      </c>
      <c r="DF152" s="11">
        <f t="shared" si="141"/>
        <v>0</v>
      </c>
      <c r="DG152" s="11">
        <f t="shared" si="141"/>
        <v>0</v>
      </c>
      <c r="DH152" s="11">
        <f t="shared" si="141"/>
        <v>0</v>
      </c>
      <c r="DI152" s="11">
        <f t="shared" si="141"/>
        <v>0</v>
      </c>
      <c r="DJ152" s="11">
        <f t="shared" si="137"/>
        <v>0</v>
      </c>
      <c r="DK152" s="323"/>
    </row>
    <row r="153" spans="2:115">
      <c r="B153" s="10" t="s">
        <v>322</v>
      </c>
      <c r="C153" s="4" t="s">
        <v>1041</v>
      </c>
      <c r="D153" s="11">
        <f t="shared" ref="D153:AI153" si="142">D$119*D37</f>
        <v>0</v>
      </c>
      <c r="E153" s="11">
        <f t="shared" si="142"/>
        <v>0</v>
      </c>
      <c r="F153" s="11">
        <f t="shared" si="142"/>
        <v>0</v>
      </c>
      <c r="G153" s="11">
        <f t="shared" si="142"/>
        <v>0</v>
      </c>
      <c r="H153" s="11">
        <f t="shared" si="142"/>
        <v>0</v>
      </c>
      <c r="I153" s="11">
        <f t="shared" si="142"/>
        <v>0</v>
      </c>
      <c r="J153" s="11">
        <f t="shared" si="142"/>
        <v>0</v>
      </c>
      <c r="K153" s="11">
        <f t="shared" si="142"/>
        <v>0</v>
      </c>
      <c r="L153" s="11">
        <f t="shared" si="142"/>
        <v>0</v>
      </c>
      <c r="M153" s="11">
        <f t="shared" si="142"/>
        <v>0</v>
      </c>
      <c r="N153" s="11">
        <f t="shared" si="142"/>
        <v>0</v>
      </c>
      <c r="O153" s="11">
        <f t="shared" si="142"/>
        <v>0</v>
      </c>
      <c r="P153" s="11">
        <f t="shared" si="142"/>
        <v>0</v>
      </c>
      <c r="Q153" s="11">
        <f t="shared" si="142"/>
        <v>0</v>
      </c>
      <c r="R153" s="11">
        <f t="shared" si="142"/>
        <v>0</v>
      </c>
      <c r="S153" s="11">
        <f t="shared" si="142"/>
        <v>0</v>
      </c>
      <c r="T153" s="11">
        <f t="shared" si="142"/>
        <v>0</v>
      </c>
      <c r="U153" s="11">
        <f t="shared" si="142"/>
        <v>0</v>
      </c>
      <c r="V153" s="11">
        <f t="shared" si="142"/>
        <v>0</v>
      </c>
      <c r="W153" s="11">
        <f t="shared" si="142"/>
        <v>0</v>
      </c>
      <c r="X153" s="11">
        <f t="shared" si="142"/>
        <v>0</v>
      </c>
      <c r="Y153" s="11">
        <f t="shared" si="142"/>
        <v>0</v>
      </c>
      <c r="Z153" s="11">
        <f t="shared" si="142"/>
        <v>0</v>
      </c>
      <c r="AA153" s="11">
        <f t="shared" si="142"/>
        <v>0</v>
      </c>
      <c r="AB153" s="11">
        <f t="shared" si="142"/>
        <v>0</v>
      </c>
      <c r="AC153" s="11">
        <f t="shared" si="142"/>
        <v>0</v>
      </c>
      <c r="AD153" s="11">
        <f t="shared" si="142"/>
        <v>0</v>
      </c>
      <c r="AE153" s="11">
        <f t="shared" si="142"/>
        <v>0</v>
      </c>
      <c r="AF153" s="11">
        <f t="shared" si="142"/>
        <v>0</v>
      </c>
      <c r="AG153" s="11">
        <f t="shared" si="142"/>
        <v>0</v>
      </c>
      <c r="AH153" s="11">
        <f t="shared" si="142"/>
        <v>0</v>
      </c>
      <c r="AI153" s="11">
        <f t="shared" si="142"/>
        <v>0</v>
      </c>
      <c r="AJ153" s="11">
        <f t="shared" ref="AJ153:BO153" si="143">AJ$119*AJ37</f>
        <v>0</v>
      </c>
      <c r="AK153" s="11">
        <f t="shared" si="143"/>
        <v>0</v>
      </c>
      <c r="AL153" s="11">
        <f t="shared" si="143"/>
        <v>0</v>
      </c>
      <c r="AM153" s="11">
        <f t="shared" si="143"/>
        <v>0</v>
      </c>
      <c r="AN153" s="11">
        <f t="shared" si="143"/>
        <v>0</v>
      </c>
      <c r="AO153" s="11">
        <f t="shared" si="143"/>
        <v>0</v>
      </c>
      <c r="AP153" s="11">
        <f t="shared" si="143"/>
        <v>0</v>
      </c>
      <c r="AQ153" s="11">
        <f t="shared" si="143"/>
        <v>0</v>
      </c>
      <c r="AR153" s="11">
        <f t="shared" si="143"/>
        <v>0</v>
      </c>
      <c r="AS153" s="11">
        <f t="shared" si="143"/>
        <v>0</v>
      </c>
      <c r="AT153" s="11">
        <f t="shared" si="143"/>
        <v>0</v>
      </c>
      <c r="AU153" s="11">
        <f t="shared" si="143"/>
        <v>0</v>
      </c>
      <c r="AV153" s="11">
        <f t="shared" si="143"/>
        <v>0</v>
      </c>
      <c r="AW153" s="11">
        <f t="shared" si="143"/>
        <v>0</v>
      </c>
      <c r="AX153" s="11">
        <f t="shared" si="143"/>
        <v>0</v>
      </c>
      <c r="AY153" s="11">
        <f t="shared" si="143"/>
        <v>0</v>
      </c>
      <c r="AZ153" s="11">
        <f t="shared" si="143"/>
        <v>0</v>
      </c>
      <c r="BA153" s="11">
        <f t="shared" si="143"/>
        <v>0</v>
      </c>
      <c r="BB153" s="11">
        <f t="shared" si="143"/>
        <v>0</v>
      </c>
      <c r="BC153" s="11">
        <f t="shared" si="143"/>
        <v>0</v>
      </c>
      <c r="BD153" s="11">
        <f t="shared" si="143"/>
        <v>0</v>
      </c>
      <c r="BE153" s="11">
        <f t="shared" si="143"/>
        <v>0</v>
      </c>
      <c r="BF153" s="11">
        <f t="shared" si="143"/>
        <v>0</v>
      </c>
      <c r="BG153" s="11">
        <f t="shared" si="143"/>
        <v>0</v>
      </c>
      <c r="BH153" s="11">
        <f t="shared" si="143"/>
        <v>0</v>
      </c>
      <c r="BI153" s="11">
        <f t="shared" si="143"/>
        <v>0</v>
      </c>
      <c r="BJ153" s="11">
        <f t="shared" si="143"/>
        <v>0</v>
      </c>
      <c r="BK153" s="11">
        <f t="shared" si="143"/>
        <v>0</v>
      </c>
      <c r="BL153" s="11">
        <f t="shared" si="143"/>
        <v>0</v>
      </c>
      <c r="BM153" s="11">
        <f t="shared" si="143"/>
        <v>0</v>
      </c>
      <c r="BN153" s="11">
        <f t="shared" si="143"/>
        <v>0</v>
      </c>
      <c r="BO153" s="11">
        <f t="shared" si="143"/>
        <v>0</v>
      </c>
      <c r="BP153" s="11">
        <f t="shared" ref="BP153:CU153" si="144">BP$119*BP37</f>
        <v>0</v>
      </c>
      <c r="BQ153" s="11">
        <f t="shared" si="144"/>
        <v>0</v>
      </c>
      <c r="BR153" s="11">
        <f t="shared" si="144"/>
        <v>0</v>
      </c>
      <c r="BS153" s="11">
        <f t="shared" si="144"/>
        <v>0</v>
      </c>
      <c r="BT153" s="11">
        <f t="shared" si="144"/>
        <v>0</v>
      </c>
      <c r="BU153" s="11">
        <f t="shared" si="144"/>
        <v>0</v>
      </c>
      <c r="BV153" s="11">
        <f t="shared" si="144"/>
        <v>0</v>
      </c>
      <c r="BW153" s="11">
        <f t="shared" si="144"/>
        <v>0</v>
      </c>
      <c r="BX153" s="11">
        <f t="shared" si="144"/>
        <v>0</v>
      </c>
      <c r="BY153" s="11">
        <f t="shared" si="144"/>
        <v>0</v>
      </c>
      <c r="BZ153" s="11">
        <f t="shared" si="144"/>
        <v>0</v>
      </c>
      <c r="CA153" s="11">
        <f t="shared" si="144"/>
        <v>0</v>
      </c>
      <c r="CB153" s="11">
        <f t="shared" si="144"/>
        <v>0</v>
      </c>
      <c r="CC153" s="11">
        <f t="shared" si="144"/>
        <v>0</v>
      </c>
      <c r="CD153" s="11">
        <f t="shared" si="144"/>
        <v>0</v>
      </c>
      <c r="CE153" s="11">
        <f t="shared" si="144"/>
        <v>0</v>
      </c>
      <c r="CF153" s="11">
        <f t="shared" si="144"/>
        <v>0</v>
      </c>
      <c r="CG153" s="11">
        <f t="shared" si="144"/>
        <v>0</v>
      </c>
      <c r="CH153" s="11">
        <f t="shared" si="144"/>
        <v>0</v>
      </c>
      <c r="CI153" s="11">
        <f t="shared" si="144"/>
        <v>0</v>
      </c>
      <c r="CJ153" s="11">
        <f t="shared" si="144"/>
        <v>0</v>
      </c>
      <c r="CK153" s="11">
        <f t="shared" si="144"/>
        <v>0</v>
      </c>
      <c r="CL153" s="11">
        <f t="shared" si="144"/>
        <v>0</v>
      </c>
      <c r="CM153" s="11">
        <f t="shared" si="144"/>
        <v>0</v>
      </c>
      <c r="CN153" s="11">
        <f t="shared" si="144"/>
        <v>0</v>
      </c>
      <c r="CO153" s="11">
        <f t="shared" si="144"/>
        <v>0</v>
      </c>
      <c r="CP153" s="11">
        <f t="shared" si="144"/>
        <v>0</v>
      </c>
      <c r="CQ153" s="11">
        <f t="shared" si="144"/>
        <v>0</v>
      </c>
      <c r="CR153" s="11">
        <f t="shared" si="144"/>
        <v>0</v>
      </c>
      <c r="CS153" s="11">
        <f t="shared" si="144"/>
        <v>0</v>
      </c>
      <c r="CT153" s="11">
        <f t="shared" si="144"/>
        <v>0</v>
      </c>
      <c r="CU153" s="11">
        <f t="shared" si="144"/>
        <v>0</v>
      </c>
      <c r="CV153" s="11">
        <f t="shared" ref="CV153:DI153" si="145">CV$119*CV37</f>
        <v>0</v>
      </c>
      <c r="CW153" s="11">
        <f t="shared" si="145"/>
        <v>0</v>
      </c>
      <c r="CX153" s="11">
        <f t="shared" si="145"/>
        <v>0</v>
      </c>
      <c r="CY153" s="11">
        <f t="shared" si="145"/>
        <v>0</v>
      </c>
      <c r="CZ153" s="11">
        <f t="shared" si="145"/>
        <v>0</v>
      </c>
      <c r="DA153" s="11">
        <f t="shared" si="145"/>
        <v>0</v>
      </c>
      <c r="DB153" s="11">
        <f t="shared" si="145"/>
        <v>0</v>
      </c>
      <c r="DC153" s="11">
        <f t="shared" si="145"/>
        <v>0</v>
      </c>
      <c r="DD153" s="11">
        <f t="shared" si="145"/>
        <v>0</v>
      </c>
      <c r="DE153" s="11">
        <f t="shared" si="145"/>
        <v>0</v>
      </c>
      <c r="DF153" s="11">
        <f t="shared" si="145"/>
        <v>0</v>
      </c>
      <c r="DG153" s="11">
        <f t="shared" si="145"/>
        <v>0</v>
      </c>
      <c r="DH153" s="11">
        <f t="shared" si="145"/>
        <v>0</v>
      </c>
      <c r="DI153" s="11">
        <f t="shared" si="145"/>
        <v>0</v>
      </c>
      <c r="DJ153" s="11">
        <f t="shared" si="137"/>
        <v>0</v>
      </c>
      <c r="DK153" s="323"/>
    </row>
    <row r="154" spans="2:115">
      <c r="B154" s="10" t="s">
        <v>323</v>
      </c>
      <c r="C154" s="4" t="s">
        <v>1042</v>
      </c>
      <c r="D154" s="11">
        <f t="shared" ref="D154:AI154" si="146">D$119*D38</f>
        <v>0</v>
      </c>
      <c r="E154" s="11">
        <f t="shared" si="146"/>
        <v>0</v>
      </c>
      <c r="F154" s="11">
        <f t="shared" si="146"/>
        <v>0</v>
      </c>
      <c r="G154" s="11">
        <f t="shared" si="146"/>
        <v>0</v>
      </c>
      <c r="H154" s="11">
        <f t="shared" si="146"/>
        <v>0</v>
      </c>
      <c r="I154" s="11">
        <f t="shared" si="146"/>
        <v>0</v>
      </c>
      <c r="J154" s="11">
        <f t="shared" si="146"/>
        <v>0</v>
      </c>
      <c r="K154" s="11">
        <f t="shared" si="146"/>
        <v>0</v>
      </c>
      <c r="L154" s="11">
        <f t="shared" si="146"/>
        <v>0</v>
      </c>
      <c r="M154" s="11">
        <f t="shared" si="146"/>
        <v>0</v>
      </c>
      <c r="N154" s="11">
        <f t="shared" si="146"/>
        <v>0</v>
      </c>
      <c r="O154" s="11">
        <f t="shared" si="146"/>
        <v>0</v>
      </c>
      <c r="P154" s="11">
        <f t="shared" si="146"/>
        <v>0</v>
      </c>
      <c r="Q154" s="11">
        <f t="shared" si="146"/>
        <v>0</v>
      </c>
      <c r="R154" s="11">
        <f t="shared" si="146"/>
        <v>0</v>
      </c>
      <c r="S154" s="11">
        <f t="shared" si="146"/>
        <v>0</v>
      </c>
      <c r="T154" s="11">
        <f t="shared" si="146"/>
        <v>0</v>
      </c>
      <c r="U154" s="11">
        <f t="shared" si="146"/>
        <v>0</v>
      </c>
      <c r="V154" s="11">
        <f t="shared" si="146"/>
        <v>0</v>
      </c>
      <c r="W154" s="11">
        <f t="shared" si="146"/>
        <v>0</v>
      </c>
      <c r="X154" s="11">
        <f t="shared" si="146"/>
        <v>0</v>
      </c>
      <c r="Y154" s="11">
        <f t="shared" si="146"/>
        <v>0</v>
      </c>
      <c r="Z154" s="11">
        <f t="shared" si="146"/>
        <v>0</v>
      </c>
      <c r="AA154" s="11">
        <f t="shared" si="146"/>
        <v>0</v>
      </c>
      <c r="AB154" s="11">
        <f t="shared" si="146"/>
        <v>0</v>
      </c>
      <c r="AC154" s="11">
        <f t="shared" si="146"/>
        <v>0</v>
      </c>
      <c r="AD154" s="11">
        <f t="shared" si="146"/>
        <v>0</v>
      </c>
      <c r="AE154" s="11">
        <f t="shared" si="146"/>
        <v>0</v>
      </c>
      <c r="AF154" s="11">
        <f t="shared" si="146"/>
        <v>0</v>
      </c>
      <c r="AG154" s="11">
        <f t="shared" si="146"/>
        <v>0</v>
      </c>
      <c r="AH154" s="11">
        <f t="shared" si="146"/>
        <v>0</v>
      </c>
      <c r="AI154" s="11">
        <f t="shared" si="146"/>
        <v>0</v>
      </c>
      <c r="AJ154" s="11">
        <f t="shared" ref="AJ154:BO154" si="147">AJ$119*AJ38</f>
        <v>0</v>
      </c>
      <c r="AK154" s="11">
        <f t="shared" si="147"/>
        <v>0</v>
      </c>
      <c r="AL154" s="11">
        <f t="shared" si="147"/>
        <v>0</v>
      </c>
      <c r="AM154" s="11">
        <f t="shared" si="147"/>
        <v>0</v>
      </c>
      <c r="AN154" s="11">
        <f t="shared" si="147"/>
        <v>0</v>
      </c>
      <c r="AO154" s="11">
        <f t="shared" si="147"/>
        <v>0</v>
      </c>
      <c r="AP154" s="11">
        <f t="shared" si="147"/>
        <v>0</v>
      </c>
      <c r="AQ154" s="11">
        <f t="shared" si="147"/>
        <v>0</v>
      </c>
      <c r="AR154" s="11">
        <f t="shared" si="147"/>
        <v>0</v>
      </c>
      <c r="AS154" s="11">
        <f t="shared" si="147"/>
        <v>0</v>
      </c>
      <c r="AT154" s="11">
        <f t="shared" si="147"/>
        <v>0</v>
      </c>
      <c r="AU154" s="11">
        <f t="shared" si="147"/>
        <v>0</v>
      </c>
      <c r="AV154" s="11">
        <f t="shared" si="147"/>
        <v>0</v>
      </c>
      <c r="AW154" s="11">
        <f t="shared" si="147"/>
        <v>0</v>
      </c>
      <c r="AX154" s="11">
        <f t="shared" si="147"/>
        <v>0</v>
      </c>
      <c r="AY154" s="11">
        <f t="shared" si="147"/>
        <v>0</v>
      </c>
      <c r="AZ154" s="11">
        <f t="shared" si="147"/>
        <v>0</v>
      </c>
      <c r="BA154" s="11">
        <f t="shared" si="147"/>
        <v>0</v>
      </c>
      <c r="BB154" s="11">
        <f t="shared" si="147"/>
        <v>0</v>
      </c>
      <c r="BC154" s="11">
        <f t="shared" si="147"/>
        <v>0</v>
      </c>
      <c r="BD154" s="11">
        <f t="shared" si="147"/>
        <v>0</v>
      </c>
      <c r="BE154" s="11">
        <f t="shared" si="147"/>
        <v>0</v>
      </c>
      <c r="BF154" s="11">
        <f t="shared" si="147"/>
        <v>0</v>
      </c>
      <c r="BG154" s="11">
        <f t="shared" si="147"/>
        <v>0</v>
      </c>
      <c r="BH154" s="11">
        <f t="shared" si="147"/>
        <v>0</v>
      </c>
      <c r="BI154" s="11">
        <f t="shared" si="147"/>
        <v>0</v>
      </c>
      <c r="BJ154" s="11">
        <f t="shared" si="147"/>
        <v>0</v>
      </c>
      <c r="BK154" s="11">
        <f t="shared" si="147"/>
        <v>0</v>
      </c>
      <c r="BL154" s="11">
        <f t="shared" si="147"/>
        <v>0</v>
      </c>
      <c r="BM154" s="11">
        <f t="shared" si="147"/>
        <v>0</v>
      </c>
      <c r="BN154" s="11">
        <f t="shared" si="147"/>
        <v>0</v>
      </c>
      <c r="BO154" s="11">
        <f t="shared" si="147"/>
        <v>0</v>
      </c>
      <c r="BP154" s="11">
        <f t="shared" ref="BP154:CU154" si="148">BP$119*BP38</f>
        <v>0</v>
      </c>
      <c r="BQ154" s="11">
        <f t="shared" si="148"/>
        <v>0</v>
      </c>
      <c r="BR154" s="11">
        <f t="shared" si="148"/>
        <v>0</v>
      </c>
      <c r="BS154" s="11">
        <f t="shared" si="148"/>
        <v>0</v>
      </c>
      <c r="BT154" s="11">
        <f t="shared" si="148"/>
        <v>0</v>
      </c>
      <c r="BU154" s="11">
        <f t="shared" si="148"/>
        <v>0</v>
      </c>
      <c r="BV154" s="11">
        <f t="shared" si="148"/>
        <v>0</v>
      </c>
      <c r="BW154" s="11">
        <f t="shared" si="148"/>
        <v>0</v>
      </c>
      <c r="BX154" s="11">
        <f t="shared" si="148"/>
        <v>0</v>
      </c>
      <c r="BY154" s="11">
        <f t="shared" si="148"/>
        <v>0</v>
      </c>
      <c r="BZ154" s="11">
        <f t="shared" si="148"/>
        <v>0</v>
      </c>
      <c r="CA154" s="11">
        <f t="shared" si="148"/>
        <v>0</v>
      </c>
      <c r="CB154" s="11">
        <f t="shared" si="148"/>
        <v>0</v>
      </c>
      <c r="CC154" s="11">
        <f t="shared" si="148"/>
        <v>0</v>
      </c>
      <c r="CD154" s="11">
        <f t="shared" si="148"/>
        <v>0</v>
      </c>
      <c r="CE154" s="11">
        <f t="shared" si="148"/>
        <v>0</v>
      </c>
      <c r="CF154" s="11">
        <f t="shared" si="148"/>
        <v>0</v>
      </c>
      <c r="CG154" s="11">
        <f t="shared" si="148"/>
        <v>0</v>
      </c>
      <c r="CH154" s="11">
        <f t="shared" si="148"/>
        <v>0</v>
      </c>
      <c r="CI154" s="11">
        <f t="shared" si="148"/>
        <v>0</v>
      </c>
      <c r="CJ154" s="11">
        <f t="shared" si="148"/>
        <v>0</v>
      </c>
      <c r="CK154" s="11">
        <f t="shared" si="148"/>
        <v>0</v>
      </c>
      <c r="CL154" s="11">
        <f t="shared" si="148"/>
        <v>0</v>
      </c>
      <c r="CM154" s="11">
        <f t="shared" si="148"/>
        <v>0</v>
      </c>
      <c r="CN154" s="11">
        <f t="shared" si="148"/>
        <v>0</v>
      </c>
      <c r="CO154" s="11">
        <f t="shared" si="148"/>
        <v>0</v>
      </c>
      <c r="CP154" s="11">
        <f t="shared" si="148"/>
        <v>0</v>
      </c>
      <c r="CQ154" s="11">
        <f t="shared" si="148"/>
        <v>0</v>
      </c>
      <c r="CR154" s="11">
        <f t="shared" si="148"/>
        <v>0</v>
      </c>
      <c r="CS154" s="11">
        <f t="shared" si="148"/>
        <v>0</v>
      </c>
      <c r="CT154" s="11">
        <f t="shared" si="148"/>
        <v>0</v>
      </c>
      <c r="CU154" s="11">
        <f t="shared" si="148"/>
        <v>0</v>
      </c>
      <c r="CV154" s="11">
        <f t="shared" ref="CV154:DI154" si="149">CV$119*CV38</f>
        <v>0</v>
      </c>
      <c r="CW154" s="11">
        <f t="shared" si="149"/>
        <v>0</v>
      </c>
      <c r="CX154" s="11">
        <f t="shared" si="149"/>
        <v>0</v>
      </c>
      <c r="CY154" s="11">
        <f t="shared" si="149"/>
        <v>0</v>
      </c>
      <c r="CZ154" s="11">
        <f t="shared" si="149"/>
        <v>0</v>
      </c>
      <c r="DA154" s="11">
        <f t="shared" si="149"/>
        <v>0</v>
      </c>
      <c r="DB154" s="11">
        <f t="shared" si="149"/>
        <v>0</v>
      </c>
      <c r="DC154" s="11">
        <f t="shared" si="149"/>
        <v>0</v>
      </c>
      <c r="DD154" s="11">
        <f t="shared" si="149"/>
        <v>0</v>
      </c>
      <c r="DE154" s="11">
        <f t="shared" si="149"/>
        <v>0</v>
      </c>
      <c r="DF154" s="11">
        <f t="shared" si="149"/>
        <v>0</v>
      </c>
      <c r="DG154" s="11">
        <f t="shared" si="149"/>
        <v>0</v>
      </c>
      <c r="DH154" s="11">
        <f t="shared" si="149"/>
        <v>0</v>
      </c>
      <c r="DI154" s="11">
        <f t="shared" si="149"/>
        <v>0</v>
      </c>
      <c r="DJ154" s="11">
        <f t="shared" si="137"/>
        <v>0</v>
      </c>
      <c r="DK154" s="323"/>
    </row>
    <row r="155" spans="2:115">
      <c r="B155" s="12" t="s">
        <v>324</v>
      </c>
      <c r="C155" s="502" t="s">
        <v>1043</v>
      </c>
      <c r="D155" s="13">
        <f t="shared" ref="D155:AI155" si="150">D$119*D39</f>
        <v>0</v>
      </c>
      <c r="E155" s="13">
        <f t="shared" si="150"/>
        <v>0</v>
      </c>
      <c r="F155" s="13">
        <f t="shared" si="150"/>
        <v>0</v>
      </c>
      <c r="G155" s="13">
        <f t="shared" si="150"/>
        <v>0</v>
      </c>
      <c r="H155" s="13">
        <f t="shared" si="150"/>
        <v>0</v>
      </c>
      <c r="I155" s="13">
        <f t="shared" si="150"/>
        <v>0</v>
      </c>
      <c r="J155" s="13">
        <f t="shared" si="150"/>
        <v>0</v>
      </c>
      <c r="K155" s="13">
        <f t="shared" si="150"/>
        <v>0</v>
      </c>
      <c r="L155" s="13">
        <f t="shared" si="150"/>
        <v>0</v>
      </c>
      <c r="M155" s="13">
        <f t="shared" si="150"/>
        <v>0</v>
      </c>
      <c r="N155" s="13">
        <f t="shared" si="150"/>
        <v>0</v>
      </c>
      <c r="O155" s="13">
        <f t="shared" si="150"/>
        <v>0</v>
      </c>
      <c r="P155" s="13">
        <f t="shared" si="150"/>
        <v>0</v>
      </c>
      <c r="Q155" s="13">
        <f t="shared" si="150"/>
        <v>0</v>
      </c>
      <c r="R155" s="13">
        <f t="shared" si="150"/>
        <v>0</v>
      </c>
      <c r="S155" s="13">
        <f t="shared" si="150"/>
        <v>0</v>
      </c>
      <c r="T155" s="13">
        <f t="shared" si="150"/>
        <v>0</v>
      </c>
      <c r="U155" s="13">
        <f t="shared" si="150"/>
        <v>0</v>
      </c>
      <c r="V155" s="13">
        <f t="shared" si="150"/>
        <v>0</v>
      </c>
      <c r="W155" s="13">
        <f t="shared" si="150"/>
        <v>0</v>
      </c>
      <c r="X155" s="13">
        <f t="shared" si="150"/>
        <v>0</v>
      </c>
      <c r="Y155" s="13">
        <f t="shared" si="150"/>
        <v>0</v>
      </c>
      <c r="Z155" s="13">
        <f t="shared" si="150"/>
        <v>0</v>
      </c>
      <c r="AA155" s="13">
        <f t="shared" si="150"/>
        <v>0</v>
      </c>
      <c r="AB155" s="13">
        <f t="shared" si="150"/>
        <v>0</v>
      </c>
      <c r="AC155" s="13">
        <f t="shared" si="150"/>
        <v>0</v>
      </c>
      <c r="AD155" s="13">
        <f t="shared" si="150"/>
        <v>0</v>
      </c>
      <c r="AE155" s="13">
        <f t="shared" si="150"/>
        <v>0</v>
      </c>
      <c r="AF155" s="13">
        <f t="shared" si="150"/>
        <v>0</v>
      </c>
      <c r="AG155" s="13">
        <f t="shared" si="150"/>
        <v>0</v>
      </c>
      <c r="AH155" s="13">
        <f t="shared" si="150"/>
        <v>0</v>
      </c>
      <c r="AI155" s="13">
        <f t="shared" si="150"/>
        <v>0</v>
      </c>
      <c r="AJ155" s="13">
        <f t="shared" ref="AJ155:BO155" si="151">AJ$119*AJ39</f>
        <v>0</v>
      </c>
      <c r="AK155" s="13">
        <f t="shared" si="151"/>
        <v>0</v>
      </c>
      <c r="AL155" s="13">
        <f t="shared" si="151"/>
        <v>0</v>
      </c>
      <c r="AM155" s="13">
        <f t="shared" si="151"/>
        <v>0</v>
      </c>
      <c r="AN155" s="13">
        <f t="shared" si="151"/>
        <v>0</v>
      </c>
      <c r="AO155" s="13">
        <f t="shared" si="151"/>
        <v>0</v>
      </c>
      <c r="AP155" s="13">
        <f t="shared" si="151"/>
        <v>0</v>
      </c>
      <c r="AQ155" s="13">
        <f t="shared" si="151"/>
        <v>0</v>
      </c>
      <c r="AR155" s="13">
        <f t="shared" si="151"/>
        <v>0</v>
      </c>
      <c r="AS155" s="13">
        <f t="shared" si="151"/>
        <v>0</v>
      </c>
      <c r="AT155" s="13">
        <f t="shared" si="151"/>
        <v>0</v>
      </c>
      <c r="AU155" s="13">
        <f t="shared" si="151"/>
        <v>0</v>
      </c>
      <c r="AV155" s="13">
        <f t="shared" si="151"/>
        <v>0</v>
      </c>
      <c r="AW155" s="13">
        <f t="shared" si="151"/>
        <v>0</v>
      </c>
      <c r="AX155" s="13">
        <f t="shared" si="151"/>
        <v>0</v>
      </c>
      <c r="AY155" s="13">
        <f t="shared" si="151"/>
        <v>0</v>
      </c>
      <c r="AZ155" s="13">
        <f t="shared" si="151"/>
        <v>0</v>
      </c>
      <c r="BA155" s="13">
        <f t="shared" si="151"/>
        <v>0</v>
      </c>
      <c r="BB155" s="13">
        <f t="shared" si="151"/>
        <v>0</v>
      </c>
      <c r="BC155" s="13">
        <f t="shared" si="151"/>
        <v>0</v>
      </c>
      <c r="BD155" s="13">
        <f t="shared" si="151"/>
        <v>0</v>
      </c>
      <c r="BE155" s="13">
        <f t="shared" si="151"/>
        <v>0</v>
      </c>
      <c r="BF155" s="13">
        <f t="shared" si="151"/>
        <v>0</v>
      </c>
      <c r="BG155" s="13">
        <f t="shared" si="151"/>
        <v>0</v>
      </c>
      <c r="BH155" s="13">
        <f t="shared" si="151"/>
        <v>0</v>
      </c>
      <c r="BI155" s="13">
        <f t="shared" si="151"/>
        <v>0</v>
      </c>
      <c r="BJ155" s="13">
        <f t="shared" si="151"/>
        <v>0</v>
      </c>
      <c r="BK155" s="13">
        <f t="shared" si="151"/>
        <v>0</v>
      </c>
      <c r="BL155" s="13">
        <f t="shared" si="151"/>
        <v>0</v>
      </c>
      <c r="BM155" s="13">
        <f t="shared" si="151"/>
        <v>0</v>
      </c>
      <c r="BN155" s="13">
        <f t="shared" si="151"/>
        <v>0</v>
      </c>
      <c r="BO155" s="13">
        <f t="shared" si="151"/>
        <v>0</v>
      </c>
      <c r="BP155" s="13">
        <f t="shared" ref="BP155:CU155" si="152">BP$119*BP39</f>
        <v>0</v>
      </c>
      <c r="BQ155" s="13">
        <f t="shared" si="152"/>
        <v>0</v>
      </c>
      <c r="BR155" s="13">
        <f t="shared" si="152"/>
        <v>0</v>
      </c>
      <c r="BS155" s="13">
        <f t="shared" si="152"/>
        <v>0</v>
      </c>
      <c r="BT155" s="13">
        <f t="shared" si="152"/>
        <v>0</v>
      </c>
      <c r="BU155" s="13">
        <f t="shared" si="152"/>
        <v>0</v>
      </c>
      <c r="BV155" s="13">
        <f t="shared" si="152"/>
        <v>0</v>
      </c>
      <c r="BW155" s="13">
        <f t="shared" si="152"/>
        <v>0</v>
      </c>
      <c r="BX155" s="13">
        <f t="shared" si="152"/>
        <v>0</v>
      </c>
      <c r="BY155" s="13">
        <f t="shared" si="152"/>
        <v>0</v>
      </c>
      <c r="BZ155" s="13">
        <f t="shared" si="152"/>
        <v>0</v>
      </c>
      <c r="CA155" s="13">
        <f t="shared" si="152"/>
        <v>0</v>
      </c>
      <c r="CB155" s="13">
        <f t="shared" si="152"/>
        <v>0</v>
      </c>
      <c r="CC155" s="13">
        <f t="shared" si="152"/>
        <v>0</v>
      </c>
      <c r="CD155" s="13">
        <f t="shared" si="152"/>
        <v>0</v>
      </c>
      <c r="CE155" s="13">
        <f t="shared" si="152"/>
        <v>0</v>
      </c>
      <c r="CF155" s="13">
        <f t="shared" si="152"/>
        <v>0</v>
      </c>
      <c r="CG155" s="13">
        <f t="shared" si="152"/>
        <v>0</v>
      </c>
      <c r="CH155" s="13">
        <f t="shared" si="152"/>
        <v>0</v>
      </c>
      <c r="CI155" s="13">
        <f t="shared" si="152"/>
        <v>0</v>
      </c>
      <c r="CJ155" s="13">
        <f t="shared" si="152"/>
        <v>0</v>
      </c>
      <c r="CK155" s="13">
        <f t="shared" si="152"/>
        <v>0</v>
      </c>
      <c r="CL155" s="13">
        <f t="shared" si="152"/>
        <v>0</v>
      </c>
      <c r="CM155" s="13">
        <f t="shared" si="152"/>
        <v>0</v>
      </c>
      <c r="CN155" s="13">
        <f t="shared" si="152"/>
        <v>0</v>
      </c>
      <c r="CO155" s="13">
        <f t="shared" si="152"/>
        <v>0</v>
      </c>
      <c r="CP155" s="13">
        <f t="shared" si="152"/>
        <v>0</v>
      </c>
      <c r="CQ155" s="13">
        <f t="shared" si="152"/>
        <v>0</v>
      </c>
      <c r="CR155" s="13">
        <f t="shared" si="152"/>
        <v>0</v>
      </c>
      <c r="CS155" s="13">
        <f t="shared" si="152"/>
        <v>0</v>
      </c>
      <c r="CT155" s="13">
        <f t="shared" si="152"/>
        <v>0</v>
      </c>
      <c r="CU155" s="13">
        <f t="shared" si="152"/>
        <v>0</v>
      </c>
      <c r="CV155" s="13">
        <f t="shared" ref="CV155:DI155" si="153">CV$119*CV39</f>
        <v>0</v>
      </c>
      <c r="CW155" s="13">
        <f t="shared" si="153"/>
        <v>0</v>
      </c>
      <c r="CX155" s="13">
        <f t="shared" si="153"/>
        <v>0</v>
      </c>
      <c r="CY155" s="13">
        <f t="shared" si="153"/>
        <v>0</v>
      </c>
      <c r="CZ155" s="13">
        <f t="shared" si="153"/>
        <v>0</v>
      </c>
      <c r="DA155" s="13">
        <f t="shared" si="153"/>
        <v>0</v>
      </c>
      <c r="DB155" s="13">
        <f t="shared" si="153"/>
        <v>0</v>
      </c>
      <c r="DC155" s="13">
        <f t="shared" si="153"/>
        <v>0</v>
      </c>
      <c r="DD155" s="13">
        <f t="shared" si="153"/>
        <v>0</v>
      </c>
      <c r="DE155" s="13">
        <f t="shared" si="153"/>
        <v>0</v>
      </c>
      <c r="DF155" s="13">
        <f t="shared" si="153"/>
        <v>0</v>
      </c>
      <c r="DG155" s="13">
        <f t="shared" si="153"/>
        <v>0</v>
      </c>
      <c r="DH155" s="13">
        <f t="shared" si="153"/>
        <v>0</v>
      </c>
      <c r="DI155" s="13">
        <f t="shared" si="153"/>
        <v>0</v>
      </c>
      <c r="DJ155" s="13">
        <f t="shared" si="137"/>
        <v>0</v>
      </c>
      <c r="DK155" s="323"/>
    </row>
    <row r="156" spans="2:115">
      <c r="B156" s="10" t="s">
        <v>325</v>
      </c>
      <c r="C156" s="77" t="s">
        <v>1044</v>
      </c>
      <c r="D156" s="11">
        <f t="shared" ref="D156:AI156" si="154">D$119*D40</f>
        <v>0</v>
      </c>
      <c r="E156" s="11">
        <f t="shared" si="154"/>
        <v>0</v>
      </c>
      <c r="F156" s="11">
        <f t="shared" si="154"/>
        <v>0</v>
      </c>
      <c r="G156" s="11">
        <f t="shared" si="154"/>
        <v>0</v>
      </c>
      <c r="H156" s="11">
        <f t="shared" si="154"/>
        <v>0</v>
      </c>
      <c r="I156" s="11">
        <f t="shared" si="154"/>
        <v>0</v>
      </c>
      <c r="J156" s="11">
        <f t="shared" si="154"/>
        <v>0</v>
      </c>
      <c r="K156" s="11">
        <f t="shared" si="154"/>
        <v>0</v>
      </c>
      <c r="L156" s="11">
        <f t="shared" si="154"/>
        <v>0</v>
      </c>
      <c r="M156" s="11">
        <f t="shared" si="154"/>
        <v>0</v>
      </c>
      <c r="N156" s="11">
        <f t="shared" si="154"/>
        <v>0</v>
      </c>
      <c r="O156" s="11">
        <f t="shared" si="154"/>
        <v>0</v>
      </c>
      <c r="P156" s="11">
        <f t="shared" si="154"/>
        <v>0</v>
      </c>
      <c r="Q156" s="11">
        <f t="shared" si="154"/>
        <v>0</v>
      </c>
      <c r="R156" s="11">
        <f t="shared" si="154"/>
        <v>0</v>
      </c>
      <c r="S156" s="11">
        <f t="shared" si="154"/>
        <v>0</v>
      </c>
      <c r="T156" s="11">
        <f t="shared" si="154"/>
        <v>0</v>
      </c>
      <c r="U156" s="11">
        <f t="shared" si="154"/>
        <v>0</v>
      </c>
      <c r="V156" s="11">
        <f t="shared" si="154"/>
        <v>0</v>
      </c>
      <c r="W156" s="11">
        <f t="shared" si="154"/>
        <v>0</v>
      </c>
      <c r="X156" s="11">
        <f t="shared" si="154"/>
        <v>0</v>
      </c>
      <c r="Y156" s="11">
        <f t="shared" si="154"/>
        <v>0</v>
      </c>
      <c r="Z156" s="11">
        <f t="shared" si="154"/>
        <v>0</v>
      </c>
      <c r="AA156" s="11">
        <f t="shared" si="154"/>
        <v>0</v>
      </c>
      <c r="AB156" s="11">
        <f t="shared" si="154"/>
        <v>0</v>
      </c>
      <c r="AC156" s="11">
        <f t="shared" si="154"/>
        <v>0</v>
      </c>
      <c r="AD156" s="11">
        <f t="shared" si="154"/>
        <v>0</v>
      </c>
      <c r="AE156" s="11">
        <f t="shared" si="154"/>
        <v>0</v>
      </c>
      <c r="AF156" s="11">
        <f t="shared" si="154"/>
        <v>0</v>
      </c>
      <c r="AG156" s="11">
        <f t="shared" si="154"/>
        <v>0</v>
      </c>
      <c r="AH156" s="11">
        <f t="shared" si="154"/>
        <v>0</v>
      </c>
      <c r="AI156" s="11">
        <f t="shared" si="154"/>
        <v>0</v>
      </c>
      <c r="AJ156" s="11">
        <f t="shared" ref="AJ156:BO156" si="155">AJ$119*AJ40</f>
        <v>0</v>
      </c>
      <c r="AK156" s="11">
        <f t="shared" si="155"/>
        <v>0</v>
      </c>
      <c r="AL156" s="11">
        <f t="shared" si="155"/>
        <v>0</v>
      </c>
      <c r="AM156" s="11">
        <f t="shared" si="155"/>
        <v>0</v>
      </c>
      <c r="AN156" s="11">
        <f t="shared" si="155"/>
        <v>0</v>
      </c>
      <c r="AO156" s="11">
        <f t="shared" si="155"/>
        <v>0</v>
      </c>
      <c r="AP156" s="11">
        <f t="shared" si="155"/>
        <v>0</v>
      </c>
      <c r="AQ156" s="11">
        <f t="shared" si="155"/>
        <v>0</v>
      </c>
      <c r="AR156" s="11">
        <f t="shared" si="155"/>
        <v>0</v>
      </c>
      <c r="AS156" s="11">
        <f t="shared" si="155"/>
        <v>0</v>
      </c>
      <c r="AT156" s="11">
        <f t="shared" si="155"/>
        <v>0</v>
      </c>
      <c r="AU156" s="11">
        <f t="shared" si="155"/>
        <v>0</v>
      </c>
      <c r="AV156" s="11">
        <f t="shared" si="155"/>
        <v>0</v>
      </c>
      <c r="AW156" s="11">
        <f t="shared" si="155"/>
        <v>0</v>
      </c>
      <c r="AX156" s="11">
        <f t="shared" si="155"/>
        <v>0</v>
      </c>
      <c r="AY156" s="11">
        <f t="shared" si="155"/>
        <v>0</v>
      </c>
      <c r="AZ156" s="11">
        <f t="shared" si="155"/>
        <v>0</v>
      </c>
      <c r="BA156" s="11">
        <f t="shared" si="155"/>
        <v>0</v>
      </c>
      <c r="BB156" s="11">
        <f t="shared" si="155"/>
        <v>0</v>
      </c>
      <c r="BC156" s="11">
        <f t="shared" si="155"/>
        <v>0</v>
      </c>
      <c r="BD156" s="11">
        <f t="shared" si="155"/>
        <v>0</v>
      </c>
      <c r="BE156" s="11">
        <f t="shared" si="155"/>
        <v>0</v>
      </c>
      <c r="BF156" s="11">
        <f t="shared" si="155"/>
        <v>0</v>
      </c>
      <c r="BG156" s="11">
        <f t="shared" si="155"/>
        <v>0</v>
      </c>
      <c r="BH156" s="11">
        <f t="shared" si="155"/>
        <v>0</v>
      </c>
      <c r="BI156" s="11">
        <f t="shared" si="155"/>
        <v>0</v>
      </c>
      <c r="BJ156" s="11">
        <f t="shared" si="155"/>
        <v>0</v>
      </c>
      <c r="BK156" s="11">
        <f t="shared" si="155"/>
        <v>0</v>
      </c>
      <c r="BL156" s="11">
        <f t="shared" si="155"/>
        <v>0</v>
      </c>
      <c r="BM156" s="11">
        <f t="shared" si="155"/>
        <v>0</v>
      </c>
      <c r="BN156" s="11">
        <f t="shared" si="155"/>
        <v>0</v>
      </c>
      <c r="BO156" s="11">
        <f t="shared" si="155"/>
        <v>0</v>
      </c>
      <c r="BP156" s="11">
        <f t="shared" ref="BP156:CU156" si="156">BP$119*BP40</f>
        <v>0</v>
      </c>
      <c r="BQ156" s="11">
        <f t="shared" si="156"/>
        <v>0</v>
      </c>
      <c r="BR156" s="11">
        <f t="shared" si="156"/>
        <v>0</v>
      </c>
      <c r="BS156" s="11">
        <f t="shared" si="156"/>
        <v>0</v>
      </c>
      <c r="BT156" s="11">
        <f t="shared" si="156"/>
        <v>0</v>
      </c>
      <c r="BU156" s="11">
        <f t="shared" si="156"/>
        <v>0</v>
      </c>
      <c r="BV156" s="11">
        <f t="shared" si="156"/>
        <v>0</v>
      </c>
      <c r="BW156" s="11">
        <f t="shared" si="156"/>
        <v>0</v>
      </c>
      <c r="BX156" s="11">
        <f t="shared" si="156"/>
        <v>0</v>
      </c>
      <c r="BY156" s="11">
        <f t="shared" si="156"/>
        <v>0</v>
      </c>
      <c r="BZ156" s="11">
        <f t="shared" si="156"/>
        <v>0</v>
      </c>
      <c r="CA156" s="11">
        <f t="shared" si="156"/>
        <v>0</v>
      </c>
      <c r="CB156" s="11">
        <f t="shared" si="156"/>
        <v>0</v>
      </c>
      <c r="CC156" s="11">
        <f t="shared" si="156"/>
        <v>0</v>
      </c>
      <c r="CD156" s="11">
        <f t="shared" si="156"/>
        <v>0</v>
      </c>
      <c r="CE156" s="11">
        <f t="shared" si="156"/>
        <v>0</v>
      </c>
      <c r="CF156" s="11">
        <f t="shared" si="156"/>
        <v>0</v>
      </c>
      <c r="CG156" s="11">
        <f t="shared" si="156"/>
        <v>0</v>
      </c>
      <c r="CH156" s="11">
        <f t="shared" si="156"/>
        <v>0</v>
      </c>
      <c r="CI156" s="11">
        <f t="shared" si="156"/>
        <v>0</v>
      </c>
      <c r="CJ156" s="11">
        <f t="shared" si="156"/>
        <v>0</v>
      </c>
      <c r="CK156" s="11">
        <f t="shared" si="156"/>
        <v>0</v>
      </c>
      <c r="CL156" s="11">
        <f t="shared" si="156"/>
        <v>0</v>
      </c>
      <c r="CM156" s="11">
        <f t="shared" si="156"/>
        <v>0</v>
      </c>
      <c r="CN156" s="11">
        <f t="shared" si="156"/>
        <v>0</v>
      </c>
      <c r="CO156" s="11">
        <f t="shared" si="156"/>
        <v>0</v>
      </c>
      <c r="CP156" s="11">
        <f t="shared" si="156"/>
        <v>0</v>
      </c>
      <c r="CQ156" s="11">
        <f t="shared" si="156"/>
        <v>0</v>
      </c>
      <c r="CR156" s="11">
        <f t="shared" si="156"/>
        <v>0</v>
      </c>
      <c r="CS156" s="11">
        <f t="shared" si="156"/>
        <v>0</v>
      </c>
      <c r="CT156" s="11">
        <f t="shared" si="156"/>
        <v>0</v>
      </c>
      <c r="CU156" s="11">
        <f t="shared" si="156"/>
        <v>0</v>
      </c>
      <c r="CV156" s="11">
        <f t="shared" ref="CV156:DI156" si="157">CV$119*CV40</f>
        <v>0</v>
      </c>
      <c r="CW156" s="11">
        <f t="shared" si="157"/>
        <v>0</v>
      </c>
      <c r="CX156" s="11">
        <f t="shared" si="157"/>
        <v>0</v>
      </c>
      <c r="CY156" s="11">
        <f t="shared" si="157"/>
        <v>0</v>
      </c>
      <c r="CZ156" s="11">
        <f t="shared" si="157"/>
        <v>0</v>
      </c>
      <c r="DA156" s="11">
        <f t="shared" si="157"/>
        <v>0</v>
      </c>
      <c r="DB156" s="11">
        <f t="shared" si="157"/>
        <v>0</v>
      </c>
      <c r="DC156" s="11">
        <f t="shared" si="157"/>
        <v>0</v>
      </c>
      <c r="DD156" s="11">
        <f t="shared" si="157"/>
        <v>0</v>
      </c>
      <c r="DE156" s="11">
        <f t="shared" si="157"/>
        <v>0</v>
      </c>
      <c r="DF156" s="11">
        <f t="shared" si="157"/>
        <v>0</v>
      </c>
      <c r="DG156" s="11">
        <f t="shared" si="157"/>
        <v>0</v>
      </c>
      <c r="DH156" s="11">
        <f t="shared" si="157"/>
        <v>0</v>
      </c>
      <c r="DI156" s="11">
        <f t="shared" si="157"/>
        <v>0</v>
      </c>
      <c r="DJ156" s="11">
        <f t="shared" si="137"/>
        <v>0</v>
      </c>
      <c r="DK156" s="323"/>
    </row>
    <row r="157" spans="2:115">
      <c r="B157" s="10" t="s">
        <v>326</v>
      </c>
      <c r="C157" s="77" t="s">
        <v>1045</v>
      </c>
      <c r="D157" s="11">
        <f t="shared" ref="D157:AI157" si="158">D$119*D41</f>
        <v>0</v>
      </c>
      <c r="E157" s="11">
        <f t="shared" si="158"/>
        <v>0</v>
      </c>
      <c r="F157" s="11">
        <f t="shared" si="158"/>
        <v>0</v>
      </c>
      <c r="G157" s="11">
        <f t="shared" si="158"/>
        <v>0</v>
      </c>
      <c r="H157" s="11">
        <f t="shared" si="158"/>
        <v>0</v>
      </c>
      <c r="I157" s="11">
        <f t="shared" si="158"/>
        <v>0</v>
      </c>
      <c r="J157" s="11">
        <f t="shared" si="158"/>
        <v>0</v>
      </c>
      <c r="K157" s="11">
        <f t="shared" si="158"/>
        <v>0</v>
      </c>
      <c r="L157" s="11">
        <f t="shared" si="158"/>
        <v>0</v>
      </c>
      <c r="M157" s="11">
        <f t="shared" si="158"/>
        <v>0</v>
      </c>
      <c r="N157" s="11">
        <f t="shared" si="158"/>
        <v>0</v>
      </c>
      <c r="O157" s="11">
        <f t="shared" si="158"/>
        <v>0</v>
      </c>
      <c r="P157" s="11">
        <f t="shared" si="158"/>
        <v>0</v>
      </c>
      <c r="Q157" s="11">
        <f t="shared" si="158"/>
        <v>0</v>
      </c>
      <c r="R157" s="11">
        <f t="shared" si="158"/>
        <v>0</v>
      </c>
      <c r="S157" s="11">
        <f t="shared" si="158"/>
        <v>0</v>
      </c>
      <c r="T157" s="11">
        <f t="shared" si="158"/>
        <v>0</v>
      </c>
      <c r="U157" s="11">
        <f t="shared" si="158"/>
        <v>0</v>
      </c>
      <c r="V157" s="11">
        <f t="shared" si="158"/>
        <v>0</v>
      </c>
      <c r="W157" s="11">
        <f t="shared" si="158"/>
        <v>0</v>
      </c>
      <c r="X157" s="11">
        <f t="shared" si="158"/>
        <v>0</v>
      </c>
      <c r="Y157" s="11">
        <f t="shared" si="158"/>
        <v>0</v>
      </c>
      <c r="Z157" s="11">
        <f t="shared" si="158"/>
        <v>0</v>
      </c>
      <c r="AA157" s="11">
        <f t="shared" si="158"/>
        <v>0</v>
      </c>
      <c r="AB157" s="11">
        <f t="shared" si="158"/>
        <v>0</v>
      </c>
      <c r="AC157" s="11">
        <f t="shared" si="158"/>
        <v>0</v>
      </c>
      <c r="AD157" s="11">
        <f t="shared" si="158"/>
        <v>0</v>
      </c>
      <c r="AE157" s="11">
        <f t="shared" si="158"/>
        <v>0</v>
      </c>
      <c r="AF157" s="11">
        <f t="shared" si="158"/>
        <v>0</v>
      </c>
      <c r="AG157" s="11">
        <f t="shared" si="158"/>
        <v>0</v>
      </c>
      <c r="AH157" s="11">
        <f t="shared" si="158"/>
        <v>0</v>
      </c>
      <c r="AI157" s="11">
        <f t="shared" si="158"/>
        <v>0</v>
      </c>
      <c r="AJ157" s="11">
        <f t="shared" ref="AJ157:BO157" si="159">AJ$119*AJ41</f>
        <v>0</v>
      </c>
      <c r="AK157" s="11">
        <f t="shared" si="159"/>
        <v>0</v>
      </c>
      <c r="AL157" s="11">
        <f t="shared" si="159"/>
        <v>0</v>
      </c>
      <c r="AM157" s="11">
        <f t="shared" si="159"/>
        <v>0</v>
      </c>
      <c r="AN157" s="11">
        <f t="shared" si="159"/>
        <v>0</v>
      </c>
      <c r="AO157" s="11">
        <f t="shared" si="159"/>
        <v>0</v>
      </c>
      <c r="AP157" s="11">
        <f t="shared" si="159"/>
        <v>0</v>
      </c>
      <c r="AQ157" s="11">
        <f t="shared" si="159"/>
        <v>0</v>
      </c>
      <c r="AR157" s="11">
        <f t="shared" si="159"/>
        <v>0</v>
      </c>
      <c r="AS157" s="11">
        <f t="shared" si="159"/>
        <v>0</v>
      </c>
      <c r="AT157" s="11">
        <f t="shared" si="159"/>
        <v>0</v>
      </c>
      <c r="AU157" s="11">
        <f t="shared" si="159"/>
        <v>0</v>
      </c>
      <c r="AV157" s="11">
        <f t="shared" si="159"/>
        <v>0</v>
      </c>
      <c r="AW157" s="11">
        <f t="shared" si="159"/>
        <v>0</v>
      </c>
      <c r="AX157" s="11">
        <f t="shared" si="159"/>
        <v>0</v>
      </c>
      <c r="AY157" s="11">
        <f t="shared" si="159"/>
        <v>0</v>
      </c>
      <c r="AZ157" s="11">
        <f t="shared" si="159"/>
        <v>0</v>
      </c>
      <c r="BA157" s="11">
        <f t="shared" si="159"/>
        <v>0</v>
      </c>
      <c r="BB157" s="11">
        <f t="shared" si="159"/>
        <v>0</v>
      </c>
      <c r="BC157" s="11">
        <f t="shared" si="159"/>
        <v>0</v>
      </c>
      <c r="BD157" s="11">
        <f t="shared" si="159"/>
        <v>0</v>
      </c>
      <c r="BE157" s="11">
        <f t="shared" si="159"/>
        <v>0</v>
      </c>
      <c r="BF157" s="11">
        <f t="shared" si="159"/>
        <v>0</v>
      </c>
      <c r="BG157" s="11">
        <f t="shared" si="159"/>
        <v>0</v>
      </c>
      <c r="BH157" s="11">
        <f t="shared" si="159"/>
        <v>0</v>
      </c>
      <c r="BI157" s="11">
        <f t="shared" si="159"/>
        <v>0</v>
      </c>
      <c r="BJ157" s="11">
        <f t="shared" si="159"/>
        <v>0</v>
      </c>
      <c r="BK157" s="11">
        <f t="shared" si="159"/>
        <v>0</v>
      </c>
      <c r="BL157" s="11">
        <f t="shared" si="159"/>
        <v>0</v>
      </c>
      <c r="BM157" s="11">
        <f t="shared" si="159"/>
        <v>0</v>
      </c>
      <c r="BN157" s="11">
        <f t="shared" si="159"/>
        <v>0</v>
      </c>
      <c r="BO157" s="11">
        <f t="shared" si="159"/>
        <v>0</v>
      </c>
      <c r="BP157" s="11">
        <f t="shared" ref="BP157:CU157" si="160">BP$119*BP41</f>
        <v>0</v>
      </c>
      <c r="BQ157" s="11">
        <f t="shared" si="160"/>
        <v>0</v>
      </c>
      <c r="BR157" s="11">
        <f t="shared" si="160"/>
        <v>0</v>
      </c>
      <c r="BS157" s="11">
        <f t="shared" si="160"/>
        <v>0</v>
      </c>
      <c r="BT157" s="11">
        <f t="shared" si="160"/>
        <v>0</v>
      </c>
      <c r="BU157" s="11">
        <f t="shared" si="160"/>
        <v>0</v>
      </c>
      <c r="BV157" s="11">
        <f t="shared" si="160"/>
        <v>0</v>
      </c>
      <c r="BW157" s="11">
        <f t="shared" si="160"/>
        <v>0</v>
      </c>
      <c r="BX157" s="11">
        <f t="shared" si="160"/>
        <v>0</v>
      </c>
      <c r="BY157" s="11">
        <f t="shared" si="160"/>
        <v>0</v>
      </c>
      <c r="BZ157" s="11">
        <f t="shared" si="160"/>
        <v>0</v>
      </c>
      <c r="CA157" s="11">
        <f t="shared" si="160"/>
        <v>0</v>
      </c>
      <c r="CB157" s="11">
        <f t="shared" si="160"/>
        <v>0</v>
      </c>
      <c r="CC157" s="11">
        <f t="shared" si="160"/>
        <v>0</v>
      </c>
      <c r="CD157" s="11">
        <f t="shared" si="160"/>
        <v>0</v>
      </c>
      <c r="CE157" s="11">
        <f t="shared" si="160"/>
        <v>0</v>
      </c>
      <c r="CF157" s="11">
        <f t="shared" si="160"/>
        <v>0</v>
      </c>
      <c r="CG157" s="11">
        <f t="shared" si="160"/>
        <v>0</v>
      </c>
      <c r="CH157" s="11">
        <f t="shared" si="160"/>
        <v>0</v>
      </c>
      <c r="CI157" s="11">
        <f t="shared" si="160"/>
        <v>0</v>
      </c>
      <c r="CJ157" s="11">
        <f t="shared" si="160"/>
        <v>0</v>
      </c>
      <c r="CK157" s="11">
        <f t="shared" si="160"/>
        <v>0</v>
      </c>
      <c r="CL157" s="11">
        <f t="shared" si="160"/>
        <v>0</v>
      </c>
      <c r="CM157" s="11">
        <f t="shared" si="160"/>
        <v>0</v>
      </c>
      <c r="CN157" s="11">
        <f t="shared" si="160"/>
        <v>0</v>
      </c>
      <c r="CO157" s="11">
        <f t="shared" si="160"/>
        <v>0</v>
      </c>
      <c r="CP157" s="11">
        <f t="shared" si="160"/>
        <v>0</v>
      </c>
      <c r="CQ157" s="11">
        <f t="shared" si="160"/>
        <v>0</v>
      </c>
      <c r="CR157" s="11">
        <f t="shared" si="160"/>
        <v>0</v>
      </c>
      <c r="CS157" s="11">
        <f t="shared" si="160"/>
        <v>0</v>
      </c>
      <c r="CT157" s="11">
        <f t="shared" si="160"/>
        <v>0</v>
      </c>
      <c r="CU157" s="11">
        <f t="shared" si="160"/>
        <v>0</v>
      </c>
      <c r="CV157" s="11">
        <f t="shared" ref="CV157:DI157" si="161">CV$119*CV41</f>
        <v>0</v>
      </c>
      <c r="CW157" s="11">
        <f t="shared" si="161"/>
        <v>0</v>
      </c>
      <c r="CX157" s="11">
        <f t="shared" si="161"/>
        <v>0</v>
      </c>
      <c r="CY157" s="11">
        <f t="shared" si="161"/>
        <v>0</v>
      </c>
      <c r="CZ157" s="11">
        <f t="shared" si="161"/>
        <v>0</v>
      </c>
      <c r="DA157" s="11">
        <f t="shared" si="161"/>
        <v>0</v>
      </c>
      <c r="DB157" s="11">
        <f t="shared" si="161"/>
        <v>0</v>
      </c>
      <c r="DC157" s="11">
        <f t="shared" si="161"/>
        <v>0</v>
      </c>
      <c r="DD157" s="11">
        <f t="shared" si="161"/>
        <v>0</v>
      </c>
      <c r="DE157" s="11">
        <f t="shared" si="161"/>
        <v>0</v>
      </c>
      <c r="DF157" s="11">
        <f t="shared" si="161"/>
        <v>0</v>
      </c>
      <c r="DG157" s="11">
        <f t="shared" si="161"/>
        <v>0</v>
      </c>
      <c r="DH157" s="11">
        <f t="shared" si="161"/>
        <v>0</v>
      </c>
      <c r="DI157" s="11">
        <f t="shared" si="161"/>
        <v>0</v>
      </c>
      <c r="DJ157" s="11">
        <f t="shared" si="137"/>
        <v>0</v>
      </c>
      <c r="DK157" s="323"/>
    </row>
    <row r="158" spans="2:115">
      <c r="B158" s="10" t="s">
        <v>327</v>
      </c>
      <c r="C158" s="77" t="s">
        <v>1046</v>
      </c>
      <c r="D158" s="11">
        <f t="shared" ref="D158:AI158" si="162">D$119*D42</f>
        <v>0</v>
      </c>
      <c r="E158" s="11">
        <f t="shared" si="162"/>
        <v>0</v>
      </c>
      <c r="F158" s="11">
        <f t="shared" si="162"/>
        <v>0</v>
      </c>
      <c r="G158" s="11">
        <f t="shared" si="162"/>
        <v>0</v>
      </c>
      <c r="H158" s="11">
        <f t="shared" si="162"/>
        <v>0</v>
      </c>
      <c r="I158" s="11">
        <f t="shared" si="162"/>
        <v>0</v>
      </c>
      <c r="J158" s="11">
        <f t="shared" si="162"/>
        <v>0</v>
      </c>
      <c r="K158" s="11">
        <f t="shared" si="162"/>
        <v>0</v>
      </c>
      <c r="L158" s="11">
        <f t="shared" si="162"/>
        <v>0</v>
      </c>
      <c r="M158" s="11">
        <f t="shared" si="162"/>
        <v>0</v>
      </c>
      <c r="N158" s="11">
        <f t="shared" si="162"/>
        <v>0</v>
      </c>
      <c r="O158" s="11">
        <f t="shared" si="162"/>
        <v>0</v>
      </c>
      <c r="P158" s="11">
        <f t="shared" si="162"/>
        <v>0</v>
      </c>
      <c r="Q158" s="11">
        <f t="shared" si="162"/>
        <v>0</v>
      </c>
      <c r="R158" s="11">
        <f t="shared" si="162"/>
        <v>0</v>
      </c>
      <c r="S158" s="11">
        <f t="shared" si="162"/>
        <v>0</v>
      </c>
      <c r="T158" s="11">
        <f t="shared" si="162"/>
        <v>0</v>
      </c>
      <c r="U158" s="11">
        <f t="shared" si="162"/>
        <v>0</v>
      </c>
      <c r="V158" s="11">
        <f t="shared" si="162"/>
        <v>0</v>
      </c>
      <c r="W158" s="11">
        <f t="shared" si="162"/>
        <v>0</v>
      </c>
      <c r="X158" s="11">
        <f t="shared" si="162"/>
        <v>0</v>
      </c>
      <c r="Y158" s="11">
        <f t="shared" si="162"/>
        <v>0</v>
      </c>
      <c r="Z158" s="11">
        <f t="shared" si="162"/>
        <v>0</v>
      </c>
      <c r="AA158" s="11">
        <f t="shared" si="162"/>
        <v>0</v>
      </c>
      <c r="AB158" s="11">
        <f t="shared" si="162"/>
        <v>0</v>
      </c>
      <c r="AC158" s="11">
        <f t="shared" si="162"/>
        <v>0</v>
      </c>
      <c r="AD158" s="11">
        <f t="shared" si="162"/>
        <v>0</v>
      </c>
      <c r="AE158" s="11">
        <f t="shared" si="162"/>
        <v>0</v>
      </c>
      <c r="AF158" s="11">
        <f t="shared" si="162"/>
        <v>0</v>
      </c>
      <c r="AG158" s="11">
        <f t="shared" si="162"/>
        <v>0</v>
      </c>
      <c r="AH158" s="11">
        <f t="shared" si="162"/>
        <v>0</v>
      </c>
      <c r="AI158" s="11">
        <f t="shared" si="162"/>
        <v>0</v>
      </c>
      <c r="AJ158" s="11">
        <f t="shared" ref="AJ158:BO158" si="163">AJ$119*AJ42</f>
        <v>0</v>
      </c>
      <c r="AK158" s="11">
        <f t="shared" si="163"/>
        <v>0</v>
      </c>
      <c r="AL158" s="11">
        <f t="shared" si="163"/>
        <v>0</v>
      </c>
      <c r="AM158" s="11">
        <f t="shared" si="163"/>
        <v>0</v>
      </c>
      <c r="AN158" s="11">
        <f t="shared" si="163"/>
        <v>0</v>
      </c>
      <c r="AO158" s="11">
        <f t="shared" si="163"/>
        <v>0</v>
      </c>
      <c r="AP158" s="11">
        <f t="shared" si="163"/>
        <v>0</v>
      </c>
      <c r="AQ158" s="11">
        <f t="shared" si="163"/>
        <v>0</v>
      </c>
      <c r="AR158" s="11">
        <f t="shared" si="163"/>
        <v>0</v>
      </c>
      <c r="AS158" s="11">
        <f t="shared" si="163"/>
        <v>0</v>
      </c>
      <c r="AT158" s="11">
        <f t="shared" si="163"/>
        <v>0</v>
      </c>
      <c r="AU158" s="11">
        <f t="shared" si="163"/>
        <v>0</v>
      </c>
      <c r="AV158" s="11">
        <f t="shared" si="163"/>
        <v>0</v>
      </c>
      <c r="AW158" s="11">
        <f t="shared" si="163"/>
        <v>0</v>
      </c>
      <c r="AX158" s="11">
        <f t="shared" si="163"/>
        <v>0</v>
      </c>
      <c r="AY158" s="11">
        <f t="shared" si="163"/>
        <v>0</v>
      </c>
      <c r="AZ158" s="11">
        <f t="shared" si="163"/>
        <v>0</v>
      </c>
      <c r="BA158" s="11">
        <f t="shared" si="163"/>
        <v>0</v>
      </c>
      <c r="BB158" s="11">
        <f t="shared" si="163"/>
        <v>0</v>
      </c>
      <c r="BC158" s="11">
        <f t="shared" si="163"/>
        <v>0</v>
      </c>
      <c r="BD158" s="11">
        <f t="shared" si="163"/>
        <v>0</v>
      </c>
      <c r="BE158" s="11">
        <f t="shared" si="163"/>
        <v>0</v>
      </c>
      <c r="BF158" s="11">
        <f t="shared" si="163"/>
        <v>0</v>
      </c>
      <c r="BG158" s="11">
        <f t="shared" si="163"/>
        <v>0</v>
      </c>
      <c r="BH158" s="11">
        <f t="shared" si="163"/>
        <v>0</v>
      </c>
      <c r="BI158" s="11">
        <f t="shared" si="163"/>
        <v>0</v>
      </c>
      <c r="BJ158" s="11">
        <f t="shared" si="163"/>
        <v>0</v>
      </c>
      <c r="BK158" s="11">
        <f t="shared" si="163"/>
        <v>0</v>
      </c>
      <c r="BL158" s="11">
        <f t="shared" si="163"/>
        <v>0</v>
      </c>
      <c r="BM158" s="11">
        <f t="shared" si="163"/>
        <v>0</v>
      </c>
      <c r="BN158" s="11">
        <f t="shared" si="163"/>
        <v>0</v>
      </c>
      <c r="BO158" s="11">
        <f t="shared" si="163"/>
        <v>0</v>
      </c>
      <c r="BP158" s="11">
        <f t="shared" ref="BP158:CU158" si="164">BP$119*BP42</f>
        <v>0</v>
      </c>
      <c r="BQ158" s="11">
        <f t="shared" si="164"/>
        <v>0</v>
      </c>
      <c r="BR158" s="11">
        <f t="shared" si="164"/>
        <v>0</v>
      </c>
      <c r="BS158" s="11">
        <f t="shared" si="164"/>
        <v>0</v>
      </c>
      <c r="BT158" s="11">
        <f t="shared" si="164"/>
        <v>0</v>
      </c>
      <c r="BU158" s="11">
        <f t="shared" si="164"/>
        <v>0</v>
      </c>
      <c r="BV158" s="11">
        <f t="shared" si="164"/>
        <v>0</v>
      </c>
      <c r="BW158" s="11">
        <f t="shared" si="164"/>
        <v>0</v>
      </c>
      <c r="BX158" s="11">
        <f t="shared" si="164"/>
        <v>0</v>
      </c>
      <c r="BY158" s="11">
        <f t="shared" si="164"/>
        <v>0</v>
      </c>
      <c r="BZ158" s="11">
        <f t="shared" si="164"/>
        <v>0</v>
      </c>
      <c r="CA158" s="11">
        <f t="shared" si="164"/>
        <v>0</v>
      </c>
      <c r="CB158" s="11">
        <f t="shared" si="164"/>
        <v>0</v>
      </c>
      <c r="CC158" s="11">
        <f t="shared" si="164"/>
        <v>0</v>
      </c>
      <c r="CD158" s="11">
        <f t="shared" si="164"/>
        <v>0</v>
      </c>
      <c r="CE158" s="11">
        <f t="shared" si="164"/>
        <v>0</v>
      </c>
      <c r="CF158" s="11">
        <f t="shared" si="164"/>
        <v>0</v>
      </c>
      <c r="CG158" s="11">
        <f t="shared" si="164"/>
        <v>0</v>
      </c>
      <c r="CH158" s="11">
        <f t="shared" si="164"/>
        <v>0</v>
      </c>
      <c r="CI158" s="11">
        <f t="shared" si="164"/>
        <v>0</v>
      </c>
      <c r="CJ158" s="11">
        <f t="shared" si="164"/>
        <v>0</v>
      </c>
      <c r="CK158" s="11">
        <f t="shared" si="164"/>
        <v>0</v>
      </c>
      <c r="CL158" s="11">
        <f t="shared" si="164"/>
        <v>0</v>
      </c>
      <c r="CM158" s="11">
        <f t="shared" si="164"/>
        <v>0</v>
      </c>
      <c r="CN158" s="11">
        <f t="shared" si="164"/>
        <v>0</v>
      </c>
      <c r="CO158" s="11">
        <f t="shared" si="164"/>
        <v>0</v>
      </c>
      <c r="CP158" s="11">
        <f t="shared" si="164"/>
        <v>0</v>
      </c>
      <c r="CQ158" s="11">
        <f t="shared" si="164"/>
        <v>0</v>
      </c>
      <c r="CR158" s="11">
        <f t="shared" si="164"/>
        <v>0</v>
      </c>
      <c r="CS158" s="11">
        <f t="shared" si="164"/>
        <v>0</v>
      </c>
      <c r="CT158" s="11">
        <f t="shared" si="164"/>
        <v>0</v>
      </c>
      <c r="CU158" s="11">
        <f t="shared" si="164"/>
        <v>0</v>
      </c>
      <c r="CV158" s="11">
        <f t="shared" ref="CV158:DI158" si="165">CV$119*CV42</f>
        <v>0</v>
      </c>
      <c r="CW158" s="11">
        <f t="shared" si="165"/>
        <v>0</v>
      </c>
      <c r="CX158" s="11">
        <f t="shared" si="165"/>
        <v>0</v>
      </c>
      <c r="CY158" s="11">
        <f t="shared" si="165"/>
        <v>0</v>
      </c>
      <c r="CZ158" s="11">
        <f t="shared" si="165"/>
        <v>0</v>
      </c>
      <c r="DA158" s="11">
        <f t="shared" si="165"/>
        <v>0</v>
      </c>
      <c r="DB158" s="11">
        <f t="shared" si="165"/>
        <v>0</v>
      </c>
      <c r="DC158" s="11">
        <f t="shared" si="165"/>
        <v>0</v>
      </c>
      <c r="DD158" s="11">
        <f t="shared" si="165"/>
        <v>0</v>
      </c>
      <c r="DE158" s="11">
        <f t="shared" si="165"/>
        <v>0</v>
      </c>
      <c r="DF158" s="11">
        <f t="shared" si="165"/>
        <v>0</v>
      </c>
      <c r="DG158" s="11">
        <f t="shared" si="165"/>
        <v>0</v>
      </c>
      <c r="DH158" s="11">
        <f t="shared" si="165"/>
        <v>0</v>
      </c>
      <c r="DI158" s="11">
        <f t="shared" si="165"/>
        <v>0</v>
      </c>
      <c r="DJ158" s="11">
        <f t="shared" si="137"/>
        <v>0</v>
      </c>
      <c r="DK158" s="323"/>
    </row>
    <row r="159" spans="2:115">
      <c r="B159" s="503" t="s">
        <v>328</v>
      </c>
      <c r="C159" s="504" t="s">
        <v>1047</v>
      </c>
      <c r="D159" s="733">
        <f t="shared" ref="D159:AI159" si="166">D$119*D43</f>
        <v>0</v>
      </c>
      <c r="E159" s="733">
        <f t="shared" si="166"/>
        <v>0</v>
      </c>
      <c r="F159" s="733">
        <f t="shared" si="166"/>
        <v>0</v>
      </c>
      <c r="G159" s="733">
        <f t="shared" si="166"/>
        <v>0</v>
      </c>
      <c r="H159" s="733">
        <f t="shared" si="166"/>
        <v>0</v>
      </c>
      <c r="I159" s="733">
        <f t="shared" si="166"/>
        <v>0</v>
      </c>
      <c r="J159" s="733">
        <f t="shared" si="166"/>
        <v>0</v>
      </c>
      <c r="K159" s="733">
        <f t="shared" si="166"/>
        <v>0</v>
      </c>
      <c r="L159" s="733">
        <f t="shared" si="166"/>
        <v>0</v>
      </c>
      <c r="M159" s="733">
        <f t="shared" si="166"/>
        <v>0</v>
      </c>
      <c r="N159" s="733">
        <f t="shared" si="166"/>
        <v>0</v>
      </c>
      <c r="O159" s="733">
        <f t="shared" si="166"/>
        <v>0</v>
      </c>
      <c r="P159" s="733">
        <f t="shared" si="166"/>
        <v>0</v>
      </c>
      <c r="Q159" s="733">
        <f t="shared" si="166"/>
        <v>0</v>
      </c>
      <c r="R159" s="733">
        <f t="shared" si="166"/>
        <v>0</v>
      </c>
      <c r="S159" s="733">
        <f t="shared" si="166"/>
        <v>0</v>
      </c>
      <c r="T159" s="733">
        <f t="shared" si="166"/>
        <v>0</v>
      </c>
      <c r="U159" s="733">
        <f t="shared" si="166"/>
        <v>0</v>
      </c>
      <c r="V159" s="733">
        <f t="shared" si="166"/>
        <v>0</v>
      </c>
      <c r="W159" s="733">
        <f t="shared" si="166"/>
        <v>0</v>
      </c>
      <c r="X159" s="733">
        <f t="shared" si="166"/>
        <v>0</v>
      </c>
      <c r="Y159" s="733">
        <f t="shared" si="166"/>
        <v>0</v>
      </c>
      <c r="Z159" s="733">
        <f t="shared" si="166"/>
        <v>0</v>
      </c>
      <c r="AA159" s="733">
        <f t="shared" si="166"/>
        <v>0</v>
      </c>
      <c r="AB159" s="733">
        <f t="shared" si="166"/>
        <v>0</v>
      </c>
      <c r="AC159" s="733">
        <f t="shared" si="166"/>
        <v>0</v>
      </c>
      <c r="AD159" s="733">
        <f t="shared" si="166"/>
        <v>0</v>
      </c>
      <c r="AE159" s="733">
        <f t="shared" si="166"/>
        <v>0</v>
      </c>
      <c r="AF159" s="733">
        <f t="shared" si="166"/>
        <v>0</v>
      </c>
      <c r="AG159" s="733">
        <f t="shared" si="166"/>
        <v>0</v>
      </c>
      <c r="AH159" s="733">
        <f t="shared" si="166"/>
        <v>0</v>
      </c>
      <c r="AI159" s="733">
        <f t="shared" si="166"/>
        <v>0</v>
      </c>
      <c r="AJ159" s="733">
        <f t="shared" ref="AJ159:BO159" si="167">AJ$119*AJ43</f>
        <v>0</v>
      </c>
      <c r="AK159" s="733">
        <f t="shared" si="167"/>
        <v>0</v>
      </c>
      <c r="AL159" s="733">
        <f t="shared" si="167"/>
        <v>0</v>
      </c>
      <c r="AM159" s="733">
        <f t="shared" si="167"/>
        <v>0</v>
      </c>
      <c r="AN159" s="733">
        <f t="shared" si="167"/>
        <v>0</v>
      </c>
      <c r="AO159" s="733">
        <f t="shared" si="167"/>
        <v>0</v>
      </c>
      <c r="AP159" s="733">
        <f t="shared" si="167"/>
        <v>0</v>
      </c>
      <c r="AQ159" s="733">
        <f t="shared" si="167"/>
        <v>0</v>
      </c>
      <c r="AR159" s="733">
        <f t="shared" si="167"/>
        <v>0</v>
      </c>
      <c r="AS159" s="733">
        <f t="shared" si="167"/>
        <v>0</v>
      </c>
      <c r="AT159" s="733">
        <f t="shared" si="167"/>
        <v>0</v>
      </c>
      <c r="AU159" s="733">
        <f t="shared" si="167"/>
        <v>0</v>
      </c>
      <c r="AV159" s="733">
        <f t="shared" si="167"/>
        <v>0</v>
      </c>
      <c r="AW159" s="733">
        <f t="shared" si="167"/>
        <v>0</v>
      </c>
      <c r="AX159" s="733">
        <f t="shared" si="167"/>
        <v>0</v>
      </c>
      <c r="AY159" s="733">
        <f t="shared" si="167"/>
        <v>0</v>
      </c>
      <c r="AZ159" s="733">
        <f t="shared" si="167"/>
        <v>0</v>
      </c>
      <c r="BA159" s="733">
        <f t="shared" si="167"/>
        <v>0</v>
      </c>
      <c r="BB159" s="733">
        <f t="shared" si="167"/>
        <v>0</v>
      </c>
      <c r="BC159" s="733">
        <f t="shared" si="167"/>
        <v>0</v>
      </c>
      <c r="BD159" s="733">
        <f t="shared" si="167"/>
        <v>0</v>
      </c>
      <c r="BE159" s="733">
        <f t="shared" si="167"/>
        <v>0</v>
      </c>
      <c r="BF159" s="733">
        <f t="shared" si="167"/>
        <v>0</v>
      </c>
      <c r="BG159" s="733">
        <f t="shared" si="167"/>
        <v>0</v>
      </c>
      <c r="BH159" s="733">
        <f t="shared" si="167"/>
        <v>0</v>
      </c>
      <c r="BI159" s="733">
        <f t="shared" si="167"/>
        <v>0</v>
      </c>
      <c r="BJ159" s="733">
        <f t="shared" si="167"/>
        <v>0</v>
      </c>
      <c r="BK159" s="733">
        <f t="shared" si="167"/>
        <v>0</v>
      </c>
      <c r="BL159" s="733">
        <f t="shared" si="167"/>
        <v>0</v>
      </c>
      <c r="BM159" s="733">
        <f t="shared" si="167"/>
        <v>0</v>
      </c>
      <c r="BN159" s="733">
        <f t="shared" si="167"/>
        <v>0</v>
      </c>
      <c r="BO159" s="733">
        <f t="shared" si="167"/>
        <v>0</v>
      </c>
      <c r="BP159" s="733">
        <f t="shared" ref="BP159:CU159" si="168">BP$119*BP43</f>
        <v>0</v>
      </c>
      <c r="BQ159" s="733">
        <f t="shared" si="168"/>
        <v>0</v>
      </c>
      <c r="BR159" s="733">
        <f t="shared" si="168"/>
        <v>0</v>
      </c>
      <c r="BS159" s="733">
        <f t="shared" si="168"/>
        <v>0</v>
      </c>
      <c r="BT159" s="733">
        <f t="shared" si="168"/>
        <v>0</v>
      </c>
      <c r="BU159" s="733">
        <f t="shared" si="168"/>
        <v>0</v>
      </c>
      <c r="BV159" s="733">
        <f t="shared" si="168"/>
        <v>0</v>
      </c>
      <c r="BW159" s="733">
        <f t="shared" si="168"/>
        <v>0</v>
      </c>
      <c r="BX159" s="733">
        <f t="shared" si="168"/>
        <v>0</v>
      </c>
      <c r="BY159" s="733">
        <f t="shared" si="168"/>
        <v>0</v>
      </c>
      <c r="BZ159" s="733">
        <f t="shared" si="168"/>
        <v>0</v>
      </c>
      <c r="CA159" s="733">
        <f t="shared" si="168"/>
        <v>0</v>
      </c>
      <c r="CB159" s="733">
        <f t="shared" si="168"/>
        <v>0</v>
      </c>
      <c r="CC159" s="733">
        <f t="shared" si="168"/>
        <v>0</v>
      </c>
      <c r="CD159" s="733">
        <f t="shared" si="168"/>
        <v>0</v>
      </c>
      <c r="CE159" s="733">
        <f t="shared" si="168"/>
        <v>0</v>
      </c>
      <c r="CF159" s="733">
        <f t="shared" si="168"/>
        <v>0</v>
      </c>
      <c r="CG159" s="733">
        <f t="shared" si="168"/>
        <v>0</v>
      </c>
      <c r="CH159" s="733">
        <f t="shared" si="168"/>
        <v>0</v>
      </c>
      <c r="CI159" s="733">
        <f t="shared" si="168"/>
        <v>0</v>
      </c>
      <c r="CJ159" s="733">
        <f t="shared" si="168"/>
        <v>0</v>
      </c>
      <c r="CK159" s="733">
        <f t="shared" si="168"/>
        <v>0</v>
      </c>
      <c r="CL159" s="733">
        <f t="shared" si="168"/>
        <v>0</v>
      </c>
      <c r="CM159" s="733">
        <f t="shared" si="168"/>
        <v>0</v>
      </c>
      <c r="CN159" s="733">
        <f t="shared" si="168"/>
        <v>0</v>
      </c>
      <c r="CO159" s="733">
        <f t="shared" si="168"/>
        <v>0</v>
      </c>
      <c r="CP159" s="733">
        <f t="shared" si="168"/>
        <v>0</v>
      </c>
      <c r="CQ159" s="733">
        <f t="shared" si="168"/>
        <v>0</v>
      </c>
      <c r="CR159" s="733">
        <f t="shared" si="168"/>
        <v>0</v>
      </c>
      <c r="CS159" s="733">
        <f t="shared" si="168"/>
        <v>0</v>
      </c>
      <c r="CT159" s="733">
        <f t="shared" si="168"/>
        <v>0</v>
      </c>
      <c r="CU159" s="733">
        <f t="shared" si="168"/>
        <v>0</v>
      </c>
      <c r="CV159" s="733">
        <f t="shared" ref="CV159:DI159" si="169">CV$119*CV43</f>
        <v>0</v>
      </c>
      <c r="CW159" s="733">
        <f t="shared" si="169"/>
        <v>0</v>
      </c>
      <c r="CX159" s="733">
        <f t="shared" si="169"/>
        <v>0</v>
      </c>
      <c r="CY159" s="733">
        <f t="shared" si="169"/>
        <v>0</v>
      </c>
      <c r="CZ159" s="733">
        <f t="shared" si="169"/>
        <v>0</v>
      </c>
      <c r="DA159" s="733">
        <f t="shared" si="169"/>
        <v>0</v>
      </c>
      <c r="DB159" s="733">
        <f t="shared" si="169"/>
        <v>0</v>
      </c>
      <c r="DC159" s="733">
        <f t="shared" si="169"/>
        <v>0</v>
      </c>
      <c r="DD159" s="733">
        <f t="shared" si="169"/>
        <v>0</v>
      </c>
      <c r="DE159" s="733">
        <f t="shared" si="169"/>
        <v>0</v>
      </c>
      <c r="DF159" s="733">
        <f t="shared" si="169"/>
        <v>0</v>
      </c>
      <c r="DG159" s="733">
        <f t="shared" si="169"/>
        <v>0</v>
      </c>
      <c r="DH159" s="733">
        <f t="shared" si="169"/>
        <v>0</v>
      </c>
      <c r="DI159" s="733">
        <f t="shared" si="169"/>
        <v>0</v>
      </c>
      <c r="DJ159" s="733">
        <f t="shared" si="137"/>
        <v>0</v>
      </c>
      <c r="DK159" s="323"/>
    </row>
    <row r="160" spans="2:115">
      <c r="B160" s="10" t="s">
        <v>329</v>
      </c>
      <c r="C160" s="77" t="s">
        <v>1048</v>
      </c>
      <c r="D160" s="11">
        <f t="shared" ref="D160:AI160" si="170">D$119*D44</f>
        <v>0</v>
      </c>
      <c r="E160" s="11">
        <f t="shared" si="170"/>
        <v>0</v>
      </c>
      <c r="F160" s="11">
        <f t="shared" si="170"/>
        <v>0</v>
      </c>
      <c r="G160" s="11">
        <f t="shared" si="170"/>
        <v>0</v>
      </c>
      <c r="H160" s="11">
        <f t="shared" si="170"/>
        <v>0</v>
      </c>
      <c r="I160" s="11">
        <f t="shared" si="170"/>
        <v>0</v>
      </c>
      <c r="J160" s="11">
        <f t="shared" si="170"/>
        <v>0</v>
      </c>
      <c r="K160" s="11">
        <f t="shared" si="170"/>
        <v>0</v>
      </c>
      <c r="L160" s="11">
        <f t="shared" si="170"/>
        <v>0</v>
      </c>
      <c r="M160" s="11">
        <f t="shared" si="170"/>
        <v>0</v>
      </c>
      <c r="N160" s="11">
        <f t="shared" si="170"/>
        <v>0</v>
      </c>
      <c r="O160" s="11">
        <f t="shared" si="170"/>
        <v>0</v>
      </c>
      <c r="P160" s="11">
        <f t="shared" si="170"/>
        <v>0</v>
      </c>
      <c r="Q160" s="11">
        <f t="shared" si="170"/>
        <v>0</v>
      </c>
      <c r="R160" s="11">
        <f t="shared" si="170"/>
        <v>0</v>
      </c>
      <c r="S160" s="11">
        <f t="shared" si="170"/>
        <v>0</v>
      </c>
      <c r="T160" s="11">
        <f t="shared" si="170"/>
        <v>0</v>
      </c>
      <c r="U160" s="11">
        <f t="shared" si="170"/>
        <v>0</v>
      </c>
      <c r="V160" s="11">
        <f t="shared" si="170"/>
        <v>0</v>
      </c>
      <c r="W160" s="11">
        <f t="shared" si="170"/>
        <v>0</v>
      </c>
      <c r="X160" s="11">
        <f t="shared" si="170"/>
        <v>0</v>
      </c>
      <c r="Y160" s="11">
        <f t="shared" si="170"/>
        <v>0</v>
      </c>
      <c r="Z160" s="11">
        <f t="shared" si="170"/>
        <v>0</v>
      </c>
      <c r="AA160" s="11">
        <f t="shared" si="170"/>
        <v>0</v>
      </c>
      <c r="AB160" s="11">
        <f t="shared" si="170"/>
        <v>0</v>
      </c>
      <c r="AC160" s="11">
        <f t="shared" si="170"/>
        <v>0</v>
      </c>
      <c r="AD160" s="11">
        <f t="shared" si="170"/>
        <v>0</v>
      </c>
      <c r="AE160" s="11">
        <f t="shared" si="170"/>
        <v>0</v>
      </c>
      <c r="AF160" s="11">
        <f t="shared" si="170"/>
        <v>0</v>
      </c>
      <c r="AG160" s="11">
        <f t="shared" si="170"/>
        <v>0</v>
      </c>
      <c r="AH160" s="11">
        <f t="shared" si="170"/>
        <v>0</v>
      </c>
      <c r="AI160" s="11">
        <f t="shared" si="170"/>
        <v>0</v>
      </c>
      <c r="AJ160" s="11">
        <f t="shared" ref="AJ160:BO160" si="171">AJ$119*AJ44</f>
        <v>0</v>
      </c>
      <c r="AK160" s="11">
        <f t="shared" si="171"/>
        <v>0</v>
      </c>
      <c r="AL160" s="11">
        <f t="shared" si="171"/>
        <v>0</v>
      </c>
      <c r="AM160" s="11">
        <f t="shared" si="171"/>
        <v>0</v>
      </c>
      <c r="AN160" s="11">
        <f t="shared" si="171"/>
        <v>0</v>
      </c>
      <c r="AO160" s="11">
        <f t="shared" si="171"/>
        <v>0</v>
      </c>
      <c r="AP160" s="11">
        <f t="shared" si="171"/>
        <v>0</v>
      </c>
      <c r="AQ160" s="11">
        <f t="shared" si="171"/>
        <v>0</v>
      </c>
      <c r="AR160" s="11">
        <f t="shared" si="171"/>
        <v>0</v>
      </c>
      <c r="AS160" s="11">
        <f t="shared" si="171"/>
        <v>0</v>
      </c>
      <c r="AT160" s="11">
        <f t="shared" si="171"/>
        <v>0</v>
      </c>
      <c r="AU160" s="11">
        <f t="shared" si="171"/>
        <v>0</v>
      </c>
      <c r="AV160" s="11">
        <f t="shared" si="171"/>
        <v>0</v>
      </c>
      <c r="AW160" s="11">
        <f t="shared" si="171"/>
        <v>0</v>
      </c>
      <c r="AX160" s="11">
        <f t="shared" si="171"/>
        <v>0</v>
      </c>
      <c r="AY160" s="11">
        <f t="shared" si="171"/>
        <v>0</v>
      </c>
      <c r="AZ160" s="11">
        <f t="shared" si="171"/>
        <v>0</v>
      </c>
      <c r="BA160" s="11">
        <f t="shared" si="171"/>
        <v>0</v>
      </c>
      <c r="BB160" s="11">
        <f t="shared" si="171"/>
        <v>0</v>
      </c>
      <c r="BC160" s="11">
        <f t="shared" si="171"/>
        <v>0</v>
      </c>
      <c r="BD160" s="11">
        <f t="shared" si="171"/>
        <v>0</v>
      </c>
      <c r="BE160" s="11">
        <f t="shared" si="171"/>
        <v>0</v>
      </c>
      <c r="BF160" s="11">
        <f t="shared" si="171"/>
        <v>0</v>
      </c>
      <c r="BG160" s="11">
        <f t="shared" si="171"/>
        <v>0</v>
      </c>
      <c r="BH160" s="11">
        <f t="shared" si="171"/>
        <v>0</v>
      </c>
      <c r="BI160" s="11">
        <f t="shared" si="171"/>
        <v>0</v>
      </c>
      <c r="BJ160" s="11">
        <f t="shared" si="171"/>
        <v>0</v>
      </c>
      <c r="BK160" s="11">
        <f t="shared" si="171"/>
        <v>0</v>
      </c>
      <c r="BL160" s="11">
        <f t="shared" si="171"/>
        <v>0</v>
      </c>
      <c r="BM160" s="11">
        <f t="shared" si="171"/>
        <v>0</v>
      </c>
      <c r="BN160" s="11">
        <f t="shared" si="171"/>
        <v>0</v>
      </c>
      <c r="BO160" s="11">
        <f t="shared" si="171"/>
        <v>0</v>
      </c>
      <c r="BP160" s="11">
        <f t="shared" ref="BP160:CU160" si="172">BP$119*BP44</f>
        <v>0</v>
      </c>
      <c r="BQ160" s="11">
        <f t="shared" si="172"/>
        <v>0</v>
      </c>
      <c r="BR160" s="11">
        <f t="shared" si="172"/>
        <v>0</v>
      </c>
      <c r="BS160" s="11">
        <f t="shared" si="172"/>
        <v>0</v>
      </c>
      <c r="BT160" s="11">
        <f t="shared" si="172"/>
        <v>0</v>
      </c>
      <c r="BU160" s="11">
        <f t="shared" si="172"/>
        <v>0</v>
      </c>
      <c r="BV160" s="11">
        <f t="shared" si="172"/>
        <v>0</v>
      </c>
      <c r="BW160" s="11">
        <f t="shared" si="172"/>
        <v>0</v>
      </c>
      <c r="BX160" s="11">
        <f t="shared" si="172"/>
        <v>0</v>
      </c>
      <c r="BY160" s="11">
        <f t="shared" si="172"/>
        <v>0</v>
      </c>
      <c r="BZ160" s="11">
        <f t="shared" si="172"/>
        <v>0</v>
      </c>
      <c r="CA160" s="11">
        <f t="shared" si="172"/>
        <v>0</v>
      </c>
      <c r="CB160" s="11">
        <f t="shared" si="172"/>
        <v>0</v>
      </c>
      <c r="CC160" s="11">
        <f t="shared" si="172"/>
        <v>0</v>
      </c>
      <c r="CD160" s="11">
        <f t="shared" si="172"/>
        <v>0</v>
      </c>
      <c r="CE160" s="11">
        <f t="shared" si="172"/>
        <v>0</v>
      </c>
      <c r="CF160" s="11">
        <f t="shared" si="172"/>
        <v>0</v>
      </c>
      <c r="CG160" s="11">
        <f t="shared" si="172"/>
        <v>0</v>
      </c>
      <c r="CH160" s="11">
        <f t="shared" si="172"/>
        <v>0</v>
      </c>
      <c r="CI160" s="11">
        <f t="shared" si="172"/>
        <v>0</v>
      </c>
      <c r="CJ160" s="11">
        <f t="shared" si="172"/>
        <v>0</v>
      </c>
      <c r="CK160" s="11">
        <f t="shared" si="172"/>
        <v>0</v>
      </c>
      <c r="CL160" s="11">
        <f t="shared" si="172"/>
        <v>0</v>
      </c>
      <c r="CM160" s="11">
        <f t="shared" si="172"/>
        <v>0</v>
      </c>
      <c r="CN160" s="11">
        <f t="shared" si="172"/>
        <v>0</v>
      </c>
      <c r="CO160" s="11">
        <f t="shared" si="172"/>
        <v>0</v>
      </c>
      <c r="CP160" s="11">
        <f t="shared" si="172"/>
        <v>0</v>
      </c>
      <c r="CQ160" s="11">
        <f t="shared" si="172"/>
        <v>0</v>
      </c>
      <c r="CR160" s="11">
        <f t="shared" si="172"/>
        <v>0</v>
      </c>
      <c r="CS160" s="11">
        <f t="shared" si="172"/>
        <v>0</v>
      </c>
      <c r="CT160" s="11">
        <f t="shared" si="172"/>
        <v>0</v>
      </c>
      <c r="CU160" s="11">
        <f t="shared" si="172"/>
        <v>0</v>
      </c>
      <c r="CV160" s="11">
        <f t="shared" ref="CV160:DI160" si="173">CV$119*CV44</f>
        <v>0</v>
      </c>
      <c r="CW160" s="11">
        <f t="shared" si="173"/>
        <v>0</v>
      </c>
      <c r="CX160" s="11">
        <f t="shared" si="173"/>
        <v>0</v>
      </c>
      <c r="CY160" s="11">
        <f t="shared" si="173"/>
        <v>0</v>
      </c>
      <c r="CZ160" s="11">
        <f t="shared" si="173"/>
        <v>0</v>
      </c>
      <c r="DA160" s="11">
        <f t="shared" si="173"/>
        <v>0</v>
      </c>
      <c r="DB160" s="11">
        <f t="shared" si="173"/>
        <v>0</v>
      </c>
      <c r="DC160" s="11">
        <f t="shared" si="173"/>
        <v>0</v>
      </c>
      <c r="DD160" s="11">
        <f t="shared" si="173"/>
        <v>0</v>
      </c>
      <c r="DE160" s="11">
        <f t="shared" si="173"/>
        <v>0</v>
      </c>
      <c r="DF160" s="11">
        <f t="shared" si="173"/>
        <v>0</v>
      </c>
      <c r="DG160" s="11">
        <f t="shared" si="173"/>
        <v>0</v>
      </c>
      <c r="DH160" s="11">
        <f t="shared" si="173"/>
        <v>0</v>
      </c>
      <c r="DI160" s="11">
        <f t="shared" si="173"/>
        <v>0</v>
      </c>
      <c r="DJ160" s="11">
        <f t="shared" si="137"/>
        <v>0</v>
      </c>
      <c r="DK160" s="323"/>
    </row>
    <row r="161" spans="2:115">
      <c r="B161" s="10" t="s">
        <v>330</v>
      </c>
      <c r="C161" s="77" t="s">
        <v>1049</v>
      </c>
      <c r="D161" s="11">
        <f t="shared" ref="D161:AI161" si="174">D$119*D45</f>
        <v>0</v>
      </c>
      <c r="E161" s="11">
        <f t="shared" si="174"/>
        <v>0</v>
      </c>
      <c r="F161" s="11">
        <f t="shared" si="174"/>
        <v>0</v>
      </c>
      <c r="G161" s="11">
        <f t="shared" si="174"/>
        <v>0</v>
      </c>
      <c r="H161" s="11">
        <f t="shared" si="174"/>
        <v>0</v>
      </c>
      <c r="I161" s="11">
        <f t="shared" si="174"/>
        <v>0</v>
      </c>
      <c r="J161" s="11">
        <f t="shared" si="174"/>
        <v>0</v>
      </c>
      <c r="K161" s="11">
        <f t="shared" si="174"/>
        <v>0</v>
      </c>
      <c r="L161" s="11">
        <f t="shared" si="174"/>
        <v>0</v>
      </c>
      <c r="M161" s="11">
        <f t="shared" si="174"/>
        <v>0</v>
      </c>
      <c r="N161" s="11">
        <f t="shared" si="174"/>
        <v>0</v>
      </c>
      <c r="O161" s="11">
        <f t="shared" si="174"/>
        <v>0</v>
      </c>
      <c r="P161" s="11">
        <f t="shared" si="174"/>
        <v>0</v>
      </c>
      <c r="Q161" s="11">
        <f t="shared" si="174"/>
        <v>0</v>
      </c>
      <c r="R161" s="11">
        <f t="shared" si="174"/>
        <v>0</v>
      </c>
      <c r="S161" s="11">
        <f t="shared" si="174"/>
        <v>0</v>
      </c>
      <c r="T161" s="11">
        <f t="shared" si="174"/>
        <v>0</v>
      </c>
      <c r="U161" s="11">
        <f t="shared" si="174"/>
        <v>0</v>
      </c>
      <c r="V161" s="11">
        <f t="shared" si="174"/>
        <v>0</v>
      </c>
      <c r="W161" s="11">
        <f t="shared" si="174"/>
        <v>0</v>
      </c>
      <c r="X161" s="11">
        <f t="shared" si="174"/>
        <v>0</v>
      </c>
      <c r="Y161" s="11">
        <f t="shared" si="174"/>
        <v>0</v>
      </c>
      <c r="Z161" s="11">
        <f t="shared" si="174"/>
        <v>0</v>
      </c>
      <c r="AA161" s="11">
        <f t="shared" si="174"/>
        <v>0</v>
      </c>
      <c r="AB161" s="11">
        <f t="shared" si="174"/>
        <v>0</v>
      </c>
      <c r="AC161" s="11">
        <f t="shared" si="174"/>
        <v>0</v>
      </c>
      <c r="AD161" s="11">
        <f t="shared" si="174"/>
        <v>0</v>
      </c>
      <c r="AE161" s="11">
        <f t="shared" si="174"/>
        <v>0</v>
      </c>
      <c r="AF161" s="11">
        <f t="shared" si="174"/>
        <v>0</v>
      </c>
      <c r="AG161" s="11">
        <f t="shared" si="174"/>
        <v>0</v>
      </c>
      <c r="AH161" s="11">
        <f t="shared" si="174"/>
        <v>0</v>
      </c>
      <c r="AI161" s="11">
        <f t="shared" si="174"/>
        <v>0</v>
      </c>
      <c r="AJ161" s="11">
        <f t="shared" ref="AJ161:BO161" si="175">AJ$119*AJ45</f>
        <v>0</v>
      </c>
      <c r="AK161" s="11">
        <f t="shared" si="175"/>
        <v>0</v>
      </c>
      <c r="AL161" s="11">
        <f t="shared" si="175"/>
        <v>0</v>
      </c>
      <c r="AM161" s="11">
        <f t="shared" si="175"/>
        <v>0</v>
      </c>
      <c r="AN161" s="11">
        <f t="shared" si="175"/>
        <v>0</v>
      </c>
      <c r="AO161" s="11">
        <f t="shared" si="175"/>
        <v>0</v>
      </c>
      <c r="AP161" s="11">
        <f t="shared" si="175"/>
        <v>0</v>
      </c>
      <c r="AQ161" s="11">
        <f t="shared" si="175"/>
        <v>0</v>
      </c>
      <c r="AR161" s="11">
        <f t="shared" si="175"/>
        <v>0</v>
      </c>
      <c r="AS161" s="11">
        <f t="shared" si="175"/>
        <v>0</v>
      </c>
      <c r="AT161" s="11">
        <f t="shared" si="175"/>
        <v>0</v>
      </c>
      <c r="AU161" s="11">
        <f t="shared" si="175"/>
        <v>0</v>
      </c>
      <c r="AV161" s="11">
        <f t="shared" si="175"/>
        <v>0</v>
      </c>
      <c r="AW161" s="11">
        <f t="shared" si="175"/>
        <v>0</v>
      </c>
      <c r="AX161" s="11">
        <f t="shared" si="175"/>
        <v>0</v>
      </c>
      <c r="AY161" s="11">
        <f t="shared" si="175"/>
        <v>0</v>
      </c>
      <c r="AZ161" s="11">
        <f t="shared" si="175"/>
        <v>0</v>
      </c>
      <c r="BA161" s="11">
        <f t="shared" si="175"/>
        <v>0</v>
      </c>
      <c r="BB161" s="11">
        <f t="shared" si="175"/>
        <v>0</v>
      </c>
      <c r="BC161" s="11">
        <f t="shared" si="175"/>
        <v>0</v>
      </c>
      <c r="BD161" s="11">
        <f t="shared" si="175"/>
        <v>0</v>
      </c>
      <c r="BE161" s="11">
        <f t="shared" si="175"/>
        <v>0</v>
      </c>
      <c r="BF161" s="11">
        <f t="shared" si="175"/>
        <v>0</v>
      </c>
      <c r="BG161" s="11">
        <f t="shared" si="175"/>
        <v>0</v>
      </c>
      <c r="BH161" s="11">
        <f t="shared" si="175"/>
        <v>0</v>
      </c>
      <c r="BI161" s="11">
        <f t="shared" si="175"/>
        <v>0</v>
      </c>
      <c r="BJ161" s="11">
        <f t="shared" si="175"/>
        <v>0</v>
      </c>
      <c r="BK161" s="11">
        <f t="shared" si="175"/>
        <v>0</v>
      </c>
      <c r="BL161" s="11">
        <f t="shared" si="175"/>
        <v>0</v>
      </c>
      <c r="BM161" s="11">
        <f t="shared" si="175"/>
        <v>0</v>
      </c>
      <c r="BN161" s="11">
        <f t="shared" si="175"/>
        <v>0</v>
      </c>
      <c r="BO161" s="11">
        <f t="shared" si="175"/>
        <v>0</v>
      </c>
      <c r="BP161" s="11">
        <f t="shared" ref="BP161:CU161" si="176">BP$119*BP45</f>
        <v>0</v>
      </c>
      <c r="BQ161" s="11">
        <f t="shared" si="176"/>
        <v>0</v>
      </c>
      <c r="BR161" s="11">
        <f t="shared" si="176"/>
        <v>0</v>
      </c>
      <c r="BS161" s="11">
        <f t="shared" si="176"/>
        <v>0</v>
      </c>
      <c r="BT161" s="11">
        <f t="shared" si="176"/>
        <v>0</v>
      </c>
      <c r="BU161" s="11">
        <f t="shared" si="176"/>
        <v>0</v>
      </c>
      <c r="BV161" s="11">
        <f t="shared" si="176"/>
        <v>0</v>
      </c>
      <c r="BW161" s="11">
        <f t="shared" si="176"/>
        <v>0</v>
      </c>
      <c r="BX161" s="11">
        <f t="shared" si="176"/>
        <v>0</v>
      </c>
      <c r="BY161" s="11">
        <f t="shared" si="176"/>
        <v>0</v>
      </c>
      <c r="BZ161" s="11">
        <f t="shared" si="176"/>
        <v>0</v>
      </c>
      <c r="CA161" s="11">
        <f t="shared" si="176"/>
        <v>0</v>
      </c>
      <c r="CB161" s="11">
        <f t="shared" si="176"/>
        <v>0</v>
      </c>
      <c r="CC161" s="11">
        <f t="shared" si="176"/>
        <v>0</v>
      </c>
      <c r="CD161" s="11">
        <f t="shared" si="176"/>
        <v>0</v>
      </c>
      <c r="CE161" s="11">
        <f t="shared" si="176"/>
        <v>0</v>
      </c>
      <c r="CF161" s="11">
        <f t="shared" si="176"/>
        <v>0</v>
      </c>
      <c r="CG161" s="11">
        <f t="shared" si="176"/>
        <v>0</v>
      </c>
      <c r="CH161" s="11">
        <f t="shared" si="176"/>
        <v>0</v>
      </c>
      <c r="CI161" s="11">
        <f t="shared" si="176"/>
        <v>0</v>
      </c>
      <c r="CJ161" s="11">
        <f t="shared" si="176"/>
        <v>0</v>
      </c>
      <c r="CK161" s="11">
        <f t="shared" si="176"/>
        <v>0</v>
      </c>
      <c r="CL161" s="11">
        <f t="shared" si="176"/>
        <v>0</v>
      </c>
      <c r="CM161" s="11">
        <f t="shared" si="176"/>
        <v>0</v>
      </c>
      <c r="CN161" s="11">
        <f t="shared" si="176"/>
        <v>0</v>
      </c>
      <c r="CO161" s="11">
        <f t="shared" si="176"/>
        <v>0</v>
      </c>
      <c r="CP161" s="11">
        <f t="shared" si="176"/>
        <v>0</v>
      </c>
      <c r="CQ161" s="11">
        <f t="shared" si="176"/>
        <v>0</v>
      </c>
      <c r="CR161" s="11">
        <f t="shared" si="176"/>
        <v>0</v>
      </c>
      <c r="CS161" s="11">
        <f t="shared" si="176"/>
        <v>0</v>
      </c>
      <c r="CT161" s="11">
        <f t="shared" si="176"/>
        <v>0</v>
      </c>
      <c r="CU161" s="11">
        <f t="shared" si="176"/>
        <v>0</v>
      </c>
      <c r="CV161" s="11">
        <f t="shared" ref="CV161:DI161" si="177">CV$119*CV45</f>
        <v>0</v>
      </c>
      <c r="CW161" s="11">
        <f t="shared" si="177"/>
        <v>0</v>
      </c>
      <c r="CX161" s="11">
        <f t="shared" si="177"/>
        <v>0</v>
      </c>
      <c r="CY161" s="11">
        <f t="shared" si="177"/>
        <v>0</v>
      </c>
      <c r="CZ161" s="11">
        <f t="shared" si="177"/>
        <v>0</v>
      </c>
      <c r="DA161" s="11">
        <f t="shared" si="177"/>
        <v>0</v>
      </c>
      <c r="DB161" s="11">
        <f t="shared" si="177"/>
        <v>0</v>
      </c>
      <c r="DC161" s="11">
        <f t="shared" si="177"/>
        <v>0</v>
      </c>
      <c r="DD161" s="11">
        <f t="shared" si="177"/>
        <v>0</v>
      </c>
      <c r="DE161" s="11">
        <f t="shared" si="177"/>
        <v>0</v>
      </c>
      <c r="DF161" s="11">
        <f t="shared" si="177"/>
        <v>0</v>
      </c>
      <c r="DG161" s="11">
        <f t="shared" si="177"/>
        <v>0</v>
      </c>
      <c r="DH161" s="11">
        <f t="shared" si="177"/>
        <v>0</v>
      </c>
      <c r="DI161" s="11">
        <f t="shared" si="177"/>
        <v>0</v>
      </c>
      <c r="DJ161" s="11">
        <f t="shared" si="137"/>
        <v>0</v>
      </c>
      <c r="DK161" s="323"/>
    </row>
    <row r="162" spans="2:115">
      <c r="B162" s="10" t="s">
        <v>331</v>
      </c>
      <c r="C162" s="77" t="s">
        <v>1050</v>
      </c>
      <c r="D162" s="11">
        <f t="shared" ref="D162:AI162" si="178">D$119*D46</f>
        <v>0</v>
      </c>
      <c r="E162" s="11">
        <f t="shared" si="178"/>
        <v>0</v>
      </c>
      <c r="F162" s="11">
        <f t="shared" si="178"/>
        <v>0</v>
      </c>
      <c r="G162" s="11">
        <f t="shared" si="178"/>
        <v>0</v>
      </c>
      <c r="H162" s="11">
        <f t="shared" si="178"/>
        <v>0</v>
      </c>
      <c r="I162" s="11">
        <f t="shared" si="178"/>
        <v>0</v>
      </c>
      <c r="J162" s="11">
        <f t="shared" si="178"/>
        <v>0</v>
      </c>
      <c r="K162" s="11">
        <f t="shared" si="178"/>
        <v>0</v>
      </c>
      <c r="L162" s="11">
        <f t="shared" si="178"/>
        <v>0</v>
      </c>
      <c r="M162" s="11">
        <f t="shared" si="178"/>
        <v>0</v>
      </c>
      <c r="N162" s="11">
        <f t="shared" si="178"/>
        <v>0</v>
      </c>
      <c r="O162" s="11">
        <f t="shared" si="178"/>
        <v>0</v>
      </c>
      <c r="P162" s="11">
        <f t="shared" si="178"/>
        <v>0</v>
      </c>
      <c r="Q162" s="11">
        <f t="shared" si="178"/>
        <v>0</v>
      </c>
      <c r="R162" s="11">
        <f t="shared" si="178"/>
        <v>0</v>
      </c>
      <c r="S162" s="11">
        <f t="shared" si="178"/>
        <v>0</v>
      </c>
      <c r="T162" s="11">
        <f t="shared" si="178"/>
        <v>0</v>
      </c>
      <c r="U162" s="11">
        <f t="shared" si="178"/>
        <v>0</v>
      </c>
      <c r="V162" s="11">
        <f t="shared" si="178"/>
        <v>0</v>
      </c>
      <c r="W162" s="11">
        <f t="shared" si="178"/>
        <v>0</v>
      </c>
      <c r="X162" s="11">
        <f t="shared" si="178"/>
        <v>0</v>
      </c>
      <c r="Y162" s="11">
        <f t="shared" si="178"/>
        <v>0</v>
      </c>
      <c r="Z162" s="11">
        <f t="shared" si="178"/>
        <v>0</v>
      </c>
      <c r="AA162" s="11">
        <f t="shared" si="178"/>
        <v>0</v>
      </c>
      <c r="AB162" s="11">
        <f t="shared" si="178"/>
        <v>0</v>
      </c>
      <c r="AC162" s="11">
        <f t="shared" si="178"/>
        <v>0</v>
      </c>
      <c r="AD162" s="11">
        <f t="shared" si="178"/>
        <v>0</v>
      </c>
      <c r="AE162" s="11">
        <f t="shared" si="178"/>
        <v>0</v>
      </c>
      <c r="AF162" s="11">
        <f t="shared" si="178"/>
        <v>0</v>
      </c>
      <c r="AG162" s="11">
        <f t="shared" si="178"/>
        <v>0</v>
      </c>
      <c r="AH162" s="11">
        <f t="shared" si="178"/>
        <v>0</v>
      </c>
      <c r="AI162" s="11">
        <f t="shared" si="178"/>
        <v>0</v>
      </c>
      <c r="AJ162" s="11">
        <f t="shared" ref="AJ162:BO162" si="179">AJ$119*AJ46</f>
        <v>0</v>
      </c>
      <c r="AK162" s="11">
        <f t="shared" si="179"/>
        <v>0</v>
      </c>
      <c r="AL162" s="11">
        <f t="shared" si="179"/>
        <v>0</v>
      </c>
      <c r="AM162" s="11">
        <f t="shared" si="179"/>
        <v>0</v>
      </c>
      <c r="AN162" s="11">
        <f t="shared" si="179"/>
        <v>0</v>
      </c>
      <c r="AO162" s="11">
        <f t="shared" si="179"/>
        <v>0</v>
      </c>
      <c r="AP162" s="11">
        <f t="shared" si="179"/>
        <v>0</v>
      </c>
      <c r="AQ162" s="11">
        <f t="shared" si="179"/>
        <v>0</v>
      </c>
      <c r="AR162" s="11">
        <f t="shared" si="179"/>
        <v>0</v>
      </c>
      <c r="AS162" s="11">
        <f t="shared" si="179"/>
        <v>0</v>
      </c>
      <c r="AT162" s="11">
        <f t="shared" si="179"/>
        <v>0</v>
      </c>
      <c r="AU162" s="11">
        <f t="shared" si="179"/>
        <v>0</v>
      </c>
      <c r="AV162" s="11">
        <f t="shared" si="179"/>
        <v>0</v>
      </c>
      <c r="AW162" s="11">
        <f t="shared" si="179"/>
        <v>0</v>
      </c>
      <c r="AX162" s="11">
        <f t="shared" si="179"/>
        <v>0</v>
      </c>
      <c r="AY162" s="11">
        <f t="shared" si="179"/>
        <v>0</v>
      </c>
      <c r="AZ162" s="11">
        <f t="shared" si="179"/>
        <v>0</v>
      </c>
      <c r="BA162" s="11">
        <f t="shared" si="179"/>
        <v>0</v>
      </c>
      <c r="BB162" s="11">
        <f t="shared" si="179"/>
        <v>0</v>
      </c>
      <c r="BC162" s="11">
        <f t="shared" si="179"/>
        <v>0</v>
      </c>
      <c r="BD162" s="11">
        <f t="shared" si="179"/>
        <v>0</v>
      </c>
      <c r="BE162" s="11">
        <f t="shared" si="179"/>
        <v>0</v>
      </c>
      <c r="BF162" s="11">
        <f t="shared" si="179"/>
        <v>0</v>
      </c>
      <c r="BG162" s="11">
        <f t="shared" si="179"/>
        <v>0</v>
      </c>
      <c r="BH162" s="11">
        <f t="shared" si="179"/>
        <v>0</v>
      </c>
      <c r="BI162" s="11">
        <f t="shared" si="179"/>
        <v>0</v>
      </c>
      <c r="BJ162" s="11">
        <f t="shared" si="179"/>
        <v>0</v>
      </c>
      <c r="BK162" s="11">
        <f t="shared" si="179"/>
        <v>0</v>
      </c>
      <c r="BL162" s="11">
        <f t="shared" si="179"/>
        <v>0</v>
      </c>
      <c r="BM162" s="11">
        <f t="shared" si="179"/>
        <v>0</v>
      </c>
      <c r="BN162" s="11">
        <f t="shared" si="179"/>
        <v>0</v>
      </c>
      <c r="BO162" s="11">
        <f t="shared" si="179"/>
        <v>0</v>
      </c>
      <c r="BP162" s="11">
        <f t="shared" ref="BP162:CU162" si="180">BP$119*BP46</f>
        <v>0</v>
      </c>
      <c r="BQ162" s="11">
        <f t="shared" si="180"/>
        <v>0</v>
      </c>
      <c r="BR162" s="11">
        <f t="shared" si="180"/>
        <v>0</v>
      </c>
      <c r="BS162" s="11">
        <f t="shared" si="180"/>
        <v>0</v>
      </c>
      <c r="BT162" s="11">
        <f t="shared" si="180"/>
        <v>0</v>
      </c>
      <c r="BU162" s="11">
        <f t="shared" si="180"/>
        <v>0</v>
      </c>
      <c r="BV162" s="11">
        <f t="shared" si="180"/>
        <v>0</v>
      </c>
      <c r="BW162" s="11">
        <f t="shared" si="180"/>
        <v>0</v>
      </c>
      <c r="BX162" s="11">
        <f t="shared" si="180"/>
        <v>0</v>
      </c>
      <c r="BY162" s="11">
        <f t="shared" si="180"/>
        <v>0</v>
      </c>
      <c r="BZ162" s="11">
        <f t="shared" si="180"/>
        <v>0</v>
      </c>
      <c r="CA162" s="11">
        <f t="shared" si="180"/>
        <v>0</v>
      </c>
      <c r="CB162" s="11">
        <f t="shared" si="180"/>
        <v>0</v>
      </c>
      <c r="CC162" s="11">
        <f t="shared" si="180"/>
        <v>0</v>
      </c>
      <c r="CD162" s="11">
        <f t="shared" si="180"/>
        <v>0</v>
      </c>
      <c r="CE162" s="11">
        <f t="shared" si="180"/>
        <v>0</v>
      </c>
      <c r="CF162" s="11">
        <f t="shared" si="180"/>
        <v>0</v>
      </c>
      <c r="CG162" s="11">
        <f t="shared" si="180"/>
        <v>0</v>
      </c>
      <c r="CH162" s="11">
        <f t="shared" si="180"/>
        <v>0</v>
      </c>
      <c r="CI162" s="11">
        <f t="shared" si="180"/>
        <v>0</v>
      </c>
      <c r="CJ162" s="11">
        <f t="shared" si="180"/>
        <v>0</v>
      </c>
      <c r="CK162" s="11">
        <f t="shared" si="180"/>
        <v>0</v>
      </c>
      <c r="CL162" s="11">
        <f t="shared" si="180"/>
        <v>0</v>
      </c>
      <c r="CM162" s="11">
        <f t="shared" si="180"/>
        <v>0</v>
      </c>
      <c r="CN162" s="11">
        <f t="shared" si="180"/>
        <v>0</v>
      </c>
      <c r="CO162" s="11">
        <f t="shared" si="180"/>
        <v>0</v>
      </c>
      <c r="CP162" s="11">
        <f t="shared" si="180"/>
        <v>0</v>
      </c>
      <c r="CQ162" s="11">
        <f t="shared" si="180"/>
        <v>0</v>
      </c>
      <c r="CR162" s="11">
        <f t="shared" si="180"/>
        <v>0</v>
      </c>
      <c r="CS162" s="11">
        <f t="shared" si="180"/>
        <v>0</v>
      </c>
      <c r="CT162" s="11">
        <f t="shared" si="180"/>
        <v>0</v>
      </c>
      <c r="CU162" s="11">
        <f t="shared" si="180"/>
        <v>0</v>
      </c>
      <c r="CV162" s="11">
        <f t="shared" ref="CV162:DI162" si="181">CV$119*CV46</f>
        <v>0</v>
      </c>
      <c r="CW162" s="11">
        <f t="shared" si="181"/>
        <v>0</v>
      </c>
      <c r="CX162" s="11">
        <f t="shared" si="181"/>
        <v>0</v>
      </c>
      <c r="CY162" s="11">
        <f t="shared" si="181"/>
        <v>0</v>
      </c>
      <c r="CZ162" s="11">
        <f t="shared" si="181"/>
        <v>0</v>
      </c>
      <c r="DA162" s="11">
        <f t="shared" si="181"/>
        <v>0</v>
      </c>
      <c r="DB162" s="11">
        <f t="shared" si="181"/>
        <v>0</v>
      </c>
      <c r="DC162" s="11">
        <f t="shared" si="181"/>
        <v>0</v>
      </c>
      <c r="DD162" s="11">
        <f t="shared" si="181"/>
        <v>0</v>
      </c>
      <c r="DE162" s="11">
        <f t="shared" si="181"/>
        <v>0</v>
      </c>
      <c r="DF162" s="11">
        <f t="shared" si="181"/>
        <v>0</v>
      </c>
      <c r="DG162" s="11">
        <f t="shared" si="181"/>
        <v>0</v>
      </c>
      <c r="DH162" s="11">
        <f t="shared" si="181"/>
        <v>0</v>
      </c>
      <c r="DI162" s="11">
        <f t="shared" si="181"/>
        <v>0</v>
      </c>
      <c r="DJ162" s="11">
        <f t="shared" si="137"/>
        <v>0</v>
      </c>
      <c r="DK162" s="323"/>
    </row>
    <row r="163" spans="2:115">
      <c r="B163" s="10" t="s">
        <v>332</v>
      </c>
      <c r="C163" s="77" t="s">
        <v>1051</v>
      </c>
      <c r="D163" s="11">
        <f t="shared" ref="D163:AI163" si="182">D$119*D47</f>
        <v>0</v>
      </c>
      <c r="E163" s="11">
        <f t="shared" si="182"/>
        <v>0</v>
      </c>
      <c r="F163" s="11">
        <f t="shared" si="182"/>
        <v>0</v>
      </c>
      <c r="G163" s="11">
        <f t="shared" si="182"/>
        <v>0</v>
      </c>
      <c r="H163" s="11">
        <f t="shared" si="182"/>
        <v>0</v>
      </c>
      <c r="I163" s="11">
        <f t="shared" si="182"/>
        <v>0</v>
      </c>
      <c r="J163" s="11">
        <f t="shared" si="182"/>
        <v>0</v>
      </c>
      <c r="K163" s="11">
        <f t="shared" si="182"/>
        <v>0</v>
      </c>
      <c r="L163" s="11">
        <f t="shared" si="182"/>
        <v>0</v>
      </c>
      <c r="M163" s="11">
        <f t="shared" si="182"/>
        <v>0</v>
      </c>
      <c r="N163" s="11">
        <f t="shared" si="182"/>
        <v>0</v>
      </c>
      <c r="O163" s="11">
        <f t="shared" si="182"/>
        <v>0</v>
      </c>
      <c r="P163" s="11">
        <f t="shared" si="182"/>
        <v>0</v>
      </c>
      <c r="Q163" s="11">
        <f t="shared" si="182"/>
        <v>0</v>
      </c>
      <c r="R163" s="11">
        <f t="shared" si="182"/>
        <v>0</v>
      </c>
      <c r="S163" s="11">
        <f t="shared" si="182"/>
        <v>0</v>
      </c>
      <c r="T163" s="11">
        <f t="shared" si="182"/>
        <v>0</v>
      </c>
      <c r="U163" s="11">
        <f t="shared" si="182"/>
        <v>0</v>
      </c>
      <c r="V163" s="11">
        <f t="shared" si="182"/>
        <v>0</v>
      </c>
      <c r="W163" s="11">
        <f t="shared" si="182"/>
        <v>0</v>
      </c>
      <c r="X163" s="11">
        <f t="shared" si="182"/>
        <v>0</v>
      </c>
      <c r="Y163" s="11">
        <f t="shared" si="182"/>
        <v>0</v>
      </c>
      <c r="Z163" s="11">
        <f t="shared" si="182"/>
        <v>0</v>
      </c>
      <c r="AA163" s="11">
        <f t="shared" si="182"/>
        <v>0</v>
      </c>
      <c r="AB163" s="11">
        <f t="shared" si="182"/>
        <v>0</v>
      </c>
      <c r="AC163" s="11">
        <f t="shared" si="182"/>
        <v>0</v>
      </c>
      <c r="AD163" s="11">
        <f t="shared" si="182"/>
        <v>0</v>
      </c>
      <c r="AE163" s="11">
        <f t="shared" si="182"/>
        <v>0</v>
      </c>
      <c r="AF163" s="11">
        <f t="shared" si="182"/>
        <v>0</v>
      </c>
      <c r="AG163" s="11">
        <f t="shared" si="182"/>
        <v>0</v>
      </c>
      <c r="AH163" s="11">
        <f t="shared" si="182"/>
        <v>0</v>
      </c>
      <c r="AI163" s="11">
        <f t="shared" si="182"/>
        <v>0</v>
      </c>
      <c r="AJ163" s="11">
        <f t="shared" ref="AJ163:BO163" si="183">AJ$119*AJ47</f>
        <v>0</v>
      </c>
      <c r="AK163" s="11">
        <f t="shared" si="183"/>
        <v>0</v>
      </c>
      <c r="AL163" s="11">
        <f t="shared" si="183"/>
        <v>0</v>
      </c>
      <c r="AM163" s="11">
        <f t="shared" si="183"/>
        <v>0</v>
      </c>
      <c r="AN163" s="11">
        <f t="shared" si="183"/>
        <v>0</v>
      </c>
      <c r="AO163" s="11">
        <f t="shared" si="183"/>
        <v>0</v>
      </c>
      <c r="AP163" s="11">
        <f t="shared" si="183"/>
        <v>0</v>
      </c>
      <c r="AQ163" s="11">
        <f t="shared" si="183"/>
        <v>0</v>
      </c>
      <c r="AR163" s="11">
        <f t="shared" si="183"/>
        <v>0</v>
      </c>
      <c r="AS163" s="11">
        <f t="shared" si="183"/>
        <v>0</v>
      </c>
      <c r="AT163" s="11">
        <f t="shared" si="183"/>
        <v>0</v>
      </c>
      <c r="AU163" s="11">
        <f t="shared" si="183"/>
        <v>0</v>
      </c>
      <c r="AV163" s="11">
        <f t="shared" si="183"/>
        <v>0</v>
      </c>
      <c r="AW163" s="11">
        <f t="shared" si="183"/>
        <v>0</v>
      </c>
      <c r="AX163" s="11">
        <f t="shared" si="183"/>
        <v>0</v>
      </c>
      <c r="AY163" s="11">
        <f t="shared" si="183"/>
        <v>0</v>
      </c>
      <c r="AZ163" s="11">
        <f t="shared" si="183"/>
        <v>0</v>
      </c>
      <c r="BA163" s="11">
        <f t="shared" si="183"/>
        <v>0</v>
      </c>
      <c r="BB163" s="11">
        <f t="shared" si="183"/>
        <v>0</v>
      </c>
      <c r="BC163" s="11">
        <f t="shared" si="183"/>
        <v>0</v>
      </c>
      <c r="BD163" s="11">
        <f t="shared" si="183"/>
        <v>0</v>
      </c>
      <c r="BE163" s="11">
        <f t="shared" si="183"/>
        <v>0</v>
      </c>
      <c r="BF163" s="11">
        <f t="shared" si="183"/>
        <v>0</v>
      </c>
      <c r="BG163" s="11">
        <f t="shared" si="183"/>
        <v>0</v>
      </c>
      <c r="BH163" s="11">
        <f t="shared" si="183"/>
        <v>0</v>
      </c>
      <c r="BI163" s="11">
        <f t="shared" si="183"/>
        <v>0</v>
      </c>
      <c r="BJ163" s="11">
        <f t="shared" si="183"/>
        <v>0</v>
      </c>
      <c r="BK163" s="11">
        <f t="shared" si="183"/>
        <v>0</v>
      </c>
      <c r="BL163" s="11">
        <f t="shared" si="183"/>
        <v>0</v>
      </c>
      <c r="BM163" s="11">
        <f t="shared" si="183"/>
        <v>0</v>
      </c>
      <c r="BN163" s="11">
        <f t="shared" si="183"/>
        <v>0</v>
      </c>
      <c r="BO163" s="11">
        <f t="shared" si="183"/>
        <v>0</v>
      </c>
      <c r="BP163" s="11">
        <f t="shared" ref="BP163:CU163" si="184">BP$119*BP47</f>
        <v>0</v>
      </c>
      <c r="BQ163" s="11">
        <f t="shared" si="184"/>
        <v>0</v>
      </c>
      <c r="BR163" s="11">
        <f t="shared" si="184"/>
        <v>0</v>
      </c>
      <c r="BS163" s="11">
        <f t="shared" si="184"/>
        <v>0</v>
      </c>
      <c r="BT163" s="11">
        <f t="shared" si="184"/>
        <v>0</v>
      </c>
      <c r="BU163" s="11">
        <f t="shared" si="184"/>
        <v>0</v>
      </c>
      <c r="BV163" s="11">
        <f t="shared" si="184"/>
        <v>0</v>
      </c>
      <c r="BW163" s="11">
        <f t="shared" si="184"/>
        <v>0</v>
      </c>
      <c r="BX163" s="11">
        <f t="shared" si="184"/>
        <v>0</v>
      </c>
      <c r="BY163" s="11">
        <f t="shared" si="184"/>
        <v>0</v>
      </c>
      <c r="BZ163" s="11">
        <f t="shared" si="184"/>
        <v>0</v>
      </c>
      <c r="CA163" s="11">
        <f t="shared" si="184"/>
        <v>0</v>
      </c>
      <c r="CB163" s="11">
        <f t="shared" si="184"/>
        <v>0</v>
      </c>
      <c r="CC163" s="11">
        <f t="shared" si="184"/>
        <v>0</v>
      </c>
      <c r="CD163" s="11">
        <f t="shared" si="184"/>
        <v>0</v>
      </c>
      <c r="CE163" s="11">
        <f t="shared" si="184"/>
        <v>0</v>
      </c>
      <c r="CF163" s="11">
        <f t="shared" si="184"/>
        <v>0</v>
      </c>
      <c r="CG163" s="11">
        <f t="shared" si="184"/>
        <v>0</v>
      </c>
      <c r="CH163" s="11">
        <f t="shared" si="184"/>
        <v>0</v>
      </c>
      <c r="CI163" s="11">
        <f t="shared" si="184"/>
        <v>0</v>
      </c>
      <c r="CJ163" s="11">
        <f t="shared" si="184"/>
        <v>0</v>
      </c>
      <c r="CK163" s="11">
        <f t="shared" si="184"/>
        <v>0</v>
      </c>
      <c r="CL163" s="11">
        <f t="shared" si="184"/>
        <v>0</v>
      </c>
      <c r="CM163" s="11">
        <f t="shared" si="184"/>
        <v>0</v>
      </c>
      <c r="CN163" s="11">
        <f t="shared" si="184"/>
        <v>0</v>
      </c>
      <c r="CO163" s="11">
        <f t="shared" si="184"/>
        <v>0</v>
      </c>
      <c r="CP163" s="11">
        <f t="shared" si="184"/>
        <v>0</v>
      </c>
      <c r="CQ163" s="11">
        <f t="shared" si="184"/>
        <v>0</v>
      </c>
      <c r="CR163" s="11">
        <f t="shared" si="184"/>
        <v>0</v>
      </c>
      <c r="CS163" s="11">
        <f t="shared" si="184"/>
        <v>0</v>
      </c>
      <c r="CT163" s="11">
        <f t="shared" si="184"/>
        <v>0</v>
      </c>
      <c r="CU163" s="11">
        <f t="shared" si="184"/>
        <v>0</v>
      </c>
      <c r="CV163" s="11">
        <f t="shared" ref="CV163:DI163" si="185">CV$119*CV47</f>
        <v>0</v>
      </c>
      <c r="CW163" s="11">
        <f t="shared" si="185"/>
        <v>0</v>
      </c>
      <c r="CX163" s="11">
        <f t="shared" si="185"/>
        <v>0</v>
      </c>
      <c r="CY163" s="11">
        <f t="shared" si="185"/>
        <v>0</v>
      </c>
      <c r="CZ163" s="11">
        <f t="shared" si="185"/>
        <v>0</v>
      </c>
      <c r="DA163" s="11">
        <f t="shared" si="185"/>
        <v>0</v>
      </c>
      <c r="DB163" s="11">
        <f t="shared" si="185"/>
        <v>0</v>
      </c>
      <c r="DC163" s="11">
        <f t="shared" si="185"/>
        <v>0</v>
      </c>
      <c r="DD163" s="11">
        <f t="shared" si="185"/>
        <v>0</v>
      </c>
      <c r="DE163" s="11">
        <f t="shared" si="185"/>
        <v>0</v>
      </c>
      <c r="DF163" s="11">
        <f t="shared" si="185"/>
        <v>0</v>
      </c>
      <c r="DG163" s="11">
        <f t="shared" si="185"/>
        <v>0</v>
      </c>
      <c r="DH163" s="11">
        <f t="shared" si="185"/>
        <v>0</v>
      </c>
      <c r="DI163" s="11">
        <f t="shared" si="185"/>
        <v>0</v>
      </c>
      <c r="DJ163" s="11">
        <f t="shared" si="137"/>
        <v>0</v>
      </c>
      <c r="DK163" s="323"/>
    </row>
    <row r="164" spans="2:115">
      <c r="B164" s="10" t="s">
        <v>333</v>
      </c>
      <c r="C164" s="77" t="s">
        <v>1052</v>
      </c>
      <c r="D164" s="11">
        <f t="shared" ref="D164:AI164" si="186">D$119*D48</f>
        <v>0</v>
      </c>
      <c r="E164" s="11">
        <f t="shared" si="186"/>
        <v>0</v>
      </c>
      <c r="F164" s="11">
        <f t="shared" si="186"/>
        <v>0</v>
      </c>
      <c r="G164" s="11">
        <f t="shared" si="186"/>
        <v>0</v>
      </c>
      <c r="H164" s="11">
        <f t="shared" si="186"/>
        <v>0</v>
      </c>
      <c r="I164" s="11">
        <f t="shared" si="186"/>
        <v>0</v>
      </c>
      <c r="J164" s="11">
        <f t="shared" si="186"/>
        <v>0</v>
      </c>
      <c r="K164" s="11">
        <f t="shared" si="186"/>
        <v>0</v>
      </c>
      <c r="L164" s="11">
        <f t="shared" si="186"/>
        <v>0</v>
      </c>
      <c r="M164" s="11">
        <f t="shared" si="186"/>
        <v>0</v>
      </c>
      <c r="N164" s="11">
        <f t="shared" si="186"/>
        <v>0</v>
      </c>
      <c r="O164" s="11">
        <f t="shared" si="186"/>
        <v>0</v>
      </c>
      <c r="P164" s="11">
        <f t="shared" si="186"/>
        <v>0</v>
      </c>
      <c r="Q164" s="11">
        <f t="shared" si="186"/>
        <v>0</v>
      </c>
      <c r="R164" s="11">
        <f t="shared" si="186"/>
        <v>0</v>
      </c>
      <c r="S164" s="11">
        <f t="shared" si="186"/>
        <v>0</v>
      </c>
      <c r="T164" s="11">
        <f t="shared" si="186"/>
        <v>0</v>
      </c>
      <c r="U164" s="11">
        <f t="shared" si="186"/>
        <v>0</v>
      </c>
      <c r="V164" s="11">
        <f t="shared" si="186"/>
        <v>0</v>
      </c>
      <c r="W164" s="11">
        <f t="shared" si="186"/>
        <v>0</v>
      </c>
      <c r="X164" s="11">
        <f t="shared" si="186"/>
        <v>0</v>
      </c>
      <c r="Y164" s="11">
        <f t="shared" si="186"/>
        <v>0</v>
      </c>
      <c r="Z164" s="11">
        <f t="shared" si="186"/>
        <v>0</v>
      </c>
      <c r="AA164" s="11">
        <f t="shared" si="186"/>
        <v>0</v>
      </c>
      <c r="AB164" s="11">
        <f t="shared" si="186"/>
        <v>0</v>
      </c>
      <c r="AC164" s="11">
        <f t="shared" si="186"/>
        <v>0</v>
      </c>
      <c r="AD164" s="11">
        <f t="shared" si="186"/>
        <v>0</v>
      </c>
      <c r="AE164" s="11">
        <f t="shared" si="186"/>
        <v>0</v>
      </c>
      <c r="AF164" s="11">
        <f t="shared" si="186"/>
        <v>0</v>
      </c>
      <c r="AG164" s="11">
        <f t="shared" si="186"/>
        <v>0</v>
      </c>
      <c r="AH164" s="11">
        <f t="shared" si="186"/>
        <v>0</v>
      </c>
      <c r="AI164" s="11">
        <f t="shared" si="186"/>
        <v>0</v>
      </c>
      <c r="AJ164" s="11">
        <f t="shared" ref="AJ164:BO164" si="187">AJ$119*AJ48</f>
        <v>0</v>
      </c>
      <c r="AK164" s="11">
        <f t="shared" si="187"/>
        <v>0</v>
      </c>
      <c r="AL164" s="11">
        <f t="shared" si="187"/>
        <v>0</v>
      </c>
      <c r="AM164" s="11">
        <f t="shared" si="187"/>
        <v>0</v>
      </c>
      <c r="AN164" s="11">
        <f t="shared" si="187"/>
        <v>0</v>
      </c>
      <c r="AO164" s="11">
        <f t="shared" si="187"/>
        <v>0</v>
      </c>
      <c r="AP164" s="11">
        <f t="shared" si="187"/>
        <v>0</v>
      </c>
      <c r="AQ164" s="11">
        <f t="shared" si="187"/>
        <v>0</v>
      </c>
      <c r="AR164" s="11">
        <f t="shared" si="187"/>
        <v>0</v>
      </c>
      <c r="AS164" s="11">
        <f t="shared" si="187"/>
        <v>0</v>
      </c>
      <c r="AT164" s="11">
        <f t="shared" si="187"/>
        <v>0</v>
      </c>
      <c r="AU164" s="11">
        <f t="shared" si="187"/>
        <v>0</v>
      </c>
      <c r="AV164" s="11">
        <f t="shared" si="187"/>
        <v>0</v>
      </c>
      <c r="AW164" s="11">
        <f t="shared" si="187"/>
        <v>0</v>
      </c>
      <c r="AX164" s="11">
        <f t="shared" si="187"/>
        <v>0</v>
      </c>
      <c r="AY164" s="11">
        <f t="shared" si="187"/>
        <v>0</v>
      </c>
      <c r="AZ164" s="11">
        <f t="shared" si="187"/>
        <v>0</v>
      </c>
      <c r="BA164" s="11">
        <f t="shared" si="187"/>
        <v>0</v>
      </c>
      <c r="BB164" s="11">
        <f t="shared" si="187"/>
        <v>0</v>
      </c>
      <c r="BC164" s="11">
        <f t="shared" si="187"/>
        <v>0</v>
      </c>
      <c r="BD164" s="11">
        <f t="shared" si="187"/>
        <v>0</v>
      </c>
      <c r="BE164" s="11">
        <f t="shared" si="187"/>
        <v>0</v>
      </c>
      <c r="BF164" s="11">
        <f t="shared" si="187"/>
        <v>0</v>
      </c>
      <c r="BG164" s="11">
        <f t="shared" si="187"/>
        <v>0</v>
      </c>
      <c r="BH164" s="11">
        <f t="shared" si="187"/>
        <v>0</v>
      </c>
      <c r="BI164" s="11">
        <f t="shared" si="187"/>
        <v>0</v>
      </c>
      <c r="BJ164" s="11">
        <f t="shared" si="187"/>
        <v>0</v>
      </c>
      <c r="BK164" s="11">
        <f t="shared" si="187"/>
        <v>0</v>
      </c>
      <c r="BL164" s="11">
        <f t="shared" si="187"/>
        <v>0</v>
      </c>
      <c r="BM164" s="11">
        <f t="shared" si="187"/>
        <v>0</v>
      </c>
      <c r="BN164" s="11">
        <f t="shared" si="187"/>
        <v>0</v>
      </c>
      <c r="BO164" s="11">
        <f t="shared" si="187"/>
        <v>0</v>
      </c>
      <c r="BP164" s="11">
        <f t="shared" ref="BP164:CU164" si="188">BP$119*BP48</f>
        <v>0</v>
      </c>
      <c r="BQ164" s="11">
        <f t="shared" si="188"/>
        <v>0</v>
      </c>
      <c r="BR164" s="11">
        <f t="shared" si="188"/>
        <v>0</v>
      </c>
      <c r="BS164" s="11">
        <f t="shared" si="188"/>
        <v>0</v>
      </c>
      <c r="BT164" s="11">
        <f t="shared" si="188"/>
        <v>0</v>
      </c>
      <c r="BU164" s="11">
        <f t="shared" si="188"/>
        <v>0</v>
      </c>
      <c r="BV164" s="11">
        <f t="shared" si="188"/>
        <v>0</v>
      </c>
      <c r="BW164" s="11">
        <f t="shared" si="188"/>
        <v>0</v>
      </c>
      <c r="BX164" s="11">
        <f t="shared" si="188"/>
        <v>0</v>
      </c>
      <c r="BY164" s="11">
        <f t="shared" si="188"/>
        <v>0</v>
      </c>
      <c r="BZ164" s="11">
        <f t="shared" si="188"/>
        <v>0</v>
      </c>
      <c r="CA164" s="11">
        <f t="shared" si="188"/>
        <v>0</v>
      </c>
      <c r="CB164" s="11">
        <f t="shared" si="188"/>
        <v>0</v>
      </c>
      <c r="CC164" s="11">
        <f t="shared" si="188"/>
        <v>0</v>
      </c>
      <c r="CD164" s="11">
        <f t="shared" si="188"/>
        <v>0</v>
      </c>
      <c r="CE164" s="11">
        <f t="shared" si="188"/>
        <v>0</v>
      </c>
      <c r="CF164" s="11">
        <f t="shared" si="188"/>
        <v>0</v>
      </c>
      <c r="CG164" s="11">
        <f t="shared" si="188"/>
        <v>0</v>
      </c>
      <c r="CH164" s="11">
        <f t="shared" si="188"/>
        <v>0</v>
      </c>
      <c r="CI164" s="11">
        <f t="shared" si="188"/>
        <v>0</v>
      </c>
      <c r="CJ164" s="11">
        <f t="shared" si="188"/>
        <v>0</v>
      </c>
      <c r="CK164" s="11">
        <f t="shared" si="188"/>
        <v>0</v>
      </c>
      <c r="CL164" s="11">
        <f t="shared" si="188"/>
        <v>0</v>
      </c>
      <c r="CM164" s="11">
        <f t="shared" si="188"/>
        <v>0</v>
      </c>
      <c r="CN164" s="11">
        <f t="shared" si="188"/>
        <v>0</v>
      </c>
      <c r="CO164" s="11">
        <f t="shared" si="188"/>
        <v>0</v>
      </c>
      <c r="CP164" s="11">
        <f t="shared" si="188"/>
        <v>0</v>
      </c>
      <c r="CQ164" s="11">
        <f t="shared" si="188"/>
        <v>0</v>
      </c>
      <c r="CR164" s="11">
        <f t="shared" si="188"/>
        <v>0</v>
      </c>
      <c r="CS164" s="11">
        <f t="shared" si="188"/>
        <v>0</v>
      </c>
      <c r="CT164" s="11">
        <f t="shared" si="188"/>
        <v>0</v>
      </c>
      <c r="CU164" s="11">
        <f t="shared" si="188"/>
        <v>0</v>
      </c>
      <c r="CV164" s="11">
        <f t="shared" ref="CV164:DI164" si="189">CV$119*CV48</f>
        <v>0</v>
      </c>
      <c r="CW164" s="11">
        <f t="shared" si="189"/>
        <v>0</v>
      </c>
      <c r="CX164" s="11">
        <f t="shared" si="189"/>
        <v>0</v>
      </c>
      <c r="CY164" s="11">
        <f t="shared" si="189"/>
        <v>0</v>
      </c>
      <c r="CZ164" s="11">
        <f t="shared" si="189"/>
        <v>0</v>
      </c>
      <c r="DA164" s="11">
        <f t="shared" si="189"/>
        <v>0</v>
      </c>
      <c r="DB164" s="11">
        <f t="shared" si="189"/>
        <v>0</v>
      </c>
      <c r="DC164" s="11">
        <f t="shared" si="189"/>
        <v>0</v>
      </c>
      <c r="DD164" s="11">
        <f t="shared" si="189"/>
        <v>0</v>
      </c>
      <c r="DE164" s="11">
        <f t="shared" si="189"/>
        <v>0</v>
      </c>
      <c r="DF164" s="11">
        <f t="shared" si="189"/>
        <v>0</v>
      </c>
      <c r="DG164" s="11">
        <f t="shared" si="189"/>
        <v>0</v>
      </c>
      <c r="DH164" s="11">
        <f t="shared" si="189"/>
        <v>0</v>
      </c>
      <c r="DI164" s="11">
        <f t="shared" si="189"/>
        <v>0</v>
      </c>
      <c r="DJ164" s="11">
        <f t="shared" si="137"/>
        <v>0</v>
      </c>
      <c r="DK164" s="323"/>
    </row>
    <row r="165" spans="2:115">
      <c r="B165" s="12" t="s">
        <v>334</v>
      </c>
      <c r="C165" s="6" t="s">
        <v>1053</v>
      </c>
      <c r="D165" s="13">
        <f t="shared" ref="D165:AI165" si="190">D$119*D49</f>
        <v>0</v>
      </c>
      <c r="E165" s="13">
        <f t="shared" si="190"/>
        <v>0</v>
      </c>
      <c r="F165" s="13">
        <f t="shared" si="190"/>
        <v>0</v>
      </c>
      <c r="G165" s="13">
        <f t="shared" si="190"/>
        <v>0</v>
      </c>
      <c r="H165" s="13">
        <f t="shared" si="190"/>
        <v>0</v>
      </c>
      <c r="I165" s="13">
        <f t="shared" si="190"/>
        <v>0</v>
      </c>
      <c r="J165" s="13">
        <f t="shared" si="190"/>
        <v>0</v>
      </c>
      <c r="K165" s="13">
        <f t="shared" si="190"/>
        <v>0</v>
      </c>
      <c r="L165" s="13">
        <f t="shared" si="190"/>
        <v>0</v>
      </c>
      <c r="M165" s="13">
        <f t="shared" si="190"/>
        <v>0</v>
      </c>
      <c r="N165" s="13">
        <f t="shared" si="190"/>
        <v>0</v>
      </c>
      <c r="O165" s="13">
        <f t="shared" si="190"/>
        <v>0</v>
      </c>
      <c r="P165" s="13">
        <f t="shared" si="190"/>
        <v>0</v>
      </c>
      <c r="Q165" s="13">
        <f t="shared" si="190"/>
        <v>0</v>
      </c>
      <c r="R165" s="13">
        <f t="shared" si="190"/>
        <v>0</v>
      </c>
      <c r="S165" s="13">
        <f t="shared" si="190"/>
        <v>0</v>
      </c>
      <c r="T165" s="13">
        <f t="shared" si="190"/>
        <v>0</v>
      </c>
      <c r="U165" s="13">
        <f t="shared" si="190"/>
        <v>0</v>
      </c>
      <c r="V165" s="13">
        <f t="shared" si="190"/>
        <v>0</v>
      </c>
      <c r="W165" s="13">
        <f t="shared" si="190"/>
        <v>0</v>
      </c>
      <c r="X165" s="13">
        <f t="shared" si="190"/>
        <v>0</v>
      </c>
      <c r="Y165" s="13">
        <f t="shared" si="190"/>
        <v>0</v>
      </c>
      <c r="Z165" s="13">
        <f t="shared" si="190"/>
        <v>0</v>
      </c>
      <c r="AA165" s="13">
        <f t="shared" si="190"/>
        <v>0</v>
      </c>
      <c r="AB165" s="13">
        <f t="shared" si="190"/>
        <v>0</v>
      </c>
      <c r="AC165" s="13">
        <f t="shared" si="190"/>
        <v>0</v>
      </c>
      <c r="AD165" s="13">
        <f t="shared" si="190"/>
        <v>0</v>
      </c>
      <c r="AE165" s="13">
        <f t="shared" si="190"/>
        <v>0</v>
      </c>
      <c r="AF165" s="13">
        <f t="shared" si="190"/>
        <v>0</v>
      </c>
      <c r="AG165" s="13">
        <f t="shared" si="190"/>
        <v>0</v>
      </c>
      <c r="AH165" s="13">
        <f t="shared" si="190"/>
        <v>0</v>
      </c>
      <c r="AI165" s="13">
        <f t="shared" si="190"/>
        <v>0</v>
      </c>
      <c r="AJ165" s="13">
        <f t="shared" ref="AJ165:BO165" si="191">AJ$119*AJ49</f>
        <v>0</v>
      </c>
      <c r="AK165" s="13">
        <f t="shared" si="191"/>
        <v>0</v>
      </c>
      <c r="AL165" s="13">
        <f t="shared" si="191"/>
        <v>0</v>
      </c>
      <c r="AM165" s="13">
        <f t="shared" si="191"/>
        <v>0</v>
      </c>
      <c r="AN165" s="13">
        <f t="shared" si="191"/>
        <v>0</v>
      </c>
      <c r="AO165" s="13">
        <f t="shared" si="191"/>
        <v>0</v>
      </c>
      <c r="AP165" s="13">
        <f t="shared" si="191"/>
        <v>0</v>
      </c>
      <c r="AQ165" s="13">
        <f t="shared" si="191"/>
        <v>0</v>
      </c>
      <c r="AR165" s="13">
        <f t="shared" si="191"/>
        <v>0</v>
      </c>
      <c r="AS165" s="13">
        <f t="shared" si="191"/>
        <v>0</v>
      </c>
      <c r="AT165" s="13">
        <f t="shared" si="191"/>
        <v>0</v>
      </c>
      <c r="AU165" s="13">
        <f t="shared" si="191"/>
        <v>0</v>
      </c>
      <c r="AV165" s="13">
        <f t="shared" si="191"/>
        <v>0</v>
      </c>
      <c r="AW165" s="13">
        <f t="shared" si="191"/>
        <v>0</v>
      </c>
      <c r="AX165" s="13">
        <f t="shared" si="191"/>
        <v>0</v>
      </c>
      <c r="AY165" s="13">
        <f t="shared" si="191"/>
        <v>0</v>
      </c>
      <c r="AZ165" s="13">
        <f t="shared" si="191"/>
        <v>0</v>
      </c>
      <c r="BA165" s="13">
        <f t="shared" si="191"/>
        <v>0</v>
      </c>
      <c r="BB165" s="13">
        <f t="shared" si="191"/>
        <v>0</v>
      </c>
      <c r="BC165" s="13">
        <f t="shared" si="191"/>
        <v>0</v>
      </c>
      <c r="BD165" s="13">
        <f t="shared" si="191"/>
        <v>0</v>
      </c>
      <c r="BE165" s="13">
        <f t="shared" si="191"/>
        <v>0</v>
      </c>
      <c r="BF165" s="13">
        <f t="shared" si="191"/>
        <v>0</v>
      </c>
      <c r="BG165" s="13">
        <f t="shared" si="191"/>
        <v>0</v>
      </c>
      <c r="BH165" s="13">
        <f t="shared" si="191"/>
        <v>0</v>
      </c>
      <c r="BI165" s="13">
        <f t="shared" si="191"/>
        <v>0</v>
      </c>
      <c r="BJ165" s="13">
        <f t="shared" si="191"/>
        <v>0</v>
      </c>
      <c r="BK165" s="13">
        <f t="shared" si="191"/>
        <v>0</v>
      </c>
      <c r="BL165" s="13">
        <f t="shared" si="191"/>
        <v>0</v>
      </c>
      <c r="BM165" s="13">
        <f t="shared" si="191"/>
        <v>0</v>
      </c>
      <c r="BN165" s="13">
        <f t="shared" si="191"/>
        <v>0</v>
      </c>
      <c r="BO165" s="13">
        <f t="shared" si="191"/>
        <v>0</v>
      </c>
      <c r="BP165" s="13">
        <f t="shared" ref="BP165:CU165" si="192">BP$119*BP49</f>
        <v>0</v>
      </c>
      <c r="BQ165" s="13">
        <f t="shared" si="192"/>
        <v>0</v>
      </c>
      <c r="BR165" s="13">
        <f t="shared" si="192"/>
        <v>0</v>
      </c>
      <c r="BS165" s="13">
        <f t="shared" si="192"/>
        <v>0</v>
      </c>
      <c r="BT165" s="13">
        <f t="shared" si="192"/>
        <v>0</v>
      </c>
      <c r="BU165" s="13">
        <f t="shared" si="192"/>
        <v>0</v>
      </c>
      <c r="BV165" s="13">
        <f t="shared" si="192"/>
        <v>0</v>
      </c>
      <c r="BW165" s="13">
        <f t="shared" si="192"/>
        <v>0</v>
      </c>
      <c r="BX165" s="13">
        <f t="shared" si="192"/>
        <v>0</v>
      </c>
      <c r="BY165" s="13">
        <f t="shared" si="192"/>
        <v>0</v>
      </c>
      <c r="BZ165" s="13">
        <f t="shared" si="192"/>
        <v>0</v>
      </c>
      <c r="CA165" s="13">
        <f t="shared" si="192"/>
        <v>0</v>
      </c>
      <c r="CB165" s="13">
        <f t="shared" si="192"/>
        <v>0</v>
      </c>
      <c r="CC165" s="13">
        <f t="shared" si="192"/>
        <v>0</v>
      </c>
      <c r="CD165" s="13">
        <f t="shared" si="192"/>
        <v>0</v>
      </c>
      <c r="CE165" s="13">
        <f t="shared" si="192"/>
        <v>0</v>
      </c>
      <c r="CF165" s="13">
        <f t="shared" si="192"/>
        <v>0</v>
      </c>
      <c r="CG165" s="13">
        <f t="shared" si="192"/>
        <v>0</v>
      </c>
      <c r="CH165" s="13">
        <f t="shared" si="192"/>
        <v>0</v>
      </c>
      <c r="CI165" s="13">
        <f t="shared" si="192"/>
        <v>0</v>
      </c>
      <c r="CJ165" s="13">
        <f t="shared" si="192"/>
        <v>0</v>
      </c>
      <c r="CK165" s="13">
        <f t="shared" si="192"/>
        <v>0</v>
      </c>
      <c r="CL165" s="13">
        <f t="shared" si="192"/>
        <v>0</v>
      </c>
      <c r="CM165" s="13">
        <f t="shared" si="192"/>
        <v>0</v>
      </c>
      <c r="CN165" s="13">
        <f t="shared" si="192"/>
        <v>0</v>
      </c>
      <c r="CO165" s="13">
        <f t="shared" si="192"/>
        <v>0</v>
      </c>
      <c r="CP165" s="13">
        <f t="shared" si="192"/>
        <v>0</v>
      </c>
      <c r="CQ165" s="13">
        <f t="shared" si="192"/>
        <v>0</v>
      </c>
      <c r="CR165" s="13">
        <f t="shared" si="192"/>
        <v>0</v>
      </c>
      <c r="CS165" s="13">
        <f t="shared" si="192"/>
        <v>0</v>
      </c>
      <c r="CT165" s="13">
        <f t="shared" si="192"/>
        <v>0</v>
      </c>
      <c r="CU165" s="13">
        <f t="shared" si="192"/>
        <v>0</v>
      </c>
      <c r="CV165" s="13">
        <f t="shared" ref="CV165:DI165" si="193">CV$119*CV49</f>
        <v>0</v>
      </c>
      <c r="CW165" s="13">
        <f t="shared" si="193"/>
        <v>0</v>
      </c>
      <c r="CX165" s="13">
        <f t="shared" si="193"/>
        <v>0</v>
      </c>
      <c r="CY165" s="13">
        <f t="shared" si="193"/>
        <v>0</v>
      </c>
      <c r="CZ165" s="13">
        <f t="shared" si="193"/>
        <v>0</v>
      </c>
      <c r="DA165" s="13">
        <f t="shared" si="193"/>
        <v>0</v>
      </c>
      <c r="DB165" s="13">
        <f t="shared" si="193"/>
        <v>0</v>
      </c>
      <c r="DC165" s="13">
        <f t="shared" si="193"/>
        <v>0</v>
      </c>
      <c r="DD165" s="13">
        <f t="shared" si="193"/>
        <v>0</v>
      </c>
      <c r="DE165" s="13">
        <f t="shared" si="193"/>
        <v>0</v>
      </c>
      <c r="DF165" s="13">
        <f t="shared" si="193"/>
        <v>0</v>
      </c>
      <c r="DG165" s="13">
        <f t="shared" si="193"/>
        <v>0</v>
      </c>
      <c r="DH165" s="13">
        <f t="shared" si="193"/>
        <v>0</v>
      </c>
      <c r="DI165" s="13">
        <f t="shared" si="193"/>
        <v>0</v>
      </c>
      <c r="DJ165" s="13">
        <f t="shared" si="137"/>
        <v>0</v>
      </c>
      <c r="DK165" s="323"/>
    </row>
    <row r="166" spans="2:115">
      <c r="B166" s="10" t="s">
        <v>335</v>
      </c>
      <c r="C166" s="77" t="s">
        <v>1054</v>
      </c>
      <c r="D166" s="11">
        <f t="shared" ref="D166:AI166" si="194">D$119*D50</f>
        <v>0</v>
      </c>
      <c r="E166" s="11">
        <f t="shared" si="194"/>
        <v>0</v>
      </c>
      <c r="F166" s="11">
        <f t="shared" si="194"/>
        <v>0</v>
      </c>
      <c r="G166" s="11">
        <f t="shared" si="194"/>
        <v>0</v>
      </c>
      <c r="H166" s="11">
        <f t="shared" si="194"/>
        <v>0</v>
      </c>
      <c r="I166" s="11">
        <f t="shared" si="194"/>
        <v>0</v>
      </c>
      <c r="J166" s="11">
        <f t="shared" si="194"/>
        <v>0</v>
      </c>
      <c r="K166" s="11">
        <f t="shared" si="194"/>
        <v>0</v>
      </c>
      <c r="L166" s="11">
        <f t="shared" si="194"/>
        <v>0</v>
      </c>
      <c r="M166" s="11">
        <f t="shared" si="194"/>
        <v>0</v>
      </c>
      <c r="N166" s="11">
        <f t="shared" si="194"/>
        <v>0</v>
      </c>
      <c r="O166" s="11">
        <f t="shared" si="194"/>
        <v>0</v>
      </c>
      <c r="P166" s="11">
        <f t="shared" si="194"/>
        <v>0</v>
      </c>
      <c r="Q166" s="11">
        <f t="shared" si="194"/>
        <v>0</v>
      </c>
      <c r="R166" s="11">
        <f t="shared" si="194"/>
        <v>0</v>
      </c>
      <c r="S166" s="11">
        <f t="shared" si="194"/>
        <v>0</v>
      </c>
      <c r="T166" s="11">
        <f t="shared" si="194"/>
        <v>0</v>
      </c>
      <c r="U166" s="11">
        <f t="shared" si="194"/>
        <v>0</v>
      </c>
      <c r="V166" s="11">
        <f t="shared" si="194"/>
        <v>0</v>
      </c>
      <c r="W166" s="11">
        <f t="shared" si="194"/>
        <v>0</v>
      </c>
      <c r="X166" s="11">
        <f t="shared" si="194"/>
        <v>0</v>
      </c>
      <c r="Y166" s="11">
        <f t="shared" si="194"/>
        <v>0</v>
      </c>
      <c r="Z166" s="11">
        <f t="shared" si="194"/>
        <v>0</v>
      </c>
      <c r="AA166" s="11">
        <f t="shared" si="194"/>
        <v>0</v>
      </c>
      <c r="AB166" s="11">
        <f t="shared" si="194"/>
        <v>0</v>
      </c>
      <c r="AC166" s="11">
        <f t="shared" si="194"/>
        <v>0</v>
      </c>
      <c r="AD166" s="11">
        <f t="shared" si="194"/>
        <v>0</v>
      </c>
      <c r="AE166" s="11">
        <f t="shared" si="194"/>
        <v>0</v>
      </c>
      <c r="AF166" s="11">
        <f t="shared" si="194"/>
        <v>0</v>
      </c>
      <c r="AG166" s="11">
        <f t="shared" si="194"/>
        <v>0</v>
      </c>
      <c r="AH166" s="11">
        <f t="shared" si="194"/>
        <v>0</v>
      </c>
      <c r="AI166" s="11">
        <f t="shared" si="194"/>
        <v>0</v>
      </c>
      <c r="AJ166" s="11">
        <f t="shared" ref="AJ166:BO166" si="195">AJ$119*AJ50</f>
        <v>0</v>
      </c>
      <c r="AK166" s="11">
        <f t="shared" si="195"/>
        <v>0</v>
      </c>
      <c r="AL166" s="11">
        <f t="shared" si="195"/>
        <v>0</v>
      </c>
      <c r="AM166" s="11">
        <f t="shared" si="195"/>
        <v>0</v>
      </c>
      <c r="AN166" s="11">
        <f t="shared" si="195"/>
        <v>0</v>
      </c>
      <c r="AO166" s="11">
        <f t="shared" si="195"/>
        <v>0</v>
      </c>
      <c r="AP166" s="11">
        <f t="shared" si="195"/>
        <v>0</v>
      </c>
      <c r="AQ166" s="11">
        <f t="shared" si="195"/>
        <v>0</v>
      </c>
      <c r="AR166" s="11">
        <f t="shared" si="195"/>
        <v>0</v>
      </c>
      <c r="AS166" s="11">
        <f t="shared" si="195"/>
        <v>0</v>
      </c>
      <c r="AT166" s="11">
        <f t="shared" si="195"/>
        <v>0</v>
      </c>
      <c r="AU166" s="11">
        <f t="shared" si="195"/>
        <v>0</v>
      </c>
      <c r="AV166" s="11">
        <f t="shared" si="195"/>
        <v>0</v>
      </c>
      <c r="AW166" s="11">
        <f t="shared" si="195"/>
        <v>0</v>
      </c>
      <c r="AX166" s="11">
        <f t="shared" si="195"/>
        <v>0</v>
      </c>
      <c r="AY166" s="11">
        <f t="shared" si="195"/>
        <v>0</v>
      </c>
      <c r="AZ166" s="11">
        <f t="shared" si="195"/>
        <v>0</v>
      </c>
      <c r="BA166" s="11">
        <f t="shared" si="195"/>
        <v>0</v>
      </c>
      <c r="BB166" s="11">
        <f t="shared" si="195"/>
        <v>0</v>
      </c>
      <c r="BC166" s="11">
        <f t="shared" si="195"/>
        <v>0</v>
      </c>
      <c r="BD166" s="11">
        <f t="shared" si="195"/>
        <v>0</v>
      </c>
      <c r="BE166" s="11">
        <f t="shared" si="195"/>
        <v>0</v>
      </c>
      <c r="BF166" s="11">
        <f t="shared" si="195"/>
        <v>0</v>
      </c>
      <c r="BG166" s="11">
        <f t="shared" si="195"/>
        <v>0</v>
      </c>
      <c r="BH166" s="11">
        <f t="shared" si="195"/>
        <v>0</v>
      </c>
      <c r="BI166" s="11">
        <f t="shared" si="195"/>
        <v>0</v>
      </c>
      <c r="BJ166" s="11">
        <f t="shared" si="195"/>
        <v>0</v>
      </c>
      <c r="BK166" s="11">
        <f t="shared" si="195"/>
        <v>0</v>
      </c>
      <c r="BL166" s="11">
        <f t="shared" si="195"/>
        <v>0</v>
      </c>
      <c r="BM166" s="11">
        <f t="shared" si="195"/>
        <v>0</v>
      </c>
      <c r="BN166" s="11">
        <f t="shared" si="195"/>
        <v>0</v>
      </c>
      <c r="BO166" s="11">
        <f t="shared" si="195"/>
        <v>0</v>
      </c>
      <c r="BP166" s="11">
        <f t="shared" ref="BP166:CU166" si="196">BP$119*BP50</f>
        <v>0</v>
      </c>
      <c r="BQ166" s="11">
        <f t="shared" si="196"/>
        <v>0</v>
      </c>
      <c r="BR166" s="11">
        <f t="shared" si="196"/>
        <v>0</v>
      </c>
      <c r="BS166" s="11">
        <f t="shared" si="196"/>
        <v>0</v>
      </c>
      <c r="BT166" s="11">
        <f t="shared" si="196"/>
        <v>0</v>
      </c>
      <c r="BU166" s="11">
        <f t="shared" si="196"/>
        <v>0</v>
      </c>
      <c r="BV166" s="11">
        <f t="shared" si="196"/>
        <v>0</v>
      </c>
      <c r="BW166" s="11">
        <f t="shared" si="196"/>
        <v>0</v>
      </c>
      <c r="BX166" s="11">
        <f t="shared" si="196"/>
        <v>0</v>
      </c>
      <c r="BY166" s="11">
        <f t="shared" si="196"/>
        <v>0</v>
      </c>
      <c r="BZ166" s="11">
        <f t="shared" si="196"/>
        <v>0</v>
      </c>
      <c r="CA166" s="11">
        <f t="shared" si="196"/>
        <v>0</v>
      </c>
      <c r="CB166" s="11">
        <f t="shared" si="196"/>
        <v>0</v>
      </c>
      <c r="CC166" s="11">
        <f t="shared" si="196"/>
        <v>0</v>
      </c>
      <c r="CD166" s="11">
        <f t="shared" si="196"/>
        <v>0</v>
      </c>
      <c r="CE166" s="11">
        <f t="shared" si="196"/>
        <v>0</v>
      </c>
      <c r="CF166" s="11">
        <f t="shared" si="196"/>
        <v>0</v>
      </c>
      <c r="CG166" s="11">
        <f t="shared" si="196"/>
        <v>0</v>
      </c>
      <c r="CH166" s="11">
        <f t="shared" si="196"/>
        <v>0</v>
      </c>
      <c r="CI166" s="11">
        <f t="shared" si="196"/>
        <v>0</v>
      </c>
      <c r="CJ166" s="11">
        <f t="shared" si="196"/>
        <v>0</v>
      </c>
      <c r="CK166" s="11">
        <f t="shared" si="196"/>
        <v>0</v>
      </c>
      <c r="CL166" s="11">
        <f t="shared" si="196"/>
        <v>0</v>
      </c>
      <c r="CM166" s="11">
        <f t="shared" si="196"/>
        <v>0</v>
      </c>
      <c r="CN166" s="11">
        <f t="shared" si="196"/>
        <v>0</v>
      </c>
      <c r="CO166" s="11">
        <f t="shared" si="196"/>
        <v>0</v>
      </c>
      <c r="CP166" s="11">
        <f t="shared" si="196"/>
        <v>0</v>
      </c>
      <c r="CQ166" s="11">
        <f t="shared" si="196"/>
        <v>0</v>
      </c>
      <c r="CR166" s="11">
        <f t="shared" si="196"/>
        <v>0</v>
      </c>
      <c r="CS166" s="11">
        <f t="shared" si="196"/>
        <v>0</v>
      </c>
      <c r="CT166" s="11">
        <f t="shared" si="196"/>
        <v>0</v>
      </c>
      <c r="CU166" s="11">
        <f t="shared" si="196"/>
        <v>0</v>
      </c>
      <c r="CV166" s="11">
        <f t="shared" ref="CV166:DI166" si="197">CV$119*CV50</f>
        <v>0</v>
      </c>
      <c r="CW166" s="11">
        <f t="shared" si="197"/>
        <v>0</v>
      </c>
      <c r="CX166" s="11">
        <f t="shared" si="197"/>
        <v>0</v>
      </c>
      <c r="CY166" s="11">
        <f t="shared" si="197"/>
        <v>0</v>
      </c>
      <c r="CZ166" s="11">
        <f t="shared" si="197"/>
        <v>0</v>
      </c>
      <c r="DA166" s="11">
        <f t="shared" si="197"/>
        <v>0</v>
      </c>
      <c r="DB166" s="11">
        <f t="shared" si="197"/>
        <v>0</v>
      </c>
      <c r="DC166" s="11">
        <f t="shared" si="197"/>
        <v>0</v>
      </c>
      <c r="DD166" s="11">
        <f t="shared" si="197"/>
        <v>0</v>
      </c>
      <c r="DE166" s="11">
        <f t="shared" si="197"/>
        <v>0</v>
      </c>
      <c r="DF166" s="11">
        <f t="shared" si="197"/>
        <v>0</v>
      </c>
      <c r="DG166" s="11">
        <f t="shared" si="197"/>
        <v>0</v>
      </c>
      <c r="DH166" s="11">
        <f t="shared" si="197"/>
        <v>0</v>
      </c>
      <c r="DI166" s="11">
        <f t="shared" si="197"/>
        <v>0</v>
      </c>
      <c r="DJ166" s="11">
        <f t="shared" si="137"/>
        <v>0</v>
      </c>
      <c r="DK166" s="323"/>
    </row>
    <row r="167" spans="2:115">
      <c r="B167" s="10" t="s">
        <v>336</v>
      </c>
      <c r="C167" s="77" t="s">
        <v>1055</v>
      </c>
      <c r="D167" s="11">
        <f t="shared" ref="D167:AI167" si="198">D$119*D51</f>
        <v>0</v>
      </c>
      <c r="E167" s="11">
        <f t="shared" si="198"/>
        <v>0</v>
      </c>
      <c r="F167" s="11">
        <f t="shared" si="198"/>
        <v>0</v>
      </c>
      <c r="G167" s="11">
        <f t="shared" si="198"/>
        <v>0</v>
      </c>
      <c r="H167" s="11">
        <f t="shared" si="198"/>
        <v>0</v>
      </c>
      <c r="I167" s="11">
        <f t="shared" si="198"/>
        <v>0</v>
      </c>
      <c r="J167" s="11">
        <f t="shared" si="198"/>
        <v>0</v>
      </c>
      <c r="K167" s="11">
        <f t="shared" si="198"/>
        <v>0</v>
      </c>
      <c r="L167" s="11">
        <f t="shared" si="198"/>
        <v>0</v>
      </c>
      <c r="M167" s="11">
        <f t="shared" si="198"/>
        <v>0</v>
      </c>
      <c r="N167" s="11">
        <f t="shared" si="198"/>
        <v>0</v>
      </c>
      <c r="O167" s="11">
        <f t="shared" si="198"/>
        <v>0</v>
      </c>
      <c r="P167" s="11">
        <f t="shared" si="198"/>
        <v>0</v>
      </c>
      <c r="Q167" s="11">
        <f t="shared" si="198"/>
        <v>0</v>
      </c>
      <c r="R167" s="11">
        <f t="shared" si="198"/>
        <v>0</v>
      </c>
      <c r="S167" s="11">
        <f t="shared" si="198"/>
        <v>0</v>
      </c>
      <c r="T167" s="11">
        <f t="shared" si="198"/>
        <v>0</v>
      </c>
      <c r="U167" s="11">
        <f t="shared" si="198"/>
        <v>0</v>
      </c>
      <c r="V167" s="11">
        <f t="shared" si="198"/>
        <v>0</v>
      </c>
      <c r="W167" s="11">
        <f t="shared" si="198"/>
        <v>0</v>
      </c>
      <c r="X167" s="11">
        <f t="shared" si="198"/>
        <v>0</v>
      </c>
      <c r="Y167" s="11">
        <f t="shared" si="198"/>
        <v>0</v>
      </c>
      <c r="Z167" s="11">
        <f t="shared" si="198"/>
        <v>0</v>
      </c>
      <c r="AA167" s="11">
        <f t="shared" si="198"/>
        <v>0</v>
      </c>
      <c r="AB167" s="11">
        <f t="shared" si="198"/>
        <v>0</v>
      </c>
      <c r="AC167" s="11">
        <f t="shared" si="198"/>
        <v>0</v>
      </c>
      <c r="AD167" s="11">
        <f t="shared" si="198"/>
        <v>0</v>
      </c>
      <c r="AE167" s="11">
        <f t="shared" si="198"/>
        <v>0</v>
      </c>
      <c r="AF167" s="11">
        <f t="shared" si="198"/>
        <v>0</v>
      </c>
      <c r="AG167" s="11">
        <f t="shared" si="198"/>
        <v>0</v>
      </c>
      <c r="AH167" s="11">
        <f t="shared" si="198"/>
        <v>0</v>
      </c>
      <c r="AI167" s="11">
        <f t="shared" si="198"/>
        <v>0</v>
      </c>
      <c r="AJ167" s="11">
        <f t="shared" ref="AJ167:BO167" si="199">AJ$119*AJ51</f>
        <v>0</v>
      </c>
      <c r="AK167" s="11">
        <f t="shared" si="199"/>
        <v>0</v>
      </c>
      <c r="AL167" s="11">
        <f t="shared" si="199"/>
        <v>0</v>
      </c>
      <c r="AM167" s="11">
        <f t="shared" si="199"/>
        <v>0</v>
      </c>
      <c r="AN167" s="11">
        <f t="shared" si="199"/>
        <v>0</v>
      </c>
      <c r="AO167" s="11">
        <f t="shared" si="199"/>
        <v>0</v>
      </c>
      <c r="AP167" s="11">
        <f t="shared" si="199"/>
        <v>0</v>
      </c>
      <c r="AQ167" s="11">
        <f t="shared" si="199"/>
        <v>0</v>
      </c>
      <c r="AR167" s="11">
        <f t="shared" si="199"/>
        <v>0</v>
      </c>
      <c r="AS167" s="11">
        <f t="shared" si="199"/>
        <v>0</v>
      </c>
      <c r="AT167" s="11">
        <f t="shared" si="199"/>
        <v>0</v>
      </c>
      <c r="AU167" s="11">
        <f t="shared" si="199"/>
        <v>0</v>
      </c>
      <c r="AV167" s="11">
        <f t="shared" si="199"/>
        <v>0</v>
      </c>
      <c r="AW167" s="11">
        <f t="shared" si="199"/>
        <v>0</v>
      </c>
      <c r="AX167" s="11">
        <f t="shared" si="199"/>
        <v>0</v>
      </c>
      <c r="AY167" s="11">
        <f t="shared" si="199"/>
        <v>0</v>
      </c>
      <c r="AZ167" s="11">
        <f t="shared" si="199"/>
        <v>0</v>
      </c>
      <c r="BA167" s="11">
        <f t="shared" si="199"/>
        <v>0</v>
      </c>
      <c r="BB167" s="11">
        <f t="shared" si="199"/>
        <v>0</v>
      </c>
      <c r="BC167" s="11">
        <f t="shared" si="199"/>
        <v>0</v>
      </c>
      <c r="BD167" s="11">
        <f t="shared" si="199"/>
        <v>0</v>
      </c>
      <c r="BE167" s="11">
        <f t="shared" si="199"/>
        <v>0</v>
      </c>
      <c r="BF167" s="11">
        <f t="shared" si="199"/>
        <v>0</v>
      </c>
      <c r="BG167" s="11">
        <f t="shared" si="199"/>
        <v>0</v>
      </c>
      <c r="BH167" s="11">
        <f t="shared" si="199"/>
        <v>0</v>
      </c>
      <c r="BI167" s="11">
        <f t="shared" si="199"/>
        <v>0</v>
      </c>
      <c r="BJ167" s="11">
        <f t="shared" si="199"/>
        <v>0</v>
      </c>
      <c r="BK167" s="11">
        <f t="shared" si="199"/>
        <v>0</v>
      </c>
      <c r="BL167" s="11">
        <f t="shared" si="199"/>
        <v>0</v>
      </c>
      <c r="BM167" s="11">
        <f t="shared" si="199"/>
        <v>0</v>
      </c>
      <c r="BN167" s="11">
        <f t="shared" si="199"/>
        <v>0</v>
      </c>
      <c r="BO167" s="11">
        <f t="shared" si="199"/>
        <v>0</v>
      </c>
      <c r="BP167" s="11">
        <f t="shared" ref="BP167:CU167" si="200">BP$119*BP51</f>
        <v>0</v>
      </c>
      <c r="BQ167" s="11">
        <f t="shared" si="200"/>
        <v>0</v>
      </c>
      <c r="BR167" s="11">
        <f t="shared" si="200"/>
        <v>0</v>
      </c>
      <c r="BS167" s="11">
        <f t="shared" si="200"/>
        <v>0</v>
      </c>
      <c r="BT167" s="11">
        <f t="shared" si="200"/>
        <v>0</v>
      </c>
      <c r="BU167" s="11">
        <f t="shared" si="200"/>
        <v>0</v>
      </c>
      <c r="BV167" s="11">
        <f t="shared" si="200"/>
        <v>0</v>
      </c>
      <c r="BW167" s="11">
        <f t="shared" si="200"/>
        <v>0</v>
      </c>
      <c r="BX167" s="11">
        <f t="shared" si="200"/>
        <v>0</v>
      </c>
      <c r="BY167" s="11">
        <f t="shared" si="200"/>
        <v>0</v>
      </c>
      <c r="BZ167" s="11">
        <f t="shared" si="200"/>
        <v>0</v>
      </c>
      <c r="CA167" s="11">
        <f t="shared" si="200"/>
        <v>0</v>
      </c>
      <c r="CB167" s="11">
        <f t="shared" si="200"/>
        <v>0</v>
      </c>
      <c r="CC167" s="11">
        <f t="shared" si="200"/>
        <v>0</v>
      </c>
      <c r="CD167" s="11">
        <f t="shared" si="200"/>
        <v>0</v>
      </c>
      <c r="CE167" s="11">
        <f t="shared" si="200"/>
        <v>0</v>
      </c>
      <c r="CF167" s="11">
        <f t="shared" si="200"/>
        <v>0</v>
      </c>
      <c r="CG167" s="11">
        <f t="shared" si="200"/>
        <v>0</v>
      </c>
      <c r="CH167" s="11">
        <f t="shared" si="200"/>
        <v>0</v>
      </c>
      <c r="CI167" s="11">
        <f t="shared" si="200"/>
        <v>0</v>
      </c>
      <c r="CJ167" s="11">
        <f t="shared" si="200"/>
        <v>0</v>
      </c>
      <c r="CK167" s="11">
        <f t="shared" si="200"/>
        <v>0</v>
      </c>
      <c r="CL167" s="11">
        <f t="shared" si="200"/>
        <v>0</v>
      </c>
      <c r="CM167" s="11">
        <f t="shared" si="200"/>
        <v>0</v>
      </c>
      <c r="CN167" s="11">
        <f t="shared" si="200"/>
        <v>0</v>
      </c>
      <c r="CO167" s="11">
        <f t="shared" si="200"/>
        <v>0</v>
      </c>
      <c r="CP167" s="11">
        <f t="shared" si="200"/>
        <v>0</v>
      </c>
      <c r="CQ167" s="11">
        <f t="shared" si="200"/>
        <v>0</v>
      </c>
      <c r="CR167" s="11">
        <f t="shared" si="200"/>
        <v>0</v>
      </c>
      <c r="CS167" s="11">
        <f t="shared" si="200"/>
        <v>0</v>
      </c>
      <c r="CT167" s="11">
        <f t="shared" si="200"/>
        <v>0</v>
      </c>
      <c r="CU167" s="11">
        <f t="shared" si="200"/>
        <v>0</v>
      </c>
      <c r="CV167" s="11">
        <f t="shared" ref="CV167:DI167" si="201">CV$119*CV51</f>
        <v>0</v>
      </c>
      <c r="CW167" s="11">
        <f t="shared" si="201"/>
        <v>0</v>
      </c>
      <c r="CX167" s="11">
        <f t="shared" si="201"/>
        <v>0</v>
      </c>
      <c r="CY167" s="11">
        <f t="shared" si="201"/>
        <v>0</v>
      </c>
      <c r="CZ167" s="11">
        <f t="shared" si="201"/>
        <v>0</v>
      </c>
      <c r="DA167" s="11">
        <f t="shared" si="201"/>
        <v>0</v>
      </c>
      <c r="DB167" s="11">
        <f t="shared" si="201"/>
        <v>0</v>
      </c>
      <c r="DC167" s="11">
        <f t="shared" si="201"/>
        <v>0</v>
      </c>
      <c r="DD167" s="11">
        <f t="shared" si="201"/>
        <v>0</v>
      </c>
      <c r="DE167" s="11">
        <f t="shared" si="201"/>
        <v>0</v>
      </c>
      <c r="DF167" s="11">
        <f t="shared" si="201"/>
        <v>0</v>
      </c>
      <c r="DG167" s="11">
        <f t="shared" si="201"/>
        <v>0</v>
      </c>
      <c r="DH167" s="11">
        <f t="shared" si="201"/>
        <v>0</v>
      </c>
      <c r="DI167" s="11">
        <f t="shared" si="201"/>
        <v>0</v>
      </c>
      <c r="DJ167" s="11">
        <f t="shared" si="137"/>
        <v>0</v>
      </c>
      <c r="DK167" s="323"/>
    </row>
    <row r="168" spans="2:115">
      <c r="B168" s="10" t="s">
        <v>337</v>
      </c>
      <c r="C168" s="77" t="s">
        <v>1056</v>
      </c>
      <c r="D168" s="11">
        <f t="shared" ref="D168:AI168" si="202">D$119*D52</f>
        <v>0</v>
      </c>
      <c r="E168" s="11">
        <f t="shared" si="202"/>
        <v>0</v>
      </c>
      <c r="F168" s="11">
        <f t="shared" si="202"/>
        <v>0</v>
      </c>
      <c r="G168" s="11">
        <f t="shared" si="202"/>
        <v>0</v>
      </c>
      <c r="H168" s="11">
        <f t="shared" si="202"/>
        <v>0</v>
      </c>
      <c r="I168" s="11">
        <f t="shared" si="202"/>
        <v>0</v>
      </c>
      <c r="J168" s="11">
        <f t="shared" si="202"/>
        <v>0</v>
      </c>
      <c r="K168" s="11">
        <f t="shared" si="202"/>
        <v>0</v>
      </c>
      <c r="L168" s="11">
        <f t="shared" si="202"/>
        <v>0</v>
      </c>
      <c r="M168" s="11">
        <f t="shared" si="202"/>
        <v>0</v>
      </c>
      <c r="N168" s="11">
        <f t="shared" si="202"/>
        <v>0</v>
      </c>
      <c r="O168" s="11">
        <f t="shared" si="202"/>
        <v>0</v>
      </c>
      <c r="P168" s="11">
        <f t="shared" si="202"/>
        <v>0</v>
      </c>
      <c r="Q168" s="11">
        <f t="shared" si="202"/>
        <v>0</v>
      </c>
      <c r="R168" s="11">
        <f t="shared" si="202"/>
        <v>0</v>
      </c>
      <c r="S168" s="11">
        <f t="shared" si="202"/>
        <v>0</v>
      </c>
      <c r="T168" s="11">
        <f t="shared" si="202"/>
        <v>0</v>
      </c>
      <c r="U168" s="11">
        <f t="shared" si="202"/>
        <v>0</v>
      </c>
      <c r="V168" s="11">
        <f t="shared" si="202"/>
        <v>0</v>
      </c>
      <c r="W168" s="11">
        <f t="shared" si="202"/>
        <v>0</v>
      </c>
      <c r="X168" s="11">
        <f t="shared" si="202"/>
        <v>0</v>
      </c>
      <c r="Y168" s="11">
        <f t="shared" si="202"/>
        <v>0</v>
      </c>
      <c r="Z168" s="11">
        <f t="shared" si="202"/>
        <v>0</v>
      </c>
      <c r="AA168" s="11">
        <f t="shared" si="202"/>
        <v>0</v>
      </c>
      <c r="AB168" s="11">
        <f t="shared" si="202"/>
        <v>0</v>
      </c>
      <c r="AC168" s="11">
        <f t="shared" si="202"/>
        <v>0</v>
      </c>
      <c r="AD168" s="11">
        <f t="shared" si="202"/>
        <v>0</v>
      </c>
      <c r="AE168" s="11">
        <f t="shared" si="202"/>
        <v>0</v>
      </c>
      <c r="AF168" s="11">
        <f t="shared" si="202"/>
        <v>0</v>
      </c>
      <c r="AG168" s="11">
        <f t="shared" si="202"/>
        <v>0</v>
      </c>
      <c r="AH168" s="11">
        <f t="shared" si="202"/>
        <v>0</v>
      </c>
      <c r="AI168" s="11">
        <f t="shared" si="202"/>
        <v>0</v>
      </c>
      <c r="AJ168" s="11">
        <f t="shared" ref="AJ168:BO168" si="203">AJ$119*AJ52</f>
        <v>0</v>
      </c>
      <c r="AK168" s="11">
        <f t="shared" si="203"/>
        <v>0</v>
      </c>
      <c r="AL168" s="11">
        <f t="shared" si="203"/>
        <v>0</v>
      </c>
      <c r="AM168" s="11">
        <f t="shared" si="203"/>
        <v>0</v>
      </c>
      <c r="AN168" s="11">
        <f t="shared" si="203"/>
        <v>0</v>
      </c>
      <c r="AO168" s="11">
        <f t="shared" si="203"/>
        <v>0</v>
      </c>
      <c r="AP168" s="11">
        <f t="shared" si="203"/>
        <v>0</v>
      </c>
      <c r="AQ168" s="11">
        <f t="shared" si="203"/>
        <v>0</v>
      </c>
      <c r="AR168" s="11">
        <f t="shared" si="203"/>
        <v>0</v>
      </c>
      <c r="AS168" s="11">
        <f t="shared" si="203"/>
        <v>0</v>
      </c>
      <c r="AT168" s="11">
        <f t="shared" si="203"/>
        <v>0</v>
      </c>
      <c r="AU168" s="11">
        <f t="shared" si="203"/>
        <v>0</v>
      </c>
      <c r="AV168" s="11">
        <f t="shared" si="203"/>
        <v>0</v>
      </c>
      <c r="AW168" s="11">
        <f t="shared" si="203"/>
        <v>0</v>
      </c>
      <c r="AX168" s="11">
        <f t="shared" si="203"/>
        <v>0</v>
      </c>
      <c r="AY168" s="11">
        <f t="shared" si="203"/>
        <v>0</v>
      </c>
      <c r="AZ168" s="11">
        <f t="shared" si="203"/>
        <v>0</v>
      </c>
      <c r="BA168" s="11">
        <f t="shared" si="203"/>
        <v>0</v>
      </c>
      <c r="BB168" s="11">
        <f t="shared" si="203"/>
        <v>0</v>
      </c>
      <c r="BC168" s="11">
        <f t="shared" si="203"/>
        <v>0</v>
      </c>
      <c r="BD168" s="11">
        <f t="shared" si="203"/>
        <v>0</v>
      </c>
      <c r="BE168" s="11">
        <f t="shared" si="203"/>
        <v>0</v>
      </c>
      <c r="BF168" s="11">
        <f t="shared" si="203"/>
        <v>0</v>
      </c>
      <c r="BG168" s="11">
        <f t="shared" si="203"/>
        <v>0</v>
      </c>
      <c r="BH168" s="11">
        <f t="shared" si="203"/>
        <v>0</v>
      </c>
      <c r="BI168" s="11">
        <f t="shared" si="203"/>
        <v>0</v>
      </c>
      <c r="BJ168" s="11">
        <f t="shared" si="203"/>
        <v>0</v>
      </c>
      <c r="BK168" s="11">
        <f t="shared" si="203"/>
        <v>0</v>
      </c>
      <c r="BL168" s="11">
        <f t="shared" si="203"/>
        <v>0</v>
      </c>
      <c r="BM168" s="11">
        <f t="shared" si="203"/>
        <v>0</v>
      </c>
      <c r="BN168" s="11">
        <f t="shared" si="203"/>
        <v>0</v>
      </c>
      <c r="BO168" s="11">
        <f t="shared" si="203"/>
        <v>0</v>
      </c>
      <c r="BP168" s="11">
        <f t="shared" ref="BP168:CU168" si="204">BP$119*BP52</f>
        <v>0</v>
      </c>
      <c r="BQ168" s="11">
        <f t="shared" si="204"/>
        <v>0</v>
      </c>
      <c r="BR168" s="11">
        <f t="shared" si="204"/>
        <v>0</v>
      </c>
      <c r="BS168" s="11">
        <f t="shared" si="204"/>
        <v>0</v>
      </c>
      <c r="BT168" s="11">
        <f t="shared" si="204"/>
        <v>0</v>
      </c>
      <c r="BU168" s="11">
        <f t="shared" si="204"/>
        <v>0</v>
      </c>
      <c r="BV168" s="11">
        <f t="shared" si="204"/>
        <v>0</v>
      </c>
      <c r="BW168" s="11">
        <f t="shared" si="204"/>
        <v>0</v>
      </c>
      <c r="BX168" s="11">
        <f t="shared" si="204"/>
        <v>0</v>
      </c>
      <c r="BY168" s="11">
        <f t="shared" si="204"/>
        <v>0</v>
      </c>
      <c r="BZ168" s="11">
        <f t="shared" si="204"/>
        <v>0</v>
      </c>
      <c r="CA168" s="11">
        <f t="shared" si="204"/>
        <v>0</v>
      </c>
      <c r="CB168" s="11">
        <f t="shared" si="204"/>
        <v>0</v>
      </c>
      <c r="CC168" s="11">
        <f t="shared" si="204"/>
        <v>0</v>
      </c>
      <c r="CD168" s="11">
        <f t="shared" si="204"/>
        <v>0</v>
      </c>
      <c r="CE168" s="11">
        <f t="shared" si="204"/>
        <v>0</v>
      </c>
      <c r="CF168" s="11">
        <f t="shared" si="204"/>
        <v>0</v>
      </c>
      <c r="CG168" s="11">
        <f t="shared" si="204"/>
        <v>0</v>
      </c>
      <c r="CH168" s="11">
        <f t="shared" si="204"/>
        <v>0</v>
      </c>
      <c r="CI168" s="11">
        <f t="shared" si="204"/>
        <v>0</v>
      </c>
      <c r="CJ168" s="11">
        <f t="shared" si="204"/>
        <v>0</v>
      </c>
      <c r="CK168" s="11">
        <f t="shared" si="204"/>
        <v>0</v>
      </c>
      <c r="CL168" s="11">
        <f t="shared" si="204"/>
        <v>0</v>
      </c>
      <c r="CM168" s="11">
        <f t="shared" si="204"/>
        <v>0</v>
      </c>
      <c r="CN168" s="11">
        <f t="shared" si="204"/>
        <v>0</v>
      </c>
      <c r="CO168" s="11">
        <f t="shared" si="204"/>
        <v>0</v>
      </c>
      <c r="CP168" s="11">
        <f t="shared" si="204"/>
        <v>0</v>
      </c>
      <c r="CQ168" s="11">
        <f t="shared" si="204"/>
        <v>0</v>
      </c>
      <c r="CR168" s="11">
        <f t="shared" si="204"/>
        <v>0</v>
      </c>
      <c r="CS168" s="11">
        <f t="shared" si="204"/>
        <v>0</v>
      </c>
      <c r="CT168" s="11">
        <f t="shared" si="204"/>
        <v>0</v>
      </c>
      <c r="CU168" s="11">
        <f t="shared" si="204"/>
        <v>0</v>
      </c>
      <c r="CV168" s="11">
        <f t="shared" ref="CV168:DI168" si="205">CV$119*CV52</f>
        <v>0</v>
      </c>
      <c r="CW168" s="11">
        <f t="shared" si="205"/>
        <v>0</v>
      </c>
      <c r="CX168" s="11">
        <f t="shared" si="205"/>
        <v>0</v>
      </c>
      <c r="CY168" s="11">
        <f t="shared" si="205"/>
        <v>0</v>
      </c>
      <c r="CZ168" s="11">
        <f t="shared" si="205"/>
        <v>0</v>
      </c>
      <c r="DA168" s="11">
        <f t="shared" si="205"/>
        <v>0</v>
      </c>
      <c r="DB168" s="11">
        <f t="shared" si="205"/>
        <v>0</v>
      </c>
      <c r="DC168" s="11">
        <f t="shared" si="205"/>
        <v>0</v>
      </c>
      <c r="DD168" s="11">
        <f t="shared" si="205"/>
        <v>0</v>
      </c>
      <c r="DE168" s="11">
        <f t="shared" si="205"/>
        <v>0</v>
      </c>
      <c r="DF168" s="11">
        <f t="shared" si="205"/>
        <v>0</v>
      </c>
      <c r="DG168" s="11">
        <f t="shared" si="205"/>
        <v>0</v>
      </c>
      <c r="DH168" s="11">
        <f t="shared" si="205"/>
        <v>0</v>
      </c>
      <c r="DI168" s="11">
        <f t="shared" si="205"/>
        <v>0</v>
      </c>
      <c r="DJ168" s="11">
        <f t="shared" si="137"/>
        <v>0</v>
      </c>
      <c r="DK168" s="323"/>
    </row>
    <row r="169" spans="2:115">
      <c r="B169" s="503" t="s">
        <v>338</v>
      </c>
      <c r="C169" s="504" t="s">
        <v>1057</v>
      </c>
      <c r="D169" s="733">
        <f t="shared" ref="D169:AI169" si="206">D$119*D53</f>
        <v>0</v>
      </c>
      <c r="E169" s="733">
        <f t="shared" si="206"/>
        <v>0</v>
      </c>
      <c r="F169" s="733">
        <f t="shared" si="206"/>
        <v>0</v>
      </c>
      <c r="G169" s="733">
        <f t="shared" si="206"/>
        <v>0</v>
      </c>
      <c r="H169" s="733">
        <f t="shared" si="206"/>
        <v>0</v>
      </c>
      <c r="I169" s="733">
        <f t="shared" si="206"/>
        <v>0</v>
      </c>
      <c r="J169" s="733">
        <f t="shared" si="206"/>
        <v>0</v>
      </c>
      <c r="K169" s="733">
        <f t="shared" si="206"/>
        <v>0</v>
      </c>
      <c r="L169" s="733">
        <f t="shared" si="206"/>
        <v>0</v>
      </c>
      <c r="M169" s="733">
        <f t="shared" si="206"/>
        <v>0</v>
      </c>
      <c r="N169" s="733">
        <f t="shared" si="206"/>
        <v>0</v>
      </c>
      <c r="O169" s="733">
        <f t="shared" si="206"/>
        <v>0</v>
      </c>
      <c r="P169" s="733">
        <f t="shared" si="206"/>
        <v>0</v>
      </c>
      <c r="Q169" s="733">
        <f t="shared" si="206"/>
        <v>0</v>
      </c>
      <c r="R169" s="733">
        <f t="shared" si="206"/>
        <v>0</v>
      </c>
      <c r="S169" s="733">
        <f t="shared" si="206"/>
        <v>0</v>
      </c>
      <c r="T169" s="733">
        <f t="shared" si="206"/>
        <v>0</v>
      </c>
      <c r="U169" s="733">
        <f t="shared" si="206"/>
        <v>0</v>
      </c>
      <c r="V169" s="733">
        <f t="shared" si="206"/>
        <v>0</v>
      </c>
      <c r="W169" s="733">
        <f t="shared" si="206"/>
        <v>0</v>
      </c>
      <c r="X169" s="733">
        <f t="shared" si="206"/>
        <v>0</v>
      </c>
      <c r="Y169" s="733">
        <f t="shared" si="206"/>
        <v>0</v>
      </c>
      <c r="Z169" s="733">
        <f t="shared" si="206"/>
        <v>0</v>
      </c>
      <c r="AA169" s="733">
        <f t="shared" si="206"/>
        <v>0</v>
      </c>
      <c r="AB169" s="733">
        <f t="shared" si="206"/>
        <v>0</v>
      </c>
      <c r="AC169" s="733">
        <f t="shared" si="206"/>
        <v>0</v>
      </c>
      <c r="AD169" s="733">
        <f t="shared" si="206"/>
        <v>0</v>
      </c>
      <c r="AE169" s="733">
        <f t="shared" si="206"/>
        <v>0</v>
      </c>
      <c r="AF169" s="733">
        <f t="shared" si="206"/>
        <v>0</v>
      </c>
      <c r="AG169" s="733">
        <f t="shared" si="206"/>
        <v>0</v>
      </c>
      <c r="AH169" s="733">
        <f t="shared" si="206"/>
        <v>0</v>
      </c>
      <c r="AI169" s="733">
        <f t="shared" si="206"/>
        <v>0</v>
      </c>
      <c r="AJ169" s="733">
        <f t="shared" ref="AJ169:BO169" si="207">AJ$119*AJ53</f>
        <v>0</v>
      </c>
      <c r="AK169" s="733">
        <f t="shared" si="207"/>
        <v>0</v>
      </c>
      <c r="AL169" s="733">
        <f t="shared" si="207"/>
        <v>0</v>
      </c>
      <c r="AM169" s="733">
        <f t="shared" si="207"/>
        <v>0</v>
      </c>
      <c r="AN169" s="733">
        <f t="shared" si="207"/>
        <v>0</v>
      </c>
      <c r="AO169" s="733">
        <f t="shared" si="207"/>
        <v>0</v>
      </c>
      <c r="AP169" s="733">
        <f t="shared" si="207"/>
        <v>0</v>
      </c>
      <c r="AQ169" s="733">
        <f t="shared" si="207"/>
        <v>0</v>
      </c>
      <c r="AR169" s="733">
        <f t="shared" si="207"/>
        <v>0</v>
      </c>
      <c r="AS169" s="733">
        <f t="shared" si="207"/>
        <v>0</v>
      </c>
      <c r="AT169" s="733">
        <f t="shared" si="207"/>
        <v>0</v>
      </c>
      <c r="AU169" s="733">
        <f t="shared" si="207"/>
        <v>0</v>
      </c>
      <c r="AV169" s="733">
        <f t="shared" si="207"/>
        <v>0</v>
      </c>
      <c r="AW169" s="733">
        <f t="shared" si="207"/>
        <v>0</v>
      </c>
      <c r="AX169" s="733">
        <f t="shared" si="207"/>
        <v>0</v>
      </c>
      <c r="AY169" s="733">
        <f t="shared" si="207"/>
        <v>0</v>
      </c>
      <c r="AZ169" s="733">
        <f t="shared" si="207"/>
        <v>0</v>
      </c>
      <c r="BA169" s="733">
        <f t="shared" si="207"/>
        <v>0</v>
      </c>
      <c r="BB169" s="733">
        <f t="shared" si="207"/>
        <v>0</v>
      </c>
      <c r="BC169" s="733">
        <f t="shared" si="207"/>
        <v>0</v>
      </c>
      <c r="BD169" s="733">
        <f t="shared" si="207"/>
        <v>0</v>
      </c>
      <c r="BE169" s="733">
        <f t="shared" si="207"/>
        <v>0</v>
      </c>
      <c r="BF169" s="733">
        <f t="shared" si="207"/>
        <v>0</v>
      </c>
      <c r="BG169" s="733">
        <f t="shared" si="207"/>
        <v>0</v>
      </c>
      <c r="BH169" s="733">
        <f t="shared" si="207"/>
        <v>0</v>
      </c>
      <c r="BI169" s="733">
        <f t="shared" si="207"/>
        <v>0</v>
      </c>
      <c r="BJ169" s="733">
        <f t="shared" si="207"/>
        <v>0</v>
      </c>
      <c r="BK169" s="733">
        <f t="shared" si="207"/>
        <v>0</v>
      </c>
      <c r="BL169" s="733">
        <f t="shared" si="207"/>
        <v>0</v>
      </c>
      <c r="BM169" s="733">
        <f t="shared" si="207"/>
        <v>0</v>
      </c>
      <c r="BN169" s="733">
        <f t="shared" si="207"/>
        <v>0</v>
      </c>
      <c r="BO169" s="733">
        <f t="shared" si="207"/>
        <v>0</v>
      </c>
      <c r="BP169" s="733">
        <f t="shared" ref="BP169:CU169" si="208">BP$119*BP53</f>
        <v>0</v>
      </c>
      <c r="BQ169" s="733">
        <f t="shared" si="208"/>
        <v>0</v>
      </c>
      <c r="BR169" s="733">
        <f t="shared" si="208"/>
        <v>0</v>
      </c>
      <c r="BS169" s="733">
        <f t="shared" si="208"/>
        <v>0</v>
      </c>
      <c r="BT169" s="733">
        <f t="shared" si="208"/>
        <v>0</v>
      </c>
      <c r="BU169" s="733">
        <f t="shared" si="208"/>
        <v>0</v>
      </c>
      <c r="BV169" s="733">
        <f t="shared" si="208"/>
        <v>0</v>
      </c>
      <c r="BW169" s="733">
        <f t="shared" si="208"/>
        <v>0</v>
      </c>
      <c r="BX169" s="733">
        <f t="shared" si="208"/>
        <v>0</v>
      </c>
      <c r="BY169" s="733">
        <f t="shared" si="208"/>
        <v>0</v>
      </c>
      <c r="BZ169" s="733">
        <f t="shared" si="208"/>
        <v>0</v>
      </c>
      <c r="CA169" s="733">
        <f t="shared" si="208"/>
        <v>0</v>
      </c>
      <c r="CB169" s="733">
        <f t="shared" si="208"/>
        <v>0</v>
      </c>
      <c r="CC169" s="733">
        <f t="shared" si="208"/>
        <v>0</v>
      </c>
      <c r="CD169" s="733">
        <f t="shared" si="208"/>
        <v>0</v>
      </c>
      <c r="CE169" s="733">
        <f t="shared" si="208"/>
        <v>0</v>
      </c>
      <c r="CF169" s="733">
        <f t="shared" si="208"/>
        <v>0</v>
      </c>
      <c r="CG169" s="733">
        <f t="shared" si="208"/>
        <v>0</v>
      </c>
      <c r="CH169" s="733">
        <f t="shared" si="208"/>
        <v>0</v>
      </c>
      <c r="CI169" s="733">
        <f t="shared" si="208"/>
        <v>0</v>
      </c>
      <c r="CJ169" s="733">
        <f t="shared" si="208"/>
        <v>0</v>
      </c>
      <c r="CK169" s="733">
        <f t="shared" si="208"/>
        <v>0</v>
      </c>
      <c r="CL169" s="733">
        <f t="shared" si="208"/>
        <v>0</v>
      </c>
      <c r="CM169" s="733">
        <f t="shared" si="208"/>
        <v>0</v>
      </c>
      <c r="CN169" s="733">
        <f t="shared" si="208"/>
        <v>0</v>
      </c>
      <c r="CO169" s="733">
        <f t="shared" si="208"/>
        <v>0</v>
      </c>
      <c r="CP169" s="733">
        <f t="shared" si="208"/>
        <v>0</v>
      </c>
      <c r="CQ169" s="733">
        <f t="shared" si="208"/>
        <v>0</v>
      </c>
      <c r="CR169" s="733">
        <f t="shared" si="208"/>
        <v>0</v>
      </c>
      <c r="CS169" s="733">
        <f t="shared" si="208"/>
        <v>0</v>
      </c>
      <c r="CT169" s="733">
        <f t="shared" si="208"/>
        <v>0</v>
      </c>
      <c r="CU169" s="733">
        <f t="shared" si="208"/>
        <v>0</v>
      </c>
      <c r="CV169" s="733">
        <f t="shared" ref="CV169:DI169" si="209">CV$119*CV53</f>
        <v>0</v>
      </c>
      <c r="CW169" s="733">
        <f t="shared" si="209"/>
        <v>0</v>
      </c>
      <c r="CX169" s="733">
        <f t="shared" si="209"/>
        <v>0</v>
      </c>
      <c r="CY169" s="733">
        <f t="shared" si="209"/>
        <v>0</v>
      </c>
      <c r="CZ169" s="733">
        <f t="shared" si="209"/>
        <v>0</v>
      </c>
      <c r="DA169" s="733">
        <f t="shared" si="209"/>
        <v>0</v>
      </c>
      <c r="DB169" s="733">
        <f t="shared" si="209"/>
        <v>0</v>
      </c>
      <c r="DC169" s="733">
        <f t="shared" si="209"/>
        <v>0</v>
      </c>
      <c r="DD169" s="733">
        <f t="shared" si="209"/>
        <v>0</v>
      </c>
      <c r="DE169" s="733">
        <f t="shared" si="209"/>
        <v>0</v>
      </c>
      <c r="DF169" s="733">
        <f t="shared" si="209"/>
        <v>0</v>
      </c>
      <c r="DG169" s="733">
        <f t="shared" si="209"/>
        <v>0</v>
      </c>
      <c r="DH169" s="733">
        <f t="shared" si="209"/>
        <v>0</v>
      </c>
      <c r="DI169" s="733">
        <f t="shared" si="209"/>
        <v>0</v>
      </c>
      <c r="DJ169" s="733">
        <f t="shared" si="137"/>
        <v>0</v>
      </c>
      <c r="DK169" s="323"/>
    </row>
    <row r="170" spans="2:115">
      <c r="B170" s="10" t="s">
        <v>339</v>
      </c>
      <c r="C170" s="77" t="s">
        <v>1058</v>
      </c>
      <c r="D170" s="11">
        <f t="shared" ref="D170:AI170" si="210">D$119*D54</f>
        <v>0</v>
      </c>
      <c r="E170" s="11">
        <f t="shared" si="210"/>
        <v>0</v>
      </c>
      <c r="F170" s="11">
        <f t="shared" si="210"/>
        <v>0</v>
      </c>
      <c r="G170" s="11">
        <f t="shared" si="210"/>
        <v>0</v>
      </c>
      <c r="H170" s="11">
        <f t="shared" si="210"/>
        <v>0</v>
      </c>
      <c r="I170" s="11">
        <f t="shared" si="210"/>
        <v>0</v>
      </c>
      <c r="J170" s="11">
        <f t="shared" si="210"/>
        <v>0</v>
      </c>
      <c r="K170" s="11">
        <f t="shared" si="210"/>
        <v>0</v>
      </c>
      <c r="L170" s="11">
        <f t="shared" si="210"/>
        <v>0</v>
      </c>
      <c r="M170" s="11">
        <f t="shared" si="210"/>
        <v>0</v>
      </c>
      <c r="N170" s="11">
        <f t="shared" si="210"/>
        <v>0</v>
      </c>
      <c r="O170" s="11">
        <f t="shared" si="210"/>
        <v>0</v>
      </c>
      <c r="P170" s="11">
        <f t="shared" si="210"/>
        <v>0</v>
      </c>
      <c r="Q170" s="11">
        <f t="shared" si="210"/>
        <v>0</v>
      </c>
      <c r="R170" s="11">
        <f t="shared" si="210"/>
        <v>0</v>
      </c>
      <c r="S170" s="11">
        <f t="shared" si="210"/>
        <v>0</v>
      </c>
      <c r="T170" s="11">
        <f t="shared" si="210"/>
        <v>0</v>
      </c>
      <c r="U170" s="11">
        <f t="shared" si="210"/>
        <v>0</v>
      </c>
      <c r="V170" s="11">
        <f t="shared" si="210"/>
        <v>0</v>
      </c>
      <c r="W170" s="11">
        <f t="shared" si="210"/>
        <v>0</v>
      </c>
      <c r="X170" s="11">
        <f t="shared" si="210"/>
        <v>0</v>
      </c>
      <c r="Y170" s="11">
        <f t="shared" si="210"/>
        <v>0</v>
      </c>
      <c r="Z170" s="11">
        <f t="shared" si="210"/>
        <v>0</v>
      </c>
      <c r="AA170" s="11">
        <f t="shared" si="210"/>
        <v>0</v>
      </c>
      <c r="AB170" s="11">
        <f t="shared" si="210"/>
        <v>0</v>
      </c>
      <c r="AC170" s="11">
        <f t="shared" si="210"/>
        <v>0</v>
      </c>
      <c r="AD170" s="11">
        <f t="shared" si="210"/>
        <v>0</v>
      </c>
      <c r="AE170" s="11">
        <f t="shared" si="210"/>
        <v>0</v>
      </c>
      <c r="AF170" s="11">
        <f t="shared" si="210"/>
        <v>0</v>
      </c>
      <c r="AG170" s="11">
        <f t="shared" si="210"/>
        <v>0</v>
      </c>
      <c r="AH170" s="11">
        <f t="shared" si="210"/>
        <v>0</v>
      </c>
      <c r="AI170" s="11">
        <f t="shared" si="210"/>
        <v>0</v>
      </c>
      <c r="AJ170" s="11">
        <f t="shared" ref="AJ170:BO170" si="211">AJ$119*AJ54</f>
        <v>0</v>
      </c>
      <c r="AK170" s="11">
        <f t="shared" si="211"/>
        <v>0</v>
      </c>
      <c r="AL170" s="11">
        <f t="shared" si="211"/>
        <v>0</v>
      </c>
      <c r="AM170" s="11">
        <f t="shared" si="211"/>
        <v>0</v>
      </c>
      <c r="AN170" s="11">
        <f t="shared" si="211"/>
        <v>0</v>
      </c>
      <c r="AO170" s="11">
        <f t="shared" si="211"/>
        <v>0</v>
      </c>
      <c r="AP170" s="11">
        <f t="shared" si="211"/>
        <v>0</v>
      </c>
      <c r="AQ170" s="11">
        <f t="shared" si="211"/>
        <v>0</v>
      </c>
      <c r="AR170" s="11">
        <f t="shared" si="211"/>
        <v>0</v>
      </c>
      <c r="AS170" s="11">
        <f t="shared" si="211"/>
        <v>0</v>
      </c>
      <c r="AT170" s="11">
        <f t="shared" si="211"/>
        <v>0</v>
      </c>
      <c r="AU170" s="11">
        <f t="shared" si="211"/>
        <v>0</v>
      </c>
      <c r="AV170" s="11">
        <f t="shared" si="211"/>
        <v>0</v>
      </c>
      <c r="AW170" s="11">
        <f t="shared" si="211"/>
        <v>0</v>
      </c>
      <c r="AX170" s="11">
        <f t="shared" si="211"/>
        <v>0</v>
      </c>
      <c r="AY170" s="11">
        <f t="shared" si="211"/>
        <v>0</v>
      </c>
      <c r="AZ170" s="11">
        <f t="shared" si="211"/>
        <v>0</v>
      </c>
      <c r="BA170" s="11">
        <f t="shared" si="211"/>
        <v>0</v>
      </c>
      <c r="BB170" s="11">
        <f t="shared" si="211"/>
        <v>0</v>
      </c>
      <c r="BC170" s="11">
        <f t="shared" si="211"/>
        <v>0</v>
      </c>
      <c r="BD170" s="11">
        <f t="shared" si="211"/>
        <v>0</v>
      </c>
      <c r="BE170" s="11">
        <f t="shared" si="211"/>
        <v>0</v>
      </c>
      <c r="BF170" s="11">
        <f t="shared" si="211"/>
        <v>0</v>
      </c>
      <c r="BG170" s="11">
        <f t="shared" si="211"/>
        <v>0</v>
      </c>
      <c r="BH170" s="11">
        <f t="shared" si="211"/>
        <v>0</v>
      </c>
      <c r="BI170" s="11">
        <f t="shared" si="211"/>
        <v>0</v>
      </c>
      <c r="BJ170" s="11">
        <f t="shared" si="211"/>
        <v>0</v>
      </c>
      <c r="BK170" s="11">
        <f t="shared" si="211"/>
        <v>0</v>
      </c>
      <c r="BL170" s="11">
        <f t="shared" si="211"/>
        <v>0</v>
      </c>
      <c r="BM170" s="11">
        <f t="shared" si="211"/>
        <v>0</v>
      </c>
      <c r="BN170" s="11">
        <f t="shared" si="211"/>
        <v>0</v>
      </c>
      <c r="BO170" s="11">
        <f t="shared" si="211"/>
        <v>0</v>
      </c>
      <c r="BP170" s="11">
        <f t="shared" ref="BP170:CU170" si="212">BP$119*BP54</f>
        <v>0</v>
      </c>
      <c r="BQ170" s="11">
        <f t="shared" si="212"/>
        <v>0</v>
      </c>
      <c r="BR170" s="11">
        <f t="shared" si="212"/>
        <v>0</v>
      </c>
      <c r="BS170" s="11">
        <f t="shared" si="212"/>
        <v>0</v>
      </c>
      <c r="BT170" s="11">
        <f t="shared" si="212"/>
        <v>0</v>
      </c>
      <c r="BU170" s="11">
        <f t="shared" si="212"/>
        <v>0</v>
      </c>
      <c r="BV170" s="11">
        <f t="shared" si="212"/>
        <v>0</v>
      </c>
      <c r="BW170" s="11">
        <f t="shared" si="212"/>
        <v>0</v>
      </c>
      <c r="BX170" s="11">
        <f t="shared" si="212"/>
        <v>0</v>
      </c>
      <c r="BY170" s="11">
        <f t="shared" si="212"/>
        <v>0</v>
      </c>
      <c r="BZ170" s="11">
        <f t="shared" si="212"/>
        <v>0</v>
      </c>
      <c r="CA170" s="11">
        <f t="shared" si="212"/>
        <v>0</v>
      </c>
      <c r="CB170" s="11">
        <f t="shared" si="212"/>
        <v>0</v>
      </c>
      <c r="CC170" s="11">
        <f t="shared" si="212"/>
        <v>0</v>
      </c>
      <c r="CD170" s="11">
        <f t="shared" si="212"/>
        <v>0</v>
      </c>
      <c r="CE170" s="11">
        <f t="shared" si="212"/>
        <v>0</v>
      </c>
      <c r="CF170" s="11">
        <f t="shared" si="212"/>
        <v>0</v>
      </c>
      <c r="CG170" s="11">
        <f t="shared" si="212"/>
        <v>0</v>
      </c>
      <c r="CH170" s="11">
        <f t="shared" si="212"/>
        <v>0</v>
      </c>
      <c r="CI170" s="11">
        <f t="shared" si="212"/>
        <v>0</v>
      </c>
      <c r="CJ170" s="11">
        <f t="shared" si="212"/>
        <v>0</v>
      </c>
      <c r="CK170" s="11">
        <f t="shared" si="212"/>
        <v>0</v>
      </c>
      <c r="CL170" s="11">
        <f t="shared" si="212"/>
        <v>0</v>
      </c>
      <c r="CM170" s="11">
        <f t="shared" si="212"/>
        <v>0</v>
      </c>
      <c r="CN170" s="11">
        <f t="shared" si="212"/>
        <v>0</v>
      </c>
      <c r="CO170" s="11">
        <f t="shared" si="212"/>
        <v>0</v>
      </c>
      <c r="CP170" s="11">
        <f t="shared" si="212"/>
        <v>0</v>
      </c>
      <c r="CQ170" s="11">
        <f t="shared" si="212"/>
        <v>0</v>
      </c>
      <c r="CR170" s="11">
        <f t="shared" si="212"/>
        <v>0</v>
      </c>
      <c r="CS170" s="11">
        <f t="shared" si="212"/>
        <v>0</v>
      </c>
      <c r="CT170" s="11">
        <f t="shared" si="212"/>
        <v>0</v>
      </c>
      <c r="CU170" s="11">
        <f t="shared" si="212"/>
        <v>0</v>
      </c>
      <c r="CV170" s="11">
        <f t="shared" ref="CV170:DI170" si="213">CV$119*CV54</f>
        <v>0</v>
      </c>
      <c r="CW170" s="11">
        <f t="shared" si="213"/>
        <v>0</v>
      </c>
      <c r="CX170" s="11">
        <f t="shared" si="213"/>
        <v>0</v>
      </c>
      <c r="CY170" s="11">
        <f t="shared" si="213"/>
        <v>0</v>
      </c>
      <c r="CZ170" s="11">
        <f t="shared" si="213"/>
        <v>0</v>
      </c>
      <c r="DA170" s="11">
        <f t="shared" si="213"/>
        <v>0</v>
      </c>
      <c r="DB170" s="11">
        <f t="shared" si="213"/>
        <v>0</v>
      </c>
      <c r="DC170" s="11">
        <f t="shared" si="213"/>
        <v>0</v>
      </c>
      <c r="DD170" s="11">
        <f t="shared" si="213"/>
        <v>0</v>
      </c>
      <c r="DE170" s="11">
        <f t="shared" si="213"/>
        <v>0</v>
      </c>
      <c r="DF170" s="11">
        <f t="shared" si="213"/>
        <v>0</v>
      </c>
      <c r="DG170" s="11">
        <f t="shared" si="213"/>
        <v>0</v>
      </c>
      <c r="DH170" s="11">
        <f t="shared" si="213"/>
        <v>0</v>
      </c>
      <c r="DI170" s="11">
        <f t="shared" si="213"/>
        <v>0</v>
      </c>
      <c r="DJ170" s="11">
        <f t="shared" si="137"/>
        <v>0</v>
      </c>
      <c r="DK170" s="323"/>
    </row>
    <row r="171" spans="2:115">
      <c r="B171" s="10" t="s">
        <v>340</v>
      </c>
      <c r="C171" s="77" t="s">
        <v>1059</v>
      </c>
      <c r="D171" s="11">
        <f t="shared" ref="D171:AI171" si="214">D$119*D55</f>
        <v>0</v>
      </c>
      <c r="E171" s="11">
        <f t="shared" si="214"/>
        <v>0</v>
      </c>
      <c r="F171" s="11">
        <f t="shared" si="214"/>
        <v>0</v>
      </c>
      <c r="G171" s="11">
        <f t="shared" si="214"/>
        <v>0</v>
      </c>
      <c r="H171" s="11">
        <f t="shared" si="214"/>
        <v>0</v>
      </c>
      <c r="I171" s="11">
        <f t="shared" si="214"/>
        <v>0</v>
      </c>
      <c r="J171" s="11">
        <f t="shared" si="214"/>
        <v>0</v>
      </c>
      <c r="K171" s="11">
        <f t="shared" si="214"/>
        <v>0</v>
      </c>
      <c r="L171" s="11">
        <f t="shared" si="214"/>
        <v>0</v>
      </c>
      <c r="M171" s="11">
        <f t="shared" si="214"/>
        <v>0</v>
      </c>
      <c r="N171" s="11">
        <f t="shared" si="214"/>
        <v>0</v>
      </c>
      <c r="O171" s="11">
        <f t="shared" si="214"/>
        <v>0</v>
      </c>
      <c r="P171" s="11">
        <f t="shared" si="214"/>
        <v>0</v>
      </c>
      <c r="Q171" s="11">
        <f t="shared" si="214"/>
        <v>0</v>
      </c>
      <c r="R171" s="11">
        <f t="shared" si="214"/>
        <v>0</v>
      </c>
      <c r="S171" s="11">
        <f t="shared" si="214"/>
        <v>0</v>
      </c>
      <c r="T171" s="11">
        <f t="shared" si="214"/>
        <v>0</v>
      </c>
      <c r="U171" s="11">
        <f t="shared" si="214"/>
        <v>0</v>
      </c>
      <c r="V171" s="11">
        <f t="shared" si="214"/>
        <v>0</v>
      </c>
      <c r="W171" s="11">
        <f t="shared" si="214"/>
        <v>0</v>
      </c>
      <c r="X171" s="11">
        <f t="shared" si="214"/>
        <v>0</v>
      </c>
      <c r="Y171" s="11">
        <f t="shared" si="214"/>
        <v>0</v>
      </c>
      <c r="Z171" s="11">
        <f t="shared" si="214"/>
        <v>0</v>
      </c>
      <c r="AA171" s="11">
        <f t="shared" si="214"/>
        <v>0</v>
      </c>
      <c r="AB171" s="11">
        <f t="shared" si="214"/>
        <v>0</v>
      </c>
      <c r="AC171" s="11">
        <f t="shared" si="214"/>
        <v>0</v>
      </c>
      <c r="AD171" s="11">
        <f t="shared" si="214"/>
        <v>0</v>
      </c>
      <c r="AE171" s="11">
        <f t="shared" si="214"/>
        <v>0</v>
      </c>
      <c r="AF171" s="11">
        <f t="shared" si="214"/>
        <v>0</v>
      </c>
      <c r="AG171" s="11">
        <f t="shared" si="214"/>
        <v>0</v>
      </c>
      <c r="AH171" s="11">
        <f t="shared" si="214"/>
        <v>0</v>
      </c>
      <c r="AI171" s="11">
        <f t="shared" si="214"/>
        <v>0</v>
      </c>
      <c r="AJ171" s="11">
        <f t="shared" ref="AJ171:BO171" si="215">AJ$119*AJ55</f>
        <v>0</v>
      </c>
      <c r="AK171" s="11">
        <f t="shared" si="215"/>
        <v>0</v>
      </c>
      <c r="AL171" s="11">
        <f t="shared" si="215"/>
        <v>0</v>
      </c>
      <c r="AM171" s="11">
        <f t="shared" si="215"/>
        <v>0</v>
      </c>
      <c r="AN171" s="11">
        <f t="shared" si="215"/>
        <v>0</v>
      </c>
      <c r="AO171" s="11">
        <f t="shared" si="215"/>
        <v>0</v>
      </c>
      <c r="AP171" s="11">
        <f t="shared" si="215"/>
        <v>0</v>
      </c>
      <c r="AQ171" s="11">
        <f t="shared" si="215"/>
        <v>0</v>
      </c>
      <c r="AR171" s="11">
        <f t="shared" si="215"/>
        <v>0</v>
      </c>
      <c r="AS171" s="11">
        <f t="shared" si="215"/>
        <v>0</v>
      </c>
      <c r="AT171" s="11">
        <f t="shared" si="215"/>
        <v>0</v>
      </c>
      <c r="AU171" s="11">
        <f t="shared" si="215"/>
        <v>0</v>
      </c>
      <c r="AV171" s="11">
        <f t="shared" si="215"/>
        <v>0</v>
      </c>
      <c r="AW171" s="11">
        <f t="shared" si="215"/>
        <v>0</v>
      </c>
      <c r="AX171" s="11">
        <f t="shared" si="215"/>
        <v>0</v>
      </c>
      <c r="AY171" s="11">
        <f t="shared" si="215"/>
        <v>0</v>
      </c>
      <c r="AZ171" s="11">
        <f t="shared" si="215"/>
        <v>0</v>
      </c>
      <c r="BA171" s="11">
        <f t="shared" si="215"/>
        <v>0</v>
      </c>
      <c r="BB171" s="11">
        <f t="shared" si="215"/>
        <v>0</v>
      </c>
      <c r="BC171" s="11">
        <f t="shared" si="215"/>
        <v>0</v>
      </c>
      <c r="BD171" s="11">
        <f t="shared" si="215"/>
        <v>0</v>
      </c>
      <c r="BE171" s="11">
        <f t="shared" si="215"/>
        <v>0</v>
      </c>
      <c r="BF171" s="11">
        <f t="shared" si="215"/>
        <v>0</v>
      </c>
      <c r="BG171" s="11">
        <f t="shared" si="215"/>
        <v>0</v>
      </c>
      <c r="BH171" s="11">
        <f t="shared" si="215"/>
        <v>0</v>
      </c>
      <c r="BI171" s="11">
        <f t="shared" si="215"/>
        <v>0</v>
      </c>
      <c r="BJ171" s="11">
        <f t="shared" si="215"/>
        <v>0</v>
      </c>
      <c r="BK171" s="11">
        <f t="shared" si="215"/>
        <v>0</v>
      </c>
      <c r="BL171" s="11">
        <f t="shared" si="215"/>
        <v>0</v>
      </c>
      <c r="BM171" s="11">
        <f t="shared" si="215"/>
        <v>0</v>
      </c>
      <c r="BN171" s="11">
        <f t="shared" si="215"/>
        <v>0</v>
      </c>
      <c r="BO171" s="11">
        <f t="shared" si="215"/>
        <v>0</v>
      </c>
      <c r="BP171" s="11">
        <f t="shared" ref="BP171:CU171" si="216">BP$119*BP55</f>
        <v>0</v>
      </c>
      <c r="BQ171" s="11">
        <f t="shared" si="216"/>
        <v>0</v>
      </c>
      <c r="BR171" s="11">
        <f t="shared" si="216"/>
        <v>0</v>
      </c>
      <c r="BS171" s="11">
        <f t="shared" si="216"/>
        <v>0</v>
      </c>
      <c r="BT171" s="11">
        <f t="shared" si="216"/>
        <v>0</v>
      </c>
      <c r="BU171" s="11">
        <f t="shared" si="216"/>
        <v>0</v>
      </c>
      <c r="BV171" s="11">
        <f t="shared" si="216"/>
        <v>0</v>
      </c>
      <c r="BW171" s="11">
        <f t="shared" si="216"/>
        <v>0</v>
      </c>
      <c r="BX171" s="11">
        <f t="shared" si="216"/>
        <v>0</v>
      </c>
      <c r="BY171" s="11">
        <f t="shared" si="216"/>
        <v>0</v>
      </c>
      <c r="BZ171" s="11">
        <f t="shared" si="216"/>
        <v>0</v>
      </c>
      <c r="CA171" s="11">
        <f t="shared" si="216"/>
        <v>0</v>
      </c>
      <c r="CB171" s="11">
        <f t="shared" si="216"/>
        <v>0</v>
      </c>
      <c r="CC171" s="11">
        <f t="shared" si="216"/>
        <v>0</v>
      </c>
      <c r="CD171" s="11">
        <f t="shared" si="216"/>
        <v>0</v>
      </c>
      <c r="CE171" s="11">
        <f t="shared" si="216"/>
        <v>0</v>
      </c>
      <c r="CF171" s="11">
        <f t="shared" si="216"/>
        <v>0</v>
      </c>
      <c r="CG171" s="11">
        <f t="shared" si="216"/>
        <v>0</v>
      </c>
      <c r="CH171" s="11">
        <f t="shared" si="216"/>
        <v>0</v>
      </c>
      <c r="CI171" s="11">
        <f t="shared" si="216"/>
        <v>0</v>
      </c>
      <c r="CJ171" s="11">
        <f t="shared" si="216"/>
        <v>0</v>
      </c>
      <c r="CK171" s="11">
        <f t="shared" si="216"/>
        <v>0</v>
      </c>
      <c r="CL171" s="11">
        <f t="shared" si="216"/>
        <v>0</v>
      </c>
      <c r="CM171" s="11">
        <f t="shared" si="216"/>
        <v>0</v>
      </c>
      <c r="CN171" s="11">
        <f t="shared" si="216"/>
        <v>0</v>
      </c>
      <c r="CO171" s="11">
        <f t="shared" si="216"/>
        <v>0</v>
      </c>
      <c r="CP171" s="11">
        <f t="shared" si="216"/>
        <v>0</v>
      </c>
      <c r="CQ171" s="11">
        <f t="shared" si="216"/>
        <v>0</v>
      </c>
      <c r="CR171" s="11">
        <f t="shared" si="216"/>
        <v>0</v>
      </c>
      <c r="CS171" s="11">
        <f t="shared" si="216"/>
        <v>0</v>
      </c>
      <c r="CT171" s="11">
        <f t="shared" si="216"/>
        <v>0</v>
      </c>
      <c r="CU171" s="11">
        <f t="shared" si="216"/>
        <v>0</v>
      </c>
      <c r="CV171" s="11">
        <f t="shared" ref="CV171:DI171" si="217">CV$119*CV55</f>
        <v>0</v>
      </c>
      <c r="CW171" s="11">
        <f t="shared" si="217"/>
        <v>0</v>
      </c>
      <c r="CX171" s="11">
        <f t="shared" si="217"/>
        <v>0</v>
      </c>
      <c r="CY171" s="11">
        <f t="shared" si="217"/>
        <v>0</v>
      </c>
      <c r="CZ171" s="11">
        <f t="shared" si="217"/>
        <v>0</v>
      </c>
      <c r="DA171" s="11">
        <f t="shared" si="217"/>
        <v>0</v>
      </c>
      <c r="DB171" s="11">
        <f t="shared" si="217"/>
        <v>0</v>
      </c>
      <c r="DC171" s="11">
        <f t="shared" si="217"/>
        <v>0</v>
      </c>
      <c r="DD171" s="11">
        <f t="shared" si="217"/>
        <v>0</v>
      </c>
      <c r="DE171" s="11">
        <f t="shared" si="217"/>
        <v>0</v>
      </c>
      <c r="DF171" s="11">
        <f t="shared" si="217"/>
        <v>0</v>
      </c>
      <c r="DG171" s="11">
        <f t="shared" si="217"/>
        <v>0</v>
      </c>
      <c r="DH171" s="11">
        <f t="shared" si="217"/>
        <v>0</v>
      </c>
      <c r="DI171" s="11">
        <f t="shared" si="217"/>
        <v>0</v>
      </c>
      <c r="DJ171" s="11">
        <f t="shared" si="137"/>
        <v>0</v>
      </c>
      <c r="DK171" s="323"/>
    </row>
    <row r="172" spans="2:115">
      <c r="B172" s="10" t="s">
        <v>341</v>
      </c>
      <c r="C172" s="77" t="s">
        <v>1060</v>
      </c>
      <c r="D172" s="11">
        <f t="shared" ref="D172:AI172" si="218">D$119*D56</f>
        <v>0</v>
      </c>
      <c r="E172" s="11">
        <f t="shared" si="218"/>
        <v>0</v>
      </c>
      <c r="F172" s="11">
        <f t="shared" si="218"/>
        <v>0</v>
      </c>
      <c r="G172" s="11">
        <f t="shared" si="218"/>
        <v>0</v>
      </c>
      <c r="H172" s="11">
        <f t="shared" si="218"/>
        <v>0</v>
      </c>
      <c r="I172" s="11">
        <f t="shared" si="218"/>
        <v>0</v>
      </c>
      <c r="J172" s="11">
        <f t="shared" si="218"/>
        <v>0</v>
      </c>
      <c r="K172" s="11">
        <f t="shared" si="218"/>
        <v>0</v>
      </c>
      <c r="L172" s="11">
        <f t="shared" si="218"/>
        <v>0</v>
      </c>
      <c r="M172" s="11">
        <f t="shared" si="218"/>
        <v>0</v>
      </c>
      <c r="N172" s="11">
        <f t="shared" si="218"/>
        <v>0</v>
      </c>
      <c r="O172" s="11">
        <f t="shared" si="218"/>
        <v>0</v>
      </c>
      <c r="P172" s="11">
        <f t="shared" si="218"/>
        <v>0</v>
      </c>
      <c r="Q172" s="11">
        <f t="shared" si="218"/>
        <v>0</v>
      </c>
      <c r="R172" s="11">
        <f t="shared" si="218"/>
        <v>0</v>
      </c>
      <c r="S172" s="11">
        <f t="shared" si="218"/>
        <v>0</v>
      </c>
      <c r="T172" s="11">
        <f t="shared" si="218"/>
        <v>0</v>
      </c>
      <c r="U172" s="11">
        <f t="shared" si="218"/>
        <v>0</v>
      </c>
      <c r="V172" s="11">
        <f t="shared" si="218"/>
        <v>0</v>
      </c>
      <c r="W172" s="11">
        <f t="shared" si="218"/>
        <v>0</v>
      </c>
      <c r="X172" s="11">
        <f t="shared" si="218"/>
        <v>0</v>
      </c>
      <c r="Y172" s="11">
        <f t="shared" si="218"/>
        <v>0</v>
      </c>
      <c r="Z172" s="11">
        <f t="shared" si="218"/>
        <v>0</v>
      </c>
      <c r="AA172" s="11">
        <f t="shared" si="218"/>
        <v>0</v>
      </c>
      <c r="AB172" s="11">
        <f t="shared" si="218"/>
        <v>0</v>
      </c>
      <c r="AC172" s="11">
        <f t="shared" si="218"/>
        <v>0</v>
      </c>
      <c r="AD172" s="11">
        <f t="shared" si="218"/>
        <v>0</v>
      </c>
      <c r="AE172" s="11">
        <f t="shared" si="218"/>
        <v>0</v>
      </c>
      <c r="AF172" s="11">
        <f t="shared" si="218"/>
        <v>0</v>
      </c>
      <c r="AG172" s="11">
        <f t="shared" si="218"/>
        <v>0</v>
      </c>
      <c r="AH172" s="11">
        <f t="shared" si="218"/>
        <v>0</v>
      </c>
      <c r="AI172" s="11">
        <f t="shared" si="218"/>
        <v>0</v>
      </c>
      <c r="AJ172" s="11">
        <f t="shared" ref="AJ172:BO172" si="219">AJ$119*AJ56</f>
        <v>0</v>
      </c>
      <c r="AK172" s="11">
        <f t="shared" si="219"/>
        <v>0</v>
      </c>
      <c r="AL172" s="11">
        <f t="shared" si="219"/>
        <v>0</v>
      </c>
      <c r="AM172" s="11">
        <f t="shared" si="219"/>
        <v>0</v>
      </c>
      <c r="AN172" s="11">
        <f t="shared" si="219"/>
        <v>0</v>
      </c>
      <c r="AO172" s="11">
        <f t="shared" si="219"/>
        <v>0</v>
      </c>
      <c r="AP172" s="11">
        <f t="shared" si="219"/>
        <v>0</v>
      </c>
      <c r="AQ172" s="11">
        <f t="shared" si="219"/>
        <v>0</v>
      </c>
      <c r="AR172" s="11">
        <f t="shared" si="219"/>
        <v>0</v>
      </c>
      <c r="AS172" s="11">
        <f t="shared" si="219"/>
        <v>0</v>
      </c>
      <c r="AT172" s="11">
        <f t="shared" si="219"/>
        <v>0</v>
      </c>
      <c r="AU172" s="11">
        <f t="shared" si="219"/>
        <v>0</v>
      </c>
      <c r="AV172" s="11">
        <f t="shared" si="219"/>
        <v>0</v>
      </c>
      <c r="AW172" s="11">
        <f t="shared" si="219"/>
        <v>0</v>
      </c>
      <c r="AX172" s="11">
        <f t="shared" si="219"/>
        <v>0</v>
      </c>
      <c r="AY172" s="11">
        <f t="shared" si="219"/>
        <v>0</v>
      </c>
      <c r="AZ172" s="11">
        <f t="shared" si="219"/>
        <v>0</v>
      </c>
      <c r="BA172" s="11">
        <f t="shared" si="219"/>
        <v>0</v>
      </c>
      <c r="BB172" s="11">
        <f t="shared" si="219"/>
        <v>0</v>
      </c>
      <c r="BC172" s="11">
        <f t="shared" si="219"/>
        <v>0</v>
      </c>
      <c r="BD172" s="11">
        <f t="shared" si="219"/>
        <v>0</v>
      </c>
      <c r="BE172" s="11">
        <f t="shared" si="219"/>
        <v>0</v>
      </c>
      <c r="BF172" s="11">
        <f t="shared" si="219"/>
        <v>0</v>
      </c>
      <c r="BG172" s="11">
        <f t="shared" si="219"/>
        <v>0</v>
      </c>
      <c r="BH172" s="11">
        <f t="shared" si="219"/>
        <v>0</v>
      </c>
      <c r="BI172" s="11">
        <f t="shared" si="219"/>
        <v>0</v>
      </c>
      <c r="BJ172" s="11">
        <f t="shared" si="219"/>
        <v>0</v>
      </c>
      <c r="BK172" s="11">
        <f t="shared" si="219"/>
        <v>0</v>
      </c>
      <c r="BL172" s="11">
        <f t="shared" si="219"/>
        <v>0</v>
      </c>
      <c r="BM172" s="11">
        <f t="shared" si="219"/>
        <v>0</v>
      </c>
      <c r="BN172" s="11">
        <f t="shared" si="219"/>
        <v>0</v>
      </c>
      <c r="BO172" s="11">
        <f t="shared" si="219"/>
        <v>0</v>
      </c>
      <c r="BP172" s="11">
        <f t="shared" ref="BP172:CU172" si="220">BP$119*BP56</f>
        <v>0</v>
      </c>
      <c r="BQ172" s="11">
        <f t="shared" si="220"/>
        <v>0</v>
      </c>
      <c r="BR172" s="11">
        <f t="shared" si="220"/>
        <v>0</v>
      </c>
      <c r="BS172" s="11">
        <f t="shared" si="220"/>
        <v>0</v>
      </c>
      <c r="BT172" s="11">
        <f t="shared" si="220"/>
        <v>0</v>
      </c>
      <c r="BU172" s="11">
        <f t="shared" si="220"/>
        <v>0</v>
      </c>
      <c r="BV172" s="11">
        <f t="shared" si="220"/>
        <v>0</v>
      </c>
      <c r="BW172" s="11">
        <f t="shared" si="220"/>
        <v>0</v>
      </c>
      <c r="BX172" s="11">
        <f t="shared" si="220"/>
        <v>0</v>
      </c>
      <c r="BY172" s="11">
        <f t="shared" si="220"/>
        <v>0</v>
      </c>
      <c r="BZ172" s="11">
        <f t="shared" si="220"/>
        <v>0</v>
      </c>
      <c r="CA172" s="11">
        <f t="shared" si="220"/>
        <v>0</v>
      </c>
      <c r="CB172" s="11">
        <f t="shared" si="220"/>
        <v>0</v>
      </c>
      <c r="CC172" s="11">
        <f t="shared" si="220"/>
        <v>0</v>
      </c>
      <c r="CD172" s="11">
        <f t="shared" si="220"/>
        <v>0</v>
      </c>
      <c r="CE172" s="11">
        <f t="shared" si="220"/>
        <v>0</v>
      </c>
      <c r="CF172" s="11">
        <f t="shared" si="220"/>
        <v>0</v>
      </c>
      <c r="CG172" s="11">
        <f t="shared" si="220"/>
        <v>0</v>
      </c>
      <c r="CH172" s="11">
        <f t="shared" si="220"/>
        <v>0</v>
      </c>
      <c r="CI172" s="11">
        <f t="shared" si="220"/>
        <v>0</v>
      </c>
      <c r="CJ172" s="11">
        <f t="shared" si="220"/>
        <v>0</v>
      </c>
      <c r="CK172" s="11">
        <f t="shared" si="220"/>
        <v>0</v>
      </c>
      <c r="CL172" s="11">
        <f t="shared" si="220"/>
        <v>0</v>
      </c>
      <c r="CM172" s="11">
        <f t="shared" si="220"/>
        <v>0</v>
      </c>
      <c r="CN172" s="11">
        <f t="shared" si="220"/>
        <v>0</v>
      </c>
      <c r="CO172" s="11">
        <f t="shared" si="220"/>
        <v>0</v>
      </c>
      <c r="CP172" s="11">
        <f t="shared" si="220"/>
        <v>0</v>
      </c>
      <c r="CQ172" s="11">
        <f t="shared" si="220"/>
        <v>0</v>
      </c>
      <c r="CR172" s="11">
        <f t="shared" si="220"/>
        <v>0</v>
      </c>
      <c r="CS172" s="11">
        <f t="shared" si="220"/>
        <v>0</v>
      </c>
      <c r="CT172" s="11">
        <f t="shared" si="220"/>
        <v>0</v>
      </c>
      <c r="CU172" s="11">
        <f t="shared" si="220"/>
        <v>0</v>
      </c>
      <c r="CV172" s="11">
        <f t="shared" ref="CV172:DI172" si="221">CV$119*CV56</f>
        <v>0</v>
      </c>
      <c r="CW172" s="11">
        <f t="shared" si="221"/>
        <v>0</v>
      </c>
      <c r="CX172" s="11">
        <f t="shared" si="221"/>
        <v>0</v>
      </c>
      <c r="CY172" s="11">
        <f t="shared" si="221"/>
        <v>0</v>
      </c>
      <c r="CZ172" s="11">
        <f t="shared" si="221"/>
        <v>0</v>
      </c>
      <c r="DA172" s="11">
        <f t="shared" si="221"/>
        <v>0</v>
      </c>
      <c r="DB172" s="11">
        <f t="shared" si="221"/>
        <v>0</v>
      </c>
      <c r="DC172" s="11">
        <f t="shared" si="221"/>
        <v>0</v>
      </c>
      <c r="DD172" s="11">
        <f t="shared" si="221"/>
        <v>0</v>
      </c>
      <c r="DE172" s="11">
        <f t="shared" si="221"/>
        <v>0</v>
      </c>
      <c r="DF172" s="11">
        <f t="shared" si="221"/>
        <v>0</v>
      </c>
      <c r="DG172" s="11">
        <f t="shared" si="221"/>
        <v>0</v>
      </c>
      <c r="DH172" s="11">
        <f t="shared" si="221"/>
        <v>0</v>
      </c>
      <c r="DI172" s="11">
        <f t="shared" si="221"/>
        <v>0</v>
      </c>
      <c r="DJ172" s="11">
        <f t="shared" si="137"/>
        <v>0</v>
      </c>
      <c r="DK172" s="323"/>
    </row>
    <row r="173" spans="2:115">
      <c r="B173" s="10" t="s">
        <v>342</v>
      </c>
      <c r="C173" s="77" t="s">
        <v>1061</v>
      </c>
      <c r="D173" s="11">
        <f t="shared" ref="D173:AI173" si="222">D$119*D57</f>
        <v>0</v>
      </c>
      <c r="E173" s="11">
        <f t="shared" si="222"/>
        <v>0</v>
      </c>
      <c r="F173" s="11">
        <f t="shared" si="222"/>
        <v>0</v>
      </c>
      <c r="G173" s="11">
        <f t="shared" si="222"/>
        <v>0</v>
      </c>
      <c r="H173" s="11">
        <f t="shared" si="222"/>
        <v>0</v>
      </c>
      <c r="I173" s="11">
        <f t="shared" si="222"/>
        <v>0</v>
      </c>
      <c r="J173" s="11">
        <f t="shared" si="222"/>
        <v>0</v>
      </c>
      <c r="K173" s="11">
        <f t="shared" si="222"/>
        <v>0</v>
      </c>
      <c r="L173" s="11">
        <f t="shared" si="222"/>
        <v>0</v>
      </c>
      <c r="M173" s="11">
        <f t="shared" si="222"/>
        <v>0</v>
      </c>
      <c r="N173" s="11">
        <f t="shared" si="222"/>
        <v>0</v>
      </c>
      <c r="O173" s="11">
        <f t="shared" si="222"/>
        <v>0</v>
      </c>
      <c r="P173" s="11">
        <f t="shared" si="222"/>
        <v>0</v>
      </c>
      <c r="Q173" s="11">
        <f t="shared" si="222"/>
        <v>0</v>
      </c>
      <c r="R173" s="11">
        <f t="shared" si="222"/>
        <v>0</v>
      </c>
      <c r="S173" s="11">
        <f t="shared" si="222"/>
        <v>0</v>
      </c>
      <c r="T173" s="11">
        <f t="shared" si="222"/>
        <v>0</v>
      </c>
      <c r="U173" s="11">
        <f t="shared" si="222"/>
        <v>0</v>
      </c>
      <c r="V173" s="11">
        <f t="shared" si="222"/>
        <v>0</v>
      </c>
      <c r="W173" s="11">
        <f t="shared" si="222"/>
        <v>0</v>
      </c>
      <c r="X173" s="11">
        <f t="shared" si="222"/>
        <v>0</v>
      </c>
      <c r="Y173" s="11">
        <f t="shared" si="222"/>
        <v>0</v>
      </c>
      <c r="Z173" s="11">
        <f t="shared" si="222"/>
        <v>0</v>
      </c>
      <c r="AA173" s="11">
        <f t="shared" si="222"/>
        <v>0</v>
      </c>
      <c r="AB173" s="11">
        <f t="shared" si="222"/>
        <v>0</v>
      </c>
      <c r="AC173" s="11">
        <f t="shared" si="222"/>
        <v>0</v>
      </c>
      <c r="AD173" s="11">
        <f t="shared" si="222"/>
        <v>0</v>
      </c>
      <c r="AE173" s="11">
        <f t="shared" si="222"/>
        <v>0</v>
      </c>
      <c r="AF173" s="11">
        <f t="shared" si="222"/>
        <v>0</v>
      </c>
      <c r="AG173" s="11">
        <f t="shared" si="222"/>
        <v>0</v>
      </c>
      <c r="AH173" s="11">
        <f t="shared" si="222"/>
        <v>0</v>
      </c>
      <c r="AI173" s="11">
        <f t="shared" si="222"/>
        <v>0</v>
      </c>
      <c r="AJ173" s="11">
        <f t="shared" ref="AJ173:BO173" si="223">AJ$119*AJ57</f>
        <v>0</v>
      </c>
      <c r="AK173" s="11">
        <f t="shared" si="223"/>
        <v>0</v>
      </c>
      <c r="AL173" s="11">
        <f t="shared" si="223"/>
        <v>0</v>
      </c>
      <c r="AM173" s="11">
        <f t="shared" si="223"/>
        <v>0</v>
      </c>
      <c r="AN173" s="11">
        <f t="shared" si="223"/>
        <v>0</v>
      </c>
      <c r="AO173" s="11">
        <f t="shared" si="223"/>
        <v>0</v>
      </c>
      <c r="AP173" s="11">
        <f t="shared" si="223"/>
        <v>0</v>
      </c>
      <c r="AQ173" s="11">
        <f t="shared" si="223"/>
        <v>0</v>
      </c>
      <c r="AR173" s="11">
        <f t="shared" si="223"/>
        <v>0</v>
      </c>
      <c r="AS173" s="11">
        <f t="shared" si="223"/>
        <v>0</v>
      </c>
      <c r="AT173" s="11">
        <f t="shared" si="223"/>
        <v>0</v>
      </c>
      <c r="AU173" s="11">
        <f t="shared" si="223"/>
        <v>0</v>
      </c>
      <c r="AV173" s="11">
        <f t="shared" si="223"/>
        <v>0</v>
      </c>
      <c r="AW173" s="11">
        <f t="shared" si="223"/>
        <v>0</v>
      </c>
      <c r="AX173" s="11">
        <f t="shared" si="223"/>
        <v>0</v>
      </c>
      <c r="AY173" s="11">
        <f t="shared" si="223"/>
        <v>0</v>
      </c>
      <c r="AZ173" s="11">
        <f t="shared" si="223"/>
        <v>0</v>
      </c>
      <c r="BA173" s="11">
        <f t="shared" si="223"/>
        <v>0</v>
      </c>
      <c r="BB173" s="11">
        <f t="shared" si="223"/>
        <v>0</v>
      </c>
      <c r="BC173" s="11">
        <f t="shared" si="223"/>
        <v>0</v>
      </c>
      <c r="BD173" s="11">
        <f t="shared" si="223"/>
        <v>0</v>
      </c>
      <c r="BE173" s="11">
        <f t="shared" si="223"/>
        <v>0</v>
      </c>
      <c r="BF173" s="11">
        <f t="shared" si="223"/>
        <v>0</v>
      </c>
      <c r="BG173" s="11">
        <f t="shared" si="223"/>
        <v>0</v>
      </c>
      <c r="BH173" s="11">
        <f t="shared" si="223"/>
        <v>0</v>
      </c>
      <c r="BI173" s="11">
        <f t="shared" si="223"/>
        <v>0</v>
      </c>
      <c r="BJ173" s="11">
        <f t="shared" si="223"/>
        <v>0</v>
      </c>
      <c r="BK173" s="11">
        <f t="shared" si="223"/>
        <v>0</v>
      </c>
      <c r="BL173" s="11">
        <f t="shared" si="223"/>
        <v>0</v>
      </c>
      <c r="BM173" s="11">
        <f t="shared" si="223"/>
        <v>0</v>
      </c>
      <c r="BN173" s="11">
        <f t="shared" si="223"/>
        <v>0</v>
      </c>
      <c r="BO173" s="11">
        <f t="shared" si="223"/>
        <v>0</v>
      </c>
      <c r="BP173" s="11">
        <f t="shared" ref="BP173:CU173" si="224">BP$119*BP57</f>
        <v>0</v>
      </c>
      <c r="BQ173" s="11">
        <f t="shared" si="224"/>
        <v>0</v>
      </c>
      <c r="BR173" s="11">
        <f t="shared" si="224"/>
        <v>0</v>
      </c>
      <c r="BS173" s="11">
        <f t="shared" si="224"/>
        <v>0</v>
      </c>
      <c r="BT173" s="11">
        <f t="shared" si="224"/>
        <v>0</v>
      </c>
      <c r="BU173" s="11">
        <f t="shared" si="224"/>
        <v>0</v>
      </c>
      <c r="BV173" s="11">
        <f t="shared" si="224"/>
        <v>0</v>
      </c>
      <c r="BW173" s="11">
        <f t="shared" si="224"/>
        <v>0</v>
      </c>
      <c r="BX173" s="11">
        <f t="shared" si="224"/>
        <v>0</v>
      </c>
      <c r="BY173" s="11">
        <f t="shared" si="224"/>
        <v>0</v>
      </c>
      <c r="BZ173" s="11">
        <f t="shared" si="224"/>
        <v>0</v>
      </c>
      <c r="CA173" s="11">
        <f t="shared" si="224"/>
        <v>0</v>
      </c>
      <c r="CB173" s="11">
        <f t="shared" si="224"/>
        <v>0</v>
      </c>
      <c r="CC173" s="11">
        <f t="shared" si="224"/>
        <v>0</v>
      </c>
      <c r="CD173" s="11">
        <f t="shared" si="224"/>
        <v>0</v>
      </c>
      <c r="CE173" s="11">
        <f t="shared" si="224"/>
        <v>0</v>
      </c>
      <c r="CF173" s="11">
        <f t="shared" si="224"/>
        <v>0</v>
      </c>
      <c r="CG173" s="11">
        <f t="shared" si="224"/>
        <v>0</v>
      </c>
      <c r="CH173" s="11">
        <f t="shared" si="224"/>
        <v>0</v>
      </c>
      <c r="CI173" s="11">
        <f t="shared" si="224"/>
        <v>0</v>
      </c>
      <c r="CJ173" s="11">
        <f t="shared" si="224"/>
        <v>0</v>
      </c>
      <c r="CK173" s="11">
        <f t="shared" si="224"/>
        <v>0</v>
      </c>
      <c r="CL173" s="11">
        <f t="shared" si="224"/>
        <v>0</v>
      </c>
      <c r="CM173" s="11">
        <f t="shared" si="224"/>
        <v>0</v>
      </c>
      <c r="CN173" s="11">
        <f t="shared" si="224"/>
        <v>0</v>
      </c>
      <c r="CO173" s="11">
        <f t="shared" si="224"/>
        <v>0</v>
      </c>
      <c r="CP173" s="11">
        <f t="shared" si="224"/>
        <v>0</v>
      </c>
      <c r="CQ173" s="11">
        <f t="shared" si="224"/>
        <v>0</v>
      </c>
      <c r="CR173" s="11">
        <f t="shared" si="224"/>
        <v>0</v>
      </c>
      <c r="CS173" s="11">
        <f t="shared" si="224"/>
        <v>0</v>
      </c>
      <c r="CT173" s="11">
        <f t="shared" si="224"/>
        <v>0</v>
      </c>
      <c r="CU173" s="11">
        <f t="shared" si="224"/>
        <v>0</v>
      </c>
      <c r="CV173" s="11">
        <f t="shared" ref="CV173:DI173" si="225">CV$119*CV57</f>
        <v>0</v>
      </c>
      <c r="CW173" s="11">
        <f t="shared" si="225"/>
        <v>0</v>
      </c>
      <c r="CX173" s="11">
        <f t="shared" si="225"/>
        <v>0</v>
      </c>
      <c r="CY173" s="11">
        <f t="shared" si="225"/>
        <v>0</v>
      </c>
      <c r="CZ173" s="11">
        <f t="shared" si="225"/>
        <v>0</v>
      </c>
      <c r="DA173" s="11">
        <f t="shared" si="225"/>
        <v>0</v>
      </c>
      <c r="DB173" s="11">
        <f t="shared" si="225"/>
        <v>0</v>
      </c>
      <c r="DC173" s="11">
        <f t="shared" si="225"/>
        <v>0</v>
      </c>
      <c r="DD173" s="11">
        <f t="shared" si="225"/>
        <v>0</v>
      </c>
      <c r="DE173" s="11">
        <f t="shared" si="225"/>
        <v>0</v>
      </c>
      <c r="DF173" s="11">
        <f t="shared" si="225"/>
        <v>0</v>
      </c>
      <c r="DG173" s="11">
        <f t="shared" si="225"/>
        <v>0</v>
      </c>
      <c r="DH173" s="11">
        <f t="shared" si="225"/>
        <v>0</v>
      </c>
      <c r="DI173" s="11">
        <f t="shared" si="225"/>
        <v>0</v>
      </c>
      <c r="DJ173" s="11">
        <f t="shared" si="137"/>
        <v>0</v>
      </c>
      <c r="DK173" s="323"/>
    </row>
    <row r="174" spans="2:115">
      <c r="B174" s="10" t="s">
        <v>343</v>
      </c>
      <c r="C174" s="77" t="s">
        <v>1062</v>
      </c>
      <c r="D174" s="11">
        <f t="shared" ref="D174:AI174" si="226">D$119*D58</f>
        <v>0</v>
      </c>
      <c r="E174" s="11">
        <f t="shared" si="226"/>
        <v>0</v>
      </c>
      <c r="F174" s="11">
        <f t="shared" si="226"/>
        <v>0</v>
      </c>
      <c r="G174" s="11">
        <f t="shared" si="226"/>
        <v>0</v>
      </c>
      <c r="H174" s="11">
        <f t="shared" si="226"/>
        <v>0</v>
      </c>
      <c r="I174" s="11">
        <f t="shared" si="226"/>
        <v>0</v>
      </c>
      <c r="J174" s="11">
        <f t="shared" si="226"/>
        <v>0</v>
      </c>
      <c r="K174" s="11">
        <f t="shared" si="226"/>
        <v>0</v>
      </c>
      <c r="L174" s="11">
        <f t="shared" si="226"/>
        <v>0</v>
      </c>
      <c r="M174" s="11">
        <f t="shared" si="226"/>
        <v>0</v>
      </c>
      <c r="N174" s="11">
        <f t="shared" si="226"/>
        <v>0</v>
      </c>
      <c r="O174" s="11">
        <f t="shared" si="226"/>
        <v>0</v>
      </c>
      <c r="P174" s="11">
        <f t="shared" si="226"/>
        <v>0</v>
      </c>
      <c r="Q174" s="11">
        <f t="shared" si="226"/>
        <v>0</v>
      </c>
      <c r="R174" s="11">
        <f t="shared" si="226"/>
        <v>0</v>
      </c>
      <c r="S174" s="11">
        <f t="shared" si="226"/>
        <v>0</v>
      </c>
      <c r="T174" s="11">
        <f t="shared" si="226"/>
        <v>0</v>
      </c>
      <c r="U174" s="11">
        <f t="shared" si="226"/>
        <v>0</v>
      </c>
      <c r="V174" s="11">
        <f t="shared" si="226"/>
        <v>0</v>
      </c>
      <c r="W174" s="11">
        <f t="shared" si="226"/>
        <v>0</v>
      </c>
      <c r="X174" s="11">
        <f t="shared" si="226"/>
        <v>0</v>
      </c>
      <c r="Y174" s="11">
        <f t="shared" si="226"/>
        <v>0</v>
      </c>
      <c r="Z174" s="11">
        <f t="shared" si="226"/>
        <v>0</v>
      </c>
      <c r="AA174" s="11">
        <f t="shared" si="226"/>
        <v>0</v>
      </c>
      <c r="AB174" s="11">
        <f t="shared" si="226"/>
        <v>0</v>
      </c>
      <c r="AC174" s="11">
        <f t="shared" si="226"/>
        <v>0</v>
      </c>
      <c r="AD174" s="11">
        <f t="shared" si="226"/>
        <v>0</v>
      </c>
      <c r="AE174" s="11">
        <f t="shared" si="226"/>
        <v>0</v>
      </c>
      <c r="AF174" s="11">
        <f t="shared" si="226"/>
        <v>0</v>
      </c>
      <c r="AG174" s="11">
        <f t="shared" si="226"/>
        <v>0</v>
      </c>
      <c r="AH174" s="11">
        <f t="shared" si="226"/>
        <v>0</v>
      </c>
      <c r="AI174" s="11">
        <f t="shared" si="226"/>
        <v>0</v>
      </c>
      <c r="AJ174" s="11">
        <f t="shared" ref="AJ174:BO174" si="227">AJ$119*AJ58</f>
        <v>0</v>
      </c>
      <c r="AK174" s="11">
        <f t="shared" si="227"/>
        <v>0</v>
      </c>
      <c r="AL174" s="11">
        <f t="shared" si="227"/>
        <v>0</v>
      </c>
      <c r="AM174" s="11">
        <f t="shared" si="227"/>
        <v>0</v>
      </c>
      <c r="AN174" s="11">
        <f t="shared" si="227"/>
        <v>0</v>
      </c>
      <c r="AO174" s="11">
        <f t="shared" si="227"/>
        <v>0</v>
      </c>
      <c r="AP174" s="11">
        <f t="shared" si="227"/>
        <v>0</v>
      </c>
      <c r="AQ174" s="11">
        <f t="shared" si="227"/>
        <v>0</v>
      </c>
      <c r="AR174" s="11">
        <f t="shared" si="227"/>
        <v>0</v>
      </c>
      <c r="AS174" s="11">
        <f t="shared" si="227"/>
        <v>0</v>
      </c>
      <c r="AT174" s="11">
        <f t="shared" si="227"/>
        <v>0</v>
      </c>
      <c r="AU174" s="11">
        <f t="shared" si="227"/>
        <v>0</v>
      </c>
      <c r="AV174" s="11">
        <f t="shared" si="227"/>
        <v>0</v>
      </c>
      <c r="AW174" s="11">
        <f t="shared" si="227"/>
        <v>0</v>
      </c>
      <c r="AX174" s="11">
        <f t="shared" si="227"/>
        <v>0</v>
      </c>
      <c r="AY174" s="11">
        <f t="shared" si="227"/>
        <v>0</v>
      </c>
      <c r="AZ174" s="11">
        <f t="shared" si="227"/>
        <v>0</v>
      </c>
      <c r="BA174" s="11">
        <f t="shared" si="227"/>
        <v>0</v>
      </c>
      <c r="BB174" s="11">
        <f t="shared" si="227"/>
        <v>0</v>
      </c>
      <c r="BC174" s="11">
        <f t="shared" si="227"/>
        <v>0</v>
      </c>
      <c r="BD174" s="11">
        <f t="shared" si="227"/>
        <v>0</v>
      </c>
      <c r="BE174" s="11">
        <f t="shared" si="227"/>
        <v>0</v>
      </c>
      <c r="BF174" s="11">
        <f t="shared" si="227"/>
        <v>0</v>
      </c>
      <c r="BG174" s="11">
        <f t="shared" si="227"/>
        <v>0</v>
      </c>
      <c r="BH174" s="11">
        <f t="shared" si="227"/>
        <v>0</v>
      </c>
      <c r="BI174" s="11">
        <f t="shared" si="227"/>
        <v>0</v>
      </c>
      <c r="BJ174" s="11">
        <f t="shared" si="227"/>
        <v>0</v>
      </c>
      <c r="BK174" s="11">
        <f t="shared" si="227"/>
        <v>0</v>
      </c>
      <c r="BL174" s="11">
        <f t="shared" si="227"/>
        <v>0</v>
      </c>
      <c r="BM174" s="11">
        <f t="shared" si="227"/>
        <v>0</v>
      </c>
      <c r="BN174" s="11">
        <f t="shared" si="227"/>
        <v>0</v>
      </c>
      <c r="BO174" s="11">
        <f t="shared" si="227"/>
        <v>0</v>
      </c>
      <c r="BP174" s="11">
        <f t="shared" ref="BP174:CU174" si="228">BP$119*BP58</f>
        <v>0</v>
      </c>
      <c r="BQ174" s="11">
        <f t="shared" si="228"/>
        <v>0</v>
      </c>
      <c r="BR174" s="11">
        <f t="shared" si="228"/>
        <v>0</v>
      </c>
      <c r="BS174" s="11">
        <f t="shared" si="228"/>
        <v>0</v>
      </c>
      <c r="BT174" s="11">
        <f t="shared" si="228"/>
        <v>0</v>
      </c>
      <c r="BU174" s="11">
        <f t="shared" si="228"/>
        <v>0</v>
      </c>
      <c r="BV174" s="11">
        <f t="shared" si="228"/>
        <v>0</v>
      </c>
      <c r="BW174" s="11">
        <f t="shared" si="228"/>
        <v>0</v>
      </c>
      <c r="BX174" s="11">
        <f t="shared" si="228"/>
        <v>0</v>
      </c>
      <c r="BY174" s="11">
        <f t="shared" si="228"/>
        <v>0</v>
      </c>
      <c r="BZ174" s="11">
        <f t="shared" si="228"/>
        <v>0</v>
      </c>
      <c r="CA174" s="11">
        <f t="shared" si="228"/>
        <v>0</v>
      </c>
      <c r="CB174" s="11">
        <f t="shared" si="228"/>
        <v>0</v>
      </c>
      <c r="CC174" s="11">
        <f t="shared" si="228"/>
        <v>0</v>
      </c>
      <c r="CD174" s="11">
        <f t="shared" si="228"/>
        <v>0</v>
      </c>
      <c r="CE174" s="11">
        <f t="shared" si="228"/>
        <v>0</v>
      </c>
      <c r="CF174" s="11">
        <f t="shared" si="228"/>
        <v>0</v>
      </c>
      <c r="CG174" s="11">
        <f t="shared" si="228"/>
        <v>0</v>
      </c>
      <c r="CH174" s="11">
        <f t="shared" si="228"/>
        <v>0</v>
      </c>
      <c r="CI174" s="11">
        <f t="shared" si="228"/>
        <v>0</v>
      </c>
      <c r="CJ174" s="11">
        <f t="shared" si="228"/>
        <v>0</v>
      </c>
      <c r="CK174" s="11">
        <f t="shared" si="228"/>
        <v>0</v>
      </c>
      <c r="CL174" s="11">
        <f t="shared" si="228"/>
        <v>0</v>
      </c>
      <c r="CM174" s="11">
        <f t="shared" si="228"/>
        <v>0</v>
      </c>
      <c r="CN174" s="11">
        <f t="shared" si="228"/>
        <v>0</v>
      </c>
      <c r="CO174" s="11">
        <f t="shared" si="228"/>
        <v>0</v>
      </c>
      <c r="CP174" s="11">
        <f t="shared" si="228"/>
        <v>0</v>
      </c>
      <c r="CQ174" s="11">
        <f t="shared" si="228"/>
        <v>0</v>
      </c>
      <c r="CR174" s="11">
        <f t="shared" si="228"/>
        <v>0</v>
      </c>
      <c r="CS174" s="11">
        <f t="shared" si="228"/>
        <v>0</v>
      </c>
      <c r="CT174" s="11">
        <f t="shared" si="228"/>
        <v>0</v>
      </c>
      <c r="CU174" s="11">
        <f t="shared" si="228"/>
        <v>0</v>
      </c>
      <c r="CV174" s="11">
        <f t="shared" ref="CV174:DI174" si="229">CV$119*CV58</f>
        <v>0</v>
      </c>
      <c r="CW174" s="11">
        <f t="shared" si="229"/>
        <v>0</v>
      </c>
      <c r="CX174" s="11">
        <f t="shared" si="229"/>
        <v>0</v>
      </c>
      <c r="CY174" s="11">
        <f t="shared" si="229"/>
        <v>0</v>
      </c>
      <c r="CZ174" s="11">
        <f t="shared" si="229"/>
        <v>0</v>
      </c>
      <c r="DA174" s="11">
        <f t="shared" si="229"/>
        <v>0</v>
      </c>
      <c r="DB174" s="11">
        <f t="shared" si="229"/>
        <v>0</v>
      </c>
      <c r="DC174" s="11">
        <f t="shared" si="229"/>
        <v>0</v>
      </c>
      <c r="DD174" s="11">
        <f t="shared" si="229"/>
        <v>0</v>
      </c>
      <c r="DE174" s="11">
        <f t="shared" si="229"/>
        <v>0</v>
      </c>
      <c r="DF174" s="11">
        <f t="shared" si="229"/>
        <v>0</v>
      </c>
      <c r="DG174" s="11">
        <f t="shared" si="229"/>
        <v>0</v>
      </c>
      <c r="DH174" s="11">
        <f t="shared" si="229"/>
        <v>0</v>
      </c>
      <c r="DI174" s="11">
        <f t="shared" si="229"/>
        <v>0</v>
      </c>
      <c r="DJ174" s="11">
        <f t="shared" si="137"/>
        <v>0</v>
      </c>
      <c r="DK174" s="323"/>
    </row>
    <row r="175" spans="2:115">
      <c r="B175" s="12" t="s">
        <v>344</v>
      </c>
      <c r="C175" s="502" t="s">
        <v>1063</v>
      </c>
      <c r="D175" s="13">
        <f t="shared" ref="D175:AI175" si="230">D$119*D59</f>
        <v>0</v>
      </c>
      <c r="E175" s="13">
        <f t="shared" si="230"/>
        <v>0</v>
      </c>
      <c r="F175" s="13">
        <f t="shared" si="230"/>
        <v>0</v>
      </c>
      <c r="G175" s="13">
        <f t="shared" si="230"/>
        <v>0</v>
      </c>
      <c r="H175" s="13">
        <f t="shared" si="230"/>
        <v>0</v>
      </c>
      <c r="I175" s="13">
        <f t="shared" si="230"/>
        <v>0</v>
      </c>
      <c r="J175" s="13">
        <f t="shared" si="230"/>
        <v>0</v>
      </c>
      <c r="K175" s="13">
        <f t="shared" si="230"/>
        <v>0</v>
      </c>
      <c r="L175" s="13">
        <f t="shared" si="230"/>
        <v>0</v>
      </c>
      <c r="M175" s="13">
        <f t="shared" si="230"/>
        <v>0</v>
      </c>
      <c r="N175" s="13">
        <f t="shared" si="230"/>
        <v>0</v>
      </c>
      <c r="O175" s="13">
        <f t="shared" si="230"/>
        <v>0</v>
      </c>
      <c r="P175" s="13">
        <f t="shared" si="230"/>
        <v>0</v>
      </c>
      <c r="Q175" s="13">
        <f t="shared" si="230"/>
        <v>0</v>
      </c>
      <c r="R175" s="13">
        <f t="shared" si="230"/>
        <v>0</v>
      </c>
      <c r="S175" s="13">
        <f t="shared" si="230"/>
        <v>0</v>
      </c>
      <c r="T175" s="13">
        <f t="shared" si="230"/>
        <v>0</v>
      </c>
      <c r="U175" s="13">
        <f t="shared" si="230"/>
        <v>0</v>
      </c>
      <c r="V175" s="13">
        <f t="shared" si="230"/>
        <v>0</v>
      </c>
      <c r="W175" s="13">
        <f t="shared" si="230"/>
        <v>0</v>
      </c>
      <c r="X175" s="13">
        <f t="shared" si="230"/>
        <v>0</v>
      </c>
      <c r="Y175" s="13">
        <f t="shared" si="230"/>
        <v>0</v>
      </c>
      <c r="Z175" s="13">
        <f t="shared" si="230"/>
        <v>0</v>
      </c>
      <c r="AA175" s="13">
        <f t="shared" si="230"/>
        <v>0</v>
      </c>
      <c r="AB175" s="13">
        <f t="shared" si="230"/>
        <v>0</v>
      </c>
      <c r="AC175" s="13">
        <f t="shared" si="230"/>
        <v>0</v>
      </c>
      <c r="AD175" s="13">
        <f t="shared" si="230"/>
        <v>0</v>
      </c>
      <c r="AE175" s="13">
        <f t="shared" si="230"/>
        <v>0</v>
      </c>
      <c r="AF175" s="13">
        <f t="shared" si="230"/>
        <v>0</v>
      </c>
      <c r="AG175" s="13">
        <f t="shared" si="230"/>
        <v>0</v>
      </c>
      <c r="AH175" s="13">
        <f t="shared" si="230"/>
        <v>0</v>
      </c>
      <c r="AI175" s="13">
        <f t="shared" si="230"/>
        <v>0</v>
      </c>
      <c r="AJ175" s="13">
        <f t="shared" ref="AJ175:BO175" si="231">AJ$119*AJ59</f>
        <v>0</v>
      </c>
      <c r="AK175" s="13">
        <f t="shared" si="231"/>
        <v>0</v>
      </c>
      <c r="AL175" s="13">
        <f t="shared" si="231"/>
        <v>0</v>
      </c>
      <c r="AM175" s="13">
        <f t="shared" si="231"/>
        <v>0</v>
      </c>
      <c r="AN175" s="13">
        <f t="shared" si="231"/>
        <v>0</v>
      </c>
      <c r="AO175" s="13">
        <f t="shared" si="231"/>
        <v>0</v>
      </c>
      <c r="AP175" s="13">
        <f t="shared" si="231"/>
        <v>0</v>
      </c>
      <c r="AQ175" s="13">
        <f t="shared" si="231"/>
        <v>0</v>
      </c>
      <c r="AR175" s="13">
        <f t="shared" si="231"/>
        <v>0</v>
      </c>
      <c r="AS175" s="13">
        <f t="shared" si="231"/>
        <v>0</v>
      </c>
      <c r="AT175" s="13">
        <f t="shared" si="231"/>
        <v>0</v>
      </c>
      <c r="AU175" s="13">
        <f t="shared" si="231"/>
        <v>0</v>
      </c>
      <c r="AV175" s="13">
        <f t="shared" si="231"/>
        <v>0</v>
      </c>
      <c r="AW175" s="13">
        <f t="shared" si="231"/>
        <v>0</v>
      </c>
      <c r="AX175" s="13">
        <f t="shared" si="231"/>
        <v>0</v>
      </c>
      <c r="AY175" s="13">
        <f t="shared" si="231"/>
        <v>0</v>
      </c>
      <c r="AZ175" s="13">
        <f t="shared" si="231"/>
        <v>0</v>
      </c>
      <c r="BA175" s="13">
        <f t="shared" si="231"/>
        <v>0</v>
      </c>
      <c r="BB175" s="13">
        <f t="shared" si="231"/>
        <v>0</v>
      </c>
      <c r="BC175" s="13">
        <f t="shared" si="231"/>
        <v>0</v>
      </c>
      <c r="BD175" s="13">
        <f t="shared" si="231"/>
        <v>0</v>
      </c>
      <c r="BE175" s="13">
        <f t="shared" si="231"/>
        <v>0</v>
      </c>
      <c r="BF175" s="13">
        <f t="shared" si="231"/>
        <v>0</v>
      </c>
      <c r="BG175" s="13">
        <f t="shared" si="231"/>
        <v>0</v>
      </c>
      <c r="BH175" s="13">
        <f t="shared" si="231"/>
        <v>0</v>
      </c>
      <c r="BI175" s="13">
        <f t="shared" si="231"/>
        <v>0</v>
      </c>
      <c r="BJ175" s="13">
        <f t="shared" si="231"/>
        <v>0</v>
      </c>
      <c r="BK175" s="13">
        <f t="shared" si="231"/>
        <v>0</v>
      </c>
      <c r="BL175" s="13">
        <f t="shared" si="231"/>
        <v>0</v>
      </c>
      <c r="BM175" s="13">
        <f t="shared" si="231"/>
        <v>0</v>
      </c>
      <c r="BN175" s="13">
        <f t="shared" si="231"/>
        <v>0</v>
      </c>
      <c r="BO175" s="13">
        <f t="shared" si="231"/>
        <v>0</v>
      </c>
      <c r="BP175" s="13">
        <f t="shared" ref="BP175:CU175" si="232">BP$119*BP59</f>
        <v>0</v>
      </c>
      <c r="BQ175" s="13">
        <f t="shared" si="232"/>
        <v>0</v>
      </c>
      <c r="BR175" s="13">
        <f t="shared" si="232"/>
        <v>0</v>
      </c>
      <c r="BS175" s="13">
        <f t="shared" si="232"/>
        <v>0</v>
      </c>
      <c r="BT175" s="13">
        <f t="shared" si="232"/>
        <v>0</v>
      </c>
      <c r="BU175" s="13">
        <f t="shared" si="232"/>
        <v>0</v>
      </c>
      <c r="BV175" s="13">
        <f t="shared" si="232"/>
        <v>0</v>
      </c>
      <c r="BW175" s="13">
        <f t="shared" si="232"/>
        <v>0</v>
      </c>
      <c r="BX175" s="13">
        <f t="shared" si="232"/>
        <v>0</v>
      </c>
      <c r="BY175" s="13">
        <f t="shared" si="232"/>
        <v>0</v>
      </c>
      <c r="BZ175" s="13">
        <f t="shared" si="232"/>
        <v>0</v>
      </c>
      <c r="CA175" s="13">
        <f t="shared" si="232"/>
        <v>0</v>
      </c>
      <c r="CB175" s="13">
        <f t="shared" si="232"/>
        <v>0</v>
      </c>
      <c r="CC175" s="13">
        <f t="shared" si="232"/>
        <v>0</v>
      </c>
      <c r="CD175" s="13">
        <f t="shared" si="232"/>
        <v>0</v>
      </c>
      <c r="CE175" s="13">
        <f t="shared" si="232"/>
        <v>0</v>
      </c>
      <c r="CF175" s="13">
        <f t="shared" si="232"/>
        <v>0</v>
      </c>
      <c r="CG175" s="13">
        <f t="shared" si="232"/>
        <v>0</v>
      </c>
      <c r="CH175" s="13">
        <f t="shared" si="232"/>
        <v>0</v>
      </c>
      <c r="CI175" s="13">
        <f t="shared" si="232"/>
        <v>0</v>
      </c>
      <c r="CJ175" s="13">
        <f t="shared" si="232"/>
        <v>0</v>
      </c>
      <c r="CK175" s="13">
        <f t="shared" si="232"/>
        <v>0</v>
      </c>
      <c r="CL175" s="13">
        <f t="shared" si="232"/>
        <v>0</v>
      </c>
      <c r="CM175" s="13">
        <f t="shared" si="232"/>
        <v>0</v>
      </c>
      <c r="CN175" s="13">
        <f t="shared" si="232"/>
        <v>0</v>
      </c>
      <c r="CO175" s="13">
        <f t="shared" si="232"/>
        <v>0</v>
      </c>
      <c r="CP175" s="13">
        <f t="shared" si="232"/>
        <v>0</v>
      </c>
      <c r="CQ175" s="13">
        <f t="shared" si="232"/>
        <v>0</v>
      </c>
      <c r="CR175" s="13">
        <f t="shared" si="232"/>
        <v>0</v>
      </c>
      <c r="CS175" s="13">
        <f t="shared" si="232"/>
        <v>0</v>
      </c>
      <c r="CT175" s="13">
        <f t="shared" si="232"/>
        <v>0</v>
      </c>
      <c r="CU175" s="13">
        <f t="shared" si="232"/>
        <v>0</v>
      </c>
      <c r="CV175" s="13">
        <f t="shared" ref="CV175:DI175" si="233">CV$119*CV59</f>
        <v>0</v>
      </c>
      <c r="CW175" s="13">
        <f t="shared" si="233"/>
        <v>0</v>
      </c>
      <c r="CX175" s="13">
        <f t="shared" si="233"/>
        <v>0</v>
      </c>
      <c r="CY175" s="13">
        <f t="shared" si="233"/>
        <v>0</v>
      </c>
      <c r="CZ175" s="13">
        <f t="shared" si="233"/>
        <v>0</v>
      </c>
      <c r="DA175" s="13">
        <f t="shared" si="233"/>
        <v>0</v>
      </c>
      <c r="DB175" s="13">
        <f t="shared" si="233"/>
        <v>0</v>
      </c>
      <c r="DC175" s="13">
        <f t="shared" si="233"/>
        <v>0</v>
      </c>
      <c r="DD175" s="13">
        <f t="shared" si="233"/>
        <v>0</v>
      </c>
      <c r="DE175" s="13">
        <f t="shared" si="233"/>
        <v>0</v>
      </c>
      <c r="DF175" s="13">
        <f t="shared" si="233"/>
        <v>0</v>
      </c>
      <c r="DG175" s="13">
        <f t="shared" si="233"/>
        <v>0</v>
      </c>
      <c r="DH175" s="13">
        <f t="shared" si="233"/>
        <v>0</v>
      </c>
      <c r="DI175" s="13">
        <f t="shared" si="233"/>
        <v>0</v>
      </c>
      <c r="DJ175" s="13">
        <f t="shared" si="137"/>
        <v>0</v>
      </c>
      <c r="DK175" s="323"/>
    </row>
    <row r="176" spans="2:115">
      <c r="B176" s="10" t="s">
        <v>345</v>
      </c>
      <c r="C176" s="4" t="s">
        <v>1064</v>
      </c>
      <c r="D176" s="11">
        <f t="shared" ref="D176:AI176" si="234">D$119*D60</f>
        <v>0</v>
      </c>
      <c r="E176" s="11">
        <f t="shared" si="234"/>
        <v>0</v>
      </c>
      <c r="F176" s="11">
        <f t="shared" si="234"/>
        <v>0</v>
      </c>
      <c r="G176" s="11">
        <f t="shared" si="234"/>
        <v>0</v>
      </c>
      <c r="H176" s="11">
        <f t="shared" si="234"/>
        <v>0</v>
      </c>
      <c r="I176" s="11">
        <f t="shared" si="234"/>
        <v>0</v>
      </c>
      <c r="J176" s="11">
        <f t="shared" si="234"/>
        <v>0</v>
      </c>
      <c r="K176" s="11">
        <f t="shared" si="234"/>
        <v>0</v>
      </c>
      <c r="L176" s="11">
        <f t="shared" si="234"/>
        <v>0</v>
      </c>
      <c r="M176" s="11">
        <f t="shared" si="234"/>
        <v>0</v>
      </c>
      <c r="N176" s="11">
        <f t="shared" si="234"/>
        <v>0</v>
      </c>
      <c r="O176" s="11">
        <f t="shared" si="234"/>
        <v>0</v>
      </c>
      <c r="P176" s="11">
        <f t="shared" si="234"/>
        <v>0</v>
      </c>
      <c r="Q176" s="11">
        <f t="shared" si="234"/>
        <v>0</v>
      </c>
      <c r="R176" s="11">
        <f t="shared" si="234"/>
        <v>0</v>
      </c>
      <c r="S176" s="11">
        <f t="shared" si="234"/>
        <v>0</v>
      </c>
      <c r="T176" s="11">
        <f t="shared" si="234"/>
        <v>0</v>
      </c>
      <c r="U176" s="11">
        <f t="shared" si="234"/>
        <v>0</v>
      </c>
      <c r="V176" s="11">
        <f t="shared" si="234"/>
        <v>0</v>
      </c>
      <c r="W176" s="11">
        <f t="shared" si="234"/>
        <v>0</v>
      </c>
      <c r="X176" s="11">
        <f t="shared" si="234"/>
        <v>0</v>
      </c>
      <c r="Y176" s="11">
        <f t="shared" si="234"/>
        <v>0</v>
      </c>
      <c r="Z176" s="11">
        <f t="shared" si="234"/>
        <v>0</v>
      </c>
      <c r="AA176" s="11">
        <f t="shared" si="234"/>
        <v>0</v>
      </c>
      <c r="AB176" s="11">
        <f t="shared" si="234"/>
        <v>0</v>
      </c>
      <c r="AC176" s="11">
        <f t="shared" si="234"/>
        <v>0</v>
      </c>
      <c r="AD176" s="11">
        <f t="shared" si="234"/>
        <v>0</v>
      </c>
      <c r="AE176" s="11">
        <f t="shared" si="234"/>
        <v>0</v>
      </c>
      <c r="AF176" s="11">
        <f t="shared" si="234"/>
        <v>0</v>
      </c>
      <c r="AG176" s="11">
        <f t="shared" si="234"/>
        <v>0</v>
      </c>
      <c r="AH176" s="11">
        <f t="shared" si="234"/>
        <v>0</v>
      </c>
      <c r="AI176" s="11">
        <f t="shared" si="234"/>
        <v>0</v>
      </c>
      <c r="AJ176" s="11">
        <f t="shared" ref="AJ176:BO176" si="235">AJ$119*AJ60</f>
        <v>0</v>
      </c>
      <c r="AK176" s="11">
        <f t="shared" si="235"/>
        <v>0</v>
      </c>
      <c r="AL176" s="11">
        <f t="shared" si="235"/>
        <v>0</v>
      </c>
      <c r="AM176" s="11">
        <f t="shared" si="235"/>
        <v>0</v>
      </c>
      <c r="AN176" s="11">
        <f t="shared" si="235"/>
        <v>0</v>
      </c>
      <c r="AO176" s="11">
        <f t="shared" si="235"/>
        <v>0</v>
      </c>
      <c r="AP176" s="11">
        <f t="shared" si="235"/>
        <v>0</v>
      </c>
      <c r="AQ176" s="11">
        <f t="shared" si="235"/>
        <v>0</v>
      </c>
      <c r="AR176" s="11">
        <f t="shared" si="235"/>
        <v>0</v>
      </c>
      <c r="AS176" s="11">
        <f t="shared" si="235"/>
        <v>0</v>
      </c>
      <c r="AT176" s="11">
        <f t="shared" si="235"/>
        <v>0</v>
      </c>
      <c r="AU176" s="11">
        <f t="shared" si="235"/>
        <v>0</v>
      </c>
      <c r="AV176" s="11">
        <f t="shared" si="235"/>
        <v>0</v>
      </c>
      <c r="AW176" s="11">
        <f t="shared" si="235"/>
        <v>0</v>
      </c>
      <c r="AX176" s="11">
        <f t="shared" si="235"/>
        <v>0</v>
      </c>
      <c r="AY176" s="11">
        <f t="shared" si="235"/>
        <v>0</v>
      </c>
      <c r="AZ176" s="11">
        <f t="shared" si="235"/>
        <v>0</v>
      </c>
      <c r="BA176" s="11">
        <f t="shared" si="235"/>
        <v>0</v>
      </c>
      <c r="BB176" s="11">
        <f t="shared" si="235"/>
        <v>0</v>
      </c>
      <c r="BC176" s="11">
        <f t="shared" si="235"/>
        <v>0</v>
      </c>
      <c r="BD176" s="11">
        <f t="shared" si="235"/>
        <v>0</v>
      </c>
      <c r="BE176" s="11">
        <f t="shared" si="235"/>
        <v>0</v>
      </c>
      <c r="BF176" s="11">
        <f t="shared" si="235"/>
        <v>0</v>
      </c>
      <c r="BG176" s="11">
        <f t="shared" si="235"/>
        <v>0</v>
      </c>
      <c r="BH176" s="11">
        <f t="shared" si="235"/>
        <v>0</v>
      </c>
      <c r="BI176" s="11">
        <f t="shared" si="235"/>
        <v>0</v>
      </c>
      <c r="BJ176" s="11">
        <f t="shared" si="235"/>
        <v>0</v>
      </c>
      <c r="BK176" s="11">
        <f t="shared" si="235"/>
        <v>0</v>
      </c>
      <c r="BL176" s="11">
        <f t="shared" si="235"/>
        <v>0</v>
      </c>
      <c r="BM176" s="11">
        <f t="shared" si="235"/>
        <v>0</v>
      </c>
      <c r="BN176" s="11">
        <f t="shared" si="235"/>
        <v>0</v>
      </c>
      <c r="BO176" s="11">
        <f t="shared" si="235"/>
        <v>0</v>
      </c>
      <c r="BP176" s="11">
        <f t="shared" ref="BP176:CU176" si="236">BP$119*BP60</f>
        <v>0</v>
      </c>
      <c r="BQ176" s="11">
        <f t="shared" si="236"/>
        <v>0</v>
      </c>
      <c r="BR176" s="11">
        <f t="shared" si="236"/>
        <v>0</v>
      </c>
      <c r="BS176" s="11">
        <f t="shared" si="236"/>
        <v>0</v>
      </c>
      <c r="BT176" s="11">
        <f t="shared" si="236"/>
        <v>0</v>
      </c>
      <c r="BU176" s="11">
        <f t="shared" si="236"/>
        <v>0</v>
      </c>
      <c r="BV176" s="11">
        <f t="shared" si="236"/>
        <v>0</v>
      </c>
      <c r="BW176" s="11">
        <f t="shared" si="236"/>
        <v>0</v>
      </c>
      <c r="BX176" s="11">
        <f t="shared" si="236"/>
        <v>0</v>
      </c>
      <c r="BY176" s="11">
        <f t="shared" si="236"/>
        <v>0</v>
      </c>
      <c r="BZ176" s="11">
        <f t="shared" si="236"/>
        <v>0</v>
      </c>
      <c r="CA176" s="11">
        <f t="shared" si="236"/>
        <v>0</v>
      </c>
      <c r="CB176" s="11">
        <f t="shared" si="236"/>
        <v>0</v>
      </c>
      <c r="CC176" s="11">
        <f t="shared" si="236"/>
        <v>0</v>
      </c>
      <c r="CD176" s="11">
        <f t="shared" si="236"/>
        <v>0</v>
      </c>
      <c r="CE176" s="11">
        <f t="shared" si="236"/>
        <v>0</v>
      </c>
      <c r="CF176" s="11">
        <f t="shared" si="236"/>
        <v>0</v>
      </c>
      <c r="CG176" s="11">
        <f t="shared" si="236"/>
        <v>0</v>
      </c>
      <c r="CH176" s="11">
        <f t="shared" si="236"/>
        <v>0</v>
      </c>
      <c r="CI176" s="11">
        <f t="shared" si="236"/>
        <v>0</v>
      </c>
      <c r="CJ176" s="11">
        <f t="shared" si="236"/>
        <v>0</v>
      </c>
      <c r="CK176" s="11">
        <f t="shared" si="236"/>
        <v>0</v>
      </c>
      <c r="CL176" s="11">
        <f t="shared" si="236"/>
        <v>0</v>
      </c>
      <c r="CM176" s="11">
        <f t="shared" si="236"/>
        <v>0</v>
      </c>
      <c r="CN176" s="11">
        <f t="shared" si="236"/>
        <v>0</v>
      </c>
      <c r="CO176" s="11">
        <f t="shared" si="236"/>
        <v>0</v>
      </c>
      <c r="CP176" s="11">
        <f t="shared" si="236"/>
        <v>0</v>
      </c>
      <c r="CQ176" s="11">
        <f t="shared" si="236"/>
        <v>0</v>
      </c>
      <c r="CR176" s="11">
        <f t="shared" si="236"/>
        <v>0</v>
      </c>
      <c r="CS176" s="11">
        <f t="shared" si="236"/>
        <v>0</v>
      </c>
      <c r="CT176" s="11">
        <f t="shared" si="236"/>
        <v>0</v>
      </c>
      <c r="CU176" s="11">
        <f t="shared" si="236"/>
        <v>0</v>
      </c>
      <c r="CV176" s="11">
        <f t="shared" ref="CV176:DI176" si="237">CV$119*CV60</f>
        <v>0</v>
      </c>
      <c r="CW176" s="11">
        <f t="shared" si="237"/>
        <v>0</v>
      </c>
      <c r="CX176" s="11">
        <f t="shared" si="237"/>
        <v>0</v>
      </c>
      <c r="CY176" s="11">
        <f t="shared" si="237"/>
        <v>0</v>
      </c>
      <c r="CZ176" s="11">
        <f t="shared" si="237"/>
        <v>0</v>
      </c>
      <c r="DA176" s="11">
        <f t="shared" si="237"/>
        <v>0</v>
      </c>
      <c r="DB176" s="11">
        <f t="shared" si="237"/>
        <v>0</v>
      </c>
      <c r="DC176" s="11">
        <f t="shared" si="237"/>
        <v>0</v>
      </c>
      <c r="DD176" s="11">
        <f t="shared" si="237"/>
        <v>0</v>
      </c>
      <c r="DE176" s="11">
        <f t="shared" si="237"/>
        <v>0</v>
      </c>
      <c r="DF176" s="11">
        <f t="shared" si="237"/>
        <v>0</v>
      </c>
      <c r="DG176" s="11">
        <f t="shared" si="237"/>
        <v>0</v>
      </c>
      <c r="DH176" s="11">
        <f t="shared" si="237"/>
        <v>0</v>
      </c>
      <c r="DI176" s="11">
        <f t="shared" si="237"/>
        <v>0</v>
      </c>
      <c r="DJ176" s="11">
        <f t="shared" si="137"/>
        <v>0</v>
      </c>
      <c r="DK176" s="323"/>
    </row>
    <row r="177" spans="2:115">
      <c r="B177" s="10" t="s">
        <v>346</v>
      </c>
      <c r="C177" s="4" t="s">
        <v>1065</v>
      </c>
      <c r="D177" s="11">
        <f t="shared" ref="D177:AI177" si="238">D$119*D61</f>
        <v>0</v>
      </c>
      <c r="E177" s="11">
        <f t="shared" si="238"/>
        <v>0</v>
      </c>
      <c r="F177" s="11">
        <f t="shared" si="238"/>
        <v>0</v>
      </c>
      <c r="G177" s="11">
        <f t="shared" si="238"/>
        <v>0</v>
      </c>
      <c r="H177" s="11">
        <f t="shared" si="238"/>
        <v>0</v>
      </c>
      <c r="I177" s="11">
        <f t="shared" si="238"/>
        <v>0</v>
      </c>
      <c r="J177" s="11">
        <f t="shared" si="238"/>
        <v>0</v>
      </c>
      <c r="K177" s="11">
        <f t="shared" si="238"/>
        <v>0</v>
      </c>
      <c r="L177" s="11">
        <f t="shared" si="238"/>
        <v>0</v>
      </c>
      <c r="M177" s="11">
        <f t="shared" si="238"/>
        <v>0</v>
      </c>
      <c r="N177" s="11">
        <f t="shared" si="238"/>
        <v>0</v>
      </c>
      <c r="O177" s="11">
        <f t="shared" si="238"/>
        <v>0</v>
      </c>
      <c r="P177" s="11">
        <f t="shared" si="238"/>
        <v>0</v>
      </c>
      <c r="Q177" s="11">
        <f t="shared" si="238"/>
        <v>0</v>
      </c>
      <c r="R177" s="11">
        <f t="shared" si="238"/>
        <v>0</v>
      </c>
      <c r="S177" s="11">
        <f t="shared" si="238"/>
        <v>0</v>
      </c>
      <c r="T177" s="11">
        <f t="shared" si="238"/>
        <v>0</v>
      </c>
      <c r="U177" s="11">
        <f t="shared" si="238"/>
        <v>0</v>
      </c>
      <c r="V177" s="11">
        <f t="shared" si="238"/>
        <v>0</v>
      </c>
      <c r="W177" s="11">
        <f t="shared" si="238"/>
        <v>0</v>
      </c>
      <c r="X177" s="11">
        <f t="shared" si="238"/>
        <v>0</v>
      </c>
      <c r="Y177" s="11">
        <f t="shared" si="238"/>
        <v>0</v>
      </c>
      <c r="Z177" s="11">
        <f t="shared" si="238"/>
        <v>0</v>
      </c>
      <c r="AA177" s="11">
        <f t="shared" si="238"/>
        <v>0</v>
      </c>
      <c r="AB177" s="11">
        <f t="shared" si="238"/>
        <v>0</v>
      </c>
      <c r="AC177" s="11">
        <f t="shared" si="238"/>
        <v>0</v>
      </c>
      <c r="AD177" s="11">
        <f t="shared" si="238"/>
        <v>0</v>
      </c>
      <c r="AE177" s="11">
        <f t="shared" si="238"/>
        <v>0</v>
      </c>
      <c r="AF177" s="11">
        <f t="shared" si="238"/>
        <v>0</v>
      </c>
      <c r="AG177" s="11">
        <f t="shared" si="238"/>
        <v>0</v>
      </c>
      <c r="AH177" s="11">
        <f t="shared" si="238"/>
        <v>0</v>
      </c>
      <c r="AI177" s="11">
        <f t="shared" si="238"/>
        <v>0</v>
      </c>
      <c r="AJ177" s="11">
        <f t="shared" ref="AJ177:BO177" si="239">AJ$119*AJ61</f>
        <v>0</v>
      </c>
      <c r="AK177" s="11">
        <f t="shared" si="239"/>
        <v>0</v>
      </c>
      <c r="AL177" s="11">
        <f t="shared" si="239"/>
        <v>0</v>
      </c>
      <c r="AM177" s="11">
        <f t="shared" si="239"/>
        <v>0</v>
      </c>
      <c r="AN177" s="11">
        <f t="shared" si="239"/>
        <v>0</v>
      </c>
      <c r="AO177" s="11">
        <f t="shared" si="239"/>
        <v>0</v>
      </c>
      <c r="AP177" s="11">
        <f t="shared" si="239"/>
        <v>0</v>
      </c>
      <c r="AQ177" s="11">
        <f t="shared" si="239"/>
        <v>0</v>
      </c>
      <c r="AR177" s="11">
        <f t="shared" si="239"/>
        <v>0</v>
      </c>
      <c r="AS177" s="11">
        <f t="shared" si="239"/>
        <v>0</v>
      </c>
      <c r="AT177" s="11">
        <f t="shared" si="239"/>
        <v>0</v>
      </c>
      <c r="AU177" s="11">
        <f t="shared" si="239"/>
        <v>0</v>
      </c>
      <c r="AV177" s="11">
        <f t="shared" si="239"/>
        <v>0</v>
      </c>
      <c r="AW177" s="11">
        <f t="shared" si="239"/>
        <v>0</v>
      </c>
      <c r="AX177" s="11">
        <f t="shared" si="239"/>
        <v>0</v>
      </c>
      <c r="AY177" s="11">
        <f t="shared" si="239"/>
        <v>0</v>
      </c>
      <c r="AZ177" s="11">
        <f t="shared" si="239"/>
        <v>0</v>
      </c>
      <c r="BA177" s="11">
        <f t="shared" si="239"/>
        <v>0</v>
      </c>
      <c r="BB177" s="11">
        <f t="shared" si="239"/>
        <v>0</v>
      </c>
      <c r="BC177" s="11">
        <f t="shared" si="239"/>
        <v>0</v>
      </c>
      <c r="BD177" s="11">
        <f t="shared" si="239"/>
        <v>0</v>
      </c>
      <c r="BE177" s="11">
        <f t="shared" si="239"/>
        <v>0</v>
      </c>
      <c r="BF177" s="11">
        <f t="shared" si="239"/>
        <v>0</v>
      </c>
      <c r="BG177" s="11">
        <f t="shared" si="239"/>
        <v>0</v>
      </c>
      <c r="BH177" s="11">
        <f t="shared" si="239"/>
        <v>0</v>
      </c>
      <c r="BI177" s="11">
        <f t="shared" si="239"/>
        <v>0</v>
      </c>
      <c r="BJ177" s="11">
        <f t="shared" si="239"/>
        <v>0</v>
      </c>
      <c r="BK177" s="11">
        <f t="shared" si="239"/>
        <v>0</v>
      </c>
      <c r="BL177" s="11">
        <f t="shared" si="239"/>
        <v>0</v>
      </c>
      <c r="BM177" s="11">
        <f t="shared" si="239"/>
        <v>0</v>
      </c>
      <c r="BN177" s="11">
        <f t="shared" si="239"/>
        <v>0</v>
      </c>
      <c r="BO177" s="11">
        <f t="shared" si="239"/>
        <v>0</v>
      </c>
      <c r="BP177" s="11">
        <f t="shared" ref="BP177:CU177" si="240">BP$119*BP61</f>
        <v>0</v>
      </c>
      <c r="BQ177" s="11">
        <f t="shared" si="240"/>
        <v>0</v>
      </c>
      <c r="BR177" s="11">
        <f t="shared" si="240"/>
        <v>0</v>
      </c>
      <c r="BS177" s="11">
        <f t="shared" si="240"/>
        <v>0</v>
      </c>
      <c r="BT177" s="11">
        <f t="shared" si="240"/>
        <v>0</v>
      </c>
      <c r="BU177" s="11">
        <f t="shared" si="240"/>
        <v>0</v>
      </c>
      <c r="BV177" s="11">
        <f t="shared" si="240"/>
        <v>0</v>
      </c>
      <c r="BW177" s="11">
        <f t="shared" si="240"/>
        <v>0</v>
      </c>
      <c r="BX177" s="11">
        <f t="shared" si="240"/>
        <v>0</v>
      </c>
      <c r="BY177" s="11">
        <f t="shared" si="240"/>
        <v>0</v>
      </c>
      <c r="BZ177" s="11">
        <f t="shared" si="240"/>
        <v>0</v>
      </c>
      <c r="CA177" s="11">
        <f t="shared" si="240"/>
        <v>0</v>
      </c>
      <c r="CB177" s="11">
        <f t="shared" si="240"/>
        <v>0</v>
      </c>
      <c r="CC177" s="11">
        <f t="shared" si="240"/>
        <v>0</v>
      </c>
      <c r="CD177" s="11">
        <f t="shared" si="240"/>
        <v>0</v>
      </c>
      <c r="CE177" s="11">
        <f t="shared" si="240"/>
        <v>0</v>
      </c>
      <c r="CF177" s="11">
        <f t="shared" si="240"/>
        <v>0</v>
      </c>
      <c r="CG177" s="11">
        <f t="shared" si="240"/>
        <v>0</v>
      </c>
      <c r="CH177" s="11">
        <f t="shared" si="240"/>
        <v>0</v>
      </c>
      <c r="CI177" s="11">
        <f t="shared" si="240"/>
        <v>0</v>
      </c>
      <c r="CJ177" s="11">
        <f t="shared" si="240"/>
        <v>0</v>
      </c>
      <c r="CK177" s="11">
        <f t="shared" si="240"/>
        <v>0</v>
      </c>
      <c r="CL177" s="11">
        <f t="shared" si="240"/>
        <v>0</v>
      </c>
      <c r="CM177" s="11">
        <f t="shared" si="240"/>
        <v>0</v>
      </c>
      <c r="CN177" s="11">
        <f t="shared" si="240"/>
        <v>0</v>
      </c>
      <c r="CO177" s="11">
        <f t="shared" si="240"/>
        <v>0</v>
      </c>
      <c r="CP177" s="11">
        <f t="shared" si="240"/>
        <v>0</v>
      </c>
      <c r="CQ177" s="11">
        <f t="shared" si="240"/>
        <v>0</v>
      </c>
      <c r="CR177" s="11">
        <f t="shared" si="240"/>
        <v>0</v>
      </c>
      <c r="CS177" s="11">
        <f t="shared" si="240"/>
        <v>0</v>
      </c>
      <c r="CT177" s="11">
        <f t="shared" si="240"/>
        <v>0</v>
      </c>
      <c r="CU177" s="11">
        <f t="shared" si="240"/>
        <v>0</v>
      </c>
      <c r="CV177" s="11">
        <f t="shared" ref="CV177:DI177" si="241">CV$119*CV61</f>
        <v>0</v>
      </c>
      <c r="CW177" s="11">
        <f t="shared" si="241"/>
        <v>0</v>
      </c>
      <c r="CX177" s="11">
        <f t="shared" si="241"/>
        <v>0</v>
      </c>
      <c r="CY177" s="11">
        <f t="shared" si="241"/>
        <v>0</v>
      </c>
      <c r="CZ177" s="11">
        <f t="shared" si="241"/>
        <v>0</v>
      </c>
      <c r="DA177" s="11">
        <f t="shared" si="241"/>
        <v>0</v>
      </c>
      <c r="DB177" s="11">
        <f t="shared" si="241"/>
        <v>0</v>
      </c>
      <c r="DC177" s="11">
        <f t="shared" si="241"/>
        <v>0</v>
      </c>
      <c r="DD177" s="11">
        <f t="shared" si="241"/>
        <v>0</v>
      </c>
      <c r="DE177" s="11">
        <f t="shared" si="241"/>
        <v>0</v>
      </c>
      <c r="DF177" s="11">
        <f t="shared" si="241"/>
        <v>0</v>
      </c>
      <c r="DG177" s="11">
        <f t="shared" si="241"/>
        <v>0</v>
      </c>
      <c r="DH177" s="11">
        <f t="shared" si="241"/>
        <v>0</v>
      </c>
      <c r="DI177" s="11">
        <f t="shared" si="241"/>
        <v>0</v>
      </c>
      <c r="DJ177" s="11">
        <f t="shared" si="137"/>
        <v>0</v>
      </c>
      <c r="DK177" s="323"/>
    </row>
    <row r="178" spans="2:115">
      <c r="B178" s="10" t="s">
        <v>347</v>
      </c>
      <c r="C178" s="4" t="s">
        <v>1066</v>
      </c>
      <c r="D178" s="11">
        <f t="shared" ref="D178:AI178" si="242">D$119*D62</f>
        <v>0</v>
      </c>
      <c r="E178" s="11">
        <f t="shared" si="242"/>
        <v>0</v>
      </c>
      <c r="F178" s="11">
        <f t="shared" si="242"/>
        <v>0</v>
      </c>
      <c r="G178" s="11">
        <f t="shared" si="242"/>
        <v>0</v>
      </c>
      <c r="H178" s="11">
        <f t="shared" si="242"/>
        <v>0</v>
      </c>
      <c r="I178" s="11">
        <f t="shared" si="242"/>
        <v>0</v>
      </c>
      <c r="J178" s="11">
        <f t="shared" si="242"/>
        <v>0</v>
      </c>
      <c r="K178" s="11">
        <f t="shared" si="242"/>
        <v>0</v>
      </c>
      <c r="L178" s="11">
        <f t="shared" si="242"/>
        <v>0</v>
      </c>
      <c r="M178" s="11">
        <f t="shared" si="242"/>
        <v>0</v>
      </c>
      <c r="N178" s="11">
        <f t="shared" si="242"/>
        <v>0</v>
      </c>
      <c r="O178" s="11">
        <f t="shared" si="242"/>
        <v>0</v>
      </c>
      <c r="P178" s="11">
        <f t="shared" si="242"/>
        <v>0</v>
      </c>
      <c r="Q178" s="11">
        <f t="shared" si="242"/>
        <v>0</v>
      </c>
      <c r="R178" s="11">
        <f t="shared" si="242"/>
        <v>0</v>
      </c>
      <c r="S178" s="11">
        <f t="shared" si="242"/>
        <v>0</v>
      </c>
      <c r="T178" s="11">
        <f t="shared" si="242"/>
        <v>0</v>
      </c>
      <c r="U178" s="11">
        <f t="shared" si="242"/>
        <v>0</v>
      </c>
      <c r="V178" s="11">
        <f t="shared" si="242"/>
        <v>0</v>
      </c>
      <c r="W178" s="11">
        <f t="shared" si="242"/>
        <v>0</v>
      </c>
      <c r="X178" s="11">
        <f t="shared" si="242"/>
        <v>0</v>
      </c>
      <c r="Y178" s="11">
        <f t="shared" si="242"/>
        <v>0</v>
      </c>
      <c r="Z178" s="11">
        <f t="shared" si="242"/>
        <v>0</v>
      </c>
      <c r="AA178" s="11">
        <f t="shared" si="242"/>
        <v>0</v>
      </c>
      <c r="AB178" s="11">
        <f t="shared" si="242"/>
        <v>0</v>
      </c>
      <c r="AC178" s="11">
        <f t="shared" si="242"/>
        <v>0</v>
      </c>
      <c r="AD178" s="11">
        <f t="shared" si="242"/>
        <v>0</v>
      </c>
      <c r="AE178" s="11">
        <f t="shared" si="242"/>
        <v>0</v>
      </c>
      <c r="AF178" s="11">
        <f t="shared" si="242"/>
        <v>0</v>
      </c>
      <c r="AG178" s="11">
        <f t="shared" si="242"/>
        <v>0</v>
      </c>
      <c r="AH178" s="11">
        <f t="shared" si="242"/>
        <v>0</v>
      </c>
      <c r="AI178" s="11">
        <f t="shared" si="242"/>
        <v>0</v>
      </c>
      <c r="AJ178" s="11">
        <f t="shared" ref="AJ178:BO178" si="243">AJ$119*AJ62</f>
        <v>0</v>
      </c>
      <c r="AK178" s="11">
        <f t="shared" si="243"/>
        <v>0</v>
      </c>
      <c r="AL178" s="11">
        <f t="shared" si="243"/>
        <v>0</v>
      </c>
      <c r="AM178" s="11">
        <f t="shared" si="243"/>
        <v>0</v>
      </c>
      <c r="AN178" s="11">
        <f t="shared" si="243"/>
        <v>0</v>
      </c>
      <c r="AO178" s="11">
        <f t="shared" si="243"/>
        <v>0</v>
      </c>
      <c r="AP178" s="11">
        <f t="shared" si="243"/>
        <v>0</v>
      </c>
      <c r="AQ178" s="11">
        <f t="shared" si="243"/>
        <v>0</v>
      </c>
      <c r="AR178" s="11">
        <f t="shared" si="243"/>
        <v>0</v>
      </c>
      <c r="AS178" s="11">
        <f t="shared" si="243"/>
        <v>0</v>
      </c>
      <c r="AT178" s="11">
        <f t="shared" si="243"/>
        <v>0</v>
      </c>
      <c r="AU178" s="11">
        <f t="shared" si="243"/>
        <v>0</v>
      </c>
      <c r="AV178" s="11">
        <f t="shared" si="243"/>
        <v>0</v>
      </c>
      <c r="AW178" s="11">
        <f t="shared" si="243"/>
        <v>0</v>
      </c>
      <c r="AX178" s="11">
        <f t="shared" si="243"/>
        <v>0</v>
      </c>
      <c r="AY178" s="11">
        <f t="shared" si="243"/>
        <v>0</v>
      </c>
      <c r="AZ178" s="11">
        <f t="shared" si="243"/>
        <v>0</v>
      </c>
      <c r="BA178" s="11">
        <f t="shared" si="243"/>
        <v>0</v>
      </c>
      <c r="BB178" s="11">
        <f t="shared" si="243"/>
        <v>0</v>
      </c>
      <c r="BC178" s="11">
        <f t="shared" si="243"/>
        <v>0</v>
      </c>
      <c r="BD178" s="11">
        <f t="shared" si="243"/>
        <v>0</v>
      </c>
      <c r="BE178" s="11">
        <f t="shared" si="243"/>
        <v>0</v>
      </c>
      <c r="BF178" s="11">
        <f t="shared" si="243"/>
        <v>0</v>
      </c>
      <c r="BG178" s="11">
        <f t="shared" si="243"/>
        <v>0</v>
      </c>
      <c r="BH178" s="11">
        <f t="shared" si="243"/>
        <v>0</v>
      </c>
      <c r="BI178" s="11">
        <f t="shared" si="243"/>
        <v>0</v>
      </c>
      <c r="BJ178" s="11">
        <f t="shared" si="243"/>
        <v>0</v>
      </c>
      <c r="BK178" s="11">
        <f t="shared" si="243"/>
        <v>0</v>
      </c>
      <c r="BL178" s="11">
        <f t="shared" si="243"/>
        <v>0</v>
      </c>
      <c r="BM178" s="11">
        <f t="shared" si="243"/>
        <v>0</v>
      </c>
      <c r="BN178" s="11">
        <f t="shared" si="243"/>
        <v>0</v>
      </c>
      <c r="BO178" s="11">
        <f t="shared" si="243"/>
        <v>0</v>
      </c>
      <c r="BP178" s="11">
        <f t="shared" ref="BP178:CU178" si="244">BP$119*BP62</f>
        <v>0</v>
      </c>
      <c r="BQ178" s="11">
        <f t="shared" si="244"/>
        <v>0</v>
      </c>
      <c r="BR178" s="11">
        <f t="shared" si="244"/>
        <v>0</v>
      </c>
      <c r="BS178" s="11">
        <f t="shared" si="244"/>
        <v>0</v>
      </c>
      <c r="BT178" s="11">
        <f t="shared" si="244"/>
        <v>0</v>
      </c>
      <c r="BU178" s="11">
        <f t="shared" si="244"/>
        <v>0</v>
      </c>
      <c r="BV178" s="11">
        <f t="shared" si="244"/>
        <v>0</v>
      </c>
      <c r="BW178" s="11">
        <f t="shared" si="244"/>
        <v>0</v>
      </c>
      <c r="BX178" s="11">
        <f t="shared" si="244"/>
        <v>0</v>
      </c>
      <c r="BY178" s="11">
        <f t="shared" si="244"/>
        <v>0</v>
      </c>
      <c r="BZ178" s="11">
        <f t="shared" si="244"/>
        <v>0</v>
      </c>
      <c r="CA178" s="11">
        <f t="shared" si="244"/>
        <v>0</v>
      </c>
      <c r="CB178" s="11">
        <f t="shared" si="244"/>
        <v>0</v>
      </c>
      <c r="CC178" s="11">
        <f t="shared" si="244"/>
        <v>0</v>
      </c>
      <c r="CD178" s="11">
        <f t="shared" si="244"/>
        <v>0</v>
      </c>
      <c r="CE178" s="11">
        <f t="shared" si="244"/>
        <v>0</v>
      </c>
      <c r="CF178" s="11">
        <f t="shared" si="244"/>
        <v>0</v>
      </c>
      <c r="CG178" s="11">
        <f t="shared" si="244"/>
        <v>0</v>
      </c>
      <c r="CH178" s="11">
        <f t="shared" si="244"/>
        <v>0</v>
      </c>
      <c r="CI178" s="11">
        <f t="shared" si="244"/>
        <v>0</v>
      </c>
      <c r="CJ178" s="11">
        <f t="shared" si="244"/>
        <v>0</v>
      </c>
      <c r="CK178" s="11">
        <f t="shared" si="244"/>
        <v>0</v>
      </c>
      <c r="CL178" s="11">
        <f t="shared" si="244"/>
        <v>0</v>
      </c>
      <c r="CM178" s="11">
        <f t="shared" si="244"/>
        <v>0</v>
      </c>
      <c r="CN178" s="11">
        <f t="shared" si="244"/>
        <v>0</v>
      </c>
      <c r="CO178" s="11">
        <f t="shared" si="244"/>
        <v>0</v>
      </c>
      <c r="CP178" s="11">
        <f t="shared" si="244"/>
        <v>0</v>
      </c>
      <c r="CQ178" s="11">
        <f t="shared" si="244"/>
        <v>0</v>
      </c>
      <c r="CR178" s="11">
        <f t="shared" si="244"/>
        <v>0</v>
      </c>
      <c r="CS178" s="11">
        <f t="shared" si="244"/>
        <v>0</v>
      </c>
      <c r="CT178" s="11">
        <f t="shared" si="244"/>
        <v>0</v>
      </c>
      <c r="CU178" s="11">
        <f t="shared" si="244"/>
        <v>0</v>
      </c>
      <c r="CV178" s="11">
        <f t="shared" ref="CV178:DI178" si="245">CV$119*CV62</f>
        <v>0</v>
      </c>
      <c r="CW178" s="11">
        <f t="shared" si="245"/>
        <v>0</v>
      </c>
      <c r="CX178" s="11">
        <f t="shared" si="245"/>
        <v>0</v>
      </c>
      <c r="CY178" s="11">
        <f t="shared" si="245"/>
        <v>0</v>
      </c>
      <c r="CZ178" s="11">
        <f t="shared" si="245"/>
        <v>0</v>
      </c>
      <c r="DA178" s="11">
        <f t="shared" si="245"/>
        <v>0</v>
      </c>
      <c r="DB178" s="11">
        <f t="shared" si="245"/>
        <v>0</v>
      </c>
      <c r="DC178" s="11">
        <f t="shared" si="245"/>
        <v>0</v>
      </c>
      <c r="DD178" s="11">
        <f t="shared" si="245"/>
        <v>0</v>
      </c>
      <c r="DE178" s="11">
        <f t="shared" si="245"/>
        <v>0</v>
      </c>
      <c r="DF178" s="11">
        <f t="shared" si="245"/>
        <v>0</v>
      </c>
      <c r="DG178" s="11">
        <f t="shared" si="245"/>
        <v>0</v>
      </c>
      <c r="DH178" s="11">
        <f t="shared" si="245"/>
        <v>0</v>
      </c>
      <c r="DI178" s="11">
        <f t="shared" si="245"/>
        <v>0</v>
      </c>
      <c r="DJ178" s="11">
        <f t="shared" si="137"/>
        <v>0</v>
      </c>
      <c r="DK178" s="323"/>
    </row>
    <row r="179" spans="2:115">
      <c r="B179" s="503" t="s">
        <v>348</v>
      </c>
      <c r="C179" s="14" t="s">
        <v>1067</v>
      </c>
      <c r="D179" s="733">
        <f t="shared" ref="D179:AI179" si="246">D$119*D63</f>
        <v>0</v>
      </c>
      <c r="E179" s="733">
        <f t="shared" si="246"/>
        <v>0</v>
      </c>
      <c r="F179" s="733">
        <f t="shared" si="246"/>
        <v>0</v>
      </c>
      <c r="G179" s="733">
        <f t="shared" si="246"/>
        <v>0</v>
      </c>
      <c r="H179" s="733">
        <f t="shared" si="246"/>
        <v>0</v>
      </c>
      <c r="I179" s="733">
        <f t="shared" si="246"/>
        <v>0</v>
      </c>
      <c r="J179" s="733">
        <f t="shared" si="246"/>
        <v>0</v>
      </c>
      <c r="K179" s="733">
        <f t="shared" si="246"/>
        <v>0</v>
      </c>
      <c r="L179" s="733">
        <f t="shared" si="246"/>
        <v>0</v>
      </c>
      <c r="M179" s="733">
        <f t="shared" si="246"/>
        <v>0</v>
      </c>
      <c r="N179" s="733">
        <f t="shared" si="246"/>
        <v>0</v>
      </c>
      <c r="O179" s="733">
        <f t="shared" si="246"/>
        <v>0</v>
      </c>
      <c r="P179" s="733">
        <f t="shared" si="246"/>
        <v>0</v>
      </c>
      <c r="Q179" s="733">
        <f t="shared" si="246"/>
        <v>0</v>
      </c>
      <c r="R179" s="733">
        <f t="shared" si="246"/>
        <v>0</v>
      </c>
      <c r="S179" s="733">
        <f t="shared" si="246"/>
        <v>0</v>
      </c>
      <c r="T179" s="733">
        <f t="shared" si="246"/>
        <v>0</v>
      </c>
      <c r="U179" s="733">
        <f t="shared" si="246"/>
        <v>0</v>
      </c>
      <c r="V179" s="733">
        <f t="shared" si="246"/>
        <v>0</v>
      </c>
      <c r="W179" s="733">
        <f t="shared" si="246"/>
        <v>0</v>
      </c>
      <c r="X179" s="733">
        <f t="shared" si="246"/>
        <v>0</v>
      </c>
      <c r="Y179" s="733">
        <f t="shared" si="246"/>
        <v>0</v>
      </c>
      <c r="Z179" s="733">
        <f t="shared" si="246"/>
        <v>0</v>
      </c>
      <c r="AA179" s="733">
        <f t="shared" si="246"/>
        <v>0</v>
      </c>
      <c r="AB179" s="733">
        <f t="shared" si="246"/>
        <v>0</v>
      </c>
      <c r="AC179" s="733">
        <f t="shared" si="246"/>
        <v>0</v>
      </c>
      <c r="AD179" s="733">
        <f t="shared" si="246"/>
        <v>0</v>
      </c>
      <c r="AE179" s="733">
        <f t="shared" si="246"/>
        <v>0</v>
      </c>
      <c r="AF179" s="733">
        <f t="shared" si="246"/>
        <v>0</v>
      </c>
      <c r="AG179" s="733">
        <f t="shared" si="246"/>
        <v>0</v>
      </c>
      <c r="AH179" s="733">
        <f t="shared" si="246"/>
        <v>0</v>
      </c>
      <c r="AI179" s="733">
        <f t="shared" si="246"/>
        <v>0</v>
      </c>
      <c r="AJ179" s="733">
        <f t="shared" ref="AJ179:BO179" si="247">AJ$119*AJ63</f>
        <v>0</v>
      </c>
      <c r="AK179" s="733">
        <f t="shared" si="247"/>
        <v>0</v>
      </c>
      <c r="AL179" s="733">
        <f t="shared" si="247"/>
        <v>0</v>
      </c>
      <c r="AM179" s="733">
        <f t="shared" si="247"/>
        <v>0</v>
      </c>
      <c r="AN179" s="733">
        <f t="shared" si="247"/>
        <v>0</v>
      </c>
      <c r="AO179" s="733">
        <f t="shared" si="247"/>
        <v>0</v>
      </c>
      <c r="AP179" s="733">
        <f t="shared" si="247"/>
        <v>0</v>
      </c>
      <c r="AQ179" s="733">
        <f t="shared" si="247"/>
        <v>0</v>
      </c>
      <c r="AR179" s="733">
        <f t="shared" si="247"/>
        <v>0</v>
      </c>
      <c r="AS179" s="733">
        <f t="shared" si="247"/>
        <v>0</v>
      </c>
      <c r="AT179" s="733">
        <f t="shared" si="247"/>
        <v>0</v>
      </c>
      <c r="AU179" s="733">
        <f t="shared" si="247"/>
        <v>0</v>
      </c>
      <c r="AV179" s="733">
        <f t="shared" si="247"/>
        <v>0</v>
      </c>
      <c r="AW179" s="733">
        <f t="shared" si="247"/>
        <v>0</v>
      </c>
      <c r="AX179" s="733">
        <f t="shared" si="247"/>
        <v>0</v>
      </c>
      <c r="AY179" s="733">
        <f t="shared" si="247"/>
        <v>0</v>
      </c>
      <c r="AZ179" s="733">
        <f t="shared" si="247"/>
        <v>0</v>
      </c>
      <c r="BA179" s="733">
        <f t="shared" si="247"/>
        <v>0</v>
      </c>
      <c r="BB179" s="733">
        <f t="shared" si="247"/>
        <v>0</v>
      </c>
      <c r="BC179" s="733">
        <f t="shared" si="247"/>
        <v>0</v>
      </c>
      <c r="BD179" s="733">
        <f t="shared" si="247"/>
        <v>0</v>
      </c>
      <c r="BE179" s="733">
        <f t="shared" si="247"/>
        <v>0</v>
      </c>
      <c r="BF179" s="733">
        <f t="shared" si="247"/>
        <v>0</v>
      </c>
      <c r="BG179" s="733">
        <f t="shared" si="247"/>
        <v>0</v>
      </c>
      <c r="BH179" s="733">
        <f t="shared" si="247"/>
        <v>0</v>
      </c>
      <c r="BI179" s="733">
        <f t="shared" si="247"/>
        <v>0</v>
      </c>
      <c r="BJ179" s="733">
        <f t="shared" si="247"/>
        <v>0</v>
      </c>
      <c r="BK179" s="733">
        <f t="shared" si="247"/>
        <v>0</v>
      </c>
      <c r="BL179" s="733">
        <f t="shared" si="247"/>
        <v>0</v>
      </c>
      <c r="BM179" s="733">
        <f t="shared" si="247"/>
        <v>0</v>
      </c>
      <c r="BN179" s="733">
        <f t="shared" si="247"/>
        <v>0</v>
      </c>
      <c r="BO179" s="733">
        <f t="shared" si="247"/>
        <v>0</v>
      </c>
      <c r="BP179" s="733">
        <f t="shared" ref="BP179:CU179" si="248">BP$119*BP63</f>
        <v>0</v>
      </c>
      <c r="BQ179" s="733">
        <f t="shared" si="248"/>
        <v>0</v>
      </c>
      <c r="BR179" s="733">
        <f t="shared" si="248"/>
        <v>0</v>
      </c>
      <c r="BS179" s="733">
        <f t="shared" si="248"/>
        <v>0</v>
      </c>
      <c r="BT179" s="733">
        <f t="shared" si="248"/>
        <v>0</v>
      </c>
      <c r="BU179" s="733">
        <f t="shared" si="248"/>
        <v>0</v>
      </c>
      <c r="BV179" s="733">
        <f t="shared" si="248"/>
        <v>0</v>
      </c>
      <c r="BW179" s="733">
        <f t="shared" si="248"/>
        <v>0</v>
      </c>
      <c r="BX179" s="733">
        <f t="shared" si="248"/>
        <v>0</v>
      </c>
      <c r="BY179" s="733">
        <f t="shared" si="248"/>
        <v>0</v>
      </c>
      <c r="BZ179" s="733">
        <f t="shared" si="248"/>
        <v>0</v>
      </c>
      <c r="CA179" s="733">
        <f t="shared" si="248"/>
        <v>0</v>
      </c>
      <c r="CB179" s="733">
        <f t="shared" si="248"/>
        <v>0</v>
      </c>
      <c r="CC179" s="733">
        <f t="shared" si="248"/>
        <v>0</v>
      </c>
      <c r="CD179" s="733">
        <f t="shared" si="248"/>
        <v>0</v>
      </c>
      <c r="CE179" s="733">
        <f t="shared" si="248"/>
        <v>0</v>
      </c>
      <c r="CF179" s="733">
        <f t="shared" si="248"/>
        <v>0</v>
      </c>
      <c r="CG179" s="733">
        <f t="shared" si="248"/>
        <v>0</v>
      </c>
      <c r="CH179" s="733">
        <f t="shared" si="248"/>
        <v>0</v>
      </c>
      <c r="CI179" s="733">
        <f t="shared" si="248"/>
        <v>0</v>
      </c>
      <c r="CJ179" s="733">
        <f t="shared" si="248"/>
        <v>0</v>
      </c>
      <c r="CK179" s="733">
        <f t="shared" si="248"/>
        <v>0</v>
      </c>
      <c r="CL179" s="733">
        <f t="shared" si="248"/>
        <v>0</v>
      </c>
      <c r="CM179" s="733">
        <f t="shared" si="248"/>
        <v>0</v>
      </c>
      <c r="CN179" s="733">
        <f t="shared" si="248"/>
        <v>0</v>
      </c>
      <c r="CO179" s="733">
        <f t="shared" si="248"/>
        <v>0</v>
      </c>
      <c r="CP179" s="733">
        <f t="shared" si="248"/>
        <v>0</v>
      </c>
      <c r="CQ179" s="733">
        <f t="shared" si="248"/>
        <v>0</v>
      </c>
      <c r="CR179" s="733">
        <f t="shared" si="248"/>
        <v>0</v>
      </c>
      <c r="CS179" s="733">
        <f t="shared" si="248"/>
        <v>0</v>
      </c>
      <c r="CT179" s="733">
        <f t="shared" si="248"/>
        <v>0</v>
      </c>
      <c r="CU179" s="733">
        <f t="shared" si="248"/>
        <v>0</v>
      </c>
      <c r="CV179" s="733">
        <f t="shared" ref="CV179:DI179" si="249">CV$119*CV63</f>
        <v>0</v>
      </c>
      <c r="CW179" s="733">
        <f t="shared" si="249"/>
        <v>0</v>
      </c>
      <c r="CX179" s="733">
        <f t="shared" si="249"/>
        <v>0</v>
      </c>
      <c r="CY179" s="733">
        <f t="shared" si="249"/>
        <v>0</v>
      </c>
      <c r="CZ179" s="733">
        <f t="shared" si="249"/>
        <v>0</v>
      </c>
      <c r="DA179" s="733">
        <f t="shared" si="249"/>
        <v>0</v>
      </c>
      <c r="DB179" s="733">
        <f t="shared" si="249"/>
        <v>0</v>
      </c>
      <c r="DC179" s="733">
        <f t="shared" si="249"/>
        <v>0</v>
      </c>
      <c r="DD179" s="733">
        <f t="shared" si="249"/>
        <v>0</v>
      </c>
      <c r="DE179" s="733">
        <f t="shared" si="249"/>
        <v>0</v>
      </c>
      <c r="DF179" s="733">
        <f t="shared" si="249"/>
        <v>0</v>
      </c>
      <c r="DG179" s="733">
        <f t="shared" si="249"/>
        <v>0</v>
      </c>
      <c r="DH179" s="733">
        <f t="shared" si="249"/>
        <v>0</v>
      </c>
      <c r="DI179" s="733">
        <f t="shared" si="249"/>
        <v>0</v>
      </c>
      <c r="DJ179" s="733">
        <f t="shared" si="137"/>
        <v>0</v>
      </c>
      <c r="DK179" s="323"/>
    </row>
    <row r="180" spans="2:115">
      <c r="B180" s="10" t="s">
        <v>349</v>
      </c>
      <c r="C180" s="4" t="s">
        <v>1068</v>
      </c>
      <c r="D180" s="11">
        <f t="shared" ref="D180:AI180" si="250">D$119*D64</f>
        <v>0</v>
      </c>
      <c r="E180" s="11">
        <f t="shared" si="250"/>
        <v>0</v>
      </c>
      <c r="F180" s="11">
        <f t="shared" si="250"/>
        <v>0</v>
      </c>
      <c r="G180" s="11">
        <f t="shared" si="250"/>
        <v>0</v>
      </c>
      <c r="H180" s="11">
        <f t="shared" si="250"/>
        <v>0</v>
      </c>
      <c r="I180" s="11">
        <f t="shared" si="250"/>
        <v>0</v>
      </c>
      <c r="J180" s="11">
        <f t="shared" si="250"/>
        <v>0</v>
      </c>
      <c r="K180" s="11">
        <f t="shared" si="250"/>
        <v>0</v>
      </c>
      <c r="L180" s="11">
        <f t="shared" si="250"/>
        <v>0</v>
      </c>
      <c r="M180" s="11">
        <f t="shared" si="250"/>
        <v>0</v>
      </c>
      <c r="N180" s="11">
        <f t="shared" si="250"/>
        <v>0</v>
      </c>
      <c r="O180" s="11">
        <f t="shared" si="250"/>
        <v>0</v>
      </c>
      <c r="P180" s="11">
        <f t="shared" si="250"/>
        <v>0</v>
      </c>
      <c r="Q180" s="11">
        <f t="shared" si="250"/>
        <v>0</v>
      </c>
      <c r="R180" s="11">
        <f t="shared" si="250"/>
        <v>0</v>
      </c>
      <c r="S180" s="11">
        <f t="shared" si="250"/>
        <v>0</v>
      </c>
      <c r="T180" s="11">
        <f t="shared" si="250"/>
        <v>0</v>
      </c>
      <c r="U180" s="11">
        <f t="shared" si="250"/>
        <v>0</v>
      </c>
      <c r="V180" s="11">
        <f t="shared" si="250"/>
        <v>0</v>
      </c>
      <c r="W180" s="11">
        <f t="shared" si="250"/>
        <v>0</v>
      </c>
      <c r="X180" s="11">
        <f t="shared" si="250"/>
        <v>0</v>
      </c>
      <c r="Y180" s="11">
        <f t="shared" si="250"/>
        <v>0</v>
      </c>
      <c r="Z180" s="11">
        <f t="shared" si="250"/>
        <v>0</v>
      </c>
      <c r="AA180" s="11">
        <f t="shared" si="250"/>
        <v>0</v>
      </c>
      <c r="AB180" s="11">
        <f t="shared" si="250"/>
        <v>0</v>
      </c>
      <c r="AC180" s="11">
        <f t="shared" si="250"/>
        <v>0</v>
      </c>
      <c r="AD180" s="11">
        <f t="shared" si="250"/>
        <v>0</v>
      </c>
      <c r="AE180" s="11">
        <f t="shared" si="250"/>
        <v>0</v>
      </c>
      <c r="AF180" s="11">
        <f t="shared" si="250"/>
        <v>0</v>
      </c>
      <c r="AG180" s="11">
        <f t="shared" si="250"/>
        <v>0</v>
      </c>
      <c r="AH180" s="11">
        <f t="shared" si="250"/>
        <v>0</v>
      </c>
      <c r="AI180" s="11">
        <f t="shared" si="250"/>
        <v>0</v>
      </c>
      <c r="AJ180" s="11">
        <f t="shared" ref="AJ180:BO180" si="251">AJ$119*AJ64</f>
        <v>0</v>
      </c>
      <c r="AK180" s="11">
        <f t="shared" si="251"/>
        <v>0</v>
      </c>
      <c r="AL180" s="11">
        <f t="shared" si="251"/>
        <v>0</v>
      </c>
      <c r="AM180" s="11">
        <f t="shared" si="251"/>
        <v>0</v>
      </c>
      <c r="AN180" s="11">
        <f t="shared" si="251"/>
        <v>0</v>
      </c>
      <c r="AO180" s="11">
        <f t="shared" si="251"/>
        <v>0</v>
      </c>
      <c r="AP180" s="11">
        <f t="shared" si="251"/>
        <v>0</v>
      </c>
      <c r="AQ180" s="11">
        <f t="shared" si="251"/>
        <v>0</v>
      </c>
      <c r="AR180" s="11">
        <f t="shared" si="251"/>
        <v>0</v>
      </c>
      <c r="AS180" s="11">
        <f t="shared" si="251"/>
        <v>0</v>
      </c>
      <c r="AT180" s="11">
        <f t="shared" si="251"/>
        <v>0</v>
      </c>
      <c r="AU180" s="11">
        <f t="shared" si="251"/>
        <v>0</v>
      </c>
      <c r="AV180" s="11">
        <f t="shared" si="251"/>
        <v>0</v>
      </c>
      <c r="AW180" s="11">
        <f t="shared" si="251"/>
        <v>0</v>
      </c>
      <c r="AX180" s="11">
        <f t="shared" si="251"/>
        <v>0</v>
      </c>
      <c r="AY180" s="11">
        <f t="shared" si="251"/>
        <v>0</v>
      </c>
      <c r="AZ180" s="11">
        <f t="shared" si="251"/>
        <v>0</v>
      </c>
      <c r="BA180" s="11">
        <f t="shared" si="251"/>
        <v>0</v>
      </c>
      <c r="BB180" s="11">
        <f t="shared" si="251"/>
        <v>0</v>
      </c>
      <c r="BC180" s="11">
        <f t="shared" si="251"/>
        <v>0</v>
      </c>
      <c r="BD180" s="11">
        <f t="shared" si="251"/>
        <v>0</v>
      </c>
      <c r="BE180" s="11">
        <f t="shared" si="251"/>
        <v>0</v>
      </c>
      <c r="BF180" s="11">
        <f t="shared" si="251"/>
        <v>0</v>
      </c>
      <c r="BG180" s="11">
        <f t="shared" si="251"/>
        <v>0</v>
      </c>
      <c r="BH180" s="11">
        <f t="shared" si="251"/>
        <v>0</v>
      </c>
      <c r="BI180" s="11">
        <f t="shared" si="251"/>
        <v>0</v>
      </c>
      <c r="BJ180" s="11">
        <f t="shared" si="251"/>
        <v>0</v>
      </c>
      <c r="BK180" s="11">
        <f t="shared" si="251"/>
        <v>0</v>
      </c>
      <c r="BL180" s="11">
        <f t="shared" si="251"/>
        <v>0</v>
      </c>
      <c r="BM180" s="11">
        <f t="shared" si="251"/>
        <v>0</v>
      </c>
      <c r="BN180" s="11">
        <f t="shared" si="251"/>
        <v>0</v>
      </c>
      <c r="BO180" s="11">
        <f t="shared" si="251"/>
        <v>0</v>
      </c>
      <c r="BP180" s="11">
        <f t="shared" ref="BP180:CU180" si="252">BP$119*BP64</f>
        <v>0</v>
      </c>
      <c r="BQ180" s="11">
        <f t="shared" si="252"/>
        <v>0</v>
      </c>
      <c r="BR180" s="11">
        <f t="shared" si="252"/>
        <v>0</v>
      </c>
      <c r="BS180" s="11">
        <f t="shared" si="252"/>
        <v>0</v>
      </c>
      <c r="BT180" s="11">
        <f t="shared" si="252"/>
        <v>0</v>
      </c>
      <c r="BU180" s="11">
        <f t="shared" si="252"/>
        <v>0</v>
      </c>
      <c r="BV180" s="11">
        <f t="shared" si="252"/>
        <v>0</v>
      </c>
      <c r="BW180" s="11">
        <f t="shared" si="252"/>
        <v>0</v>
      </c>
      <c r="BX180" s="11">
        <f t="shared" si="252"/>
        <v>0</v>
      </c>
      <c r="BY180" s="11">
        <f t="shared" si="252"/>
        <v>0</v>
      </c>
      <c r="BZ180" s="11">
        <f t="shared" si="252"/>
        <v>0</v>
      </c>
      <c r="CA180" s="11">
        <f t="shared" si="252"/>
        <v>0</v>
      </c>
      <c r="CB180" s="11">
        <f t="shared" si="252"/>
        <v>0</v>
      </c>
      <c r="CC180" s="11">
        <f t="shared" si="252"/>
        <v>0</v>
      </c>
      <c r="CD180" s="11">
        <f t="shared" si="252"/>
        <v>0</v>
      </c>
      <c r="CE180" s="11">
        <f t="shared" si="252"/>
        <v>0</v>
      </c>
      <c r="CF180" s="11">
        <f t="shared" si="252"/>
        <v>0</v>
      </c>
      <c r="CG180" s="11">
        <f t="shared" si="252"/>
        <v>0</v>
      </c>
      <c r="CH180" s="11">
        <f t="shared" si="252"/>
        <v>0</v>
      </c>
      <c r="CI180" s="11">
        <f t="shared" si="252"/>
        <v>0</v>
      </c>
      <c r="CJ180" s="11">
        <f t="shared" si="252"/>
        <v>0</v>
      </c>
      <c r="CK180" s="11">
        <f t="shared" si="252"/>
        <v>0</v>
      </c>
      <c r="CL180" s="11">
        <f t="shared" si="252"/>
        <v>0</v>
      </c>
      <c r="CM180" s="11">
        <f t="shared" si="252"/>
        <v>0</v>
      </c>
      <c r="CN180" s="11">
        <f t="shared" si="252"/>
        <v>0</v>
      </c>
      <c r="CO180" s="11">
        <f t="shared" si="252"/>
        <v>0</v>
      </c>
      <c r="CP180" s="11">
        <f t="shared" si="252"/>
        <v>0</v>
      </c>
      <c r="CQ180" s="11">
        <f t="shared" si="252"/>
        <v>0</v>
      </c>
      <c r="CR180" s="11">
        <f t="shared" si="252"/>
        <v>0</v>
      </c>
      <c r="CS180" s="11">
        <f t="shared" si="252"/>
        <v>0</v>
      </c>
      <c r="CT180" s="11">
        <f t="shared" si="252"/>
        <v>0</v>
      </c>
      <c r="CU180" s="11">
        <f t="shared" si="252"/>
        <v>0</v>
      </c>
      <c r="CV180" s="11">
        <f t="shared" ref="CV180:DI180" si="253">CV$119*CV64</f>
        <v>0</v>
      </c>
      <c r="CW180" s="11">
        <f t="shared" si="253"/>
        <v>0</v>
      </c>
      <c r="CX180" s="11">
        <f t="shared" si="253"/>
        <v>0</v>
      </c>
      <c r="CY180" s="11">
        <f t="shared" si="253"/>
        <v>0</v>
      </c>
      <c r="CZ180" s="11">
        <f t="shared" si="253"/>
        <v>0</v>
      </c>
      <c r="DA180" s="11">
        <f t="shared" si="253"/>
        <v>0</v>
      </c>
      <c r="DB180" s="11">
        <f t="shared" si="253"/>
        <v>0</v>
      </c>
      <c r="DC180" s="11">
        <f t="shared" si="253"/>
        <v>0</v>
      </c>
      <c r="DD180" s="11">
        <f t="shared" si="253"/>
        <v>0</v>
      </c>
      <c r="DE180" s="11">
        <f t="shared" si="253"/>
        <v>0</v>
      </c>
      <c r="DF180" s="11">
        <f t="shared" si="253"/>
        <v>0</v>
      </c>
      <c r="DG180" s="11">
        <f t="shared" si="253"/>
        <v>0</v>
      </c>
      <c r="DH180" s="11">
        <f t="shared" si="253"/>
        <v>0</v>
      </c>
      <c r="DI180" s="11">
        <f t="shared" si="253"/>
        <v>0</v>
      </c>
      <c r="DJ180" s="11">
        <f t="shared" si="137"/>
        <v>0</v>
      </c>
      <c r="DK180" s="323"/>
    </row>
    <row r="181" spans="2:115">
      <c r="B181" s="10" t="s">
        <v>350</v>
      </c>
      <c r="C181" s="4" t="s">
        <v>1069</v>
      </c>
      <c r="D181" s="11">
        <f t="shared" ref="D181:AI181" si="254">D$119*D65</f>
        <v>0</v>
      </c>
      <c r="E181" s="11">
        <f t="shared" si="254"/>
        <v>0</v>
      </c>
      <c r="F181" s="11">
        <f t="shared" si="254"/>
        <v>0</v>
      </c>
      <c r="G181" s="11">
        <f t="shared" si="254"/>
        <v>0</v>
      </c>
      <c r="H181" s="11">
        <f t="shared" si="254"/>
        <v>0</v>
      </c>
      <c r="I181" s="11">
        <f t="shared" si="254"/>
        <v>0</v>
      </c>
      <c r="J181" s="11">
        <f t="shared" si="254"/>
        <v>0</v>
      </c>
      <c r="K181" s="11">
        <f t="shared" si="254"/>
        <v>0</v>
      </c>
      <c r="L181" s="11">
        <f t="shared" si="254"/>
        <v>0</v>
      </c>
      <c r="M181" s="11">
        <f t="shared" si="254"/>
        <v>0</v>
      </c>
      <c r="N181" s="11">
        <f t="shared" si="254"/>
        <v>0</v>
      </c>
      <c r="O181" s="11">
        <f t="shared" si="254"/>
        <v>0</v>
      </c>
      <c r="P181" s="11">
        <f t="shared" si="254"/>
        <v>0</v>
      </c>
      <c r="Q181" s="11">
        <f t="shared" si="254"/>
        <v>0</v>
      </c>
      <c r="R181" s="11">
        <f t="shared" si="254"/>
        <v>0</v>
      </c>
      <c r="S181" s="11">
        <f t="shared" si="254"/>
        <v>0</v>
      </c>
      <c r="T181" s="11">
        <f t="shared" si="254"/>
        <v>0</v>
      </c>
      <c r="U181" s="11">
        <f t="shared" si="254"/>
        <v>0</v>
      </c>
      <c r="V181" s="11">
        <f t="shared" si="254"/>
        <v>0</v>
      </c>
      <c r="W181" s="11">
        <f t="shared" si="254"/>
        <v>0</v>
      </c>
      <c r="X181" s="11">
        <f t="shared" si="254"/>
        <v>0</v>
      </c>
      <c r="Y181" s="11">
        <f t="shared" si="254"/>
        <v>0</v>
      </c>
      <c r="Z181" s="11">
        <f t="shared" si="254"/>
        <v>0</v>
      </c>
      <c r="AA181" s="11">
        <f t="shared" si="254"/>
        <v>0</v>
      </c>
      <c r="AB181" s="11">
        <f t="shared" si="254"/>
        <v>0</v>
      </c>
      <c r="AC181" s="11">
        <f t="shared" si="254"/>
        <v>0</v>
      </c>
      <c r="AD181" s="11">
        <f t="shared" si="254"/>
        <v>0</v>
      </c>
      <c r="AE181" s="11">
        <f t="shared" si="254"/>
        <v>0</v>
      </c>
      <c r="AF181" s="11">
        <f t="shared" si="254"/>
        <v>0</v>
      </c>
      <c r="AG181" s="11">
        <f t="shared" si="254"/>
        <v>0</v>
      </c>
      <c r="AH181" s="11">
        <f t="shared" si="254"/>
        <v>0</v>
      </c>
      <c r="AI181" s="11">
        <f t="shared" si="254"/>
        <v>0</v>
      </c>
      <c r="AJ181" s="11">
        <f t="shared" ref="AJ181:BO181" si="255">AJ$119*AJ65</f>
        <v>0</v>
      </c>
      <c r="AK181" s="11">
        <f t="shared" si="255"/>
        <v>0</v>
      </c>
      <c r="AL181" s="11">
        <f t="shared" si="255"/>
        <v>0</v>
      </c>
      <c r="AM181" s="11">
        <f t="shared" si="255"/>
        <v>0</v>
      </c>
      <c r="AN181" s="11">
        <f t="shared" si="255"/>
        <v>0</v>
      </c>
      <c r="AO181" s="11">
        <f t="shared" si="255"/>
        <v>0</v>
      </c>
      <c r="AP181" s="11">
        <f t="shared" si="255"/>
        <v>0</v>
      </c>
      <c r="AQ181" s="11">
        <f t="shared" si="255"/>
        <v>0</v>
      </c>
      <c r="AR181" s="11">
        <f t="shared" si="255"/>
        <v>0</v>
      </c>
      <c r="AS181" s="11">
        <f t="shared" si="255"/>
        <v>0</v>
      </c>
      <c r="AT181" s="11">
        <f t="shared" si="255"/>
        <v>0</v>
      </c>
      <c r="AU181" s="11">
        <f t="shared" si="255"/>
        <v>0</v>
      </c>
      <c r="AV181" s="11">
        <f t="shared" si="255"/>
        <v>0</v>
      </c>
      <c r="AW181" s="11">
        <f t="shared" si="255"/>
        <v>0</v>
      </c>
      <c r="AX181" s="11">
        <f t="shared" si="255"/>
        <v>0</v>
      </c>
      <c r="AY181" s="11">
        <f t="shared" si="255"/>
        <v>0</v>
      </c>
      <c r="AZ181" s="11">
        <f t="shared" si="255"/>
        <v>0</v>
      </c>
      <c r="BA181" s="11">
        <f t="shared" si="255"/>
        <v>0</v>
      </c>
      <c r="BB181" s="11">
        <f t="shared" si="255"/>
        <v>0</v>
      </c>
      <c r="BC181" s="11">
        <f t="shared" si="255"/>
        <v>0</v>
      </c>
      <c r="BD181" s="11">
        <f t="shared" si="255"/>
        <v>0</v>
      </c>
      <c r="BE181" s="11">
        <f t="shared" si="255"/>
        <v>0</v>
      </c>
      <c r="BF181" s="11">
        <f t="shared" si="255"/>
        <v>0</v>
      </c>
      <c r="BG181" s="11">
        <f t="shared" si="255"/>
        <v>0</v>
      </c>
      <c r="BH181" s="11">
        <f t="shared" si="255"/>
        <v>0</v>
      </c>
      <c r="BI181" s="11">
        <f t="shared" si="255"/>
        <v>0</v>
      </c>
      <c r="BJ181" s="11">
        <f t="shared" si="255"/>
        <v>0</v>
      </c>
      <c r="BK181" s="11">
        <f t="shared" si="255"/>
        <v>0</v>
      </c>
      <c r="BL181" s="11">
        <f t="shared" si="255"/>
        <v>0</v>
      </c>
      <c r="BM181" s="11">
        <f t="shared" si="255"/>
        <v>0</v>
      </c>
      <c r="BN181" s="11">
        <f t="shared" si="255"/>
        <v>0</v>
      </c>
      <c r="BO181" s="11">
        <f t="shared" si="255"/>
        <v>0</v>
      </c>
      <c r="BP181" s="11">
        <f t="shared" ref="BP181:CU181" si="256">BP$119*BP65</f>
        <v>0</v>
      </c>
      <c r="BQ181" s="11">
        <f t="shared" si="256"/>
        <v>0</v>
      </c>
      <c r="BR181" s="11">
        <f t="shared" si="256"/>
        <v>0</v>
      </c>
      <c r="BS181" s="11">
        <f t="shared" si="256"/>
        <v>0</v>
      </c>
      <c r="BT181" s="11">
        <f t="shared" si="256"/>
        <v>0</v>
      </c>
      <c r="BU181" s="11">
        <f t="shared" si="256"/>
        <v>0</v>
      </c>
      <c r="BV181" s="11">
        <f t="shared" si="256"/>
        <v>0</v>
      </c>
      <c r="BW181" s="11">
        <f t="shared" si="256"/>
        <v>0</v>
      </c>
      <c r="BX181" s="11">
        <f t="shared" si="256"/>
        <v>0</v>
      </c>
      <c r="BY181" s="11">
        <f t="shared" si="256"/>
        <v>0</v>
      </c>
      <c r="BZ181" s="11">
        <f t="shared" si="256"/>
        <v>0</v>
      </c>
      <c r="CA181" s="11">
        <f t="shared" si="256"/>
        <v>0</v>
      </c>
      <c r="CB181" s="11">
        <f t="shared" si="256"/>
        <v>0</v>
      </c>
      <c r="CC181" s="11">
        <f t="shared" si="256"/>
        <v>0</v>
      </c>
      <c r="CD181" s="11">
        <f t="shared" si="256"/>
        <v>0</v>
      </c>
      <c r="CE181" s="11">
        <f t="shared" si="256"/>
        <v>0</v>
      </c>
      <c r="CF181" s="11">
        <f t="shared" si="256"/>
        <v>0</v>
      </c>
      <c r="CG181" s="11">
        <f t="shared" si="256"/>
        <v>0</v>
      </c>
      <c r="CH181" s="11">
        <f t="shared" si="256"/>
        <v>0</v>
      </c>
      <c r="CI181" s="11">
        <f t="shared" si="256"/>
        <v>0</v>
      </c>
      <c r="CJ181" s="11">
        <f t="shared" si="256"/>
        <v>0</v>
      </c>
      <c r="CK181" s="11">
        <f t="shared" si="256"/>
        <v>0</v>
      </c>
      <c r="CL181" s="11">
        <f t="shared" si="256"/>
        <v>0</v>
      </c>
      <c r="CM181" s="11">
        <f t="shared" si="256"/>
        <v>0</v>
      </c>
      <c r="CN181" s="11">
        <f t="shared" si="256"/>
        <v>0</v>
      </c>
      <c r="CO181" s="11">
        <f t="shared" si="256"/>
        <v>0</v>
      </c>
      <c r="CP181" s="11">
        <f t="shared" si="256"/>
        <v>0</v>
      </c>
      <c r="CQ181" s="11">
        <f t="shared" si="256"/>
        <v>0</v>
      </c>
      <c r="CR181" s="11">
        <f t="shared" si="256"/>
        <v>0</v>
      </c>
      <c r="CS181" s="11">
        <f t="shared" si="256"/>
        <v>0</v>
      </c>
      <c r="CT181" s="11">
        <f t="shared" si="256"/>
        <v>0</v>
      </c>
      <c r="CU181" s="11">
        <f t="shared" si="256"/>
        <v>0</v>
      </c>
      <c r="CV181" s="11">
        <f t="shared" ref="CV181:DI181" si="257">CV$119*CV65</f>
        <v>0</v>
      </c>
      <c r="CW181" s="11">
        <f t="shared" si="257"/>
        <v>0</v>
      </c>
      <c r="CX181" s="11">
        <f t="shared" si="257"/>
        <v>0</v>
      </c>
      <c r="CY181" s="11">
        <f t="shared" si="257"/>
        <v>0</v>
      </c>
      <c r="CZ181" s="11">
        <f t="shared" si="257"/>
        <v>0</v>
      </c>
      <c r="DA181" s="11">
        <f t="shared" si="257"/>
        <v>0</v>
      </c>
      <c r="DB181" s="11">
        <f t="shared" si="257"/>
        <v>0</v>
      </c>
      <c r="DC181" s="11">
        <f t="shared" si="257"/>
        <v>0</v>
      </c>
      <c r="DD181" s="11">
        <f t="shared" si="257"/>
        <v>0</v>
      </c>
      <c r="DE181" s="11">
        <f t="shared" si="257"/>
        <v>0</v>
      </c>
      <c r="DF181" s="11">
        <f t="shared" si="257"/>
        <v>0</v>
      </c>
      <c r="DG181" s="11">
        <f t="shared" si="257"/>
        <v>0</v>
      </c>
      <c r="DH181" s="11">
        <f t="shared" si="257"/>
        <v>0</v>
      </c>
      <c r="DI181" s="11">
        <f t="shared" si="257"/>
        <v>0</v>
      </c>
      <c r="DJ181" s="11">
        <f t="shared" si="137"/>
        <v>0</v>
      </c>
      <c r="DK181" s="323"/>
    </row>
    <row r="182" spans="2:115">
      <c r="B182" s="10" t="s">
        <v>351</v>
      </c>
      <c r="C182" s="4" t="s">
        <v>1070</v>
      </c>
      <c r="D182" s="11">
        <f t="shared" ref="D182:AI182" si="258">D$119*D66</f>
        <v>0</v>
      </c>
      <c r="E182" s="11">
        <f t="shared" si="258"/>
        <v>0</v>
      </c>
      <c r="F182" s="11">
        <f t="shared" si="258"/>
        <v>0</v>
      </c>
      <c r="G182" s="11">
        <f t="shared" si="258"/>
        <v>0</v>
      </c>
      <c r="H182" s="11">
        <f t="shared" si="258"/>
        <v>0</v>
      </c>
      <c r="I182" s="11">
        <f t="shared" si="258"/>
        <v>0</v>
      </c>
      <c r="J182" s="11">
        <f t="shared" si="258"/>
        <v>0</v>
      </c>
      <c r="K182" s="11">
        <f t="shared" si="258"/>
        <v>0</v>
      </c>
      <c r="L182" s="11">
        <f t="shared" si="258"/>
        <v>0</v>
      </c>
      <c r="M182" s="11">
        <f t="shared" si="258"/>
        <v>0</v>
      </c>
      <c r="N182" s="11">
        <f t="shared" si="258"/>
        <v>0</v>
      </c>
      <c r="O182" s="11">
        <f t="shared" si="258"/>
        <v>0</v>
      </c>
      <c r="P182" s="11">
        <f t="shared" si="258"/>
        <v>0</v>
      </c>
      <c r="Q182" s="11">
        <f t="shared" si="258"/>
        <v>0</v>
      </c>
      <c r="R182" s="11">
        <f t="shared" si="258"/>
        <v>0</v>
      </c>
      <c r="S182" s="11">
        <f t="shared" si="258"/>
        <v>0</v>
      </c>
      <c r="T182" s="11">
        <f t="shared" si="258"/>
        <v>0</v>
      </c>
      <c r="U182" s="11">
        <f t="shared" si="258"/>
        <v>0</v>
      </c>
      <c r="V182" s="11">
        <f t="shared" si="258"/>
        <v>0</v>
      </c>
      <c r="W182" s="11">
        <f t="shared" si="258"/>
        <v>0</v>
      </c>
      <c r="X182" s="11">
        <f t="shared" si="258"/>
        <v>0</v>
      </c>
      <c r="Y182" s="11">
        <f t="shared" si="258"/>
        <v>0</v>
      </c>
      <c r="Z182" s="11">
        <f t="shared" si="258"/>
        <v>0</v>
      </c>
      <c r="AA182" s="11">
        <f t="shared" si="258"/>
        <v>0</v>
      </c>
      <c r="AB182" s="11">
        <f t="shared" si="258"/>
        <v>0</v>
      </c>
      <c r="AC182" s="11">
        <f t="shared" si="258"/>
        <v>0</v>
      </c>
      <c r="AD182" s="11">
        <f t="shared" si="258"/>
        <v>0</v>
      </c>
      <c r="AE182" s="11">
        <f t="shared" si="258"/>
        <v>0</v>
      </c>
      <c r="AF182" s="11">
        <f t="shared" si="258"/>
        <v>0</v>
      </c>
      <c r="AG182" s="11">
        <f t="shared" si="258"/>
        <v>0</v>
      </c>
      <c r="AH182" s="11">
        <f t="shared" si="258"/>
        <v>0</v>
      </c>
      <c r="AI182" s="11">
        <f t="shared" si="258"/>
        <v>0</v>
      </c>
      <c r="AJ182" s="11">
        <f t="shared" ref="AJ182:BO182" si="259">AJ$119*AJ66</f>
        <v>0</v>
      </c>
      <c r="AK182" s="11">
        <f t="shared" si="259"/>
        <v>0</v>
      </c>
      <c r="AL182" s="11">
        <f t="shared" si="259"/>
        <v>0</v>
      </c>
      <c r="AM182" s="11">
        <f t="shared" si="259"/>
        <v>0</v>
      </c>
      <c r="AN182" s="11">
        <f t="shared" si="259"/>
        <v>0</v>
      </c>
      <c r="AO182" s="11">
        <f t="shared" si="259"/>
        <v>0</v>
      </c>
      <c r="AP182" s="11">
        <f t="shared" si="259"/>
        <v>0</v>
      </c>
      <c r="AQ182" s="11">
        <f t="shared" si="259"/>
        <v>0</v>
      </c>
      <c r="AR182" s="11">
        <f t="shared" si="259"/>
        <v>0</v>
      </c>
      <c r="AS182" s="11">
        <f t="shared" si="259"/>
        <v>0</v>
      </c>
      <c r="AT182" s="11">
        <f t="shared" si="259"/>
        <v>0</v>
      </c>
      <c r="AU182" s="11">
        <f t="shared" si="259"/>
        <v>0</v>
      </c>
      <c r="AV182" s="11">
        <f t="shared" si="259"/>
        <v>0</v>
      </c>
      <c r="AW182" s="11">
        <f t="shared" si="259"/>
        <v>0</v>
      </c>
      <c r="AX182" s="11">
        <f t="shared" si="259"/>
        <v>0</v>
      </c>
      <c r="AY182" s="11">
        <f t="shared" si="259"/>
        <v>0</v>
      </c>
      <c r="AZ182" s="11">
        <f t="shared" si="259"/>
        <v>0</v>
      </c>
      <c r="BA182" s="11">
        <f t="shared" si="259"/>
        <v>0</v>
      </c>
      <c r="BB182" s="11">
        <f t="shared" si="259"/>
        <v>0</v>
      </c>
      <c r="BC182" s="11">
        <f t="shared" si="259"/>
        <v>0</v>
      </c>
      <c r="BD182" s="11">
        <f t="shared" si="259"/>
        <v>0</v>
      </c>
      <c r="BE182" s="11">
        <f t="shared" si="259"/>
        <v>0</v>
      </c>
      <c r="BF182" s="11">
        <f t="shared" si="259"/>
        <v>0</v>
      </c>
      <c r="BG182" s="11">
        <f t="shared" si="259"/>
        <v>0</v>
      </c>
      <c r="BH182" s="11">
        <f t="shared" si="259"/>
        <v>0</v>
      </c>
      <c r="BI182" s="11">
        <f t="shared" si="259"/>
        <v>0</v>
      </c>
      <c r="BJ182" s="11">
        <f t="shared" si="259"/>
        <v>0</v>
      </c>
      <c r="BK182" s="11">
        <f t="shared" si="259"/>
        <v>0</v>
      </c>
      <c r="BL182" s="11">
        <f t="shared" si="259"/>
        <v>0</v>
      </c>
      <c r="BM182" s="11">
        <f t="shared" si="259"/>
        <v>0</v>
      </c>
      <c r="BN182" s="11">
        <f t="shared" si="259"/>
        <v>0</v>
      </c>
      <c r="BO182" s="11">
        <f t="shared" si="259"/>
        <v>0</v>
      </c>
      <c r="BP182" s="11">
        <f t="shared" ref="BP182:CU182" si="260">BP$119*BP66</f>
        <v>0</v>
      </c>
      <c r="BQ182" s="11">
        <f t="shared" si="260"/>
        <v>0</v>
      </c>
      <c r="BR182" s="11">
        <f t="shared" si="260"/>
        <v>0</v>
      </c>
      <c r="BS182" s="11">
        <f t="shared" si="260"/>
        <v>0</v>
      </c>
      <c r="BT182" s="11">
        <f t="shared" si="260"/>
        <v>0</v>
      </c>
      <c r="BU182" s="11">
        <f t="shared" si="260"/>
        <v>0</v>
      </c>
      <c r="BV182" s="11">
        <f t="shared" si="260"/>
        <v>0</v>
      </c>
      <c r="BW182" s="11">
        <f t="shared" si="260"/>
        <v>0</v>
      </c>
      <c r="BX182" s="11">
        <f t="shared" si="260"/>
        <v>0</v>
      </c>
      <c r="BY182" s="11">
        <f t="shared" si="260"/>
        <v>0</v>
      </c>
      <c r="BZ182" s="11">
        <f t="shared" si="260"/>
        <v>0</v>
      </c>
      <c r="CA182" s="11">
        <f t="shared" si="260"/>
        <v>0</v>
      </c>
      <c r="CB182" s="11">
        <f t="shared" si="260"/>
        <v>0</v>
      </c>
      <c r="CC182" s="11">
        <f t="shared" si="260"/>
        <v>0</v>
      </c>
      <c r="CD182" s="11">
        <f t="shared" si="260"/>
        <v>0</v>
      </c>
      <c r="CE182" s="11">
        <f t="shared" si="260"/>
        <v>0</v>
      </c>
      <c r="CF182" s="11">
        <f t="shared" si="260"/>
        <v>0</v>
      </c>
      <c r="CG182" s="11">
        <f t="shared" si="260"/>
        <v>0</v>
      </c>
      <c r="CH182" s="11">
        <f t="shared" si="260"/>
        <v>0</v>
      </c>
      <c r="CI182" s="11">
        <f t="shared" si="260"/>
        <v>0</v>
      </c>
      <c r="CJ182" s="11">
        <f t="shared" si="260"/>
        <v>0</v>
      </c>
      <c r="CK182" s="11">
        <f t="shared" si="260"/>
        <v>0</v>
      </c>
      <c r="CL182" s="11">
        <f t="shared" si="260"/>
        <v>0</v>
      </c>
      <c r="CM182" s="11">
        <f t="shared" si="260"/>
        <v>0</v>
      </c>
      <c r="CN182" s="11">
        <f t="shared" si="260"/>
        <v>0</v>
      </c>
      <c r="CO182" s="11">
        <f t="shared" si="260"/>
        <v>0</v>
      </c>
      <c r="CP182" s="11">
        <f t="shared" si="260"/>
        <v>0</v>
      </c>
      <c r="CQ182" s="11">
        <f t="shared" si="260"/>
        <v>0</v>
      </c>
      <c r="CR182" s="11">
        <f t="shared" si="260"/>
        <v>0</v>
      </c>
      <c r="CS182" s="11">
        <f t="shared" si="260"/>
        <v>0</v>
      </c>
      <c r="CT182" s="11">
        <f t="shared" si="260"/>
        <v>0</v>
      </c>
      <c r="CU182" s="11">
        <f t="shared" si="260"/>
        <v>0</v>
      </c>
      <c r="CV182" s="11">
        <f t="shared" ref="CV182:DI182" si="261">CV$119*CV66</f>
        <v>0</v>
      </c>
      <c r="CW182" s="11">
        <f t="shared" si="261"/>
        <v>0</v>
      </c>
      <c r="CX182" s="11">
        <f t="shared" si="261"/>
        <v>0</v>
      </c>
      <c r="CY182" s="11">
        <f t="shared" si="261"/>
        <v>0</v>
      </c>
      <c r="CZ182" s="11">
        <f t="shared" si="261"/>
        <v>0</v>
      </c>
      <c r="DA182" s="11">
        <f t="shared" si="261"/>
        <v>0</v>
      </c>
      <c r="DB182" s="11">
        <f t="shared" si="261"/>
        <v>0</v>
      </c>
      <c r="DC182" s="11">
        <f t="shared" si="261"/>
        <v>0</v>
      </c>
      <c r="DD182" s="11">
        <f t="shared" si="261"/>
        <v>0</v>
      </c>
      <c r="DE182" s="11">
        <f t="shared" si="261"/>
        <v>0</v>
      </c>
      <c r="DF182" s="11">
        <f t="shared" si="261"/>
        <v>0</v>
      </c>
      <c r="DG182" s="11">
        <f t="shared" si="261"/>
        <v>0</v>
      </c>
      <c r="DH182" s="11">
        <f t="shared" si="261"/>
        <v>0</v>
      </c>
      <c r="DI182" s="11">
        <f t="shared" si="261"/>
        <v>0</v>
      </c>
      <c r="DJ182" s="11">
        <f t="shared" si="137"/>
        <v>0</v>
      </c>
      <c r="DK182" s="323"/>
    </row>
    <row r="183" spans="2:115">
      <c r="B183" s="10" t="s">
        <v>352</v>
      </c>
      <c r="C183" s="4" t="s">
        <v>1071</v>
      </c>
      <c r="D183" s="11">
        <f t="shared" ref="D183:AI183" si="262">D$119*D67</f>
        <v>0</v>
      </c>
      <c r="E183" s="11">
        <f t="shared" si="262"/>
        <v>0</v>
      </c>
      <c r="F183" s="11">
        <f t="shared" si="262"/>
        <v>0</v>
      </c>
      <c r="G183" s="11">
        <f t="shared" si="262"/>
        <v>0</v>
      </c>
      <c r="H183" s="11">
        <f t="shared" si="262"/>
        <v>0</v>
      </c>
      <c r="I183" s="11">
        <f t="shared" si="262"/>
        <v>0</v>
      </c>
      <c r="J183" s="11">
        <f t="shared" si="262"/>
        <v>0</v>
      </c>
      <c r="K183" s="11">
        <f t="shared" si="262"/>
        <v>0</v>
      </c>
      <c r="L183" s="11">
        <f t="shared" si="262"/>
        <v>0</v>
      </c>
      <c r="M183" s="11">
        <f t="shared" si="262"/>
        <v>0</v>
      </c>
      <c r="N183" s="11">
        <f t="shared" si="262"/>
        <v>0</v>
      </c>
      <c r="O183" s="11">
        <f t="shared" si="262"/>
        <v>0</v>
      </c>
      <c r="P183" s="11">
        <f t="shared" si="262"/>
        <v>0</v>
      </c>
      <c r="Q183" s="11">
        <f t="shared" si="262"/>
        <v>0</v>
      </c>
      <c r="R183" s="11">
        <f t="shared" si="262"/>
        <v>0</v>
      </c>
      <c r="S183" s="11">
        <f t="shared" si="262"/>
        <v>0</v>
      </c>
      <c r="T183" s="11">
        <f t="shared" si="262"/>
        <v>0</v>
      </c>
      <c r="U183" s="11">
        <f t="shared" si="262"/>
        <v>0</v>
      </c>
      <c r="V183" s="11">
        <f t="shared" si="262"/>
        <v>0</v>
      </c>
      <c r="W183" s="11">
        <f t="shared" si="262"/>
        <v>0</v>
      </c>
      <c r="X183" s="11">
        <f t="shared" si="262"/>
        <v>0</v>
      </c>
      <c r="Y183" s="11">
        <f t="shared" si="262"/>
        <v>0</v>
      </c>
      <c r="Z183" s="11">
        <f t="shared" si="262"/>
        <v>0</v>
      </c>
      <c r="AA183" s="11">
        <f t="shared" si="262"/>
        <v>0</v>
      </c>
      <c r="AB183" s="11">
        <f t="shared" si="262"/>
        <v>0</v>
      </c>
      <c r="AC183" s="11">
        <f t="shared" si="262"/>
        <v>0</v>
      </c>
      <c r="AD183" s="11">
        <f t="shared" si="262"/>
        <v>0</v>
      </c>
      <c r="AE183" s="11">
        <f t="shared" si="262"/>
        <v>0</v>
      </c>
      <c r="AF183" s="11">
        <f t="shared" si="262"/>
        <v>0</v>
      </c>
      <c r="AG183" s="11">
        <f t="shared" si="262"/>
        <v>0</v>
      </c>
      <c r="AH183" s="11">
        <f t="shared" si="262"/>
        <v>0</v>
      </c>
      <c r="AI183" s="11">
        <f t="shared" si="262"/>
        <v>0</v>
      </c>
      <c r="AJ183" s="11">
        <f t="shared" ref="AJ183:BO183" si="263">AJ$119*AJ67</f>
        <v>0</v>
      </c>
      <c r="AK183" s="11">
        <f t="shared" si="263"/>
        <v>0</v>
      </c>
      <c r="AL183" s="11">
        <f t="shared" si="263"/>
        <v>0</v>
      </c>
      <c r="AM183" s="11">
        <f t="shared" si="263"/>
        <v>0</v>
      </c>
      <c r="AN183" s="11">
        <f t="shared" si="263"/>
        <v>0</v>
      </c>
      <c r="AO183" s="11">
        <f t="shared" si="263"/>
        <v>0</v>
      </c>
      <c r="AP183" s="11">
        <f t="shared" si="263"/>
        <v>0</v>
      </c>
      <c r="AQ183" s="11">
        <f t="shared" si="263"/>
        <v>0</v>
      </c>
      <c r="AR183" s="11">
        <f t="shared" si="263"/>
        <v>0</v>
      </c>
      <c r="AS183" s="11">
        <f t="shared" si="263"/>
        <v>0</v>
      </c>
      <c r="AT183" s="11">
        <f t="shared" si="263"/>
        <v>0</v>
      </c>
      <c r="AU183" s="11">
        <f t="shared" si="263"/>
        <v>0</v>
      </c>
      <c r="AV183" s="11">
        <f t="shared" si="263"/>
        <v>0</v>
      </c>
      <c r="AW183" s="11">
        <f t="shared" si="263"/>
        <v>0</v>
      </c>
      <c r="AX183" s="11">
        <f t="shared" si="263"/>
        <v>0</v>
      </c>
      <c r="AY183" s="11">
        <f t="shared" si="263"/>
        <v>0</v>
      </c>
      <c r="AZ183" s="11">
        <f t="shared" si="263"/>
        <v>0</v>
      </c>
      <c r="BA183" s="11">
        <f t="shared" si="263"/>
        <v>0</v>
      </c>
      <c r="BB183" s="11">
        <f t="shared" si="263"/>
        <v>0</v>
      </c>
      <c r="BC183" s="11">
        <f t="shared" si="263"/>
        <v>0</v>
      </c>
      <c r="BD183" s="11">
        <f t="shared" si="263"/>
        <v>0</v>
      </c>
      <c r="BE183" s="11">
        <f t="shared" si="263"/>
        <v>0</v>
      </c>
      <c r="BF183" s="11">
        <f t="shared" si="263"/>
        <v>0</v>
      </c>
      <c r="BG183" s="11">
        <f t="shared" si="263"/>
        <v>0</v>
      </c>
      <c r="BH183" s="11">
        <f t="shared" si="263"/>
        <v>0</v>
      </c>
      <c r="BI183" s="11">
        <f t="shared" si="263"/>
        <v>0</v>
      </c>
      <c r="BJ183" s="11">
        <f t="shared" si="263"/>
        <v>0</v>
      </c>
      <c r="BK183" s="11">
        <f t="shared" si="263"/>
        <v>0</v>
      </c>
      <c r="BL183" s="11">
        <f t="shared" si="263"/>
        <v>0</v>
      </c>
      <c r="BM183" s="11">
        <f t="shared" si="263"/>
        <v>0</v>
      </c>
      <c r="BN183" s="11">
        <f t="shared" si="263"/>
        <v>0</v>
      </c>
      <c r="BO183" s="11">
        <f t="shared" si="263"/>
        <v>0</v>
      </c>
      <c r="BP183" s="11">
        <f t="shared" ref="BP183:CU183" si="264">BP$119*BP67</f>
        <v>0</v>
      </c>
      <c r="BQ183" s="11">
        <f t="shared" si="264"/>
        <v>0</v>
      </c>
      <c r="BR183" s="11">
        <f t="shared" si="264"/>
        <v>0</v>
      </c>
      <c r="BS183" s="11">
        <f t="shared" si="264"/>
        <v>0</v>
      </c>
      <c r="BT183" s="11">
        <f t="shared" si="264"/>
        <v>0</v>
      </c>
      <c r="BU183" s="11">
        <f t="shared" si="264"/>
        <v>0</v>
      </c>
      <c r="BV183" s="11">
        <f t="shared" si="264"/>
        <v>0</v>
      </c>
      <c r="BW183" s="11">
        <f t="shared" si="264"/>
        <v>0</v>
      </c>
      <c r="BX183" s="11">
        <f t="shared" si="264"/>
        <v>0</v>
      </c>
      <c r="BY183" s="11">
        <f t="shared" si="264"/>
        <v>0</v>
      </c>
      <c r="BZ183" s="11">
        <f t="shared" si="264"/>
        <v>0</v>
      </c>
      <c r="CA183" s="11">
        <f t="shared" si="264"/>
        <v>0</v>
      </c>
      <c r="CB183" s="11">
        <f t="shared" si="264"/>
        <v>0</v>
      </c>
      <c r="CC183" s="11">
        <f t="shared" si="264"/>
        <v>0</v>
      </c>
      <c r="CD183" s="11">
        <f t="shared" si="264"/>
        <v>0</v>
      </c>
      <c r="CE183" s="11">
        <f t="shared" si="264"/>
        <v>0</v>
      </c>
      <c r="CF183" s="11">
        <f t="shared" si="264"/>
        <v>0</v>
      </c>
      <c r="CG183" s="11">
        <f t="shared" si="264"/>
        <v>0</v>
      </c>
      <c r="CH183" s="11">
        <f t="shared" si="264"/>
        <v>0</v>
      </c>
      <c r="CI183" s="11">
        <f t="shared" si="264"/>
        <v>0</v>
      </c>
      <c r="CJ183" s="11">
        <f t="shared" si="264"/>
        <v>0</v>
      </c>
      <c r="CK183" s="11">
        <f t="shared" si="264"/>
        <v>0</v>
      </c>
      <c r="CL183" s="11">
        <f t="shared" si="264"/>
        <v>0</v>
      </c>
      <c r="CM183" s="11">
        <f t="shared" si="264"/>
        <v>0</v>
      </c>
      <c r="CN183" s="11">
        <f t="shared" si="264"/>
        <v>0</v>
      </c>
      <c r="CO183" s="11">
        <f t="shared" si="264"/>
        <v>0</v>
      </c>
      <c r="CP183" s="11">
        <f t="shared" si="264"/>
        <v>0</v>
      </c>
      <c r="CQ183" s="11">
        <f t="shared" si="264"/>
        <v>0</v>
      </c>
      <c r="CR183" s="11">
        <f t="shared" si="264"/>
        <v>0</v>
      </c>
      <c r="CS183" s="11">
        <f t="shared" si="264"/>
        <v>0</v>
      </c>
      <c r="CT183" s="11">
        <f t="shared" si="264"/>
        <v>0</v>
      </c>
      <c r="CU183" s="11">
        <f t="shared" si="264"/>
        <v>0</v>
      </c>
      <c r="CV183" s="11">
        <f t="shared" ref="CV183:DI183" si="265">CV$119*CV67</f>
        <v>0</v>
      </c>
      <c r="CW183" s="11">
        <f t="shared" si="265"/>
        <v>0</v>
      </c>
      <c r="CX183" s="11">
        <f t="shared" si="265"/>
        <v>0</v>
      </c>
      <c r="CY183" s="11">
        <f t="shared" si="265"/>
        <v>0</v>
      </c>
      <c r="CZ183" s="11">
        <f t="shared" si="265"/>
        <v>0</v>
      </c>
      <c r="DA183" s="11">
        <f t="shared" si="265"/>
        <v>0</v>
      </c>
      <c r="DB183" s="11">
        <f t="shared" si="265"/>
        <v>0</v>
      </c>
      <c r="DC183" s="11">
        <f t="shared" si="265"/>
        <v>0</v>
      </c>
      <c r="DD183" s="11">
        <f t="shared" si="265"/>
        <v>0</v>
      </c>
      <c r="DE183" s="11">
        <f t="shared" si="265"/>
        <v>0</v>
      </c>
      <c r="DF183" s="11">
        <f t="shared" si="265"/>
        <v>0</v>
      </c>
      <c r="DG183" s="11">
        <f t="shared" si="265"/>
        <v>0</v>
      </c>
      <c r="DH183" s="11">
        <f t="shared" si="265"/>
        <v>0</v>
      </c>
      <c r="DI183" s="11">
        <f t="shared" si="265"/>
        <v>0</v>
      </c>
      <c r="DJ183" s="11">
        <f t="shared" ref="DJ183:DJ214" si="266">SUM(D183:DI183)</f>
        <v>0</v>
      </c>
      <c r="DK183" s="323"/>
    </row>
    <row r="184" spans="2:115">
      <c r="B184" s="10" t="s">
        <v>353</v>
      </c>
      <c r="C184" s="4" t="s">
        <v>1072</v>
      </c>
      <c r="D184" s="11">
        <f t="shared" ref="D184:AI184" si="267">D$119*D68</f>
        <v>0</v>
      </c>
      <c r="E184" s="11">
        <f t="shared" si="267"/>
        <v>0</v>
      </c>
      <c r="F184" s="11">
        <f t="shared" si="267"/>
        <v>0</v>
      </c>
      <c r="G184" s="11">
        <f t="shared" si="267"/>
        <v>0</v>
      </c>
      <c r="H184" s="11">
        <f t="shared" si="267"/>
        <v>0</v>
      </c>
      <c r="I184" s="11">
        <f t="shared" si="267"/>
        <v>0</v>
      </c>
      <c r="J184" s="11">
        <f t="shared" si="267"/>
        <v>0</v>
      </c>
      <c r="K184" s="11">
        <f t="shared" si="267"/>
        <v>0</v>
      </c>
      <c r="L184" s="11">
        <f t="shared" si="267"/>
        <v>0</v>
      </c>
      <c r="M184" s="11">
        <f t="shared" si="267"/>
        <v>0</v>
      </c>
      <c r="N184" s="11">
        <f t="shared" si="267"/>
        <v>0</v>
      </c>
      <c r="O184" s="11">
        <f t="shared" si="267"/>
        <v>0</v>
      </c>
      <c r="P184" s="11">
        <f t="shared" si="267"/>
        <v>0</v>
      </c>
      <c r="Q184" s="11">
        <f t="shared" si="267"/>
        <v>0</v>
      </c>
      <c r="R184" s="11">
        <f t="shared" si="267"/>
        <v>0</v>
      </c>
      <c r="S184" s="11">
        <f t="shared" si="267"/>
        <v>0</v>
      </c>
      <c r="T184" s="11">
        <f t="shared" si="267"/>
        <v>0</v>
      </c>
      <c r="U184" s="11">
        <f t="shared" si="267"/>
        <v>0</v>
      </c>
      <c r="V184" s="11">
        <f t="shared" si="267"/>
        <v>0</v>
      </c>
      <c r="W184" s="11">
        <f t="shared" si="267"/>
        <v>0</v>
      </c>
      <c r="X184" s="11">
        <f t="shared" si="267"/>
        <v>0</v>
      </c>
      <c r="Y184" s="11">
        <f t="shared" si="267"/>
        <v>0</v>
      </c>
      <c r="Z184" s="11">
        <f t="shared" si="267"/>
        <v>0</v>
      </c>
      <c r="AA184" s="11">
        <f t="shared" si="267"/>
        <v>0</v>
      </c>
      <c r="AB184" s="11">
        <f t="shared" si="267"/>
        <v>0</v>
      </c>
      <c r="AC184" s="11">
        <f t="shared" si="267"/>
        <v>0</v>
      </c>
      <c r="AD184" s="11">
        <f t="shared" si="267"/>
        <v>0</v>
      </c>
      <c r="AE184" s="11">
        <f t="shared" si="267"/>
        <v>0</v>
      </c>
      <c r="AF184" s="11">
        <f t="shared" si="267"/>
        <v>0</v>
      </c>
      <c r="AG184" s="11">
        <f t="shared" si="267"/>
        <v>0</v>
      </c>
      <c r="AH184" s="11">
        <f t="shared" si="267"/>
        <v>0</v>
      </c>
      <c r="AI184" s="11">
        <f t="shared" si="267"/>
        <v>0</v>
      </c>
      <c r="AJ184" s="11">
        <f t="shared" ref="AJ184:BO184" si="268">AJ$119*AJ68</f>
        <v>0</v>
      </c>
      <c r="AK184" s="11">
        <f t="shared" si="268"/>
        <v>0</v>
      </c>
      <c r="AL184" s="11">
        <f t="shared" si="268"/>
        <v>0</v>
      </c>
      <c r="AM184" s="11">
        <f t="shared" si="268"/>
        <v>0</v>
      </c>
      <c r="AN184" s="11">
        <f t="shared" si="268"/>
        <v>0</v>
      </c>
      <c r="AO184" s="11">
        <f t="shared" si="268"/>
        <v>0</v>
      </c>
      <c r="AP184" s="11">
        <f t="shared" si="268"/>
        <v>0</v>
      </c>
      <c r="AQ184" s="11">
        <f t="shared" si="268"/>
        <v>0</v>
      </c>
      <c r="AR184" s="11">
        <f t="shared" si="268"/>
        <v>0</v>
      </c>
      <c r="AS184" s="11">
        <f t="shared" si="268"/>
        <v>0</v>
      </c>
      <c r="AT184" s="11">
        <f t="shared" si="268"/>
        <v>0</v>
      </c>
      <c r="AU184" s="11">
        <f t="shared" si="268"/>
        <v>0</v>
      </c>
      <c r="AV184" s="11">
        <f t="shared" si="268"/>
        <v>0</v>
      </c>
      <c r="AW184" s="11">
        <f t="shared" si="268"/>
        <v>0</v>
      </c>
      <c r="AX184" s="11">
        <f t="shared" si="268"/>
        <v>0</v>
      </c>
      <c r="AY184" s="11">
        <f t="shared" si="268"/>
        <v>0</v>
      </c>
      <c r="AZ184" s="11">
        <f t="shared" si="268"/>
        <v>0</v>
      </c>
      <c r="BA184" s="11">
        <f t="shared" si="268"/>
        <v>0</v>
      </c>
      <c r="BB184" s="11">
        <f t="shared" si="268"/>
        <v>0</v>
      </c>
      <c r="BC184" s="11">
        <f t="shared" si="268"/>
        <v>0</v>
      </c>
      <c r="BD184" s="11">
        <f t="shared" si="268"/>
        <v>0</v>
      </c>
      <c r="BE184" s="11">
        <f t="shared" si="268"/>
        <v>0</v>
      </c>
      <c r="BF184" s="11">
        <f t="shared" si="268"/>
        <v>0</v>
      </c>
      <c r="BG184" s="11">
        <f t="shared" si="268"/>
        <v>0</v>
      </c>
      <c r="BH184" s="11">
        <f t="shared" si="268"/>
        <v>0</v>
      </c>
      <c r="BI184" s="11">
        <f t="shared" si="268"/>
        <v>0</v>
      </c>
      <c r="BJ184" s="11">
        <f t="shared" si="268"/>
        <v>0</v>
      </c>
      <c r="BK184" s="11">
        <f t="shared" si="268"/>
        <v>0</v>
      </c>
      <c r="BL184" s="11">
        <f t="shared" si="268"/>
        <v>0</v>
      </c>
      <c r="BM184" s="11">
        <f t="shared" si="268"/>
        <v>0</v>
      </c>
      <c r="BN184" s="11">
        <f t="shared" si="268"/>
        <v>0</v>
      </c>
      <c r="BO184" s="11">
        <f t="shared" si="268"/>
        <v>0</v>
      </c>
      <c r="BP184" s="11">
        <f t="shared" ref="BP184:CU184" si="269">BP$119*BP68</f>
        <v>0</v>
      </c>
      <c r="BQ184" s="11">
        <f t="shared" si="269"/>
        <v>0</v>
      </c>
      <c r="BR184" s="11">
        <f t="shared" si="269"/>
        <v>0</v>
      </c>
      <c r="BS184" s="11">
        <f t="shared" si="269"/>
        <v>0</v>
      </c>
      <c r="BT184" s="11">
        <f t="shared" si="269"/>
        <v>0</v>
      </c>
      <c r="BU184" s="11">
        <f t="shared" si="269"/>
        <v>0</v>
      </c>
      <c r="BV184" s="11">
        <f t="shared" si="269"/>
        <v>0</v>
      </c>
      <c r="BW184" s="11">
        <f t="shared" si="269"/>
        <v>0</v>
      </c>
      <c r="BX184" s="11">
        <f t="shared" si="269"/>
        <v>0</v>
      </c>
      <c r="BY184" s="11">
        <f t="shared" si="269"/>
        <v>0</v>
      </c>
      <c r="BZ184" s="11">
        <f t="shared" si="269"/>
        <v>0</v>
      </c>
      <c r="CA184" s="11">
        <f t="shared" si="269"/>
        <v>0</v>
      </c>
      <c r="CB184" s="11">
        <f t="shared" si="269"/>
        <v>0</v>
      </c>
      <c r="CC184" s="11">
        <f t="shared" si="269"/>
        <v>0</v>
      </c>
      <c r="CD184" s="11">
        <f t="shared" si="269"/>
        <v>0</v>
      </c>
      <c r="CE184" s="11">
        <f t="shared" si="269"/>
        <v>0</v>
      </c>
      <c r="CF184" s="11">
        <f t="shared" si="269"/>
        <v>0</v>
      </c>
      <c r="CG184" s="11">
        <f t="shared" si="269"/>
        <v>0</v>
      </c>
      <c r="CH184" s="11">
        <f t="shared" si="269"/>
        <v>0</v>
      </c>
      <c r="CI184" s="11">
        <f t="shared" si="269"/>
        <v>0</v>
      </c>
      <c r="CJ184" s="11">
        <f t="shared" si="269"/>
        <v>0</v>
      </c>
      <c r="CK184" s="11">
        <f t="shared" si="269"/>
        <v>0</v>
      </c>
      <c r="CL184" s="11">
        <f t="shared" si="269"/>
        <v>0</v>
      </c>
      <c r="CM184" s="11">
        <f t="shared" si="269"/>
        <v>0</v>
      </c>
      <c r="CN184" s="11">
        <f t="shared" si="269"/>
        <v>0</v>
      </c>
      <c r="CO184" s="11">
        <f t="shared" si="269"/>
        <v>0</v>
      </c>
      <c r="CP184" s="11">
        <f t="shared" si="269"/>
        <v>0</v>
      </c>
      <c r="CQ184" s="11">
        <f t="shared" si="269"/>
        <v>0</v>
      </c>
      <c r="CR184" s="11">
        <f t="shared" si="269"/>
        <v>0</v>
      </c>
      <c r="CS184" s="11">
        <f t="shared" si="269"/>
        <v>0</v>
      </c>
      <c r="CT184" s="11">
        <f t="shared" si="269"/>
        <v>0</v>
      </c>
      <c r="CU184" s="11">
        <f t="shared" si="269"/>
        <v>0</v>
      </c>
      <c r="CV184" s="11">
        <f t="shared" ref="CV184:DI184" si="270">CV$119*CV68</f>
        <v>0</v>
      </c>
      <c r="CW184" s="11">
        <f t="shared" si="270"/>
        <v>0</v>
      </c>
      <c r="CX184" s="11">
        <f t="shared" si="270"/>
        <v>0</v>
      </c>
      <c r="CY184" s="11">
        <f t="shared" si="270"/>
        <v>0</v>
      </c>
      <c r="CZ184" s="11">
        <f t="shared" si="270"/>
        <v>0</v>
      </c>
      <c r="DA184" s="11">
        <f t="shared" si="270"/>
        <v>0</v>
      </c>
      <c r="DB184" s="11">
        <f t="shared" si="270"/>
        <v>0</v>
      </c>
      <c r="DC184" s="11">
        <f t="shared" si="270"/>
        <v>0</v>
      </c>
      <c r="DD184" s="11">
        <f t="shared" si="270"/>
        <v>0</v>
      </c>
      <c r="DE184" s="11">
        <f t="shared" si="270"/>
        <v>0</v>
      </c>
      <c r="DF184" s="11">
        <f t="shared" si="270"/>
        <v>0</v>
      </c>
      <c r="DG184" s="11">
        <f t="shared" si="270"/>
        <v>0</v>
      </c>
      <c r="DH184" s="11">
        <f t="shared" si="270"/>
        <v>0</v>
      </c>
      <c r="DI184" s="11">
        <f t="shared" si="270"/>
        <v>0</v>
      </c>
      <c r="DJ184" s="11">
        <f t="shared" si="266"/>
        <v>0</v>
      </c>
      <c r="DK184" s="323"/>
    </row>
    <row r="185" spans="2:115">
      <c r="B185" s="12" t="s">
        <v>354</v>
      </c>
      <c r="C185" s="502" t="s">
        <v>1073</v>
      </c>
      <c r="D185" s="13">
        <f t="shared" ref="D185:AI185" si="271">D$119*D69</f>
        <v>0</v>
      </c>
      <c r="E185" s="13">
        <f t="shared" si="271"/>
        <v>0</v>
      </c>
      <c r="F185" s="13">
        <f t="shared" si="271"/>
        <v>0</v>
      </c>
      <c r="G185" s="13">
        <f t="shared" si="271"/>
        <v>0</v>
      </c>
      <c r="H185" s="13">
        <f t="shared" si="271"/>
        <v>0</v>
      </c>
      <c r="I185" s="13">
        <f t="shared" si="271"/>
        <v>0</v>
      </c>
      <c r="J185" s="13">
        <f t="shared" si="271"/>
        <v>0</v>
      </c>
      <c r="K185" s="13">
        <f t="shared" si="271"/>
        <v>0</v>
      </c>
      <c r="L185" s="13">
        <f t="shared" si="271"/>
        <v>0</v>
      </c>
      <c r="M185" s="13">
        <f t="shared" si="271"/>
        <v>0</v>
      </c>
      <c r="N185" s="13">
        <f t="shared" si="271"/>
        <v>0</v>
      </c>
      <c r="O185" s="13">
        <f t="shared" si="271"/>
        <v>0</v>
      </c>
      <c r="P185" s="13">
        <f t="shared" si="271"/>
        <v>0</v>
      </c>
      <c r="Q185" s="13">
        <f t="shared" si="271"/>
        <v>0</v>
      </c>
      <c r="R185" s="13">
        <f t="shared" si="271"/>
        <v>0</v>
      </c>
      <c r="S185" s="13">
        <f t="shared" si="271"/>
        <v>0</v>
      </c>
      <c r="T185" s="13">
        <f t="shared" si="271"/>
        <v>0</v>
      </c>
      <c r="U185" s="13">
        <f t="shared" si="271"/>
        <v>0</v>
      </c>
      <c r="V185" s="13">
        <f t="shared" si="271"/>
        <v>0</v>
      </c>
      <c r="W185" s="13">
        <f t="shared" si="271"/>
        <v>0</v>
      </c>
      <c r="X185" s="13">
        <f t="shared" si="271"/>
        <v>0</v>
      </c>
      <c r="Y185" s="13">
        <f t="shared" si="271"/>
        <v>0</v>
      </c>
      <c r="Z185" s="13">
        <f t="shared" si="271"/>
        <v>0</v>
      </c>
      <c r="AA185" s="13">
        <f t="shared" si="271"/>
        <v>0</v>
      </c>
      <c r="AB185" s="13">
        <f t="shared" si="271"/>
        <v>0</v>
      </c>
      <c r="AC185" s="13">
        <f t="shared" si="271"/>
        <v>0</v>
      </c>
      <c r="AD185" s="13">
        <f t="shared" si="271"/>
        <v>0</v>
      </c>
      <c r="AE185" s="13">
        <f t="shared" si="271"/>
        <v>0</v>
      </c>
      <c r="AF185" s="13">
        <f t="shared" si="271"/>
        <v>0</v>
      </c>
      <c r="AG185" s="13">
        <f t="shared" si="271"/>
        <v>0</v>
      </c>
      <c r="AH185" s="13">
        <f t="shared" si="271"/>
        <v>0</v>
      </c>
      <c r="AI185" s="13">
        <f t="shared" si="271"/>
        <v>0</v>
      </c>
      <c r="AJ185" s="13">
        <f t="shared" ref="AJ185:BO185" si="272">AJ$119*AJ69</f>
        <v>0</v>
      </c>
      <c r="AK185" s="13">
        <f t="shared" si="272"/>
        <v>0</v>
      </c>
      <c r="AL185" s="13">
        <f t="shared" si="272"/>
        <v>0</v>
      </c>
      <c r="AM185" s="13">
        <f t="shared" si="272"/>
        <v>0</v>
      </c>
      <c r="AN185" s="13">
        <f t="shared" si="272"/>
        <v>0</v>
      </c>
      <c r="AO185" s="13">
        <f t="shared" si="272"/>
        <v>0</v>
      </c>
      <c r="AP185" s="13">
        <f t="shared" si="272"/>
        <v>0</v>
      </c>
      <c r="AQ185" s="13">
        <f t="shared" si="272"/>
        <v>0</v>
      </c>
      <c r="AR185" s="13">
        <f t="shared" si="272"/>
        <v>0</v>
      </c>
      <c r="AS185" s="13">
        <f t="shared" si="272"/>
        <v>0</v>
      </c>
      <c r="AT185" s="13">
        <f t="shared" si="272"/>
        <v>0</v>
      </c>
      <c r="AU185" s="13">
        <f t="shared" si="272"/>
        <v>0</v>
      </c>
      <c r="AV185" s="13">
        <f t="shared" si="272"/>
        <v>0</v>
      </c>
      <c r="AW185" s="13">
        <f t="shared" si="272"/>
        <v>0</v>
      </c>
      <c r="AX185" s="13">
        <f t="shared" si="272"/>
        <v>0</v>
      </c>
      <c r="AY185" s="13">
        <f t="shared" si="272"/>
        <v>0</v>
      </c>
      <c r="AZ185" s="13">
        <f t="shared" si="272"/>
        <v>0</v>
      </c>
      <c r="BA185" s="13">
        <f t="shared" si="272"/>
        <v>0</v>
      </c>
      <c r="BB185" s="13">
        <f t="shared" si="272"/>
        <v>0</v>
      </c>
      <c r="BC185" s="13">
        <f t="shared" si="272"/>
        <v>0</v>
      </c>
      <c r="BD185" s="13">
        <f t="shared" si="272"/>
        <v>0</v>
      </c>
      <c r="BE185" s="13">
        <f t="shared" si="272"/>
        <v>0</v>
      </c>
      <c r="BF185" s="13">
        <f t="shared" si="272"/>
        <v>0</v>
      </c>
      <c r="BG185" s="13">
        <f t="shared" si="272"/>
        <v>0</v>
      </c>
      <c r="BH185" s="13">
        <f t="shared" si="272"/>
        <v>0</v>
      </c>
      <c r="BI185" s="13">
        <f t="shared" si="272"/>
        <v>0</v>
      </c>
      <c r="BJ185" s="13">
        <f t="shared" si="272"/>
        <v>0</v>
      </c>
      <c r="BK185" s="13">
        <f t="shared" si="272"/>
        <v>0</v>
      </c>
      <c r="BL185" s="13">
        <f t="shared" si="272"/>
        <v>0</v>
      </c>
      <c r="BM185" s="13">
        <f t="shared" si="272"/>
        <v>0</v>
      </c>
      <c r="BN185" s="13">
        <f t="shared" si="272"/>
        <v>0</v>
      </c>
      <c r="BO185" s="13">
        <f t="shared" si="272"/>
        <v>0</v>
      </c>
      <c r="BP185" s="13">
        <f t="shared" ref="BP185:CU185" si="273">BP$119*BP69</f>
        <v>0</v>
      </c>
      <c r="BQ185" s="13">
        <f t="shared" si="273"/>
        <v>0</v>
      </c>
      <c r="BR185" s="13">
        <f t="shared" si="273"/>
        <v>0</v>
      </c>
      <c r="BS185" s="13">
        <f t="shared" si="273"/>
        <v>0</v>
      </c>
      <c r="BT185" s="13">
        <f t="shared" si="273"/>
        <v>0</v>
      </c>
      <c r="BU185" s="13">
        <f t="shared" si="273"/>
        <v>0</v>
      </c>
      <c r="BV185" s="13">
        <f t="shared" si="273"/>
        <v>0</v>
      </c>
      <c r="BW185" s="13">
        <f t="shared" si="273"/>
        <v>0</v>
      </c>
      <c r="BX185" s="13">
        <f t="shared" si="273"/>
        <v>0</v>
      </c>
      <c r="BY185" s="13">
        <f t="shared" si="273"/>
        <v>0</v>
      </c>
      <c r="BZ185" s="13">
        <f t="shared" si="273"/>
        <v>0</v>
      </c>
      <c r="CA185" s="13">
        <f t="shared" si="273"/>
        <v>0</v>
      </c>
      <c r="CB185" s="13">
        <f t="shared" si="273"/>
        <v>0</v>
      </c>
      <c r="CC185" s="13">
        <f t="shared" si="273"/>
        <v>0</v>
      </c>
      <c r="CD185" s="13">
        <f t="shared" si="273"/>
        <v>0</v>
      </c>
      <c r="CE185" s="13">
        <f t="shared" si="273"/>
        <v>0</v>
      </c>
      <c r="CF185" s="13">
        <f t="shared" si="273"/>
        <v>0</v>
      </c>
      <c r="CG185" s="13">
        <f t="shared" si="273"/>
        <v>0</v>
      </c>
      <c r="CH185" s="13">
        <f t="shared" si="273"/>
        <v>0</v>
      </c>
      <c r="CI185" s="13">
        <f t="shared" si="273"/>
        <v>0</v>
      </c>
      <c r="CJ185" s="13">
        <f t="shared" si="273"/>
        <v>0</v>
      </c>
      <c r="CK185" s="13">
        <f t="shared" si="273"/>
        <v>0</v>
      </c>
      <c r="CL185" s="13">
        <f t="shared" si="273"/>
        <v>0</v>
      </c>
      <c r="CM185" s="13">
        <f t="shared" si="273"/>
        <v>0</v>
      </c>
      <c r="CN185" s="13">
        <f t="shared" si="273"/>
        <v>0</v>
      </c>
      <c r="CO185" s="13">
        <f t="shared" si="273"/>
        <v>0</v>
      </c>
      <c r="CP185" s="13">
        <f t="shared" si="273"/>
        <v>0</v>
      </c>
      <c r="CQ185" s="13">
        <f t="shared" si="273"/>
        <v>0</v>
      </c>
      <c r="CR185" s="13">
        <f t="shared" si="273"/>
        <v>0</v>
      </c>
      <c r="CS185" s="13">
        <f t="shared" si="273"/>
        <v>0</v>
      </c>
      <c r="CT185" s="13">
        <f t="shared" si="273"/>
        <v>0</v>
      </c>
      <c r="CU185" s="13">
        <f t="shared" si="273"/>
        <v>0</v>
      </c>
      <c r="CV185" s="13">
        <f t="shared" ref="CV185:DI185" si="274">CV$119*CV69</f>
        <v>0</v>
      </c>
      <c r="CW185" s="13">
        <f t="shared" si="274"/>
        <v>0</v>
      </c>
      <c r="CX185" s="13">
        <f t="shared" si="274"/>
        <v>0</v>
      </c>
      <c r="CY185" s="13">
        <f t="shared" si="274"/>
        <v>0</v>
      </c>
      <c r="CZ185" s="13">
        <f t="shared" si="274"/>
        <v>0</v>
      </c>
      <c r="DA185" s="13">
        <f t="shared" si="274"/>
        <v>0</v>
      </c>
      <c r="DB185" s="13">
        <f t="shared" si="274"/>
        <v>0</v>
      </c>
      <c r="DC185" s="13">
        <f t="shared" si="274"/>
        <v>0</v>
      </c>
      <c r="DD185" s="13">
        <f t="shared" si="274"/>
        <v>0</v>
      </c>
      <c r="DE185" s="13">
        <f t="shared" si="274"/>
        <v>0</v>
      </c>
      <c r="DF185" s="13">
        <f t="shared" si="274"/>
        <v>0</v>
      </c>
      <c r="DG185" s="13">
        <f t="shared" si="274"/>
        <v>0</v>
      </c>
      <c r="DH185" s="13">
        <f t="shared" si="274"/>
        <v>0</v>
      </c>
      <c r="DI185" s="13">
        <f t="shared" si="274"/>
        <v>0</v>
      </c>
      <c r="DJ185" s="13">
        <f t="shared" si="266"/>
        <v>0</v>
      </c>
      <c r="DK185" s="323"/>
    </row>
    <row r="186" spans="2:115">
      <c r="B186" s="10" t="s">
        <v>355</v>
      </c>
      <c r="C186" s="4" t="s">
        <v>1074</v>
      </c>
      <c r="D186" s="11">
        <f t="shared" ref="D186:AI186" si="275">D$119*D70</f>
        <v>0</v>
      </c>
      <c r="E186" s="11">
        <f t="shared" si="275"/>
        <v>0</v>
      </c>
      <c r="F186" s="11">
        <f t="shared" si="275"/>
        <v>0</v>
      </c>
      <c r="G186" s="11">
        <f t="shared" si="275"/>
        <v>0</v>
      </c>
      <c r="H186" s="11">
        <f t="shared" si="275"/>
        <v>0</v>
      </c>
      <c r="I186" s="11">
        <f t="shared" si="275"/>
        <v>0</v>
      </c>
      <c r="J186" s="11">
        <f t="shared" si="275"/>
        <v>0</v>
      </c>
      <c r="K186" s="11">
        <f t="shared" si="275"/>
        <v>0</v>
      </c>
      <c r="L186" s="11">
        <f t="shared" si="275"/>
        <v>0</v>
      </c>
      <c r="M186" s="11">
        <f t="shared" si="275"/>
        <v>0</v>
      </c>
      <c r="N186" s="11">
        <f t="shared" si="275"/>
        <v>0</v>
      </c>
      <c r="O186" s="11">
        <f t="shared" si="275"/>
        <v>0</v>
      </c>
      <c r="P186" s="11">
        <f t="shared" si="275"/>
        <v>0</v>
      </c>
      <c r="Q186" s="11">
        <f t="shared" si="275"/>
        <v>0</v>
      </c>
      <c r="R186" s="11">
        <f t="shared" si="275"/>
        <v>0</v>
      </c>
      <c r="S186" s="11">
        <f t="shared" si="275"/>
        <v>0</v>
      </c>
      <c r="T186" s="11">
        <f t="shared" si="275"/>
        <v>0</v>
      </c>
      <c r="U186" s="11">
        <f t="shared" si="275"/>
        <v>0</v>
      </c>
      <c r="V186" s="11">
        <f t="shared" si="275"/>
        <v>0</v>
      </c>
      <c r="W186" s="11">
        <f t="shared" si="275"/>
        <v>0</v>
      </c>
      <c r="X186" s="11">
        <f t="shared" si="275"/>
        <v>0</v>
      </c>
      <c r="Y186" s="11">
        <f t="shared" si="275"/>
        <v>0</v>
      </c>
      <c r="Z186" s="11">
        <f t="shared" si="275"/>
        <v>0</v>
      </c>
      <c r="AA186" s="11">
        <f t="shared" si="275"/>
        <v>0</v>
      </c>
      <c r="AB186" s="11">
        <f t="shared" si="275"/>
        <v>0</v>
      </c>
      <c r="AC186" s="11">
        <f t="shared" si="275"/>
        <v>0</v>
      </c>
      <c r="AD186" s="11">
        <f t="shared" si="275"/>
        <v>0</v>
      </c>
      <c r="AE186" s="11">
        <f t="shared" si="275"/>
        <v>0</v>
      </c>
      <c r="AF186" s="11">
        <f t="shared" si="275"/>
        <v>0</v>
      </c>
      <c r="AG186" s="11">
        <f t="shared" si="275"/>
        <v>0</v>
      </c>
      <c r="AH186" s="11">
        <f t="shared" si="275"/>
        <v>0</v>
      </c>
      <c r="AI186" s="11">
        <f t="shared" si="275"/>
        <v>0</v>
      </c>
      <c r="AJ186" s="11">
        <f t="shared" ref="AJ186:BO186" si="276">AJ$119*AJ70</f>
        <v>0</v>
      </c>
      <c r="AK186" s="11">
        <f t="shared" si="276"/>
        <v>0</v>
      </c>
      <c r="AL186" s="11">
        <f t="shared" si="276"/>
        <v>0</v>
      </c>
      <c r="AM186" s="11">
        <f t="shared" si="276"/>
        <v>0</v>
      </c>
      <c r="AN186" s="11">
        <f t="shared" si="276"/>
        <v>0</v>
      </c>
      <c r="AO186" s="11">
        <f t="shared" si="276"/>
        <v>0</v>
      </c>
      <c r="AP186" s="11">
        <f t="shared" si="276"/>
        <v>0</v>
      </c>
      <c r="AQ186" s="11">
        <f t="shared" si="276"/>
        <v>0</v>
      </c>
      <c r="AR186" s="11">
        <f t="shared" si="276"/>
        <v>0</v>
      </c>
      <c r="AS186" s="11">
        <f t="shared" si="276"/>
        <v>0</v>
      </c>
      <c r="AT186" s="11">
        <f t="shared" si="276"/>
        <v>0</v>
      </c>
      <c r="AU186" s="11">
        <f t="shared" si="276"/>
        <v>0</v>
      </c>
      <c r="AV186" s="11">
        <f t="shared" si="276"/>
        <v>0</v>
      </c>
      <c r="AW186" s="11">
        <f t="shared" si="276"/>
        <v>0</v>
      </c>
      <c r="AX186" s="11">
        <f t="shared" si="276"/>
        <v>0</v>
      </c>
      <c r="AY186" s="11">
        <f t="shared" si="276"/>
        <v>0</v>
      </c>
      <c r="AZ186" s="11">
        <f t="shared" si="276"/>
        <v>0</v>
      </c>
      <c r="BA186" s="11">
        <f t="shared" si="276"/>
        <v>0</v>
      </c>
      <c r="BB186" s="11">
        <f t="shared" si="276"/>
        <v>0</v>
      </c>
      <c r="BC186" s="11">
        <f t="shared" si="276"/>
        <v>0</v>
      </c>
      <c r="BD186" s="11">
        <f t="shared" si="276"/>
        <v>0</v>
      </c>
      <c r="BE186" s="11">
        <f t="shared" si="276"/>
        <v>0</v>
      </c>
      <c r="BF186" s="11">
        <f t="shared" si="276"/>
        <v>0</v>
      </c>
      <c r="BG186" s="11">
        <f t="shared" si="276"/>
        <v>0</v>
      </c>
      <c r="BH186" s="11">
        <f t="shared" si="276"/>
        <v>0</v>
      </c>
      <c r="BI186" s="11">
        <f t="shared" si="276"/>
        <v>0</v>
      </c>
      <c r="BJ186" s="11">
        <f t="shared" si="276"/>
        <v>0</v>
      </c>
      <c r="BK186" s="11">
        <f t="shared" si="276"/>
        <v>0</v>
      </c>
      <c r="BL186" s="11">
        <f t="shared" si="276"/>
        <v>0</v>
      </c>
      <c r="BM186" s="11">
        <f t="shared" si="276"/>
        <v>0</v>
      </c>
      <c r="BN186" s="11">
        <f t="shared" si="276"/>
        <v>0</v>
      </c>
      <c r="BO186" s="11">
        <f t="shared" si="276"/>
        <v>0</v>
      </c>
      <c r="BP186" s="11">
        <f t="shared" ref="BP186:CU186" si="277">BP$119*BP70</f>
        <v>0</v>
      </c>
      <c r="BQ186" s="11">
        <f t="shared" si="277"/>
        <v>0</v>
      </c>
      <c r="BR186" s="11">
        <f t="shared" si="277"/>
        <v>0</v>
      </c>
      <c r="BS186" s="11">
        <f t="shared" si="277"/>
        <v>0</v>
      </c>
      <c r="BT186" s="11">
        <f t="shared" si="277"/>
        <v>0</v>
      </c>
      <c r="BU186" s="11">
        <f t="shared" si="277"/>
        <v>0</v>
      </c>
      <c r="BV186" s="11">
        <f t="shared" si="277"/>
        <v>0</v>
      </c>
      <c r="BW186" s="11">
        <f t="shared" si="277"/>
        <v>0</v>
      </c>
      <c r="BX186" s="11">
        <f t="shared" si="277"/>
        <v>0</v>
      </c>
      <c r="BY186" s="11">
        <f t="shared" si="277"/>
        <v>0</v>
      </c>
      <c r="BZ186" s="11">
        <f t="shared" si="277"/>
        <v>0</v>
      </c>
      <c r="CA186" s="11">
        <f t="shared" si="277"/>
        <v>0</v>
      </c>
      <c r="CB186" s="11">
        <f t="shared" si="277"/>
        <v>0</v>
      </c>
      <c r="CC186" s="11">
        <f t="shared" si="277"/>
        <v>0</v>
      </c>
      <c r="CD186" s="11">
        <f t="shared" si="277"/>
        <v>0</v>
      </c>
      <c r="CE186" s="11">
        <f t="shared" si="277"/>
        <v>0</v>
      </c>
      <c r="CF186" s="11">
        <f t="shared" si="277"/>
        <v>0</v>
      </c>
      <c r="CG186" s="11">
        <f t="shared" si="277"/>
        <v>0</v>
      </c>
      <c r="CH186" s="11">
        <f t="shared" si="277"/>
        <v>0</v>
      </c>
      <c r="CI186" s="11">
        <f t="shared" si="277"/>
        <v>0</v>
      </c>
      <c r="CJ186" s="11">
        <f t="shared" si="277"/>
        <v>0</v>
      </c>
      <c r="CK186" s="11">
        <f t="shared" si="277"/>
        <v>0</v>
      </c>
      <c r="CL186" s="11">
        <f t="shared" si="277"/>
        <v>0</v>
      </c>
      <c r="CM186" s="11">
        <f t="shared" si="277"/>
        <v>0</v>
      </c>
      <c r="CN186" s="11">
        <f t="shared" si="277"/>
        <v>0</v>
      </c>
      <c r="CO186" s="11">
        <f t="shared" si="277"/>
        <v>0</v>
      </c>
      <c r="CP186" s="11">
        <f t="shared" si="277"/>
        <v>0</v>
      </c>
      <c r="CQ186" s="11">
        <f t="shared" si="277"/>
        <v>0</v>
      </c>
      <c r="CR186" s="11">
        <f t="shared" si="277"/>
        <v>0</v>
      </c>
      <c r="CS186" s="11">
        <f t="shared" si="277"/>
        <v>0</v>
      </c>
      <c r="CT186" s="11">
        <f t="shared" si="277"/>
        <v>0</v>
      </c>
      <c r="CU186" s="11">
        <f t="shared" si="277"/>
        <v>0</v>
      </c>
      <c r="CV186" s="11">
        <f t="shared" ref="CV186:DI186" si="278">CV$119*CV70</f>
        <v>0</v>
      </c>
      <c r="CW186" s="11">
        <f t="shared" si="278"/>
        <v>0</v>
      </c>
      <c r="CX186" s="11">
        <f t="shared" si="278"/>
        <v>0</v>
      </c>
      <c r="CY186" s="11">
        <f t="shared" si="278"/>
        <v>0</v>
      </c>
      <c r="CZ186" s="11">
        <f t="shared" si="278"/>
        <v>0</v>
      </c>
      <c r="DA186" s="11">
        <f t="shared" si="278"/>
        <v>0</v>
      </c>
      <c r="DB186" s="11">
        <f t="shared" si="278"/>
        <v>0</v>
      </c>
      <c r="DC186" s="11">
        <f t="shared" si="278"/>
        <v>0</v>
      </c>
      <c r="DD186" s="11">
        <f t="shared" si="278"/>
        <v>0</v>
      </c>
      <c r="DE186" s="11">
        <f t="shared" si="278"/>
        <v>0</v>
      </c>
      <c r="DF186" s="11">
        <f t="shared" si="278"/>
        <v>0</v>
      </c>
      <c r="DG186" s="11">
        <f t="shared" si="278"/>
        <v>0</v>
      </c>
      <c r="DH186" s="11">
        <f t="shared" si="278"/>
        <v>0</v>
      </c>
      <c r="DI186" s="11">
        <f t="shared" si="278"/>
        <v>0</v>
      </c>
      <c r="DJ186" s="11">
        <f t="shared" si="266"/>
        <v>0</v>
      </c>
      <c r="DK186" s="323"/>
    </row>
    <row r="187" spans="2:115">
      <c r="B187" s="10" t="s">
        <v>356</v>
      </c>
      <c r="C187" s="4" t="s">
        <v>1075</v>
      </c>
      <c r="D187" s="11">
        <f t="shared" ref="D187:AI187" si="279">D$119*D71</f>
        <v>0</v>
      </c>
      <c r="E187" s="11">
        <f t="shared" si="279"/>
        <v>0</v>
      </c>
      <c r="F187" s="11">
        <f t="shared" si="279"/>
        <v>0</v>
      </c>
      <c r="G187" s="11">
        <f t="shared" si="279"/>
        <v>0</v>
      </c>
      <c r="H187" s="11">
        <f t="shared" si="279"/>
        <v>0</v>
      </c>
      <c r="I187" s="11">
        <f t="shared" si="279"/>
        <v>0</v>
      </c>
      <c r="J187" s="11">
        <f t="shared" si="279"/>
        <v>0</v>
      </c>
      <c r="K187" s="11">
        <f t="shared" si="279"/>
        <v>0</v>
      </c>
      <c r="L187" s="11">
        <f t="shared" si="279"/>
        <v>0</v>
      </c>
      <c r="M187" s="11">
        <f t="shared" si="279"/>
        <v>0</v>
      </c>
      <c r="N187" s="11">
        <f t="shared" si="279"/>
        <v>0</v>
      </c>
      <c r="O187" s="11">
        <f t="shared" si="279"/>
        <v>0</v>
      </c>
      <c r="P187" s="11">
        <f t="shared" si="279"/>
        <v>0</v>
      </c>
      <c r="Q187" s="11">
        <f t="shared" si="279"/>
        <v>0</v>
      </c>
      <c r="R187" s="11">
        <f t="shared" si="279"/>
        <v>0</v>
      </c>
      <c r="S187" s="11">
        <f t="shared" si="279"/>
        <v>0</v>
      </c>
      <c r="T187" s="11">
        <f t="shared" si="279"/>
        <v>0</v>
      </c>
      <c r="U187" s="11">
        <f t="shared" si="279"/>
        <v>0</v>
      </c>
      <c r="V187" s="11">
        <f t="shared" si="279"/>
        <v>0</v>
      </c>
      <c r="W187" s="11">
        <f t="shared" si="279"/>
        <v>0</v>
      </c>
      <c r="X187" s="11">
        <f t="shared" si="279"/>
        <v>0</v>
      </c>
      <c r="Y187" s="11">
        <f t="shared" si="279"/>
        <v>0</v>
      </c>
      <c r="Z187" s="11">
        <f t="shared" si="279"/>
        <v>0</v>
      </c>
      <c r="AA187" s="11">
        <f t="shared" si="279"/>
        <v>0</v>
      </c>
      <c r="AB187" s="11">
        <f t="shared" si="279"/>
        <v>0</v>
      </c>
      <c r="AC187" s="11">
        <f t="shared" si="279"/>
        <v>0</v>
      </c>
      <c r="AD187" s="11">
        <f t="shared" si="279"/>
        <v>0</v>
      </c>
      <c r="AE187" s="11">
        <f t="shared" si="279"/>
        <v>0</v>
      </c>
      <c r="AF187" s="11">
        <f t="shared" si="279"/>
        <v>0</v>
      </c>
      <c r="AG187" s="11">
        <f t="shared" si="279"/>
        <v>0</v>
      </c>
      <c r="AH187" s="11">
        <f t="shared" si="279"/>
        <v>0</v>
      </c>
      <c r="AI187" s="11">
        <f t="shared" si="279"/>
        <v>0</v>
      </c>
      <c r="AJ187" s="11">
        <f t="shared" ref="AJ187:BO187" si="280">AJ$119*AJ71</f>
        <v>0</v>
      </c>
      <c r="AK187" s="11">
        <f t="shared" si="280"/>
        <v>0</v>
      </c>
      <c r="AL187" s="11">
        <f t="shared" si="280"/>
        <v>0</v>
      </c>
      <c r="AM187" s="11">
        <f t="shared" si="280"/>
        <v>0</v>
      </c>
      <c r="AN187" s="11">
        <f t="shared" si="280"/>
        <v>0</v>
      </c>
      <c r="AO187" s="11">
        <f t="shared" si="280"/>
        <v>0</v>
      </c>
      <c r="AP187" s="11">
        <f t="shared" si="280"/>
        <v>0</v>
      </c>
      <c r="AQ187" s="11">
        <f t="shared" si="280"/>
        <v>0</v>
      </c>
      <c r="AR187" s="11">
        <f t="shared" si="280"/>
        <v>0</v>
      </c>
      <c r="AS187" s="11">
        <f t="shared" si="280"/>
        <v>0</v>
      </c>
      <c r="AT187" s="11">
        <f t="shared" si="280"/>
        <v>0</v>
      </c>
      <c r="AU187" s="11">
        <f t="shared" si="280"/>
        <v>0</v>
      </c>
      <c r="AV187" s="11">
        <f t="shared" si="280"/>
        <v>0</v>
      </c>
      <c r="AW187" s="11">
        <f t="shared" si="280"/>
        <v>0</v>
      </c>
      <c r="AX187" s="11">
        <f t="shared" si="280"/>
        <v>0</v>
      </c>
      <c r="AY187" s="11">
        <f t="shared" si="280"/>
        <v>0</v>
      </c>
      <c r="AZ187" s="11">
        <f t="shared" si="280"/>
        <v>0</v>
      </c>
      <c r="BA187" s="11">
        <f t="shared" si="280"/>
        <v>0</v>
      </c>
      <c r="BB187" s="11">
        <f t="shared" si="280"/>
        <v>0</v>
      </c>
      <c r="BC187" s="11">
        <f t="shared" si="280"/>
        <v>0</v>
      </c>
      <c r="BD187" s="11">
        <f t="shared" si="280"/>
        <v>0</v>
      </c>
      <c r="BE187" s="11">
        <f t="shared" si="280"/>
        <v>0</v>
      </c>
      <c r="BF187" s="11">
        <f t="shared" si="280"/>
        <v>0</v>
      </c>
      <c r="BG187" s="11">
        <f t="shared" si="280"/>
        <v>0</v>
      </c>
      <c r="BH187" s="11">
        <f t="shared" si="280"/>
        <v>0</v>
      </c>
      <c r="BI187" s="11">
        <f t="shared" si="280"/>
        <v>0</v>
      </c>
      <c r="BJ187" s="11">
        <f t="shared" si="280"/>
        <v>0</v>
      </c>
      <c r="BK187" s="11">
        <f t="shared" si="280"/>
        <v>0</v>
      </c>
      <c r="BL187" s="11">
        <f t="shared" si="280"/>
        <v>0</v>
      </c>
      <c r="BM187" s="11">
        <f t="shared" si="280"/>
        <v>0</v>
      </c>
      <c r="BN187" s="11">
        <f t="shared" si="280"/>
        <v>0</v>
      </c>
      <c r="BO187" s="11">
        <f t="shared" si="280"/>
        <v>0</v>
      </c>
      <c r="BP187" s="11">
        <f t="shared" ref="BP187:CU187" si="281">BP$119*BP71</f>
        <v>0</v>
      </c>
      <c r="BQ187" s="11">
        <f t="shared" si="281"/>
        <v>0</v>
      </c>
      <c r="BR187" s="11">
        <f t="shared" si="281"/>
        <v>0</v>
      </c>
      <c r="BS187" s="11">
        <f t="shared" si="281"/>
        <v>0</v>
      </c>
      <c r="BT187" s="11">
        <f t="shared" si="281"/>
        <v>0</v>
      </c>
      <c r="BU187" s="11">
        <f t="shared" si="281"/>
        <v>0</v>
      </c>
      <c r="BV187" s="11">
        <f t="shared" si="281"/>
        <v>0</v>
      </c>
      <c r="BW187" s="11">
        <f t="shared" si="281"/>
        <v>0</v>
      </c>
      <c r="BX187" s="11">
        <f t="shared" si="281"/>
        <v>0</v>
      </c>
      <c r="BY187" s="11">
        <f t="shared" si="281"/>
        <v>0</v>
      </c>
      <c r="BZ187" s="11">
        <f t="shared" si="281"/>
        <v>0</v>
      </c>
      <c r="CA187" s="11">
        <f t="shared" si="281"/>
        <v>0</v>
      </c>
      <c r="CB187" s="11">
        <f t="shared" si="281"/>
        <v>0</v>
      </c>
      <c r="CC187" s="11">
        <f t="shared" si="281"/>
        <v>0</v>
      </c>
      <c r="CD187" s="11">
        <f t="shared" si="281"/>
        <v>0</v>
      </c>
      <c r="CE187" s="11">
        <f t="shared" si="281"/>
        <v>0</v>
      </c>
      <c r="CF187" s="11">
        <f t="shared" si="281"/>
        <v>0</v>
      </c>
      <c r="CG187" s="11">
        <f t="shared" si="281"/>
        <v>0</v>
      </c>
      <c r="CH187" s="11">
        <f t="shared" si="281"/>
        <v>0</v>
      </c>
      <c r="CI187" s="11">
        <f t="shared" si="281"/>
        <v>0</v>
      </c>
      <c r="CJ187" s="11">
        <f t="shared" si="281"/>
        <v>0</v>
      </c>
      <c r="CK187" s="11">
        <f t="shared" si="281"/>
        <v>0</v>
      </c>
      <c r="CL187" s="11">
        <f t="shared" si="281"/>
        <v>0</v>
      </c>
      <c r="CM187" s="11">
        <f t="shared" si="281"/>
        <v>0</v>
      </c>
      <c r="CN187" s="11">
        <f t="shared" si="281"/>
        <v>0</v>
      </c>
      <c r="CO187" s="11">
        <f t="shared" si="281"/>
        <v>0</v>
      </c>
      <c r="CP187" s="11">
        <f t="shared" si="281"/>
        <v>0</v>
      </c>
      <c r="CQ187" s="11">
        <f t="shared" si="281"/>
        <v>0</v>
      </c>
      <c r="CR187" s="11">
        <f t="shared" si="281"/>
        <v>0</v>
      </c>
      <c r="CS187" s="11">
        <f t="shared" si="281"/>
        <v>0</v>
      </c>
      <c r="CT187" s="11">
        <f t="shared" si="281"/>
        <v>0</v>
      </c>
      <c r="CU187" s="11">
        <f t="shared" si="281"/>
        <v>0</v>
      </c>
      <c r="CV187" s="11">
        <f t="shared" ref="CV187:DI187" si="282">CV$119*CV71</f>
        <v>0</v>
      </c>
      <c r="CW187" s="11">
        <f t="shared" si="282"/>
        <v>0</v>
      </c>
      <c r="CX187" s="11">
        <f t="shared" si="282"/>
        <v>0</v>
      </c>
      <c r="CY187" s="11">
        <f t="shared" si="282"/>
        <v>0</v>
      </c>
      <c r="CZ187" s="11">
        <f t="shared" si="282"/>
        <v>0</v>
      </c>
      <c r="DA187" s="11">
        <f t="shared" si="282"/>
        <v>0</v>
      </c>
      <c r="DB187" s="11">
        <f t="shared" si="282"/>
        <v>0</v>
      </c>
      <c r="DC187" s="11">
        <f t="shared" si="282"/>
        <v>0</v>
      </c>
      <c r="DD187" s="11">
        <f t="shared" si="282"/>
        <v>0</v>
      </c>
      <c r="DE187" s="11">
        <f t="shared" si="282"/>
        <v>0</v>
      </c>
      <c r="DF187" s="11">
        <f t="shared" si="282"/>
        <v>0</v>
      </c>
      <c r="DG187" s="11">
        <f t="shared" si="282"/>
        <v>0</v>
      </c>
      <c r="DH187" s="11">
        <f t="shared" si="282"/>
        <v>0</v>
      </c>
      <c r="DI187" s="11">
        <f t="shared" si="282"/>
        <v>0</v>
      </c>
      <c r="DJ187" s="11">
        <f t="shared" si="266"/>
        <v>0</v>
      </c>
      <c r="DK187" s="323"/>
    </row>
    <row r="188" spans="2:115">
      <c r="B188" s="10" t="s">
        <v>357</v>
      </c>
      <c r="C188" s="4" t="s">
        <v>1076</v>
      </c>
      <c r="D188" s="11">
        <f t="shared" ref="D188:AI188" si="283">D$119*D72</f>
        <v>0</v>
      </c>
      <c r="E188" s="11">
        <f t="shared" si="283"/>
        <v>0</v>
      </c>
      <c r="F188" s="11">
        <f t="shared" si="283"/>
        <v>0</v>
      </c>
      <c r="G188" s="11">
        <f t="shared" si="283"/>
        <v>0</v>
      </c>
      <c r="H188" s="11">
        <f t="shared" si="283"/>
        <v>0</v>
      </c>
      <c r="I188" s="11">
        <f t="shared" si="283"/>
        <v>0</v>
      </c>
      <c r="J188" s="11">
        <f t="shared" si="283"/>
        <v>0</v>
      </c>
      <c r="K188" s="11">
        <f t="shared" si="283"/>
        <v>0</v>
      </c>
      <c r="L188" s="11">
        <f t="shared" si="283"/>
        <v>0</v>
      </c>
      <c r="M188" s="11">
        <f t="shared" si="283"/>
        <v>0</v>
      </c>
      <c r="N188" s="11">
        <f t="shared" si="283"/>
        <v>0</v>
      </c>
      <c r="O188" s="11">
        <f t="shared" si="283"/>
        <v>0</v>
      </c>
      <c r="P188" s="11">
        <f t="shared" si="283"/>
        <v>0</v>
      </c>
      <c r="Q188" s="11">
        <f t="shared" si="283"/>
        <v>0</v>
      </c>
      <c r="R188" s="11">
        <f t="shared" si="283"/>
        <v>0</v>
      </c>
      <c r="S188" s="11">
        <f t="shared" si="283"/>
        <v>0</v>
      </c>
      <c r="T188" s="11">
        <f t="shared" si="283"/>
        <v>0</v>
      </c>
      <c r="U188" s="11">
        <f t="shared" si="283"/>
        <v>0</v>
      </c>
      <c r="V188" s="11">
        <f t="shared" si="283"/>
        <v>0</v>
      </c>
      <c r="W188" s="11">
        <f t="shared" si="283"/>
        <v>0</v>
      </c>
      <c r="X188" s="11">
        <f t="shared" si="283"/>
        <v>0</v>
      </c>
      <c r="Y188" s="11">
        <f t="shared" si="283"/>
        <v>0</v>
      </c>
      <c r="Z188" s="11">
        <f t="shared" si="283"/>
        <v>0</v>
      </c>
      <c r="AA188" s="11">
        <f t="shared" si="283"/>
        <v>0</v>
      </c>
      <c r="AB188" s="11">
        <f t="shared" si="283"/>
        <v>0</v>
      </c>
      <c r="AC188" s="11">
        <f t="shared" si="283"/>
        <v>0</v>
      </c>
      <c r="AD188" s="11">
        <f t="shared" si="283"/>
        <v>0</v>
      </c>
      <c r="AE188" s="11">
        <f t="shared" si="283"/>
        <v>0</v>
      </c>
      <c r="AF188" s="11">
        <f t="shared" si="283"/>
        <v>0</v>
      </c>
      <c r="AG188" s="11">
        <f t="shared" si="283"/>
        <v>0</v>
      </c>
      <c r="AH188" s="11">
        <f t="shared" si="283"/>
        <v>0</v>
      </c>
      <c r="AI188" s="11">
        <f t="shared" si="283"/>
        <v>0</v>
      </c>
      <c r="AJ188" s="11">
        <f t="shared" ref="AJ188:BO188" si="284">AJ$119*AJ72</f>
        <v>0</v>
      </c>
      <c r="AK188" s="11">
        <f t="shared" si="284"/>
        <v>0</v>
      </c>
      <c r="AL188" s="11">
        <f t="shared" si="284"/>
        <v>0</v>
      </c>
      <c r="AM188" s="11">
        <f t="shared" si="284"/>
        <v>0</v>
      </c>
      <c r="AN188" s="11">
        <f t="shared" si="284"/>
        <v>0</v>
      </c>
      <c r="AO188" s="11">
        <f t="shared" si="284"/>
        <v>0</v>
      </c>
      <c r="AP188" s="11">
        <f t="shared" si="284"/>
        <v>0</v>
      </c>
      <c r="AQ188" s="11">
        <f t="shared" si="284"/>
        <v>0</v>
      </c>
      <c r="AR188" s="11">
        <f t="shared" si="284"/>
        <v>0</v>
      </c>
      <c r="AS188" s="11">
        <f t="shared" si="284"/>
        <v>0</v>
      </c>
      <c r="AT188" s="11">
        <f t="shared" si="284"/>
        <v>0</v>
      </c>
      <c r="AU188" s="11">
        <f t="shared" si="284"/>
        <v>0</v>
      </c>
      <c r="AV188" s="11">
        <f t="shared" si="284"/>
        <v>0</v>
      </c>
      <c r="AW188" s="11">
        <f t="shared" si="284"/>
        <v>0</v>
      </c>
      <c r="AX188" s="11">
        <f t="shared" si="284"/>
        <v>0</v>
      </c>
      <c r="AY188" s="11">
        <f t="shared" si="284"/>
        <v>0</v>
      </c>
      <c r="AZ188" s="11">
        <f t="shared" si="284"/>
        <v>0</v>
      </c>
      <c r="BA188" s="11">
        <f t="shared" si="284"/>
        <v>0</v>
      </c>
      <c r="BB188" s="11">
        <f t="shared" si="284"/>
        <v>0</v>
      </c>
      <c r="BC188" s="11">
        <f t="shared" si="284"/>
        <v>0</v>
      </c>
      <c r="BD188" s="11">
        <f t="shared" si="284"/>
        <v>0</v>
      </c>
      <c r="BE188" s="11">
        <f t="shared" si="284"/>
        <v>0</v>
      </c>
      <c r="BF188" s="11">
        <f t="shared" si="284"/>
        <v>0</v>
      </c>
      <c r="BG188" s="11">
        <f t="shared" si="284"/>
        <v>0</v>
      </c>
      <c r="BH188" s="11">
        <f t="shared" si="284"/>
        <v>0</v>
      </c>
      <c r="BI188" s="11">
        <f t="shared" si="284"/>
        <v>0</v>
      </c>
      <c r="BJ188" s="11">
        <f t="shared" si="284"/>
        <v>0</v>
      </c>
      <c r="BK188" s="11">
        <f t="shared" si="284"/>
        <v>0</v>
      </c>
      <c r="BL188" s="11">
        <f t="shared" si="284"/>
        <v>0</v>
      </c>
      <c r="BM188" s="11">
        <f t="shared" si="284"/>
        <v>0</v>
      </c>
      <c r="BN188" s="11">
        <f t="shared" si="284"/>
        <v>0</v>
      </c>
      <c r="BO188" s="11">
        <f t="shared" si="284"/>
        <v>0</v>
      </c>
      <c r="BP188" s="11">
        <f t="shared" ref="BP188:CU188" si="285">BP$119*BP72</f>
        <v>0</v>
      </c>
      <c r="BQ188" s="11">
        <f t="shared" si="285"/>
        <v>0</v>
      </c>
      <c r="BR188" s="11">
        <f t="shared" si="285"/>
        <v>0</v>
      </c>
      <c r="BS188" s="11">
        <f t="shared" si="285"/>
        <v>0</v>
      </c>
      <c r="BT188" s="11">
        <f t="shared" si="285"/>
        <v>0</v>
      </c>
      <c r="BU188" s="11">
        <f t="shared" si="285"/>
        <v>0</v>
      </c>
      <c r="BV188" s="11">
        <f t="shared" si="285"/>
        <v>0</v>
      </c>
      <c r="BW188" s="11">
        <f t="shared" si="285"/>
        <v>0</v>
      </c>
      <c r="BX188" s="11">
        <f t="shared" si="285"/>
        <v>0</v>
      </c>
      <c r="BY188" s="11">
        <f t="shared" si="285"/>
        <v>0</v>
      </c>
      <c r="BZ188" s="11">
        <f t="shared" si="285"/>
        <v>0</v>
      </c>
      <c r="CA188" s="11">
        <f t="shared" si="285"/>
        <v>0</v>
      </c>
      <c r="CB188" s="11">
        <f t="shared" si="285"/>
        <v>0</v>
      </c>
      <c r="CC188" s="11">
        <f t="shared" si="285"/>
        <v>0</v>
      </c>
      <c r="CD188" s="11">
        <f t="shared" si="285"/>
        <v>0</v>
      </c>
      <c r="CE188" s="11">
        <f t="shared" si="285"/>
        <v>0</v>
      </c>
      <c r="CF188" s="11">
        <f t="shared" si="285"/>
        <v>0</v>
      </c>
      <c r="CG188" s="11">
        <f t="shared" si="285"/>
        <v>0</v>
      </c>
      <c r="CH188" s="11">
        <f t="shared" si="285"/>
        <v>0</v>
      </c>
      <c r="CI188" s="11">
        <f t="shared" si="285"/>
        <v>0</v>
      </c>
      <c r="CJ188" s="11">
        <f t="shared" si="285"/>
        <v>0</v>
      </c>
      <c r="CK188" s="11">
        <f t="shared" si="285"/>
        <v>0</v>
      </c>
      <c r="CL188" s="11">
        <f t="shared" si="285"/>
        <v>0</v>
      </c>
      <c r="CM188" s="11">
        <f t="shared" si="285"/>
        <v>0</v>
      </c>
      <c r="CN188" s="11">
        <f t="shared" si="285"/>
        <v>0</v>
      </c>
      <c r="CO188" s="11">
        <f t="shared" si="285"/>
        <v>0</v>
      </c>
      <c r="CP188" s="11">
        <f t="shared" si="285"/>
        <v>0</v>
      </c>
      <c r="CQ188" s="11">
        <f t="shared" si="285"/>
        <v>0</v>
      </c>
      <c r="CR188" s="11">
        <f t="shared" si="285"/>
        <v>0</v>
      </c>
      <c r="CS188" s="11">
        <f t="shared" si="285"/>
        <v>0</v>
      </c>
      <c r="CT188" s="11">
        <f t="shared" si="285"/>
        <v>0</v>
      </c>
      <c r="CU188" s="11">
        <f t="shared" si="285"/>
        <v>0</v>
      </c>
      <c r="CV188" s="11">
        <f t="shared" ref="CV188:DI188" si="286">CV$119*CV72</f>
        <v>0</v>
      </c>
      <c r="CW188" s="11">
        <f t="shared" si="286"/>
        <v>0</v>
      </c>
      <c r="CX188" s="11">
        <f t="shared" si="286"/>
        <v>0</v>
      </c>
      <c r="CY188" s="11">
        <f t="shared" si="286"/>
        <v>0</v>
      </c>
      <c r="CZ188" s="11">
        <f t="shared" si="286"/>
        <v>0</v>
      </c>
      <c r="DA188" s="11">
        <f t="shared" si="286"/>
        <v>0</v>
      </c>
      <c r="DB188" s="11">
        <f t="shared" si="286"/>
        <v>0</v>
      </c>
      <c r="DC188" s="11">
        <f t="shared" si="286"/>
        <v>0</v>
      </c>
      <c r="DD188" s="11">
        <f t="shared" si="286"/>
        <v>0</v>
      </c>
      <c r="DE188" s="11">
        <f t="shared" si="286"/>
        <v>0</v>
      </c>
      <c r="DF188" s="11">
        <f t="shared" si="286"/>
        <v>0</v>
      </c>
      <c r="DG188" s="11">
        <f t="shared" si="286"/>
        <v>0</v>
      </c>
      <c r="DH188" s="11">
        <f t="shared" si="286"/>
        <v>0</v>
      </c>
      <c r="DI188" s="11">
        <f t="shared" si="286"/>
        <v>0</v>
      </c>
      <c r="DJ188" s="11">
        <f t="shared" si="266"/>
        <v>0</v>
      </c>
      <c r="DK188" s="323"/>
    </row>
    <row r="189" spans="2:115">
      <c r="B189" s="503" t="s">
        <v>358</v>
      </c>
      <c r="C189" s="14" t="s">
        <v>1077</v>
      </c>
      <c r="D189" s="733">
        <f t="shared" ref="D189:AI189" si="287">D$119*D73</f>
        <v>0</v>
      </c>
      <c r="E189" s="733">
        <f t="shared" si="287"/>
        <v>0</v>
      </c>
      <c r="F189" s="733">
        <f t="shared" si="287"/>
        <v>0</v>
      </c>
      <c r="G189" s="733">
        <f t="shared" si="287"/>
        <v>0</v>
      </c>
      <c r="H189" s="733">
        <f t="shared" si="287"/>
        <v>0</v>
      </c>
      <c r="I189" s="733">
        <f t="shared" si="287"/>
        <v>0</v>
      </c>
      <c r="J189" s="733">
        <f t="shared" si="287"/>
        <v>0</v>
      </c>
      <c r="K189" s="733">
        <f t="shared" si="287"/>
        <v>0</v>
      </c>
      <c r="L189" s="733">
        <f t="shared" si="287"/>
        <v>0</v>
      </c>
      <c r="M189" s="733">
        <f t="shared" si="287"/>
        <v>0</v>
      </c>
      <c r="N189" s="733">
        <f t="shared" si="287"/>
        <v>0</v>
      </c>
      <c r="O189" s="733">
        <f t="shared" si="287"/>
        <v>0</v>
      </c>
      <c r="P189" s="733">
        <f t="shared" si="287"/>
        <v>0</v>
      </c>
      <c r="Q189" s="733">
        <f t="shared" si="287"/>
        <v>0</v>
      </c>
      <c r="R189" s="733">
        <f t="shared" si="287"/>
        <v>0</v>
      </c>
      <c r="S189" s="733">
        <f t="shared" si="287"/>
        <v>0</v>
      </c>
      <c r="T189" s="733">
        <f t="shared" si="287"/>
        <v>0</v>
      </c>
      <c r="U189" s="733">
        <f t="shared" si="287"/>
        <v>0</v>
      </c>
      <c r="V189" s="733">
        <f t="shared" si="287"/>
        <v>0</v>
      </c>
      <c r="W189" s="733">
        <f t="shared" si="287"/>
        <v>0</v>
      </c>
      <c r="X189" s="733">
        <f t="shared" si="287"/>
        <v>0</v>
      </c>
      <c r="Y189" s="733">
        <f t="shared" si="287"/>
        <v>0</v>
      </c>
      <c r="Z189" s="733">
        <f t="shared" si="287"/>
        <v>0</v>
      </c>
      <c r="AA189" s="733">
        <f t="shared" si="287"/>
        <v>0</v>
      </c>
      <c r="AB189" s="733">
        <f t="shared" si="287"/>
        <v>0</v>
      </c>
      <c r="AC189" s="733">
        <f t="shared" si="287"/>
        <v>0</v>
      </c>
      <c r="AD189" s="733">
        <f t="shared" si="287"/>
        <v>0</v>
      </c>
      <c r="AE189" s="733">
        <f t="shared" si="287"/>
        <v>0</v>
      </c>
      <c r="AF189" s="733">
        <f t="shared" si="287"/>
        <v>0</v>
      </c>
      <c r="AG189" s="733">
        <f t="shared" si="287"/>
        <v>0</v>
      </c>
      <c r="AH189" s="733">
        <f t="shared" si="287"/>
        <v>0</v>
      </c>
      <c r="AI189" s="733">
        <f t="shared" si="287"/>
        <v>0</v>
      </c>
      <c r="AJ189" s="733">
        <f t="shared" ref="AJ189:BO189" si="288">AJ$119*AJ73</f>
        <v>0</v>
      </c>
      <c r="AK189" s="733">
        <f t="shared" si="288"/>
        <v>0</v>
      </c>
      <c r="AL189" s="733">
        <f t="shared" si="288"/>
        <v>0</v>
      </c>
      <c r="AM189" s="733">
        <f t="shared" si="288"/>
        <v>0</v>
      </c>
      <c r="AN189" s="733">
        <f t="shared" si="288"/>
        <v>0</v>
      </c>
      <c r="AO189" s="733">
        <f t="shared" si="288"/>
        <v>0</v>
      </c>
      <c r="AP189" s="733">
        <f t="shared" si="288"/>
        <v>0</v>
      </c>
      <c r="AQ189" s="733">
        <f t="shared" si="288"/>
        <v>0</v>
      </c>
      <c r="AR189" s="733">
        <f t="shared" si="288"/>
        <v>0</v>
      </c>
      <c r="AS189" s="733">
        <f t="shared" si="288"/>
        <v>0</v>
      </c>
      <c r="AT189" s="733">
        <f t="shared" si="288"/>
        <v>0</v>
      </c>
      <c r="AU189" s="733">
        <f t="shared" si="288"/>
        <v>0</v>
      </c>
      <c r="AV189" s="733">
        <f t="shared" si="288"/>
        <v>0</v>
      </c>
      <c r="AW189" s="733">
        <f t="shared" si="288"/>
        <v>0</v>
      </c>
      <c r="AX189" s="733">
        <f t="shared" si="288"/>
        <v>0</v>
      </c>
      <c r="AY189" s="733">
        <f t="shared" si="288"/>
        <v>0</v>
      </c>
      <c r="AZ189" s="733">
        <f t="shared" si="288"/>
        <v>0</v>
      </c>
      <c r="BA189" s="733">
        <f t="shared" si="288"/>
        <v>0</v>
      </c>
      <c r="BB189" s="733">
        <f t="shared" si="288"/>
        <v>0</v>
      </c>
      <c r="BC189" s="733">
        <f t="shared" si="288"/>
        <v>0</v>
      </c>
      <c r="BD189" s="733">
        <f t="shared" si="288"/>
        <v>0</v>
      </c>
      <c r="BE189" s="733">
        <f t="shared" si="288"/>
        <v>0</v>
      </c>
      <c r="BF189" s="733">
        <f t="shared" si="288"/>
        <v>0</v>
      </c>
      <c r="BG189" s="733">
        <f t="shared" si="288"/>
        <v>0</v>
      </c>
      <c r="BH189" s="733">
        <f t="shared" si="288"/>
        <v>0</v>
      </c>
      <c r="BI189" s="733">
        <f t="shared" si="288"/>
        <v>0</v>
      </c>
      <c r="BJ189" s="733">
        <f t="shared" si="288"/>
        <v>0</v>
      </c>
      <c r="BK189" s="733">
        <f t="shared" si="288"/>
        <v>0</v>
      </c>
      <c r="BL189" s="733">
        <f t="shared" si="288"/>
        <v>0</v>
      </c>
      <c r="BM189" s="733">
        <f t="shared" si="288"/>
        <v>0</v>
      </c>
      <c r="BN189" s="733">
        <f t="shared" si="288"/>
        <v>0</v>
      </c>
      <c r="BO189" s="733">
        <f t="shared" si="288"/>
        <v>0</v>
      </c>
      <c r="BP189" s="733">
        <f t="shared" ref="BP189:CU189" si="289">BP$119*BP73</f>
        <v>0</v>
      </c>
      <c r="BQ189" s="733">
        <f t="shared" si="289"/>
        <v>0</v>
      </c>
      <c r="BR189" s="733">
        <f t="shared" si="289"/>
        <v>0</v>
      </c>
      <c r="BS189" s="733">
        <f t="shared" si="289"/>
        <v>0</v>
      </c>
      <c r="BT189" s="733">
        <f t="shared" si="289"/>
        <v>0</v>
      </c>
      <c r="BU189" s="733">
        <f t="shared" si="289"/>
        <v>0</v>
      </c>
      <c r="BV189" s="733">
        <f t="shared" si="289"/>
        <v>0</v>
      </c>
      <c r="BW189" s="733">
        <f t="shared" si="289"/>
        <v>0</v>
      </c>
      <c r="BX189" s="733">
        <f t="shared" si="289"/>
        <v>0</v>
      </c>
      <c r="BY189" s="733">
        <f t="shared" si="289"/>
        <v>0</v>
      </c>
      <c r="BZ189" s="733">
        <f t="shared" si="289"/>
        <v>0</v>
      </c>
      <c r="CA189" s="733">
        <f t="shared" si="289"/>
        <v>0</v>
      </c>
      <c r="CB189" s="733">
        <f t="shared" si="289"/>
        <v>0</v>
      </c>
      <c r="CC189" s="733">
        <f t="shared" si="289"/>
        <v>0</v>
      </c>
      <c r="CD189" s="733">
        <f t="shared" si="289"/>
        <v>0</v>
      </c>
      <c r="CE189" s="733">
        <f t="shared" si="289"/>
        <v>0</v>
      </c>
      <c r="CF189" s="733">
        <f t="shared" si="289"/>
        <v>0</v>
      </c>
      <c r="CG189" s="733">
        <f t="shared" si="289"/>
        <v>0</v>
      </c>
      <c r="CH189" s="733">
        <f t="shared" si="289"/>
        <v>0</v>
      </c>
      <c r="CI189" s="733">
        <f t="shared" si="289"/>
        <v>0</v>
      </c>
      <c r="CJ189" s="733">
        <f t="shared" si="289"/>
        <v>0</v>
      </c>
      <c r="CK189" s="733">
        <f t="shared" si="289"/>
        <v>0</v>
      </c>
      <c r="CL189" s="733">
        <f t="shared" si="289"/>
        <v>0</v>
      </c>
      <c r="CM189" s="733">
        <f t="shared" si="289"/>
        <v>0</v>
      </c>
      <c r="CN189" s="733">
        <f t="shared" si="289"/>
        <v>0</v>
      </c>
      <c r="CO189" s="733">
        <f t="shared" si="289"/>
        <v>0</v>
      </c>
      <c r="CP189" s="733">
        <f t="shared" si="289"/>
        <v>0</v>
      </c>
      <c r="CQ189" s="733">
        <f t="shared" si="289"/>
        <v>0</v>
      </c>
      <c r="CR189" s="733">
        <f t="shared" si="289"/>
        <v>0</v>
      </c>
      <c r="CS189" s="733">
        <f t="shared" si="289"/>
        <v>0</v>
      </c>
      <c r="CT189" s="733">
        <f t="shared" si="289"/>
        <v>0</v>
      </c>
      <c r="CU189" s="733">
        <f t="shared" si="289"/>
        <v>0</v>
      </c>
      <c r="CV189" s="733">
        <f t="shared" ref="CV189:DI189" si="290">CV$119*CV73</f>
        <v>0</v>
      </c>
      <c r="CW189" s="733">
        <f t="shared" si="290"/>
        <v>0</v>
      </c>
      <c r="CX189" s="733">
        <f t="shared" si="290"/>
        <v>0</v>
      </c>
      <c r="CY189" s="733">
        <f t="shared" si="290"/>
        <v>0</v>
      </c>
      <c r="CZ189" s="733">
        <f t="shared" si="290"/>
        <v>0</v>
      </c>
      <c r="DA189" s="733">
        <f t="shared" si="290"/>
        <v>0</v>
      </c>
      <c r="DB189" s="733">
        <f t="shared" si="290"/>
        <v>0</v>
      </c>
      <c r="DC189" s="733">
        <f t="shared" si="290"/>
        <v>0</v>
      </c>
      <c r="DD189" s="733">
        <f t="shared" si="290"/>
        <v>0</v>
      </c>
      <c r="DE189" s="733">
        <f t="shared" si="290"/>
        <v>0</v>
      </c>
      <c r="DF189" s="733">
        <f t="shared" si="290"/>
        <v>0</v>
      </c>
      <c r="DG189" s="733">
        <f t="shared" si="290"/>
        <v>0</v>
      </c>
      <c r="DH189" s="733">
        <f t="shared" si="290"/>
        <v>0</v>
      </c>
      <c r="DI189" s="733">
        <f t="shared" si="290"/>
        <v>0</v>
      </c>
      <c r="DJ189" s="733">
        <f t="shared" si="266"/>
        <v>0</v>
      </c>
      <c r="DK189" s="323"/>
    </row>
    <row r="190" spans="2:115">
      <c r="B190" s="12" t="s">
        <v>359</v>
      </c>
      <c r="C190" s="502" t="s">
        <v>1078</v>
      </c>
      <c r="D190" s="13">
        <f t="shared" ref="D190:AI190" si="291">D$119*D74</f>
        <v>0</v>
      </c>
      <c r="E190" s="13">
        <f t="shared" si="291"/>
        <v>0</v>
      </c>
      <c r="F190" s="13">
        <f t="shared" si="291"/>
        <v>0</v>
      </c>
      <c r="G190" s="13">
        <f t="shared" si="291"/>
        <v>0</v>
      </c>
      <c r="H190" s="13">
        <f t="shared" si="291"/>
        <v>0</v>
      </c>
      <c r="I190" s="13">
        <f t="shared" si="291"/>
        <v>0</v>
      </c>
      <c r="J190" s="13">
        <f t="shared" si="291"/>
        <v>0</v>
      </c>
      <c r="K190" s="13">
        <f t="shared" si="291"/>
        <v>0</v>
      </c>
      <c r="L190" s="13">
        <f t="shared" si="291"/>
        <v>0</v>
      </c>
      <c r="M190" s="13">
        <f t="shared" si="291"/>
        <v>0</v>
      </c>
      <c r="N190" s="13">
        <f t="shared" si="291"/>
        <v>0</v>
      </c>
      <c r="O190" s="13">
        <f t="shared" si="291"/>
        <v>0</v>
      </c>
      <c r="P190" s="13">
        <f t="shared" si="291"/>
        <v>0</v>
      </c>
      <c r="Q190" s="13">
        <f t="shared" si="291"/>
        <v>0</v>
      </c>
      <c r="R190" s="13">
        <f t="shared" si="291"/>
        <v>0</v>
      </c>
      <c r="S190" s="13">
        <f t="shared" si="291"/>
        <v>0</v>
      </c>
      <c r="T190" s="13">
        <f t="shared" si="291"/>
        <v>0</v>
      </c>
      <c r="U190" s="13">
        <f t="shared" si="291"/>
        <v>0</v>
      </c>
      <c r="V190" s="13">
        <f t="shared" si="291"/>
        <v>0</v>
      </c>
      <c r="W190" s="13">
        <f t="shared" si="291"/>
        <v>0</v>
      </c>
      <c r="X190" s="13">
        <f t="shared" si="291"/>
        <v>0</v>
      </c>
      <c r="Y190" s="13">
        <f t="shared" si="291"/>
        <v>0</v>
      </c>
      <c r="Z190" s="13">
        <f t="shared" si="291"/>
        <v>0</v>
      </c>
      <c r="AA190" s="13">
        <f t="shared" si="291"/>
        <v>0</v>
      </c>
      <c r="AB190" s="13">
        <f t="shared" si="291"/>
        <v>0</v>
      </c>
      <c r="AC190" s="13">
        <f t="shared" si="291"/>
        <v>0</v>
      </c>
      <c r="AD190" s="13">
        <f t="shared" si="291"/>
        <v>0</v>
      </c>
      <c r="AE190" s="13">
        <f t="shared" si="291"/>
        <v>0</v>
      </c>
      <c r="AF190" s="13">
        <f t="shared" si="291"/>
        <v>0</v>
      </c>
      <c r="AG190" s="13">
        <f t="shared" si="291"/>
        <v>0</v>
      </c>
      <c r="AH190" s="13">
        <f t="shared" si="291"/>
        <v>0</v>
      </c>
      <c r="AI190" s="13">
        <f t="shared" si="291"/>
        <v>0</v>
      </c>
      <c r="AJ190" s="13">
        <f t="shared" ref="AJ190:BO190" si="292">AJ$119*AJ74</f>
        <v>0</v>
      </c>
      <c r="AK190" s="13">
        <f t="shared" si="292"/>
        <v>0</v>
      </c>
      <c r="AL190" s="13">
        <f t="shared" si="292"/>
        <v>0</v>
      </c>
      <c r="AM190" s="13">
        <f t="shared" si="292"/>
        <v>0</v>
      </c>
      <c r="AN190" s="13">
        <f t="shared" si="292"/>
        <v>0</v>
      </c>
      <c r="AO190" s="13">
        <f t="shared" si="292"/>
        <v>0</v>
      </c>
      <c r="AP190" s="13">
        <f t="shared" si="292"/>
        <v>0</v>
      </c>
      <c r="AQ190" s="13">
        <f t="shared" si="292"/>
        <v>0</v>
      </c>
      <c r="AR190" s="13">
        <f t="shared" si="292"/>
        <v>0</v>
      </c>
      <c r="AS190" s="13">
        <f t="shared" si="292"/>
        <v>0</v>
      </c>
      <c r="AT190" s="13">
        <f t="shared" si="292"/>
        <v>0</v>
      </c>
      <c r="AU190" s="13">
        <f t="shared" si="292"/>
        <v>0</v>
      </c>
      <c r="AV190" s="13">
        <f t="shared" si="292"/>
        <v>0</v>
      </c>
      <c r="AW190" s="13">
        <f t="shared" si="292"/>
        <v>0</v>
      </c>
      <c r="AX190" s="13">
        <f t="shared" si="292"/>
        <v>0</v>
      </c>
      <c r="AY190" s="13">
        <f t="shared" si="292"/>
        <v>0</v>
      </c>
      <c r="AZ190" s="13">
        <f t="shared" si="292"/>
        <v>0</v>
      </c>
      <c r="BA190" s="13">
        <f t="shared" si="292"/>
        <v>0</v>
      </c>
      <c r="BB190" s="13">
        <f t="shared" si="292"/>
        <v>0</v>
      </c>
      <c r="BC190" s="13">
        <f t="shared" si="292"/>
        <v>0</v>
      </c>
      <c r="BD190" s="13">
        <f t="shared" si="292"/>
        <v>0</v>
      </c>
      <c r="BE190" s="13">
        <f t="shared" si="292"/>
        <v>0</v>
      </c>
      <c r="BF190" s="13">
        <f t="shared" si="292"/>
        <v>0</v>
      </c>
      <c r="BG190" s="13">
        <f t="shared" si="292"/>
        <v>0</v>
      </c>
      <c r="BH190" s="13">
        <f t="shared" si="292"/>
        <v>0</v>
      </c>
      <c r="BI190" s="13">
        <f t="shared" si="292"/>
        <v>0</v>
      </c>
      <c r="BJ190" s="13">
        <f t="shared" si="292"/>
        <v>0</v>
      </c>
      <c r="BK190" s="13">
        <f t="shared" si="292"/>
        <v>0</v>
      </c>
      <c r="BL190" s="13">
        <f t="shared" si="292"/>
        <v>0</v>
      </c>
      <c r="BM190" s="13">
        <f t="shared" si="292"/>
        <v>0</v>
      </c>
      <c r="BN190" s="13">
        <f t="shared" si="292"/>
        <v>0</v>
      </c>
      <c r="BO190" s="13">
        <f t="shared" si="292"/>
        <v>0</v>
      </c>
      <c r="BP190" s="13">
        <f t="shared" ref="BP190:CU190" si="293">BP$119*BP74</f>
        <v>0</v>
      </c>
      <c r="BQ190" s="13">
        <f t="shared" si="293"/>
        <v>0</v>
      </c>
      <c r="BR190" s="13">
        <f t="shared" si="293"/>
        <v>0</v>
      </c>
      <c r="BS190" s="13">
        <f t="shared" si="293"/>
        <v>0</v>
      </c>
      <c r="BT190" s="13">
        <f t="shared" si="293"/>
        <v>0</v>
      </c>
      <c r="BU190" s="13">
        <f t="shared" si="293"/>
        <v>0</v>
      </c>
      <c r="BV190" s="13">
        <f t="shared" si="293"/>
        <v>0</v>
      </c>
      <c r="BW190" s="13">
        <f t="shared" si="293"/>
        <v>0</v>
      </c>
      <c r="BX190" s="13">
        <f t="shared" si="293"/>
        <v>0</v>
      </c>
      <c r="BY190" s="13">
        <f t="shared" si="293"/>
        <v>0</v>
      </c>
      <c r="BZ190" s="13">
        <f t="shared" si="293"/>
        <v>0</v>
      </c>
      <c r="CA190" s="13">
        <f t="shared" si="293"/>
        <v>0</v>
      </c>
      <c r="CB190" s="13">
        <f t="shared" si="293"/>
        <v>0</v>
      </c>
      <c r="CC190" s="13">
        <f t="shared" si="293"/>
        <v>0</v>
      </c>
      <c r="CD190" s="13">
        <f t="shared" si="293"/>
        <v>0</v>
      </c>
      <c r="CE190" s="13">
        <f t="shared" si="293"/>
        <v>0</v>
      </c>
      <c r="CF190" s="13">
        <f t="shared" si="293"/>
        <v>0</v>
      </c>
      <c r="CG190" s="13">
        <f t="shared" si="293"/>
        <v>0</v>
      </c>
      <c r="CH190" s="13">
        <f t="shared" si="293"/>
        <v>0</v>
      </c>
      <c r="CI190" s="13">
        <f t="shared" si="293"/>
        <v>0</v>
      </c>
      <c r="CJ190" s="13">
        <f t="shared" si="293"/>
        <v>0</v>
      </c>
      <c r="CK190" s="13">
        <f t="shared" si="293"/>
        <v>0</v>
      </c>
      <c r="CL190" s="13">
        <f t="shared" si="293"/>
        <v>0</v>
      </c>
      <c r="CM190" s="13">
        <f t="shared" si="293"/>
        <v>0</v>
      </c>
      <c r="CN190" s="13">
        <f t="shared" si="293"/>
        <v>0</v>
      </c>
      <c r="CO190" s="13">
        <f t="shared" si="293"/>
        <v>0</v>
      </c>
      <c r="CP190" s="13">
        <f t="shared" si="293"/>
        <v>0</v>
      </c>
      <c r="CQ190" s="13">
        <f t="shared" si="293"/>
        <v>0</v>
      </c>
      <c r="CR190" s="13">
        <f t="shared" si="293"/>
        <v>0</v>
      </c>
      <c r="CS190" s="13">
        <f t="shared" si="293"/>
        <v>0</v>
      </c>
      <c r="CT190" s="13">
        <f t="shared" si="293"/>
        <v>0</v>
      </c>
      <c r="CU190" s="13">
        <f t="shared" si="293"/>
        <v>0</v>
      </c>
      <c r="CV190" s="13">
        <f t="shared" ref="CV190:DI190" si="294">CV$119*CV74</f>
        <v>0</v>
      </c>
      <c r="CW190" s="13">
        <f t="shared" si="294"/>
        <v>0</v>
      </c>
      <c r="CX190" s="13">
        <f t="shared" si="294"/>
        <v>0</v>
      </c>
      <c r="CY190" s="13">
        <f t="shared" si="294"/>
        <v>0</v>
      </c>
      <c r="CZ190" s="13">
        <f t="shared" si="294"/>
        <v>0</v>
      </c>
      <c r="DA190" s="13">
        <f t="shared" si="294"/>
        <v>0</v>
      </c>
      <c r="DB190" s="13">
        <f t="shared" si="294"/>
        <v>0</v>
      </c>
      <c r="DC190" s="13">
        <f t="shared" si="294"/>
        <v>0</v>
      </c>
      <c r="DD190" s="13">
        <f t="shared" si="294"/>
        <v>0</v>
      </c>
      <c r="DE190" s="13">
        <f t="shared" si="294"/>
        <v>0</v>
      </c>
      <c r="DF190" s="13">
        <f t="shared" si="294"/>
        <v>0</v>
      </c>
      <c r="DG190" s="13">
        <f t="shared" si="294"/>
        <v>0</v>
      </c>
      <c r="DH190" s="13">
        <f t="shared" si="294"/>
        <v>0</v>
      </c>
      <c r="DI190" s="13">
        <f t="shared" si="294"/>
        <v>0</v>
      </c>
      <c r="DJ190" s="13">
        <f t="shared" si="266"/>
        <v>0</v>
      </c>
      <c r="DK190" s="323"/>
    </row>
    <row r="191" spans="2:115">
      <c r="B191" s="10" t="s">
        <v>360</v>
      </c>
      <c r="C191" s="4" t="s">
        <v>1079</v>
      </c>
      <c r="D191" s="11">
        <f t="shared" ref="D191:AI191" si="295">D$119*D75</f>
        <v>0</v>
      </c>
      <c r="E191" s="11">
        <f t="shared" si="295"/>
        <v>0</v>
      </c>
      <c r="F191" s="11">
        <f t="shared" si="295"/>
        <v>0</v>
      </c>
      <c r="G191" s="11">
        <f t="shared" si="295"/>
        <v>0</v>
      </c>
      <c r="H191" s="11">
        <f t="shared" si="295"/>
        <v>0</v>
      </c>
      <c r="I191" s="11">
        <f t="shared" si="295"/>
        <v>0</v>
      </c>
      <c r="J191" s="11">
        <f t="shared" si="295"/>
        <v>0</v>
      </c>
      <c r="K191" s="11">
        <f t="shared" si="295"/>
        <v>0</v>
      </c>
      <c r="L191" s="11">
        <f t="shared" si="295"/>
        <v>0</v>
      </c>
      <c r="M191" s="11">
        <f t="shared" si="295"/>
        <v>0</v>
      </c>
      <c r="N191" s="11">
        <f t="shared" si="295"/>
        <v>0</v>
      </c>
      <c r="O191" s="11">
        <f t="shared" si="295"/>
        <v>0</v>
      </c>
      <c r="P191" s="11">
        <f t="shared" si="295"/>
        <v>0</v>
      </c>
      <c r="Q191" s="11">
        <f t="shared" si="295"/>
        <v>0</v>
      </c>
      <c r="R191" s="11">
        <f t="shared" si="295"/>
        <v>0</v>
      </c>
      <c r="S191" s="11">
        <f t="shared" si="295"/>
        <v>0</v>
      </c>
      <c r="T191" s="11">
        <f t="shared" si="295"/>
        <v>0</v>
      </c>
      <c r="U191" s="11">
        <f t="shared" si="295"/>
        <v>0</v>
      </c>
      <c r="V191" s="11">
        <f t="shared" si="295"/>
        <v>0</v>
      </c>
      <c r="W191" s="11">
        <f t="shared" si="295"/>
        <v>0</v>
      </c>
      <c r="X191" s="11">
        <f t="shared" si="295"/>
        <v>0</v>
      </c>
      <c r="Y191" s="11">
        <f t="shared" si="295"/>
        <v>0</v>
      </c>
      <c r="Z191" s="11">
        <f t="shared" si="295"/>
        <v>0</v>
      </c>
      <c r="AA191" s="11">
        <f t="shared" si="295"/>
        <v>0</v>
      </c>
      <c r="AB191" s="11">
        <f t="shared" si="295"/>
        <v>0</v>
      </c>
      <c r="AC191" s="11">
        <f t="shared" si="295"/>
        <v>0</v>
      </c>
      <c r="AD191" s="11">
        <f t="shared" si="295"/>
        <v>0</v>
      </c>
      <c r="AE191" s="11">
        <f t="shared" si="295"/>
        <v>0</v>
      </c>
      <c r="AF191" s="11">
        <f t="shared" si="295"/>
        <v>0</v>
      </c>
      <c r="AG191" s="11">
        <f t="shared" si="295"/>
        <v>0</v>
      </c>
      <c r="AH191" s="11">
        <f t="shared" si="295"/>
        <v>0</v>
      </c>
      <c r="AI191" s="11">
        <f t="shared" si="295"/>
        <v>0</v>
      </c>
      <c r="AJ191" s="11">
        <f t="shared" ref="AJ191:BO191" si="296">AJ$119*AJ75</f>
        <v>0</v>
      </c>
      <c r="AK191" s="11">
        <f t="shared" si="296"/>
        <v>0</v>
      </c>
      <c r="AL191" s="11">
        <f t="shared" si="296"/>
        <v>0</v>
      </c>
      <c r="AM191" s="11">
        <f t="shared" si="296"/>
        <v>0</v>
      </c>
      <c r="AN191" s="11">
        <f t="shared" si="296"/>
        <v>0</v>
      </c>
      <c r="AO191" s="11">
        <f t="shared" si="296"/>
        <v>0</v>
      </c>
      <c r="AP191" s="11">
        <f t="shared" si="296"/>
        <v>0</v>
      </c>
      <c r="AQ191" s="11">
        <f t="shared" si="296"/>
        <v>0</v>
      </c>
      <c r="AR191" s="11">
        <f t="shared" si="296"/>
        <v>0</v>
      </c>
      <c r="AS191" s="11">
        <f t="shared" si="296"/>
        <v>0</v>
      </c>
      <c r="AT191" s="11">
        <f t="shared" si="296"/>
        <v>0</v>
      </c>
      <c r="AU191" s="11">
        <f t="shared" si="296"/>
        <v>0</v>
      </c>
      <c r="AV191" s="11">
        <f t="shared" si="296"/>
        <v>0</v>
      </c>
      <c r="AW191" s="11">
        <f t="shared" si="296"/>
        <v>0</v>
      </c>
      <c r="AX191" s="11">
        <f t="shared" si="296"/>
        <v>0</v>
      </c>
      <c r="AY191" s="11">
        <f t="shared" si="296"/>
        <v>0</v>
      </c>
      <c r="AZ191" s="11">
        <f t="shared" si="296"/>
        <v>0</v>
      </c>
      <c r="BA191" s="11">
        <f t="shared" si="296"/>
        <v>0</v>
      </c>
      <c r="BB191" s="11">
        <f t="shared" si="296"/>
        <v>0</v>
      </c>
      <c r="BC191" s="11">
        <f t="shared" si="296"/>
        <v>0</v>
      </c>
      <c r="BD191" s="11">
        <f t="shared" si="296"/>
        <v>0</v>
      </c>
      <c r="BE191" s="11">
        <f t="shared" si="296"/>
        <v>0</v>
      </c>
      <c r="BF191" s="11">
        <f t="shared" si="296"/>
        <v>0</v>
      </c>
      <c r="BG191" s="11">
        <f t="shared" si="296"/>
        <v>0</v>
      </c>
      <c r="BH191" s="11">
        <f t="shared" si="296"/>
        <v>0</v>
      </c>
      <c r="BI191" s="11">
        <f t="shared" si="296"/>
        <v>0</v>
      </c>
      <c r="BJ191" s="11">
        <f t="shared" si="296"/>
        <v>0</v>
      </c>
      <c r="BK191" s="11">
        <f t="shared" si="296"/>
        <v>0</v>
      </c>
      <c r="BL191" s="11">
        <f t="shared" si="296"/>
        <v>0</v>
      </c>
      <c r="BM191" s="11">
        <f t="shared" si="296"/>
        <v>0</v>
      </c>
      <c r="BN191" s="11">
        <f t="shared" si="296"/>
        <v>0</v>
      </c>
      <c r="BO191" s="11">
        <f t="shared" si="296"/>
        <v>0</v>
      </c>
      <c r="BP191" s="11">
        <f t="shared" ref="BP191:CU191" si="297">BP$119*BP75</f>
        <v>0</v>
      </c>
      <c r="BQ191" s="11">
        <f t="shared" si="297"/>
        <v>0</v>
      </c>
      <c r="BR191" s="11">
        <f t="shared" si="297"/>
        <v>0</v>
      </c>
      <c r="BS191" s="11">
        <f t="shared" si="297"/>
        <v>0</v>
      </c>
      <c r="BT191" s="11">
        <f t="shared" si="297"/>
        <v>0</v>
      </c>
      <c r="BU191" s="11">
        <f t="shared" si="297"/>
        <v>0</v>
      </c>
      <c r="BV191" s="11">
        <f t="shared" si="297"/>
        <v>0</v>
      </c>
      <c r="BW191" s="11">
        <f t="shared" si="297"/>
        <v>0</v>
      </c>
      <c r="BX191" s="11">
        <f t="shared" si="297"/>
        <v>0</v>
      </c>
      <c r="BY191" s="11">
        <f t="shared" si="297"/>
        <v>0</v>
      </c>
      <c r="BZ191" s="11">
        <f t="shared" si="297"/>
        <v>0</v>
      </c>
      <c r="CA191" s="11">
        <f t="shared" si="297"/>
        <v>0</v>
      </c>
      <c r="CB191" s="11">
        <f t="shared" si="297"/>
        <v>0</v>
      </c>
      <c r="CC191" s="11">
        <f t="shared" si="297"/>
        <v>0</v>
      </c>
      <c r="CD191" s="11">
        <f t="shared" si="297"/>
        <v>0</v>
      </c>
      <c r="CE191" s="11">
        <f t="shared" si="297"/>
        <v>0</v>
      </c>
      <c r="CF191" s="11">
        <f t="shared" si="297"/>
        <v>0</v>
      </c>
      <c r="CG191" s="11">
        <f t="shared" si="297"/>
        <v>0</v>
      </c>
      <c r="CH191" s="11">
        <f t="shared" si="297"/>
        <v>0</v>
      </c>
      <c r="CI191" s="11">
        <f t="shared" si="297"/>
        <v>0</v>
      </c>
      <c r="CJ191" s="11">
        <f t="shared" si="297"/>
        <v>0</v>
      </c>
      <c r="CK191" s="11">
        <f t="shared" si="297"/>
        <v>0</v>
      </c>
      <c r="CL191" s="11">
        <f t="shared" si="297"/>
        <v>0</v>
      </c>
      <c r="CM191" s="11">
        <f t="shared" si="297"/>
        <v>0</v>
      </c>
      <c r="CN191" s="11">
        <f t="shared" si="297"/>
        <v>0</v>
      </c>
      <c r="CO191" s="11">
        <f t="shared" si="297"/>
        <v>0</v>
      </c>
      <c r="CP191" s="11">
        <f t="shared" si="297"/>
        <v>0</v>
      </c>
      <c r="CQ191" s="11">
        <f t="shared" si="297"/>
        <v>0</v>
      </c>
      <c r="CR191" s="11">
        <f t="shared" si="297"/>
        <v>0</v>
      </c>
      <c r="CS191" s="11">
        <f t="shared" si="297"/>
        <v>0</v>
      </c>
      <c r="CT191" s="11">
        <f t="shared" si="297"/>
        <v>0</v>
      </c>
      <c r="CU191" s="11">
        <f t="shared" si="297"/>
        <v>0</v>
      </c>
      <c r="CV191" s="11">
        <f t="shared" ref="CV191:DI191" si="298">CV$119*CV75</f>
        <v>0</v>
      </c>
      <c r="CW191" s="11">
        <f t="shared" si="298"/>
        <v>0</v>
      </c>
      <c r="CX191" s="11">
        <f t="shared" si="298"/>
        <v>0</v>
      </c>
      <c r="CY191" s="11">
        <f t="shared" si="298"/>
        <v>0</v>
      </c>
      <c r="CZ191" s="11">
        <f t="shared" si="298"/>
        <v>0</v>
      </c>
      <c r="DA191" s="11">
        <f t="shared" si="298"/>
        <v>0</v>
      </c>
      <c r="DB191" s="11">
        <f t="shared" si="298"/>
        <v>0</v>
      </c>
      <c r="DC191" s="11">
        <f t="shared" si="298"/>
        <v>0</v>
      </c>
      <c r="DD191" s="11">
        <f t="shared" si="298"/>
        <v>0</v>
      </c>
      <c r="DE191" s="11">
        <f t="shared" si="298"/>
        <v>0</v>
      </c>
      <c r="DF191" s="11">
        <f t="shared" si="298"/>
        <v>0</v>
      </c>
      <c r="DG191" s="11">
        <f t="shared" si="298"/>
        <v>0</v>
      </c>
      <c r="DH191" s="11">
        <f t="shared" si="298"/>
        <v>0</v>
      </c>
      <c r="DI191" s="11">
        <f t="shared" si="298"/>
        <v>0</v>
      </c>
      <c r="DJ191" s="11">
        <f t="shared" si="266"/>
        <v>0</v>
      </c>
      <c r="DK191" s="323"/>
    </row>
    <row r="192" spans="2:115">
      <c r="B192" s="10" t="s">
        <v>361</v>
      </c>
      <c r="C192" s="4" t="s">
        <v>1080</v>
      </c>
      <c r="D192" s="11">
        <f t="shared" ref="D192:AI192" si="299">D$119*D76</f>
        <v>0</v>
      </c>
      <c r="E192" s="11">
        <f t="shared" si="299"/>
        <v>0</v>
      </c>
      <c r="F192" s="11">
        <f t="shared" si="299"/>
        <v>0</v>
      </c>
      <c r="G192" s="11">
        <f t="shared" si="299"/>
        <v>0</v>
      </c>
      <c r="H192" s="11">
        <f t="shared" si="299"/>
        <v>0</v>
      </c>
      <c r="I192" s="11">
        <f t="shared" si="299"/>
        <v>0</v>
      </c>
      <c r="J192" s="11">
        <f t="shared" si="299"/>
        <v>0</v>
      </c>
      <c r="K192" s="11">
        <f t="shared" si="299"/>
        <v>0</v>
      </c>
      <c r="L192" s="11">
        <f t="shared" si="299"/>
        <v>0</v>
      </c>
      <c r="M192" s="11">
        <f t="shared" si="299"/>
        <v>0</v>
      </c>
      <c r="N192" s="11">
        <f t="shared" si="299"/>
        <v>0</v>
      </c>
      <c r="O192" s="11">
        <f t="shared" si="299"/>
        <v>0</v>
      </c>
      <c r="P192" s="11">
        <f t="shared" si="299"/>
        <v>0</v>
      </c>
      <c r="Q192" s="11">
        <f t="shared" si="299"/>
        <v>0</v>
      </c>
      <c r="R192" s="11">
        <f t="shared" si="299"/>
        <v>0</v>
      </c>
      <c r="S192" s="11">
        <f t="shared" si="299"/>
        <v>0</v>
      </c>
      <c r="T192" s="11">
        <f t="shared" si="299"/>
        <v>0</v>
      </c>
      <c r="U192" s="11">
        <f t="shared" si="299"/>
        <v>0</v>
      </c>
      <c r="V192" s="11">
        <f t="shared" si="299"/>
        <v>0</v>
      </c>
      <c r="W192" s="11">
        <f t="shared" si="299"/>
        <v>0</v>
      </c>
      <c r="X192" s="11">
        <f t="shared" si="299"/>
        <v>0</v>
      </c>
      <c r="Y192" s="11">
        <f t="shared" si="299"/>
        <v>0</v>
      </c>
      <c r="Z192" s="11">
        <f t="shared" si="299"/>
        <v>0</v>
      </c>
      <c r="AA192" s="11">
        <f t="shared" si="299"/>
        <v>0</v>
      </c>
      <c r="AB192" s="11">
        <f t="shared" si="299"/>
        <v>0</v>
      </c>
      <c r="AC192" s="11">
        <f t="shared" si="299"/>
        <v>0</v>
      </c>
      <c r="AD192" s="11">
        <f t="shared" si="299"/>
        <v>0</v>
      </c>
      <c r="AE192" s="11">
        <f t="shared" si="299"/>
        <v>0</v>
      </c>
      <c r="AF192" s="11">
        <f t="shared" si="299"/>
        <v>0</v>
      </c>
      <c r="AG192" s="11">
        <f t="shared" si="299"/>
        <v>0</v>
      </c>
      <c r="AH192" s="11">
        <f t="shared" si="299"/>
        <v>0</v>
      </c>
      <c r="AI192" s="11">
        <f t="shared" si="299"/>
        <v>0</v>
      </c>
      <c r="AJ192" s="11">
        <f t="shared" ref="AJ192:BO192" si="300">AJ$119*AJ76</f>
        <v>0</v>
      </c>
      <c r="AK192" s="11">
        <f t="shared" si="300"/>
        <v>0</v>
      </c>
      <c r="AL192" s="11">
        <f t="shared" si="300"/>
        <v>0</v>
      </c>
      <c r="AM192" s="11">
        <f t="shared" si="300"/>
        <v>0</v>
      </c>
      <c r="AN192" s="11">
        <f t="shared" si="300"/>
        <v>0</v>
      </c>
      <c r="AO192" s="11">
        <f t="shared" si="300"/>
        <v>0</v>
      </c>
      <c r="AP192" s="11">
        <f t="shared" si="300"/>
        <v>0</v>
      </c>
      <c r="AQ192" s="11">
        <f t="shared" si="300"/>
        <v>0</v>
      </c>
      <c r="AR192" s="11">
        <f t="shared" si="300"/>
        <v>0</v>
      </c>
      <c r="AS192" s="11">
        <f t="shared" si="300"/>
        <v>0</v>
      </c>
      <c r="AT192" s="11">
        <f t="shared" si="300"/>
        <v>0</v>
      </c>
      <c r="AU192" s="11">
        <f t="shared" si="300"/>
        <v>0</v>
      </c>
      <c r="AV192" s="11">
        <f t="shared" si="300"/>
        <v>0</v>
      </c>
      <c r="AW192" s="11">
        <f t="shared" si="300"/>
        <v>0</v>
      </c>
      <c r="AX192" s="11">
        <f t="shared" si="300"/>
        <v>0</v>
      </c>
      <c r="AY192" s="11">
        <f t="shared" si="300"/>
        <v>0</v>
      </c>
      <c r="AZ192" s="11">
        <f t="shared" si="300"/>
        <v>0</v>
      </c>
      <c r="BA192" s="11">
        <f t="shared" si="300"/>
        <v>0</v>
      </c>
      <c r="BB192" s="11">
        <f t="shared" si="300"/>
        <v>0</v>
      </c>
      <c r="BC192" s="11">
        <f t="shared" si="300"/>
        <v>0</v>
      </c>
      <c r="BD192" s="11">
        <f t="shared" si="300"/>
        <v>0</v>
      </c>
      <c r="BE192" s="11">
        <f t="shared" si="300"/>
        <v>0</v>
      </c>
      <c r="BF192" s="11">
        <f t="shared" si="300"/>
        <v>0</v>
      </c>
      <c r="BG192" s="11">
        <f t="shared" si="300"/>
        <v>0</v>
      </c>
      <c r="BH192" s="11">
        <f t="shared" si="300"/>
        <v>0</v>
      </c>
      <c r="BI192" s="11">
        <f t="shared" si="300"/>
        <v>0</v>
      </c>
      <c r="BJ192" s="11">
        <f t="shared" si="300"/>
        <v>0</v>
      </c>
      <c r="BK192" s="11">
        <f t="shared" si="300"/>
        <v>0</v>
      </c>
      <c r="BL192" s="11">
        <f t="shared" si="300"/>
        <v>0</v>
      </c>
      <c r="BM192" s="11">
        <f t="shared" si="300"/>
        <v>0</v>
      </c>
      <c r="BN192" s="11">
        <f t="shared" si="300"/>
        <v>0</v>
      </c>
      <c r="BO192" s="11">
        <f t="shared" si="300"/>
        <v>0</v>
      </c>
      <c r="BP192" s="11">
        <f t="shared" ref="BP192:CU192" si="301">BP$119*BP76</f>
        <v>0</v>
      </c>
      <c r="BQ192" s="11">
        <f t="shared" si="301"/>
        <v>0</v>
      </c>
      <c r="BR192" s="11">
        <f t="shared" si="301"/>
        <v>0</v>
      </c>
      <c r="BS192" s="11">
        <f t="shared" si="301"/>
        <v>0</v>
      </c>
      <c r="BT192" s="11">
        <f t="shared" si="301"/>
        <v>0</v>
      </c>
      <c r="BU192" s="11">
        <f t="shared" si="301"/>
        <v>0</v>
      </c>
      <c r="BV192" s="11">
        <f t="shared" si="301"/>
        <v>0</v>
      </c>
      <c r="BW192" s="11">
        <f t="shared" si="301"/>
        <v>0</v>
      </c>
      <c r="BX192" s="11">
        <f t="shared" si="301"/>
        <v>0</v>
      </c>
      <c r="BY192" s="11">
        <f t="shared" si="301"/>
        <v>0</v>
      </c>
      <c r="BZ192" s="11">
        <f t="shared" si="301"/>
        <v>0</v>
      </c>
      <c r="CA192" s="11">
        <f t="shared" si="301"/>
        <v>0</v>
      </c>
      <c r="CB192" s="11">
        <f t="shared" si="301"/>
        <v>0</v>
      </c>
      <c r="CC192" s="11">
        <f t="shared" si="301"/>
        <v>0</v>
      </c>
      <c r="CD192" s="11">
        <f t="shared" si="301"/>
        <v>0</v>
      </c>
      <c r="CE192" s="11">
        <f t="shared" si="301"/>
        <v>0</v>
      </c>
      <c r="CF192" s="11">
        <f t="shared" si="301"/>
        <v>0</v>
      </c>
      <c r="CG192" s="11">
        <f t="shared" si="301"/>
        <v>0</v>
      </c>
      <c r="CH192" s="11">
        <f t="shared" si="301"/>
        <v>0</v>
      </c>
      <c r="CI192" s="11">
        <f t="shared" si="301"/>
        <v>0</v>
      </c>
      <c r="CJ192" s="11">
        <f t="shared" si="301"/>
        <v>0</v>
      </c>
      <c r="CK192" s="11">
        <f t="shared" si="301"/>
        <v>0</v>
      </c>
      <c r="CL192" s="11">
        <f t="shared" si="301"/>
        <v>0</v>
      </c>
      <c r="CM192" s="11">
        <f t="shared" si="301"/>
        <v>0</v>
      </c>
      <c r="CN192" s="11">
        <f t="shared" si="301"/>
        <v>0</v>
      </c>
      <c r="CO192" s="11">
        <f t="shared" si="301"/>
        <v>0</v>
      </c>
      <c r="CP192" s="11">
        <f t="shared" si="301"/>
        <v>0</v>
      </c>
      <c r="CQ192" s="11">
        <f t="shared" si="301"/>
        <v>0</v>
      </c>
      <c r="CR192" s="11">
        <f t="shared" si="301"/>
        <v>0</v>
      </c>
      <c r="CS192" s="11">
        <f t="shared" si="301"/>
        <v>0</v>
      </c>
      <c r="CT192" s="11">
        <f t="shared" si="301"/>
        <v>0</v>
      </c>
      <c r="CU192" s="11">
        <f t="shared" si="301"/>
        <v>0</v>
      </c>
      <c r="CV192" s="11">
        <f t="shared" ref="CV192:DI192" si="302">CV$119*CV76</f>
        <v>0</v>
      </c>
      <c r="CW192" s="11">
        <f t="shared" si="302"/>
        <v>0</v>
      </c>
      <c r="CX192" s="11">
        <f t="shared" si="302"/>
        <v>0</v>
      </c>
      <c r="CY192" s="11">
        <f t="shared" si="302"/>
        <v>0</v>
      </c>
      <c r="CZ192" s="11">
        <f t="shared" si="302"/>
        <v>0</v>
      </c>
      <c r="DA192" s="11">
        <f t="shared" si="302"/>
        <v>0</v>
      </c>
      <c r="DB192" s="11">
        <f t="shared" si="302"/>
        <v>0</v>
      </c>
      <c r="DC192" s="11">
        <f t="shared" si="302"/>
        <v>0</v>
      </c>
      <c r="DD192" s="11">
        <f t="shared" si="302"/>
        <v>0</v>
      </c>
      <c r="DE192" s="11">
        <f t="shared" si="302"/>
        <v>0</v>
      </c>
      <c r="DF192" s="11">
        <f t="shared" si="302"/>
        <v>0</v>
      </c>
      <c r="DG192" s="11">
        <f t="shared" si="302"/>
        <v>0</v>
      </c>
      <c r="DH192" s="11">
        <f t="shared" si="302"/>
        <v>0</v>
      </c>
      <c r="DI192" s="11">
        <f t="shared" si="302"/>
        <v>0</v>
      </c>
      <c r="DJ192" s="11">
        <f t="shared" si="266"/>
        <v>0</v>
      </c>
      <c r="DK192" s="323"/>
    </row>
    <row r="193" spans="2:115">
      <c r="B193" s="10" t="s">
        <v>362</v>
      </c>
      <c r="C193" s="4" t="s">
        <v>1081</v>
      </c>
      <c r="D193" s="11">
        <f t="shared" ref="D193:AI193" si="303">D$119*D77</f>
        <v>0</v>
      </c>
      <c r="E193" s="11">
        <f t="shared" si="303"/>
        <v>0</v>
      </c>
      <c r="F193" s="11">
        <f t="shared" si="303"/>
        <v>0</v>
      </c>
      <c r="G193" s="11">
        <f t="shared" si="303"/>
        <v>0</v>
      </c>
      <c r="H193" s="11">
        <f t="shared" si="303"/>
        <v>0</v>
      </c>
      <c r="I193" s="11">
        <f t="shared" si="303"/>
        <v>0</v>
      </c>
      <c r="J193" s="11">
        <f t="shared" si="303"/>
        <v>0</v>
      </c>
      <c r="K193" s="11">
        <f t="shared" si="303"/>
        <v>0</v>
      </c>
      <c r="L193" s="11">
        <f t="shared" si="303"/>
        <v>0</v>
      </c>
      <c r="M193" s="11">
        <f t="shared" si="303"/>
        <v>0</v>
      </c>
      <c r="N193" s="11">
        <f t="shared" si="303"/>
        <v>0</v>
      </c>
      <c r="O193" s="11">
        <f t="shared" si="303"/>
        <v>0</v>
      </c>
      <c r="P193" s="11">
        <f t="shared" si="303"/>
        <v>0</v>
      </c>
      <c r="Q193" s="11">
        <f t="shared" si="303"/>
        <v>0</v>
      </c>
      <c r="R193" s="11">
        <f t="shared" si="303"/>
        <v>0</v>
      </c>
      <c r="S193" s="11">
        <f t="shared" si="303"/>
        <v>0</v>
      </c>
      <c r="T193" s="11">
        <f t="shared" si="303"/>
        <v>0</v>
      </c>
      <c r="U193" s="11">
        <f t="shared" si="303"/>
        <v>0</v>
      </c>
      <c r="V193" s="11">
        <f t="shared" si="303"/>
        <v>0</v>
      </c>
      <c r="W193" s="11">
        <f t="shared" si="303"/>
        <v>0</v>
      </c>
      <c r="X193" s="11">
        <f t="shared" si="303"/>
        <v>0</v>
      </c>
      <c r="Y193" s="11">
        <f t="shared" si="303"/>
        <v>0</v>
      </c>
      <c r="Z193" s="11">
        <f t="shared" si="303"/>
        <v>0</v>
      </c>
      <c r="AA193" s="11">
        <f t="shared" si="303"/>
        <v>0</v>
      </c>
      <c r="AB193" s="11">
        <f t="shared" si="303"/>
        <v>0</v>
      </c>
      <c r="AC193" s="11">
        <f t="shared" si="303"/>
        <v>0</v>
      </c>
      <c r="AD193" s="11">
        <f t="shared" si="303"/>
        <v>0</v>
      </c>
      <c r="AE193" s="11">
        <f t="shared" si="303"/>
        <v>0</v>
      </c>
      <c r="AF193" s="11">
        <f t="shared" si="303"/>
        <v>0</v>
      </c>
      <c r="AG193" s="11">
        <f t="shared" si="303"/>
        <v>0</v>
      </c>
      <c r="AH193" s="11">
        <f t="shared" si="303"/>
        <v>0</v>
      </c>
      <c r="AI193" s="11">
        <f t="shared" si="303"/>
        <v>0</v>
      </c>
      <c r="AJ193" s="11">
        <f t="shared" ref="AJ193:BO193" si="304">AJ$119*AJ77</f>
        <v>0</v>
      </c>
      <c r="AK193" s="11">
        <f t="shared" si="304"/>
        <v>0</v>
      </c>
      <c r="AL193" s="11">
        <f t="shared" si="304"/>
        <v>0</v>
      </c>
      <c r="AM193" s="11">
        <f t="shared" si="304"/>
        <v>0</v>
      </c>
      <c r="AN193" s="11">
        <f t="shared" si="304"/>
        <v>0</v>
      </c>
      <c r="AO193" s="11">
        <f t="shared" si="304"/>
        <v>0</v>
      </c>
      <c r="AP193" s="11">
        <f t="shared" si="304"/>
        <v>0</v>
      </c>
      <c r="AQ193" s="11">
        <f t="shared" si="304"/>
        <v>0</v>
      </c>
      <c r="AR193" s="11">
        <f t="shared" si="304"/>
        <v>0</v>
      </c>
      <c r="AS193" s="11">
        <f t="shared" si="304"/>
        <v>0</v>
      </c>
      <c r="AT193" s="11">
        <f t="shared" si="304"/>
        <v>0</v>
      </c>
      <c r="AU193" s="11">
        <f t="shared" si="304"/>
        <v>0</v>
      </c>
      <c r="AV193" s="11">
        <f t="shared" si="304"/>
        <v>0</v>
      </c>
      <c r="AW193" s="11">
        <f t="shared" si="304"/>
        <v>0</v>
      </c>
      <c r="AX193" s="11">
        <f t="shared" si="304"/>
        <v>0</v>
      </c>
      <c r="AY193" s="11">
        <f t="shared" si="304"/>
        <v>0</v>
      </c>
      <c r="AZ193" s="11">
        <f t="shared" si="304"/>
        <v>0</v>
      </c>
      <c r="BA193" s="11">
        <f t="shared" si="304"/>
        <v>0</v>
      </c>
      <c r="BB193" s="11">
        <f t="shared" si="304"/>
        <v>0</v>
      </c>
      <c r="BC193" s="11">
        <f t="shared" si="304"/>
        <v>0</v>
      </c>
      <c r="BD193" s="11">
        <f t="shared" si="304"/>
        <v>0</v>
      </c>
      <c r="BE193" s="11">
        <f t="shared" si="304"/>
        <v>0</v>
      </c>
      <c r="BF193" s="11">
        <f t="shared" si="304"/>
        <v>0</v>
      </c>
      <c r="BG193" s="11">
        <f t="shared" si="304"/>
        <v>0</v>
      </c>
      <c r="BH193" s="11">
        <f t="shared" si="304"/>
        <v>0</v>
      </c>
      <c r="BI193" s="11">
        <f t="shared" si="304"/>
        <v>0</v>
      </c>
      <c r="BJ193" s="11">
        <f t="shared" si="304"/>
        <v>0</v>
      </c>
      <c r="BK193" s="11">
        <f t="shared" si="304"/>
        <v>0</v>
      </c>
      <c r="BL193" s="11">
        <f t="shared" si="304"/>
        <v>0</v>
      </c>
      <c r="BM193" s="11">
        <f t="shared" si="304"/>
        <v>0</v>
      </c>
      <c r="BN193" s="11">
        <f t="shared" si="304"/>
        <v>0</v>
      </c>
      <c r="BO193" s="11">
        <f t="shared" si="304"/>
        <v>0</v>
      </c>
      <c r="BP193" s="11">
        <f t="shared" ref="BP193:CU193" si="305">BP$119*BP77</f>
        <v>0</v>
      </c>
      <c r="BQ193" s="11">
        <f t="shared" si="305"/>
        <v>0</v>
      </c>
      <c r="BR193" s="11">
        <f t="shared" si="305"/>
        <v>0</v>
      </c>
      <c r="BS193" s="11">
        <f t="shared" si="305"/>
        <v>0</v>
      </c>
      <c r="BT193" s="11">
        <f t="shared" si="305"/>
        <v>0</v>
      </c>
      <c r="BU193" s="11">
        <f t="shared" si="305"/>
        <v>0</v>
      </c>
      <c r="BV193" s="11">
        <f t="shared" si="305"/>
        <v>0</v>
      </c>
      <c r="BW193" s="11">
        <f t="shared" si="305"/>
        <v>0</v>
      </c>
      <c r="BX193" s="11">
        <f t="shared" si="305"/>
        <v>0</v>
      </c>
      <c r="BY193" s="11">
        <f t="shared" si="305"/>
        <v>0</v>
      </c>
      <c r="BZ193" s="11">
        <f t="shared" si="305"/>
        <v>0</v>
      </c>
      <c r="CA193" s="11">
        <f t="shared" si="305"/>
        <v>0</v>
      </c>
      <c r="CB193" s="11">
        <f t="shared" si="305"/>
        <v>0</v>
      </c>
      <c r="CC193" s="11">
        <f t="shared" si="305"/>
        <v>0</v>
      </c>
      <c r="CD193" s="11">
        <f t="shared" si="305"/>
        <v>0</v>
      </c>
      <c r="CE193" s="11">
        <f t="shared" si="305"/>
        <v>0</v>
      </c>
      <c r="CF193" s="11">
        <f t="shared" si="305"/>
        <v>0</v>
      </c>
      <c r="CG193" s="11">
        <f t="shared" si="305"/>
        <v>0</v>
      </c>
      <c r="CH193" s="11">
        <f t="shared" si="305"/>
        <v>0</v>
      </c>
      <c r="CI193" s="11">
        <f t="shared" si="305"/>
        <v>0</v>
      </c>
      <c r="CJ193" s="11">
        <f t="shared" si="305"/>
        <v>0</v>
      </c>
      <c r="CK193" s="11">
        <f t="shared" si="305"/>
        <v>0</v>
      </c>
      <c r="CL193" s="11">
        <f t="shared" si="305"/>
        <v>0</v>
      </c>
      <c r="CM193" s="11">
        <f t="shared" si="305"/>
        <v>0</v>
      </c>
      <c r="CN193" s="11">
        <f t="shared" si="305"/>
        <v>0</v>
      </c>
      <c r="CO193" s="11">
        <f t="shared" si="305"/>
        <v>0</v>
      </c>
      <c r="CP193" s="11">
        <f t="shared" si="305"/>
        <v>0</v>
      </c>
      <c r="CQ193" s="11">
        <f t="shared" si="305"/>
        <v>0</v>
      </c>
      <c r="CR193" s="11">
        <f t="shared" si="305"/>
        <v>0</v>
      </c>
      <c r="CS193" s="11">
        <f t="shared" si="305"/>
        <v>0</v>
      </c>
      <c r="CT193" s="11">
        <f t="shared" si="305"/>
        <v>0</v>
      </c>
      <c r="CU193" s="11">
        <f t="shared" si="305"/>
        <v>0</v>
      </c>
      <c r="CV193" s="11">
        <f t="shared" ref="CV193:DI193" si="306">CV$119*CV77</f>
        <v>0</v>
      </c>
      <c r="CW193" s="11">
        <f t="shared" si="306"/>
        <v>0</v>
      </c>
      <c r="CX193" s="11">
        <f t="shared" si="306"/>
        <v>0</v>
      </c>
      <c r="CY193" s="11">
        <f t="shared" si="306"/>
        <v>0</v>
      </c>
      <c r="CZ193" s="11">
        <f t="shared" si="306"/>
        <v>0</v>
      </c>
      <c r="DA193" s="11">
        <f t="shared" si="306"/>
        <v>0</v>
      </c>
      <c r="DB193" s="11">
        <f t="shared" si="306"/>
        <v>0</v>
      </c>
      <c r="DC193" s="11">
        <f t="shared" si="306"/>
        <v>0</v>
      </c>
      <c r="DD193" s="11">
        <f t="shared" si="306"/>
        <v>0</v>
      </c>
      <c r="DE193" s="11">
        <f t="shared" si="306"/>
        <v>0</v>
      </c>
      <c r="DF193" s="11">
        <f t="shared" si="306"/>
        <v>0</v>
      </c>
      <c r="DG193" s="11">
        <f t="shared" si="306"/>
        <v>0</v>
      </c>
      <c r="DH193" s="11">
        <f t="shared" si="306"/>
        <v>0</v>
      </c>
      <c r="DI193" s="11">
        <f t="shared" si="306"/>
        <v>0</v>
      </c>
      <c r="DJ193" s="11">
        <f t="shared" si="266"/>
        <v>0</v>
      </c>
      <c r="DK193" s="323"/>
    </row>
    <row r="194" spans="2:115">
      <c r="B194" s="503" t="s">
        <v>363</v>
      </c>
      <c r="C194" s="14" t="s">
        <v>1082</v>
      </c>
      <c r="D194" s="733">
        <f t="shared" ref="D194:AI194" si="307">D$119*D78</f>
        <v>0</v>
      </c>
      <c r="E194" s="733">
        <f t="shared" si="307"/>
        <v>0</v>
      </c>
      <c r="F194" s="733">
        <f t="shared" si="307"/>
        <v>0</v>
      </c>
      <c r="G194" s="733">
        <f t="shared" si="307"/>
        <v>0</v>
      </c>
      <c r="H194" s="733">
        <f t="shared" si="307"/>
        <v>0</v>
      </c>
      <c r="I194" s="733">
        <f t="shared" si="307"/>
        <v>0</v>
      </c>
      <c r="J194" s="733">
        <f t="shared" si="307"/>
        <v>0</v>
      </c>
      <c r="K194" s="733">
        <f t="shared" si="307"/>
        <v>0</v>
      </c>
      <c r="L194" s="733">
        <f t="shared" si="307"/>
        <v>0</v>
      </c>
      <c r="M194" s="733">
        <f t="shared" si="307"/>
        <v>0</v>
      </c>
      <c r="N194" s="733">
        <f t="shared" si="307"/>
        <v>0</v>
      </c>
      <c r="O194" s="733">
        <f t="shared" si="307"/>
        <v>0</v>
      </c>
      <c r="P194" s="733">
        <f t="shared" si="307"/>
        <v>0</v>
      </c>
      <c r="Q194" s="733">
        <f t="shared" si="307"/>
        <v>0</v>
      </c>
      <c r="R194" s="733">
        <f t="shared" si="307"/>
        <v>0</v>
      </c>
      <c r="S194" s="733">
        <f t="shared" si="307"/>
        <v>0</v>
      </c>
      <c r="T194" s="733">
        <f t="shared" si="307"/>
        <v>0</v>
      </c>
      <c r="U194" s="733">
        <f t="shared" si="307"/>
        <v>0</v>
      </c>
      <c r="V194" s="733">
        <f t="shared" si="307"/>
        <v>0</v>
      </c>
      <c r="W194" s="733">
        <f t="shared" si="307"/>
        <v>0</v>
      </c>
      <c r="X194" s="733">
        <f t="shared" si="307"/>
        <v>0</v>
      </c>
      <c r="Y194" s="733">
        <f t="shared" si="307"/>
        <v>0</v>
      </c>
      <c r="Z194" s="733">
        <f t="shared" si="307"/>
        <v>0</v>
      </c>
      <c r="AA194" s="733">
        <f t="shared" si="307"/>
        <v>0</v>
      </c>
      <c r="AB194" s="733">
        <f t="shared" si="307"/>
        <v>0</v>
      </c>
      <c r="AC194" s="733">
        <f t="shared" si="307"/>
        <v>0</v>
      </c>
      <c r="AD194" s="733">
        <f t="shared" si="307"/>
        <v>0</v>
      </c>
      <c r="AE194" s="733">
        <f t="shared" si="307"/>
        <v>0</v>
      </c>
      <c r="AF194" s="733">
        <f t="shared" si="307"/>
        <v>0</v>
      </c>
      <c r="AG194" s="733">
        <f t="shared" si="307"/>
        <v>0</v>
      </c>
      <c r="AH194" s="733">
        <f t="shared" si="307"/>
        <v>0</v>
      </c>
      <c r="AI194" s="733">
        <f t="shared" si="307"/>
        <v>0</v>
      </c>
      <c r="AJ194" s="733">
        <f t="shared" ref="AJ194:BO194" si="308">AJ$119*AJ78</f>
        <v>0</v>
      </c>
      <c r="AK194" s="733">
        <f t="shared" si="308"/>
        <v>0</v>
      </c>
      <c r="AL194" s="733">
        <f t="shared" si="308"/>
        <v>0</v>
      </c>
      <c r="AM194" s="733">
        <f t="shared" si="308"/>
        <v>0</v>
      </c>
      <c r="AN194" s="733">
        <f t="shared" si="308"/>
        <v>0</v>
      </c>
      <c r="AO194" s="733">
        <f t="shared" si="308"/>
        <v>0</v>
      </c>
      <c r="AP194" s="733">
        <f t="shared" si="308"/>
        <v>0</v>
      </c>
      <c r="AQ194" s="733">
        <f t="shared" si="308"/>
        <v>0</v>
      </c>
      <c r="AR194" s="733">
        <f t="shared" si="308"/>
        <v>0</v>
      </c>
      <c r="AS194" s="733">
        <f t="shared" si="308"/>
        <v>0</v>
      </c>
      <c r="AT194" s="733">
        <f t="shared" si="308"/>
        <v>0</v>
      </c>
      <c r="AU194" s="733">
        <f t="shared" si="308"/>
        <v>0</v>
      </c>
      <c r="AV194" s="733">
        <f t="shared" si="308"/>
        <v>0</v>
      </c>
      <c r="AW194" s="733">
        <f t="shared" si="308"/>
        <v>0</v>
      </c>
      <c r="AX194" s="733">
        <f t="shared" si="308"/>
        <v>0</v>
      </c>
      <c r="AY194" s="733">
        <f t="shared" si="308"/>
        <v>0</v>
      </c>
      <c r="AZ194" s="733">
        <f t="shared" si="308"/>
        <v>0</v>
      </c>
      <c r="BA194" s="733">
        <f t="shared" si="308"/>
        <v>0</v>
      </c>
      <c r="BB194" s="733">
        <f t="shared" si="308"/>
        <v>0</v>
      </c>
      <c r="BC194" s="733">
        <f t="shared" si="308"/>
        <v>0</v>
      </c>
      <c r="BD194" s="733">
        <f t="shared" si="308"/>
        <v>0</v>
      </c>
      <c r="BE194" s="733">
        <f t="shared" si="308"/>
        <v>0</v>
      </c>
      <c r="BF194" s="733">
        <f t="shared" si="308"/>
        <v>0</v>
      </c>
      <c r="BG194" s="733">
        <f t="shared" si="308"/>
        <v>0</v>
      </c>
      <c r="BH194" s="733">
        <f t="shared" si="308"/>
        <v>0</v>
      </c>
      <c r="BI194" s="733">
        <f t="shared" si="308"/>
        <v>0</v>
      </c>
      <c r="BJ194" s="733">
        <f t="shared" si="308"/>
        <v>0</v>
      </c>
      <c r="BK194" s="733">
        <f t="shared" si="308"/>
        <v>0</v>
      </c>
      <c r="BL194" s="733">
        <f t="shared" si="308"/>
        <v>0</v>
      </c>
      <c r="BM194" s="733">
        <f t="shared" si="308"/>
        <v>0</v>
      </c>
      <c r="BN194" s="733">
        <f t="shared" si="308"/>
        <v>0</v>
      </c>
      <c r="BO194" s="733">
        <f t="shared" si="308"/>
        <v>0</v>
      </c>
      <c r="BP194" s="733">
        <f t="shared" ref="BP194:CU194" si="309">BP$119*BP78</f>
        <v>0</v>
      </c>
      <c r="BQ194" s="733">
        <f t="shared" si="309"/>
        <v>0</v>
      </c>
      <c r="BR194" s="733">
        <f t="shared" si="309"/>
        <v>0</v>
      </c>
      <c r="BS194" s="733">
        <f t="shared" si="309"/>
        <v>0</v>
      </c>
      <c r="BT194" s="733">
        <f t="shared" si="309"/>
        <v>0</v>
      </c>
      <c r="BU194" s="733">
        <f t="shared" si="309"/>
        <v>0</v>
      </c>
      <c r="BV194" s="733">
        <f t="shared" si="309"/>
        <v>0</v>
      </c>
      <c r="BW194" s="733">
        <f t="shared" si="309"/>
        <v>0</v>
      </c>
      <c r="BX194" s="733">
        <f t="shared" si="309"/>
        <v>0</v>
      </c>
      <c r="BY194" s="733">
        <f t="shared" si="309"/>
        <v>0</v>
      </c>
      <c r="BZ194" s="733">
        <f t="shared" si="309"/>
        <v>0</v>
      </c>
      <c r="CA194" s="733">
        <f t="shared" si="309"/>
        <v>0</v>
      </c>
      <c r="CB194" s="733">
        <f t="shared" si="309"/>
        <v>0</v>
      </c>
      <c r="CC194" s="733">
        <f t="shared" si="309"/>
        <v>0</v>
      </c>
      <c r="CD194" s="733">
        <f t="shared" si="309"/>
        <v>0</v>
      </c>
      <c r="CE194" s="733">
        <f t="shared" si="309"/>
        <v>0</v>
      </c>
      <c r="CF194" s="733">
        <f t="shared" si="309"/>
        <v>0</v>
      </c>
      <c r="CG194" s="733">
        <f t="shared" si="309"/>
        <v>0</v>
      </c>
      <c r="CH194" s="733">
        <f t="shared" si="309"/>
        <v>0</v>
      </c>
      <c r="CI194" s="733">
        <f t="shared" si="309"/>
        <v>0</v>
      </c>
      <c r="CJ194" s="733">
        <f t="shared" si="309"/>
        <v>0</v>
      </c>
      <c r="CK194" s="733">
        <f t="shared" si="309"/>
        <v>0</v>
      </c>
      <c r="CL194" s="733">
        <f t="shared" si="309"/>
        <v>0</v>
      </c>
      <c r="CM194" s="733">
        <f t="shared" si="309"/>
        <v>0</v>
      </c>
      <c r="CN194" s="733">
        <f t="shared" si="309"/>
        <v>0</v>
      </c>
      <c r="CO194" s="733">
        <f t="shared" si="309"/>
        <v>0</v>
      </c>
      <c r="CP194" s="733">
        <f t="shared" si="309"/>
        <v>0</v>
      </c>
      <c r="CQ194" s="733">
        <f t="shared" si="309"/>
        <v>0</v>
      </c>
      <c r="CR194" s="733">
        <f t="shared" si="309"/>
        <v>0</v>
      </c>
      <c r="CS194" s="733">
        <f t="shared" si="309"/>
        <v>0</v>
      </c>
      <c r="CT194" s="733">
        <f t="shared" si="309"/>
        <v>0</v>
      </c>
      <c r="CU194" s="733">
        <f t="shared" si="309"/>
        <v>0</v>
      </c>
      <c r="CV194" s="733">
        <f t="shared" ref="CV194:DI194" si="310">CV$119*CV78</f>
        <v>0</v>
      </c>
      <c r="CW194" s="733">
        <f t="shared" si="310"/>
        <v>0</v>
      </c>
      <c r="CX194" s="733">
        <f t="shared" si="310"/>
        <v>0</v>
      </c>
      <c r="CY194" s="733">
        <f t="shared" si="310"/>
        <v>0</v>
      </c>
      <c r="CZ194" s="733">
        <f t="shared" si="310"/>
        <v>0</v>
      </c>
      <c r="DA194" s="733">
        <f t="shared" si="310"/>
        <v>0</v>
      </c>
      <c r="DB194" s="733">
        <f t="shared" si="310"/>
        <v>0</v>
      </c>
      <c r="DC194" s="733">
        <f t="shared" si="310"/>
        <v>0</v>
      </c>
      <c r="DD194" s="733">
        <f t="shared" si="310"/>
        <v>0</v>
      </c>
      <c r="DE194" s="733">
        <f t="shared" si="310"/>
        <v>0</v>
      </c>
      <c r="DF194" s="733">
        <f t="shared" si="310"/>
        <v>0</v>
      </c>
      <c r="DG194" s="733">
        <f t="shared" si="310"/>
        <v>0</v>
      </c>
      <c r="DH194" s="733">
        <f t="shared" si="310"/>
        <v>0</v>
      </c>
      <c r="DI194" s="733">
        <f t="shared" si="310"/>
        <v>0</v>
      </c>
      <c r="DJ194" s="733">
        <f t="shared" si="266"/>
        <v>0</v>
      </c>
      <c r="DK194" s="323"/>
    </row>
    <row r="195" spans="2:115">
      <c r="B195" s="10" t="s">
        <v>364</v>
      </c>
      <c r="C195" s="4" t="s">
        <v>1083</v>
      </c>
      <c r="D195" s="11">
        <f t="shared" ref="D195:AI195" si="311">D$119*D79</f>
        <v>0</v>
      </c>
      <c r="E195" s="11">
        <f t="shared" si="311"/>
        <v>0</v>
      </c>
      <c r="F195" s="11">
        <f t="shared" si="311"/>
        <v>0</v>
      </c>
      <c r="G195" s="11">
        <f t="shared" si="311"/>
        <v>0</v>
      </c>
      <c r="H195" s="11">
        <f t="shared" si="311"/>
        <v>0</v>
      </c>
      <c r="I195" s="11">
        <f t="shared" si="311"/>
        <v>0</v>
      </c>
      <c r="J195" s="11">
        <f t="shared" si="311"/>
        <v>0</v>
      </c>
      <c r="K195" s="11">
        <f t="shared" si="311"/>
        <v>0</v>
      </c>
      <c r="L195" s="11">
        <f t="shared" si="311"/>
        <v>0</v>
      </c>
      <c r="M195" s="11">
        <f t="shared" si="311"/>
        <v>0</v>
      </c>
      <c r="N195" s="11">
        <f t="shared" si="311"/>
        <v>0</v>
      </c>
      <c r="O195" s="11">
        <f t="shared" si="311"/>
        <v>0</v>
      </c>
      <c r="P195" s="11">
        <f t="shared" si="311"/>
        <v>0</v>
      </c>
      <c r="Q195" s="11">
        <f t="shared" si="311"/>
        <v>0</v>
      </c>
      <c r="R195" s="11">
        <f t="shared" si="311"/>
        <v>0</v>
      </c>
      <c r="S195" s="11">
        <f t="shared" si="311"/>
        <v>0</v>
      </c>
      <c r="T195" s="11">
        <f t="shared" si="311"/>
        <v>0</v>
      </c>
      <c r="U195" s="11">
        <f t="shared" si="311"/>
        <v>0</v>
      </c>
      <c r="V195" s="11">
        <f t="shared" si="311"/>
        <v>0</v>
      </c>
      <c r="W195" s="11">
        <f t="shared" si="311"/>
        <v>0</v>
      </c>
      <c r="X195" s="11">
        <f t="shared" si="311"/>
        <v>0</v>
      </c>
      <c r="Y195" s="11">
        <f t="shared" si="311"/>
        <v>0</v>
      </c>
      <c r="Z195" s="11">
        <f t="shared" si="311"/>
        <v>0</v>
      </c>
      <c r="AA195" s="11">
        <f t="shared" si="311"/>
        <v>0</v>
      </c>
      <c r="AB195" s="11">
        <f t="shared" si="311"/>
        <v>0</v>
      </c>
      <c r="AC195" s="11">
        <f t="shared" si="311"/>
        <v>0</v>
      </c>
      <c r="AD195" s="11">
        <f t="shared" si="311"/>
        <v>0</v>
      </c>
      <c r="AE195" s="11">
        <f t="shared" si="311"/>
        <v>0</v>
      </c>
      <c r="AF195" s="11">
        <f t="shared" si="311"/>
        <v>0</v>
      </c>
      <c r="AG195" s="11">
        <f t="shared" si="311"/>
        <v>0</v>
      </c>
      <c r="AH195" s="11">
        <f t="shared" si="311"/>
        <v>0</v>
      </c>
      <c r="AI195" s="11">
        <f t="shared" si="311"/>
        <v>0</v>
      </c>
      <c r="AJ195" s="11">
        <f t="shared" ref="AJ195:BO195" si="312">AJ$119*AJ79</f>
        <v>0</v>
      </c>
      <c r="AK195" s="11">
        <f t="shared" si="312"/>
        <v>0</v>
      </c>
      <c r="AL195" s="11">
        <f t="shared" si="312"/>
        <v>0</v>
      </c>
      <c r="AM195" s="11">
        <f t="shared" si="312"/>
        <v>0</v>
      </c>
      <c r="AN195" s="11">
        <f t="shared" si="312"/>
        <v>0</v>
      </c>
      <c r="AO195" s="11">
        <f t="shared" si="312"/>
        <v>0</v>
      </c>
      <c r="AP195" s="11">
        <f t="shared" si="312"/>
        <v>0</v>
      </c>
      <c r="AQ195" s="11">
        <f t="shared" si="312"/>
        <v>0</v>
      </c>
      <c r="AR195" s="11">
        <f t="shared" si="312"/>
        <v>0</v>
      </c>
      <c r="AS195" s="11">
        <f t="shared" si="312"/>
        <v>0</v>
      </c>
      <c r="AT195" s="11">
        <f t="shared" si="312"/>
        <v>0</v>
      </c>
      <c r="AU195" s="11">
        <f t="shared" si="312"/>
        <v>0</v>
      </c>
      <c r="AV195" s="11">
        <f t="shared" si="312"/>
        <v>0</v>
      </c>
      <c r="AW195" s="11">
        <f t="shared" si="312"/>
        <v>0</v>
      </c>
      <c r="AX195" s="11">
        <f t="shared" si="312"/>
        <v>0</v>
      </c>
      <c r="AY195" s="11">
        <f t="shared" si="312"/>
        <v>0</v>
      </c>
      <c r="AZ195" s="11">
        <f t="shared" si="312"/>
        <v>0</v>
      </c>
      <c r="BA195" s="11">
        <f t="shared" si="312"/>
        <v>0</v>
      </c>
      <c r="BB195" s="11">
        <f t="shared" si="312"/>
        <v>0</v>
      </c>
      <c r="BC195" s="11">
        <f t="shared" si="312"/>
        <v>0</v>
      </c>
      <c r="BD195" s="11">
        <f t="shared" si="312"/>
        <v>0</v>
      </c>
      <c r="BE195" s="11">
        <f t="shared" si="312"/>
        <v>0</v>
      </c>
      <c r="BF195" s="11">
        <f t="shared" si="312"/>
        <v>0</v>
      </c>
      <c r="BG195" s="11">
        <f t="shared" si="312"/>
        <v>0</v>
      </c>
      <c r="BH195" s="11">
        <f t="shared" si="312"/>
        <v>0</v>
      </c>
      <c r="BI195" s="11">
        <f t="shared" si="312"/>
        <v>0</v>
      </c>
      <c r="BJ195" s="11">
        <f t="shared" si="312"/>
        <v>0</v>
      </c>
      <c r="BK195" s="11">
        <f t="shared" si="312"/>
        <v>0</v>
      </c>
      <c r="BL195" s="11">
        <f t="shared" si="312"/>
        <v>0</v>
      </c>
      <c r="BM195" s="11">
        <f t="shared" si="312"/>
        <v>0</v>
      </c>
      <c r="BN195" s="11">
        <f t="shared" si="312"/>
        <v>0</v>
      </c>
      <c r="BO195" s="11">
        <f t="shared" si="312"/>
        <v>0</v>
      </c>
      <c r="BP195" s="11">
        <f t="shared" ref="BP195:CU195" si="313">BP$119*BP79</f>
        <v>0</v>
      </c>
      <c r="BQ195" s="11">
        <f t="shared" si="313"/>
        <v>0</v>
      </c>
      <c r="BR195" s="11">
        <f t="shared" si="313"/>
        <v>0</v>
      </c>
      <c r="BS195" s="11">
        <f t="shared" si="313"/>
        <v>0</v>
      </c>
      <c r="BT195" s="11">
        <f t="shared" si="313"/>
        <v>0</v>
      </c>
      <c r="BU195" s="11">
        <f t="shared" si="313"/>
        <v>0</v>
      </c>
      <c r="BV195" s="11">
        <f t="shared" si="313"/>
        <v>0</v>
      </c>
      <c r="BW195" s="11">
        <f t="shared" si="313"/>
        <v>0</v>
      </c>
      <c r="BX195" s="11">
        <f t="shared" si="313"/>
        <v>0</v>
      </c>
      <c r="BY195" s="11">
        <f t="shared" si="313"/>
        <v>0</v>
      </c>
      <c r="BZ195" s="11">
        <f t="shared" si="313"/>
        <v>0</v>
      </c>
      <c r="CA195" s="11">
        <f t="shared" si="313"/>
        <v>0</v>
      </c>
      <c r="CB195" s="11">
        <f t="shared" si="313"/>
        <v>0</v>
      </c>
      <c r="CC195" s="11">
        <f t="shared" si="313"/>
        <v>0</v>
      </c>
      <c r="CD195" s="11">
        <f t="shared" si="313"/>
        <v>0</v>
      </c>
      <c r="CE195" s="11">
        <f t="shared" si="313"/>
        <v>0</v>
      </c>
      <c r="CF195" s="11">
        <f t="shared" si="313"/>
        <v>0</v>
      </c>
      <c r="CG195" s="11">
        <f t="shared" si="313"/>
        <v>0</v>
      </c>
      <c r="CH195" s="11">
        <f t="shared" si="313"/>
        <v>0</v>
      </c>
      <c r="CI195" s="11">
        <f t="shared" si="313"/>
        <v>0</v>
      </c>
      <c r="CJ195" s="11">
        <f t="shared" si="313"/>
        <v>0</v>
      </c>
      <c r="CK195" s="11">
        <f t="shared" si="313"/>
        <v>0</v>
      </c>
      <c r="CL195" s="11">
        <f t="shared" si="313"/>
        <v>0</v>
      </c>
      <c r="CM195" s="11">
        <f t="shared" si="313"/>
        <v>0</v>
      </c>
      <c r="CN195" s="11">
        <f t="shared" si="313"/>
        <v>0</v>
      </c>
      <c r="CO195" s="11">
        <f t="shared" si="313"/>
        <v>0</v>
      </c>
      <c r="CP195" s="11">
        <f t="shared" si="313"/>
        <v>0</v>
      </c>
      <c r="CQ195" s="11">
        <f t="shared" si="313"/>
        <v>0</v>
      </c>
      <c r="CR195" s="11">
        <f t="shared" si="313"/>
        <v>0</v>
      </c>
      <c r="CS195" s="11">
        <f t="shared" si="313"/>
        <v>0</v>
      </c>
      <c r="CT195" s="11">
        <f t="shared" si="313"/>
        <v>0</v>
      </c>
      <c r="CU195" s="11">
        <f t="shared" si="313"/>
        <v>0</v>
      </c>
      <c r="CV195" s="11">
        <f t="shared" ref="CV195:DI195" si="314">CV$119*CV79</f>
        <v>0</v>
      </c>
      <c r="CW195" s="11">
        <f t="shared" si="314"/>
        <v>0</v>
      </c>
      <c r="CX195" s="11">
        <f t="shared" si="314"/>
        <v>0</v>
      </c>
      <c r="CY195" s="11">
        <f t="shared" si="314"/>
        <v>0</v>
      </c>
      <c r="CZ195" s="11">
        <f t="shared" si="314"/>
        <v>0</v>
      </c>
      <c r="DA195" s="11">
        <f t="shared" si="314"/>
        <v>0</v>
      </c>
      <c r="DB195" s="11">
        <f t="shared" si="314"/>
        <v>0</v>
      </c>
      <c r="DC195" s="11">
        <f t="shared" si="314"/>
        <v>0</v>
      </c>
      <c r="DD195" s="11">
        <f t="shared" si="314"/>
        <v>0</v>
      </c>
      <c r="DE195" s="11">
        <f t="shared" si="314"/>
        <v>0</v>
      </c>
      <c r="DF195" s="11">
        <f t="shared" si="314"/>
        <v>0</v>
      </c>
      <c r="DG195" s="11">
        <f t="shared" si="314"/>
        <v>0</v>
      </c>
      <c r="DH195" s="11">
        <f t="shared" si="314"/>
        <v>0</v>
      </c>
      <c r="DI195" s="11">
        <f t="shared" si="314"/>
        <v>0</v>
      </c>
      <c r="DJ195" s="11">
        <f t="shared" si="266"/>
        <v>0</v>
      </c>
      <c r="DK195" s="323"/>
    </row>
    <row r="196" spans="2:115">
      <c r="B196" s="10" t="s">
        <v>365</v>
      </c>
      <c r="C196" s="4" t="s">
        <v>1084</v>
      </c>
      <c r="D196" s="11">
        <f t="shared" ref="D196:AI196" si="315">D$119*D80</f>
        <v>0</v>
      </c>
      <c r="E196" s="11">
        <f t="shared" si="315"/>
        <v>0</v>
      </c>
      <c r="F196" s="11">
        <f t="shared" si="315"/>
        <v>0</v>
      </c>
      <c r="G196" s="11">
        <f t="shared" si="315"/>
        <v>0</v>
      </c>
      <c r="H196" s="11">
        <f t="shared" si="315"/>
        <v>0</v>
      </c>
      <c r="I196" s="11">
        <f t="shared" si="315"/>
        <v>0</v>
      </c>
      <c r="J196" s="11">
        <f t="shared" si="315"/>
        <v>0</v>
      </c>
      <c r="K196" s="11">
        <f t="shared" si="315"/>
        <v>0</v>
      </c>
      <c r="L196" s="11">
        <f t="shared" si="315"/>
        <v>0</v>
      </c>
      <c r="M196" s="11">
        <f t="shared" si="315"/>
        <v>0</v>
      </c>
      <c r="N196" s="11">
        <f t="shared" si="315"/>
        <v>0</v>
      </c>
      <c r="O196" s="11">
        <f t="shared" si="315"/>
        <v>0</v>
      </c>
      <c r="P196" s="11">
        <f t="shared" si="315"/>
        <v>0</v>
      </c>
      <c r="Q196" s="11">
        <f t="shared" si="315"/>
        <v>0</v>
      </c>
      <c r="R196" s="11">
        <f t="shared" si="315"/>
        <v>0</v>
      </c>
      <c r="S196" s="11">
        <f t="shared" si="315"/>
        <v>0</v>
      </c>
      <c r="T196" s="11">
        <f t="shared" si="315"/>
        <v>0</v>
      </c>
      <c r="U196" s="11">
        <f t="shared" si="315"/>
        <v>0</v>
      </c>
      <c r="V196" s="11">
        <f t="shared" si="315"/>
        <v>0</v>
      </c>
      <c r="W196" s="11">
        <f t="shared" si="315"/>
        <v>0</v>
      </c>
      <c r="X196" s="11">
        <f t="shared" si="315"/>
        <v>0</v>
      </c>
      <c r="Y196" s="11">
        <f t="shared" si="315"/>
        <v>0</v>
      </c>
      <c r="Z196" s="11">
        <f t="shared" si="315"/>
        <v>0</v>
      </c>
      <c r="AA196" s="11">
        <f t="shared" si="315"/>
        <v>0</v>
      </c>
      <c r="AB196" s="11">
        <f t="shared" si="315"/>
        <v>0</v>
      </c>
      <c r="AC196" s="11">
        <f t="shared" si="315"/>
        <v>0</v>
      </c>
      <c r="AD196" s="11">
        <f t="shared" si="315"/>
        <v>0</v>
      </c>
      <c r="AE196" s="11">
        <f t="shared" si="315"/>
        <v>0</v>
      </c>
      <c r="AF196" s="11">
        <f t="shared" si="315"/>
        <v>0</v>
      </c>
      <c r="AG196" s="11">
        <f t="shared" si="315"/>
        <v>0</v>
      </c>
      <c r="AH196" s="11">
        <f t="shared" si="315"/>
        <v>0</v>
      </c>
      <c r="AI196" s="11">
        <f t="shared" si="315"/>
        <v>0</v>
      </c>
      <c r="AJ196" s="11">
        <f t="shared" ref="AJ196:BO196" si="316">AJ$119*AJ80</f>
        <v>0</v>
      </c>
      <c r="AK196" s="11">
        <f t="shared" si="316"/>
        <v>0</v>
      </c>
      <c r="AL196" s="11">
        <f t="shared" si="316"/>
        <v>0</v>
      </c>
      <c r="AM196" s="11">
        <f t="shared" si="316"/>
        <v>0</v>
      </c>
      <c r="AN196" s="11">
        <f t="shared" si="316"/>
        <v>0</v>
      </c>
      <c r="AO196" s="11">
        <f t="shared" si="316"/>
        <v>0</v>
      </c>
      <c r="AP196" s="11">
        <f t="shared" si="316"/>
        <v>0</v>
      </c>
      <c r="AQ196" s="11">
        <f t="shared" si="316"/>
        <v>0</v>
      </c>
      <c r="AR196" s="11">
        <f t="shared" si="316"/>
        <v>0</v>
      </c>
      <c r="AS196" s="11">
        <f t="shared" si="316"/>
        <v>0</v>
      </c>
      <c r="AT196" s="11">
        <f t="shared" si="316"/>
        <v>0</v>
      </c>
      <c r="AU196" s="11">
        <f t="shared" si="316"/>
        <v>0</v>
      </c>
      <c r="AV196" s="11">
        <f t="shared" si="316"/>
        <v>0</v>
      </c>
      <c r="AW196" s="11">
        <f t="shared" si="316"/>
        <v>0</v>
      </c>
      <c r="AX196" s="11">
        <f t="shared" si="316"/>
        <v>0</v>
      </c>
      <c r="AY196" s="11">
        <f t="shared" si="316"/>
        <v>0</v>
      </c>
      <c r="AZ196" s="11">
        <f t="shared" si="316"/>
        <v>0</v>
      </c>
      <c r="BA196" s="11">
        <f t="shared" si="316"/>
        <v>0</v>
      </c>
      <c r="BB196" s="11">
        <f t="shared" si="316"/>
        <v>0</v>
      </c>
      <c r="BC196" s="11">
        <f t="shared" si="316"/>
        <v>0</v>
      </c>
      <c r="BD196" s="11">
        <f t="shared" si="316"/>
        <v>0</v>
      </c>
      <c r="BE196" s="11">
        <f t="shared" si="316"/>
        <v>0</v>
      </c>
      <c r="BF196" s="11">
        <f t="shared" si="316"/>
        <v>0</v>
      </c>
      <c r="BG196" s="11">
        <f t="shared" si="316"/>
        <v>0</v>
      </c>
      <c r="BH196" s="11">
        <f t="shared" si="316"/>
        <v>0</v>
      </c>
      <c r="BI196" s="11">
        <f t="shared" si="316"/>
        <v>0</v>
      </c>
      <c r="BJ196" s="11">
        <f t="shared" si="316"/>
        <v>0</v>
      </c>
      <c r="BK196" s="11">
        <f t="shared" si="316"/>
        <v>0</v>
      </c>
      <c r="BL196" s="11">
        <f t="shared" si="316"/>
        <v>0</v>
      </c>
      <c r="BM196" s="11">
        <f t="shared" si="316"/>
        <v>0</v>
      </c>
      <c r="BN196" s="11">
        <f t="shared" si="316"/>
        <v>0</v>
      </c>
      <c r="BO196" s="11">
        <f t="shared" si="316"/>
        <v>0</v>
      </c>
      <c r="BP196" s="11">
        <f t="shared" ref="BP196:CU196" si="317">BP$119*BP80</f>
        <v>0</v>
      </c>
      <c r="BQ196" s="11">
        <f t="shared" si="317"/>
        <v>0</v>
      </c>
      <c r="BR196" s="11">
        <f t="shared" si="317"/>
        <v>0</v>
      </c>
      <c r="BS196" s="11">
        <f t="shared" si="317"/>
        <v>0</v>
      </c>
      <c r="BT196" s="11">
        <f t="shared" si="317"/>
        <v>0</v>
      </c>
      <c r="BU196" s="11">
        <f t="shared" si="317"/>
        <v>0</v>
      </c>
      <c r="BV196" s="11">
        <f t="shared" si="317"/>
        <v>0</v>
      </c>
      <c r="BW196" s="11">
        <f t="shared" si="317"/>
        <v>0</v>
      </c>
      <c r="BX196" s="11">
        <f t="shared" si="317"/>
        <v>0</v>
      </c>
      <c r="BY196" s="11">
        <f t="shared" si="317"/>
        <v>0</v>
      </c>
      <c r="BZ196" s="11">
        <f t="shared" si="317"/>
        <v>0</v>
      </c>
      <c r="CA196" s="11">
        <f t="shared" si="317"/>
        <v>0</v>
      </c>
      <c r="CB196" s="11">
        <f t="shared" si="317"/>
        <v>0</v>
      </c>
      <c r="CC196" s="11">
        <f t="shared" si="317"/>
        <v>0</v>
      </c>
      <c r="CD196" s="11">
        <f t="shared" si="317"/>
        <v>0</v>
      </c>
      <c r="CE196" s="11">
        <f t="shared" si="317"/>
        <v>0</v>
      </c>
      <c r="CF196" s="11">
        <f t="shared" si="317"/>
        <v>0</v>
      </c>
      <c r="CG196" s="11">
        <f t="shared" si="317"/>
        <v>0</v>
      </c>
      <c r="CH196" s="11">
        <f t="shared" si="317"/>
        <v>0</v>
      </c>
      <c r="CI196" s="11">
        <f t="shared" si="317"/>
        <v>0</v>
      </c>
      <c r="CJ196" s="11">
        <f t="shared" si="317"/>
        <v>0</v>
      </c>
      <c r="CK196" s="11">
        <f t="shared" si="317"/>
        <v>0</v>
      </c>
      <c r="CL196" s="11">
        <f t="shared" si="317"/>
        <v>0</v>
      </c>
      <c r="CM196" s="11">
        <f t="shared" si="317"/>
        <v>0</v>
      </c>
      <c r="CN196" s="11">
        <f t="shared" si="317"/>
        <v>0</v>
      </c>
      <c r="CO196" s="11">
        <f t="shared" si="317"/>
        <v>0</v>
      </c>
      <c r="CP196" s="11">
        <f t="shared" si="317"/>
        <v>0</v>
      </c>
      <c r="CQ196" s="11">
        <f t="shared" si="317"/>
        <v>0</v>
      </c>
      <c r="CR196" s="11">
        <f t="shared" si="317"/>
        <v>0</v>
      </c>
      <c r="CS196" s="11">
        <f t="shared" si="317"/>
        <v>0</v>
      </c>
      <c r="CT196" s="11">
        <f t="shared" si="317"/>
        <v>0</v>
      </c>
      <c r="CU196" s="11">
        <f t="shared" si="317"/>
        <v>0</v>
      </c>
      <c r="CV196" s="11">
        <f t="shared" ref="CV196:DI196" si="318">CV$119*CV80</f>
        <v>0</v>
      </c>
      <c r="CW196" s="11">
        <f t="shared" si="318"/>
        <v>0</v>
      </c>
      <c r="CX196" s="11">
        <f t="shared" si="318"/>
        <v>0</v>
      </c>
      <c r="CY196" s="11">
        <f t="shared" si="318"/>
        <v>0</v>
      </c>
      <c r="CZ196" s="11">
        <f t="shared" si="318"/>
        <v>0</v>
      </c>
      <c r="DA196" s="11">
        <f t="shared" si="318"/>
        <v>0</v>
      </c>
      <c r="DB196" s="11">
        <f t="shared" si="318"/>
        <v>0</v>
      </c>
      <c r="DC196" s="11">
        <f t="shared" si="318"/>
        <v>0</v>
      </c>
      <c r="DD196" s="11">
        <f t="shared" si="318"/>
        <v>0</v>
      </c>
      <c r="DE196" s="11">
        <f t="shared" si="318"/>
        <v>0</v>
      </c>
      <c r="DF196" s="11">
        <f t="shared" si="318"/>
        <v>0</v>
      </c>
      <c r="DG196" s="11">
        <f t="shared" si="318"/>
        <v>0</v>
      </c>
      <c r="DH196" s="11">
        <f t="shared" si="318"/>
        <v>0</v>
      </c>
      <c r="DI196" s="11">
        <f t="shared" si="318"/>
        <v>0</v>
      </c>
      <c r="DJ196" s="11">
        <f t="shared" si="266"/>
        <v>0</v>
      </c>
      <c r="DK196" s="323"/>
    </row>
    <row r="197" spans="2:115">
      <c r="B197" s="10" t="s">
        <v>366</v>
      </c>
      <c r="C197" s="4" t="s">
        <v>1085</v>
      </c>
      <c r="D197" s="11">
        <f t="shared" ref="D197:AI197" si="319">D$119*D81</f>
        <v>0</v>
      </c>
      <c r="E197" s="11">
        <f t="shared" si="319"/>
        <v>0</v>
      </c>
      <c r="F197" s="11">
        <f t="shared" si="319"/>
        <v>0</v>
      </c>
      <c r="G197" s="11">
        <f t="shared" si="319"/>
        <v>0</v>
      </c>
      <c r="H197" s="11">
        <f t="shared" si="319"/>
        <v>0</v>
      </c>
      <c r="I197" s="11">
        <f t="shared" si="319"/>
        <v>0</v>
      </c>
      <c r="J197" s="11">
        <f t="shared" si="319"/>
        <v>0</v>
      </c>
      <c r="K197" s="11">
        <f t="shared" si="319"/>
        <v>0</v>
      </c>
      <c r="L197" s="11">
        <f t="shared" si="319"/>
        <v>0</v>
      </c>
      <c r="M197" s="11">
        <f t="shared" si="319"/>
        <v>0</v>
      </c>
      <c r="N197" s="11">
        <f t="shared" si="319"/>
        <v>0</v>
      </c>
      <c r="O197" s="11">
        <f t="shared" si="319"/>
        <v>0</v>
      </c>
      <c r="P197" s="11">
        <f t="shared" si="319"/>
        <v>0</v>
      </c>
      <c r="Q197" s="11">
        <f t="shared" si="319"/>
        <v>0</v>
      </c>
      <c r="R197" s="11">
        <f t="shared" si="319"/>
        <v>0</v>
      </c>
      <c r="S197" s="11">
        <f t="shared" si="319"/>
        <v>0</v>
      </c>
      <c r="T197" s="11">
        <f t="shared" si="319"/>
        <v>0</v>
      </c>
      <c r="U197" s="11">
        <f t="shared" si="319"/>
        <v>0</v>
      </c>
      <c r="V197" s="11">
        <f t="shared" si="319"/>
        <v>0</v>
      </c>
      <c r="W197" s="11">
        <f t="shared" si="319"/>
        <v>0</v>
      </c>
      <c r="X197" s="11">
        <f t="shared" si="319"/>
        <v>0</v>
      </c>
      <c r="Y197" s="11">
        <f t="shared" si="319"/>
        <v>0</v>
      </c>
      <c r="Z197" s="11">
        <f t="shared" si="319"/>
        <v>0</v>
      </c>
      <c r="AA197" s="11">
        <f t="shared" si="319"/>
        <v>0</v>
      </c>
      <c r="AB197" s="11">
        <f t="shared" si="319"/>
        <v>0</v>
      </c>
      <c r="AC197" s="11">
        <f t="shared" si="319"/>
        <v>0</v>
      </c>
      <c r="AD197" s="11">
        <f t="shared" si="319"/>
        <v>0</v>
      </c>
      <c r="AE197" s="11">
        <f t="shared" si="319"/>
        <v>0</v>
      </c>
      <c r="AF197" s="11">
        <f t="shared" si="319"/>
        <v>0</v>
      </c>
      <c r="AG197" s="11">
        <f t="shared" si="319"/>
        <v>0</v>
      </c>
      <c r="AH197" s="11">
        <f t="shared" si="319"/>
        <v>0</v>
      </c>
      <c r="AI197" s="11">
        <f t="shared" si="319"/>
        <v>0</v>
      </c>
      <c r="AJ197" s="11">
        <f t="shared" ref="AJ197:BO197" si="320">AJ$119*AJ81</f>
        <v>0</v>
      </c>
      <c r="AK197" s="11">
        <f t="shared" si="320"/>
        <v>0</v>
      </c>
      <c r="AL197" s="11">
        <f t="shared" si="320"/>
        <v>0</v>
      </c>
      <c r="AM197" s="11">
        <f t="shared" si="320"/>
        <v>0</v>
      </c>
      <c r="AN197" s="11">
        <f t="shared" si="320"/>
        <v>0</v>
      </c>
      <c r="AO197" s="11">
        <f t="shared" si="320"/>
        <v>0</v>
      </c>
      <c r="AP197" s="11">
        <f t="shared" si="320"/>
        <v>0</v>
      </c>
      <c r="AQ197" s="11">
        <f t="shared" si="320"/>
        <v>0</v>
      </c>
      <c r="AR197" s="11">
        <f t="shared" si="320"/>
        <v>0</v>
      </c>
      <c r="AS197" s="11">
        <f t="shared" si="320"/>
        <v>0</v>
      </c>
      <c r="AT197" s="11">
        <f t="shared" si="320"/>
        <v>0</v>
      </c>
      <c r="AU197" s="11">
        <f t="shared" si="320"/>
        <v>0</v>
      </c>
      <c r="AV197" s="11">
        <f t="shared" si="320"/>
        <v>0</v>
      </c>
      <c r="AW197" s="11">
        <f t="shared" si="320"/>
        <v>0</v>
      </c>
      <c r="AX197" s="11">
        <f t="shared" si="320"/>
        <v>0</v>
      </c>
      <c r="AY197" s="11">
        <f t="shared" si="320"/>
        <v>0</v>
      </c>
      <c r="AZ197" s="11">
        <f t="shared" si="320"/>
        <v>0</v>
      </c>
      <c r="BA197" s="11">
        <f t="shared" si="320"/>
        <v>0</v>
      </c>
      <c r="BB197" s="11">
        <f t="shared" si="320"/>
        <v>0</v>
      </c>
      <c r="BC197" s="11">
        <f t="shared" si="320"/>
        <v>0</v>
      </c>
      <c r="BD197" s="11">
        <f t="shared" si="320"/>
        <v>0</v>
      </c>
      <c r="BE197" s="11">
        <f t="shared" si="320"/>
        <v>0</v>
      </c>
      <c r="BF197" s="11">
        <f t="shared" si="320"/>
        <v>0</v>
      </c>
      <c r="BG197" s="11">
        <f t="shared" si="320"/>
        <v>0</v>
      </c>
      <c r="BH197" s="11">
        <f t="shared" si="320"/>
        <v>0</v>
      </c>
      <c r="BI197" s="11">
        <f t="shared" si="320"/>
        <v>0</v>
      </c>
      <c r="BJ197" s="11">
        <f t="shared" si="320"/>
        <v>0</v>
      </c>
      <c r="BK197" s="11">
        <f t="shared" si="320"/>
        <v>0</v>
      </c>
      <c r="BL197" s="11">
        <f t="shared" si="320"/>
        <v>0</v>
      </c>
      <c r="BM197" s="11">
        <f t="shared" si="320"/>
        <v>0</v>
      </c>
      <c r="BN197" s="11">
        <f t="shared" si="320"/>
        <v>0</v>
      </c>
      <c r="BO197" s="11">
        <f t="shared" si="320"/>
        <v>0</v>
      </c>
      <c r="BP197" s="11">
        <f t="shared" ref="BP197:CU197" si="321">BP$119*BP81</f>
        <v>0</v>
      </c>
      <c r="BQ197" s="11">
        <f t="shared" si="321"/>
        <v>0</v>
      </c>
      <c r="BR197" s="11">
        <f t="shared" si="321"/>
        <v>0</v>
      </c>
      <c r="BS197" s="11">
        <f t="shared" si="321"/>
        <v>0</v>
      </c>
      <c r="BT197" s="11">
        <f t="shared" si="321"/>
        <v>0</v>
      </c>
      <c r="BU197" s="11">
        <f t="shared" si="321"/>
        <v>0</v>
      </c>
      <c r="BV197" s="11">
        <f t="shared" si="321"/>
        <v>0</v>
      </c>
      <c r="BW197" s="11">
        <f t="shared" si="321"/>
        <v>0</v>
      </c>
      <c r="BX197" s="11">
        <f t="shared" si="321"/>
        <v>0</v>
      </c>
      <c r="BY197" s="11">
        <f t="shared" si="321"/>
        <v>0</v>
      </c>
      <c r="BZ197" s="11">
        <f t="shared" si="321"/>
        <v>0</v>
      </c>
      <c r="CA197" s="11">
        <f t="shared" si="321"/>
        <v>0</v>
      </c>
      <c r="CB197" s="11">
        <f t="shared" si="321"/>
        <v>0</v>
      </c>
      <c r="CC197" s="11">
        <f t="shared" si="321"/>
        <v>0</v>
      </c>
      <c r="CD197" s="11">
        <f t="shared" si="321"/>
        <v>0</v>
      </c>
      <c r="CE197" s="11">
        <f t="shared" si="321"/>
        <v>0</v>
      </c>
      <c r="CF197" s="11">
        <f t="shared" si="321"/>
        <v>0</v>
      </c>
      <c r="CG197" s="11">
        <f t="shared" si="321"/>
        <v>0</v>
      </c>
      <c r="CH197" s="11">
        <f t="shared" si="321"/>
        <v>0</v>
      </c>
      <c r="CI197" s="11">
        <f t="shared" si="321"/>
        <v>0</v>
      </c>
      <c r="CJ197" s="11">
        <f t="shared" si="321"/>
        <v>0</v>
      </c>
      <c r="CK197" s="11">
        <f t="shared" si="321"/>
        <v>0</v>
      </c>
      <c r="CL197" s="11">
        <f t="shared" si="321"/>
        <v>0</v>
      </c>
      <c r="CM197" s="11">
        <f t="shared" si="321"/>
        <v>0</v>
      </c>
      <c r="CN197" s="11">
        <f t="shared" si="321"/>
        <v>0</v>
      </c>
      <c r="CO197" s="11">
        <f t="shared" si="321"/>
        <v>0</v>
      </c>
      <c r="CP197" s="11">
        <f t="shared" si="321"/>
        <v>0</v>
      </c>
      <c r="CQ197" s="11">
        <f t="shared" si="321"/>
        <v>0</v>
      </c>
      <c r="CR197" s="11">
        <f t="shared" si="321"/>
        <v>0</v>
      </c>
      <c r="CS197" s="11">
        <f t="shared" si="321"/>
        <v>0</v>
      </c>
      <c r="CT197" s="11">
        <f t="shared" si="321"/>
        <v>0</v>
      </c>
      <c r="CU197" s="11">
        <f t="shared" si="321"/>
        <v>0</v>
      </c>
      <c r="CV197" s="11">
        <f t="shared" ref="CV197:DI197" si="322">CV$119*CV81</f>
        <v>0</v>
      </c>
      <c r="CW197" s="11">
        <f t="shared" si="322"/>
        <v>0</v>
      </c>
      <c r="CX197" s="11">
        <f t="shared" si="322"/>
        <v>0</v>
      </c>
      <c r="CY197" s="11">
        <f t="shared" si="322"/>
        <v>0</v>
      </c>
      <c r="CZ197" s="11">
        <f t="shared" si="322"/>
        <v>0</v>
      </c>
      <c r="DA197" s="11">
        <f t="shared" si="322"/>
        <v>0</v>
      </c>
      <c r="DB197" s="11">
        <f t="shared" si="322"/>
        <v>0</v>
      </c>
      <c r="DC197" s="11">
        <f t="shared" si="322"/>
        <v>0</v>
      </c>
      <c r="DD197" s="11">
        <f t="shared" si="322"/>
        <v>0</v>
      </c>
      <c r="DE197" s="11">
        <f t="shared" si="322"/>
        <v>0</v>
      </c>
      <c r="DF197" s="11">
        <f t="shared" si="322"/>
        <v>0</v>
      </c>
      <c r="DG197" s="11">
        <f t="shared" si="322"/>
        <v>0</v>
      </c>
      <c r="DH197" s="11">
        <f t="shared" si="322"/>
        <v>0</v>
      </c>
      <c r="DI197" s="11">
        <f t="shared" si="322"/>
        <v>0</v>
      </c>
      <c r="DJ197" s="11">
        <f t="shared" si="266"/>
        <v>0</v>
      </c>
      <c r="DK197" s="323"/>
    </row>
    <row r="198" spans="2:115">
      <c r="B198" s="10" t="s">
        <v>367</v>
      </c>
      <c r="C198" s="4" t="s">
        <v>1086</v>
      </c>
      <c r="D198" s="11">
        <f t="shared" ref="D198:AI198" si="323">D$119*D82</f>
        <v>0</v>
      </c>
      <c r="E198" s="11">
        <f t="shared" si="323"/>
        <v>0</v>
      </c>
      <c r="F198" s="11">
        <f t="shared" si="323"/>
        <v>0</v>
      </c>
      <c r="G198" s="11">
        <f t="shared" si="323"/>
        <v>0</v>
      </c>
      <c r="H198" s="11">
        <f t="shared" si="323"/>
        <v>0</v>
      </c>
      <c r="I198" s="11">
        <f t="shared" si="323"/>
        <v>0</v>
      </c>
      <c r="J198" s="11">
        <f t="shared" si="323"/>
        <v>0</v>
      </c>
      <c r="K198" s="11">
        <f t="shared" si="323"/>
        <v>0</v>
      </c>
      <c r="L198" s="11">
        <f t="shared" si="323"/>
        <v>0</v>
      </c>
      <c r="M198" s="11">
        <f t="shared" si="323"/>
        <v>0</v>
      </c>
      <c r="N198" s="11">
        <f t="shared" si="323"/>
        <v>0</v>
      </c>
      <c r="O198" s="11">
        <f t="shared" si="323"/>
        <v>0</v>
      </c>
      <c r="P198" s="11">
        <f t="shared" si="323"/>
        <v>0</v>
      </c>
      <c r="Q198" s="11">
        <f t="shared" si="323"/>
        <v>0</v>
      </c>
      <c r="R198" s="11">
        <f t="shared" si="323"/>
        <v>0</v>
      </c>
      <c r="S198" s="11">
        <f t="shared" si="323"/>
        <v>0</v>
      </c>
      <c r="T198" s="11">
        <f t="shared" si="323"/>
        <v>0</v>
      </c>
      <c r="U198" s="11">
        <f t="shared" si="323"/>
        <v>0</v>
      </c>
      <c r="V198" s="11">
        <f t="shared" si="323"/>
        <v>0</v>
      </c>
      <c r="W198" s="11">
        <f t="shared" si="323"/>
        <v>0</v>
      </c>
      <c r="X198" s="11">
        <f t="shared" si="323"/>
        <v>0</v>
      </c>
      <c r="Y198" s="11">
        <f t="shared" si="323"/>
        <v>0</v>
      </c>
      <c r="Z198" s="11">
        <f t="shared" si="323"/>
        <v>0</v>
      </c>
      <c r="AA198" s="11">
        <f t="shared" si="323"/>
        <v>0</v>
      </c>
      <c r="AB198" s="11">
        <f t="shared" si="323"/>
        <v>0</v>
      </c>
      <c r="AC198" s="11">
        <f t="shared" si="323"/>
        <v>0</v>
      </c>
      <c r="AD198" s="11">
        <f t="shared" si="323"/>
        <v>0</v>
      </c>
      <c r="AE198" s="11">
        <f t="shared" si="323"/>
        <v>0</v>
      </c>
      <c r="AF198" s="11">
        <f t="shared" si="323"/>
        <v>0</v>
      </c>
      <c r="AG198" s="11">
        <f t="shared" si="323"/>
        <v>0</v>
      </c>
      <c r="AH198" s="11">
        <f t="shared" si="323"/>
        <v>0</v>
      </c>
      <c r="AI198" s="11">
        <f t="shared" si="323"/>
        <v>0</v>
      </c>
      <c r="AJ198" s="11">
        <f t="shared" ref="AJ198:BO198" si="324">AJ$119*AJ82</f>
        <v>0</v>
      </c>
      <c r="AK198" s="11">
        <f t="shared" si="324"/>
        <v>0</v>
      </c>
      <c r="AL198" s="11">
        <f t="shared" si="324"/>
        <v>0</v>
      </c>
      <c r="AM198" s="11">
        <f t="shared" si="324"/>
        <v>0</v>
      </c>
      <c r="AN198" s="11">
        <f t="shared" si="324"/>
        <v>0</v>
      </c>
      <c r="AO198" s="11">
        <f t="shared" si="324"/>
        <v>0</v>
      </c>
      <c r="AP198" s="11">
        <f t="shared" si="324"/>
        <v>0</v>
      </c>
      <c r="AQ198" s="11">
        <f t="shared" si="324"/>
        <v>0</v>
      </c>
      <c r="AR198" s="11">
        <f t="shared" si="324"/>
        <v>0</v>
      </c>
      <c r="AS198" s="11">
        <f t="shared" si="324"/>
        <v>0</v>
      </c>
      <c r="AT198" s="11">
        <f t="shared" si="324"/>
        <v>0</v>
      </c>
      <c r="AU198" s="11">
        <f t="shared" si="324"/>
        <v>0</v>
      </c>
      <c r="AV198" s="11">
        <f t="shared" si="324"/>
        <v>0</v>
      </c>
      <c r="AW198" s="11">
        <f t="shared" si="324"/>
        <v>0</v>
      </c>
      <c r="AX198" s="11">
        <f t="shared" si="324"/>
        <v>0</v>
      </c>
      <c r="AY198" s="11">
        <f t="shared" si="324"/>
        <v>0</v>
      </c>
      <c r="AZ198" s="11">
        <f t="shared" si="324"/>
        <v>0</v>
      </c>
      <c r="BA198" s="11">
        <f t="shared" si="324"/>
        <v>0</v>
      </c>
      <c r="BB198" s="11">
        <f t="shared" si="324"/>
        <v>0</v>
      </c>
      <c r="BC198" s="11">
        <f t="shared" si="324"/>
        <v>0</v>
      </c>
      <c r="BD198" s="11">
        <f t="shared" si="324"/>
        <v>0</v>
      </c>
      <c r="BE198" s="11">
        <f t="shared" si="324"/>
        <v>0</v>
      </c>
      <c r="BF198" s="11">
        <f t="shared" si="324"/>
        <v>0</v>
      </c>
      <c r="BG198" s="11">
        <f t="shared" si="324"/>
        <v>0</v>
      </c>
      <c r="BH198" s="11">
        <f t="shared" si="324"/>
        <v>0</v>
      </c>
      <c r="BI198" s="11">
        <f t="shared" si="324"/>
        <v>0</v>
      </c>
      <c r="BJ198" s="11">
        <f t="shared" si="324"/>
        <v>0</v>
      </c>
      <c r="BK198" s="11">
        <f t="shared" si="324"/>
        <v>0</v>
      </c>
      <c r="BL198" s="11">
        <f t="shared" si="324"/>
        <v>0</v>
      </c>
      <c r="BM198" s="11">
        <f t="shared" si="324"/>
        <v>0</v>
      </c>
      <c r="BN198" s="11">
        <f t="shared" si="324"/>
        <v>0</v>
      </c>
      <c r="BO198" s="11">
        <f t="shared" si="324"/>
        <v>0</v>
      </c>
      <c r="BP198" s="11">
        <f t="shared" ref="BP198:CU198" si="325">BP$119*BP82</f>
        <v>0</v>
      </c>
      <c r="BQ198" s="11">
        <f t="shared" si="325"/>
        <v>0</v>
      </c>
      <c r="BR198" s="11">
        <f t="shared" si="325"/>
        <v>0</v>
      </c>
      <c r="BS198" s="11">
        <f t="shared" si="325"/>
        <v>0</v>
      </c>
      <c r="BT198" s="11">
        <f t="shared" si="325"/>
        <v>0</v>
      </c>
      <c r="BU198" s="11">
        <f t="shared" si="325"/>
        <v>0</v>
      </c>
      <c r="BV198" s="11">
        <f t="shared" si="325"/>
        <v>0</v>
      </c>
      <c r="BW198" s="11">
        <f t="shared" si="325"/>
        <v>0</v>
      </c>
      <c r="BX198" s="11">
        <f t="shared" si="325"/>
        <v>0</v>
      </c>
      <c r="BY198" s="11">
        <f t="shared" si="325"/>
        <v>0</v>
      </c>
      <c r="BZ198" s="11">
        <f t="shared" si="325"/>
        <v>0</v>
      </c>
      <c r="CA198" s="11">
        <f t="shared" si="325"/>
        <v>0</v>
      </c>
      <c r="CB198" s="11">
        <f t="shared" si="325"/>
        <v>0</v>
      </c>
      <c r="CC198" s="11">
        <f t="shared" si="325"/>
        <v>0</v>
      </c>
      <c r="CD198" s="11">
        <f t="shared" si="325"/>
        <v>0</v>
      </c>
      <c r="CE198" s="11">
        <f t="shared" si="325"/>
        <v>0</v>
      </c>
      <c r="CF198" s="11">
        <f t="shared" si="325"/>
        <v>0</v>
      </c>
      <c r="CG198" s="11">
        <f t="shared" si="325"/>
        <v>0</v>
      </c>
      <c r="CH198" s="11">
        <f t="shared" si="325"/>
        <v>0</v>
      </c>
      <c r="CI198" s="11">
        <f t="shared" si="325"/>
        <v>0</v>
      </c>
      <c r="CJ198" s="11">
        <f t="shared" si="325"/>
        <v>0</v>
      </c>
      <c r="CK198" s="11">
        <f t="shared" si="325"/>
        <v>0</v>
      </c>
      <c r="CL198" s="11">
        <f t="shared" si="325"/>
        <v>0</v>
      </c>
      <c r="CM198" s="11">
        <f t="shared" si="325"/>
        <v>0</v>
      </c>
      <c r="CN198" s="11">
        <f t="shared" si="325"/>
        <v>0</v>
      </c>
      <c r="CO198" s="11">
        <f t="shared" si="325"/>
        <v>0</v>
      </c>
      <c r="CP198" s="11">
        <f t="shared" si="325"/>
        <v>0</v>
      </c>
      <c r="CQ198" s="11">
        <f t="shared" si="325"/>
        <v>0</v>
      </c>
      <c r="CR198" s="11">
        <f t="shared" si="325"/>
        <v>0</v>
      </c>
      <c r="CS198" s="11">
        <f t="shared" si="325"/>
        <v>0</v>
      </c>
      <c r="CT198" s="11">
        <f t="shared" si="325"/>
        <v>0</v>
      </c>
      <c r="CU198" s="11">
        <f t="shared" si="325"/>
        <v>0</v>
      </c>
      <c r="CV198" s="11">
        <f t="shared" ref="CV198:DI198" si="326">CV$119*CV82</f>
        <v>0</v>
      </c>
      <c r="CW198" s="11">
        <f t="shared" si="326"/>
        <v>0</v>
      </c>
      <c r="CX198" s="11">
        <f t="shared" si="326"/>
        <v>0</v>
      </c>
      <c r="CY198" s="11">
        <f t="shared" si="326"/>
        <v>0</v>
      </c>
      <c r="CZ198" s="11">
        <f t="shared" si="326"/>
        <v>0</v>
      </c>
      <c r="DA198" s="11">
        <f t="shared" si="326"/>
        <v>0</v>
      </c>
      <c r="DB198" s="11">
        <f t="shared" si="326"/>
        <v>0</v>
      </c>
      <c r="DC198" s="11">
        <f t="shared" si="326"/>
        <v>0</v>
      </c>
      <c r="DD198" s="11">
        <f t="shared" si="326"/>
        <v>0</v>
      </c>
      <c r="DE198" s="11">
        <f t="shared" si="326"/>
        <v>0</v>
      </c>
      <c r="DF198" s="11">
        <f t="shared" si="326"/>
        <v>0</v>
      </c>
      <c r="DG198" s="11">
        <f t="shared" si="326"/>
        <v>0</v>
      </c>
      <c r="DH198" s="11">
        <f t="shared" si="326"/>
        <v>0</v>
      </c>
      <c r="DI198" s="11">
        <f t="shared" si="326"/>
        <v>0</v>
      </c>
      <c r="DJ198" s="11">
        <f t="shared" si="266"/>
        <v>0</v>
      </c>
      <c r="DK198" s="323"/>
    </row>
    <row r="199" spans="2:115">
      <c r="B199" s="10" t="s">
        <v>368</v>
      </c>
      <c r="C199" s="4" t="s">
        <v>1087</v>
      </c>
      <c r="D199" s="11">
        <f t="shared" ref="D199:AI199" si="327">D$119*D83</f>
        <v>0</v>
      </c>
      <c r="E199" s="11">
        <f t="shared" si="327"/>
        <v>0</v>
      </c>
      <c r="F199" s="11">
        <f t="shared" si="327"/>
        <v>0</v>
      </c>
      <c r="G199" s="11">
        <f t="shared" si="327"/>
        <v>0</v>
      </c>
      <c r="H199" s="11">
        <f t="shared" si="327"/>
        <v>0</v>
      </c>
      <c r="I199" s="11">
        <f t="shared" si="327"/>
        <v>0</v>
      </c>
      <c r="J199" s="11">
        <f t="shared" si="327"/>
        <v>0</v>
      </c>
      <c r="K199" s="11">
        <f t="shared" si="327"/>
        <v>0</v>
      </c>
      <c r="L199" s="11">
        <f t="shared" si="327"/>
        <v>0</v>
      </c>
      <c r="M199" s="11">
        <f t="shared" si="327"/>
        <v>0</v>
      </c>
      <c r="N199" s="11">
        <f t="shared" si="327"/>
        <v>0</v>
      </c>
      <c r="O199" s="11">
        <f t="shared" si="327"/>
        <v>0</v>
      </c>
      <c r="P199" s="11">
        <f t="shared" si="327"/>
        <v>0</v>
      </c>
      <c r="Q199" s="11">
        <f t="shared" si="327"/>
        <v>0</v>
      </c>
      <c r="R199" s="11">
        <f t="shared" si="327"/>
        <v>0</v>
      </c>
      <c r="S199" s="11">
        <f t="shared" si="327"/>
        <v>0</v>
      </c>
      <c r="T199" s="11">
        <f t="shared" si="327"/>
        <v>0</v>
      </c>
      <c r="U199" s="11">
        <f t="shared" si="327"/>
        <v>0</v>
      </c>
      <c r="V199" s="11">
        <f t="shared" si="327"/>
        <v>0</v>
      </c>
      <c r="W199" s="11">
        <f t="shared" si="327"/>
        <v>0</v>
      </c>
      <c r="X199" s="11">
        <f t="shared" si="327"/>
        <v>0</v>
      </c>
      <c r="Y199" s="11">
        <f t="shared" si="327"/>
        <v>0</v>
      </c>
      <c r="Z199" s="11">
        <f t="shared" si="327"/>
        <v>0</v>
      </c>
      <c r="AA199" s="11">
        <f t="shared" si="327"/>
        <v>0</v>
      </c>
      <c r="AB199" s="11">
        <f t="shared" si="327"/>
        <v>0</v>
      </c>
      <c r="AC199" s="11">
        <f t="shared" si="327"/>
        <v>0</v>
      </c>
      <c r="AD199" s="11">
        <f t="shared" si="327"/>
        <v>0</v>
      </c>
      <c r="AE199" s="11">
        <f t="shared" si="327"/>
        <v>0</v>
      </c>
      <c r="AF199" s="11">
        <f t="shared" si="327"/>
        <v>0</v>
      </c>
      <c r="AG199" s="11">
        <f t="shared" si="327"/>
        <v>0</v>
      </c>
      <c r="AH199" s="11">
        <f t="shared" si="327"/>
        <v>0</v>
      </c>
      <c r="AI199" s="11">
        <f t="shared" si="327"/>
        <v>0</v>
      </c>
      <c r="AJ199" s="11">
        <f t="shared" ref="AJ199:BO199" si="328">AJ$119*AJ83</f>
        <v>0</v>
      </c>
      <c r="AK199" s="11">
        <f t="shared" si="328"/>
        <v>0</v>
      </c>
      <c r="AL199" s="11">
        <f t="shared" si="328"/>
        <v>0</v>
      </c>
      <c r="AM199" s="11">
        <f t="shared" si="328"/>
        <v>0</v>
      </c>
      <c r="AN199" s="11">
        <f t="shared" si="328"/>
        <v>0</v>
      </c>
      <c r="AO199" s="11">
        <f t="shared" si="328"/>
        <v>0</v>
      </c>
      <c r="AP199" s="11">
        <f t="shared" si="328"/>
        <v>0</v>
      </c>
      <c r="AQ199" s="11">
        <f t="shared" si="328"/>
        <v>0</v>
      </c>
      <c r="AR199" s="11">
        <f t="shared" si="328"/>
        <v>0</v>
      </c>
      <c r="AS199" s="11">
        <f t="shared" si="328"/>
        <v>0</v>
      </c>
      <c r="AT199" s="11">
        <f t="shared" si="328"/>
        <v>0</v>
      </c>
      <c r="AU199" s="11">
        <f t="shared" si="328"/>
        <v>0</v>
      </c>
      <c r="AV199" s="11">
        <f t="shared" si="328"/>
        <v>0</v>
      </c>
      <c r="AW199" s="11">
        <f t="shared" si="328"/>
        <v>0</v>
      </c>
      <c r="AX199" s="11">
        <f t="shared" si="328"/>
        <v>0</v>
      </c>
      <c r="AY199" s="11">
        <f t="shared" si="328"/>
        <v>0</v>
      </c>
      <c r="AZ199" s="11">
        <f t="shared" si="328"/>
        <v>0</v>
      </c>
      <c r="BA199" s="11">
        <f t="shared" si="328"/>
        <v>0</v>
      </c>
      <c r="BB199" s="11">
        <f t="shared" si="328"/>
        <v>0</v>
      </c>
      <c r="BC199" s="11">
        <f t="shared" si="328"/>
        <v>0</v>
      </c>
      <c r="BD199" s="11">
        <f t="shared" si="328"/>
        <v>0</v>
      </c>
      <c r="BE199" s="11">
        <f t="shared" si="328"/>
        <v>0</v>
      </c>
      <c r="BF199" s="11">
        <f t="shared" si="328"/>
        <v>0</v>
      </c>
      <c r="BG199" s="11">
        <f t="shared" si="328"/>
        <v>0</v>
      </c>
      <c r="BH199" s="11">
        <f t="shared" si="328"/>
        <v>0</v>
      </c>
      <c r="BI199" s="11">
        <f t="shared" si="328"/>
        <v>0</v>
      </c>
      <c r="BJ199" s="11">
        <f t="shared" si="328"/>
        <v>0</v>
      </c>
      <c r="BK199" s="11">
        <f t="shared" si="328"/>
        <v>0</v>
      </c>
      <c r="BL199" s="11">
        <f t="shared" si="328"/>
        <v>0</v>
      </c>
      <c r="BM199" s="11">
        <f t="shared" si="328"/>
        <v>0</v>
      </c>
      <c r="BN199" s="11">
        <f t="shared" si="328"/>
        <v>0</v>
      </c>
      <c r="BO199" s="11">
        <f t="shared" si="328"/>
        <v>0</v>
      </c>
      <c r="BP199" s="11">
        <f t="shared" ref="BP199:CU199" si="329">BP$119*BP83</f>
        <v>0</v>
      </c>
      <c r="BQ199" s="11">
        <f t="shared" si="329"/>
        <v>0</v>
      </c>
      <c r="BR199" s="11">
        <f t="shared" si="329"/>
        <v>0</v>
      </c>
      <c r="BS199" s="11">
        <f t="shared" si="329"/>
        <v>0</v>
      </c>
      <c r="BT199" s="11">
        <f t="shared" si="329"/>
        <v>0</v>
      </c>
      <c r="BU199" s="11">
        <f t="shared" si="329"/>
        <v>0</v>
      </c>
      <c r="BV199" s="11">
        <f t="shared" si="329"/>
        <v>0</v>
      </c>
      <c r="BW199" s="11">
        <f t="shared" si="329"/>
        <v>0</v>
      </c>
      <c r="BX199" s="11">
        <f t="shared" si="329"/>
        <v>0</v>
      </c>
      <c r="BY199" s="11">
        <f t="shared" si="329"/>
        <v>0</v>
      </c>
      <c r="BZ199" s="11">
        <f t="shared" si="329"/>
        <v>0</v>
      </c>
      <c r="CA199" s="11">
        <f t="shared" si="329"/>
        <v>0</v>
      </c>
      <c r="CB199" s="11">
        <f t="shared" si="329"/>
        <v>0</v>
      </c>
      <c r="CC199" s="11">
        <f t="shared" si="329"/>
        <v>0</v>
      </c>
      <c r="CD199" s="11">
        <f t="shared" si="329"/>
        <v>0</v>
      </c>
      <c r="CE199" s="11">
        <f t="shared" si="329"/>
        <v>0</v>
      </c>
      <c r="CF199" s="11">
        <f t="shared" si="329"/>
        <v>0</v>
      </c>
      <c r="CG199" s="11">
        <f t="shared" si="329"/>
        <v>0</v>
      </c>
      <c r="CH199" s="11">
        <f t="shared" si="329"/>
        <v>0</v>
      </c>
      <c r="CI199" s="11">
        <f t="shared" si="329"/>
        <v>0</v>
      </c>
      <c r="CJ199" s="11">
        <f t="shared" si="329"/>
        <v>0</v>
      </c>
      <c r="CK199" s="11">
        <f t="shared" si="329"/>
        <v>0</v>
      </c>
      <c r="CL199" s="11">
        <f t="shared" si="329"/>
        <v>0</v>
      </c>
      <c r="CM199" s="11">
        <f t="shared" si="329"/>
        <v>0</v>
      </c>
      <c r="CN199" s="11">
        <f t="shared" si="329"/>
        <v>0</v>
      </c>
      <c r="CO199" s="11">
        <f t="shared" si="329"/>
        <v>0</v>
      </c>
      <c r="CP199" s="11">
        <f t="shared" si="329"/>
        <v>0</v>
      </c>
      <c r="CQ199" s="11">
        <f t="shared" si="329"/>
        <v>0</v>
      </c>
      <c r="CR199" s="11">
        <f t="shared" si="329"/>
        <v>0</v>
      </c>
      <c r="CS199" s="11">
        <f t="shared" si="329"/>
        <v>0</v>
      </c>
      <c r="CT199" s="11">
        <f t="shared" si="329"/>
        <v>0</v>
      </c>
      <c r="CU199" s="11">
        <f t="shared" si="329"/>
        <v>0</v>
      </c>
      <c r="CV199" s="11">
        <f t="shared" ref="CV199:DI199" si="330">CV$119*CV83</f>
        <v>0</v>
      </c>
      <c r="CW199" s="11">
        <f t="shared" si="330"/>
        <v>0</v>
      </c>
      <c r="CX199" s="11">
        <f t="shared" si="330"/>
        <v>0</v>
      </c>
      <c r="CY199" s="11">
        <f t="shared" si="330"/>
        <v>0</v>
      </c>
      <c r="CZ199" s="11">
        <f t="shared" si="330"/>
        <v>0</v>
      </c>
      <c r="DA199" s="11">
        <f t="shared" si="330"/>
        <v>0</v>
      </c>
      <c r="DB199" s="11">
        <f t="shared" si="330"/>
        <v>0</v>
      </c>
      <c r="DC199" s="11">
        <f t="shared" si="330"/>
        <v>0</v>
      </c>
      <c r="DD199" s="11">
        <f t="shared" si="330"/>
        <v>0</v>
      </c>
      <c r="DE199" s="11">
        <f t="shared" si="330"/>
        <v>0</v>
      </c>
      <c r="DF199" s="11">
        <f t="shared" si="330"/>
        <v>0</v>
      </c>
      <c r="DG199" s="11">
        <f t="shared" si="330"/>
        <v>0</v>
      </c>
      <c r="DH199" s="11">
        <f t="shared" si="330"/>
        <v>0</v>
      </c>
      <c r="DI199" s="11">
        <f t="shared" si="330"/>
        <v>0</v>
      </c>
      <c r="DJ199" s="11">
        <f t="shared" si="266"/>
        <v>0</v>
      </c>
      <c r="DK199" s="323"/>
    </row>
    <row r="200" spans="2:115">
      <c r="B200" s="12" t="s">
        <v>369</v>
      </c>
      <c r="C200" s="502" t="s">
        <v>1088</v>
      </c>
      <c r="D200" s="13">
        <f t="shared" ref="D200:AI200" si="331">D$119*D84</f>
        <v>0</v>
      </c>
      <c r="E200" s="13">
        <f t="shared" si="331"/>
        <v>0</v>
      </c>
      <c r="F200" s="13">
        <f t="shared" si="331"/>
        <v>0</v>
      </c>
      <c r="G200" s="13">
        <f t="shared" si="331"/>
        <v>0</v>
      </c>
      <c r="H200" s="13">
        <f t="shared" si="331"/>
        <v>0</v>
      </c>
      <c r="I200" s="13">
        <f t="shared" si="331"/>
        <v>0</v>
      </c>
      <c r="J200" s="13">
        <f t="shared" si="331"/>
        <v>0</v>
      </c>
      <c r="K200" s="13">
        <f t="shared" si="331"/>
        <v>0</v>
      </c>
      <c r="L200" s="13">
        <f t="shared" si="331"/>
        <v>0</v>
      </c>
      <c r="M200" s="13">
        <f t="shared" si="331"/>
        <v>0</v>
      </c>
      <c r="N200" s="13">
        <f t="shared" si="331"/>
        <v>0</v>
      </c>
      <c r="O200" s="13">
        <f t="shared" si="331"/>
        <v>0</v>
      </c>
      <c r="P200" s="13">
        <f t="shared" si="331"/>
        <v>0</v>
      </c>
      <c r="Q200" s="13">
        <f t="shared" si="331"/>
        <v>0</v>
      </c>
      <c r="R200" s="13">
        <f t="shared" si="331"/>
        <v>0</v>
      </c>
      <c r="S200" s="13">
        <f t="shared" si="331"/>
        <v>0</v>
      </c>
      <c r="T200" s="13">
        <f t="shared" si="331"/>
        <v>0</v>
      </c>
      <c r="U200" s="13">
        <f t="shared" si="331"/>
        <v>0</v>
      </c>
      <c r="V200" s="13">
        <f t="shared" si="331"/>
        <v>0</v>
      </c>
      <c r="W200" s="13">
        <f t="shared" si="331"/>
        <v>0</v>
      </c>
      <c r="X200" s="13">
        <f t="shared" si="331"/>
        <v>0</v>
      </c>
      <c r="Y200" s="13">
        <f t="shared" si="331"/>
        <v>0</v>
      </c>
      <c r="Z200" s="13">
        <f t="shared" si="331"/>
        <v>0</v>
      </c>
      <c r="AA200" s="13">
        <f t="shared" si="331"/>
        <v>0</v>
      </c>
      <c r="AB200" s="13">
        <f t="shared" si="331"/>
        <v>0</v>
      </c>
      <c r="AC200" s="13">
        <f t="shared" si="331"/>
        <v>0</v>
      </c>
      <c r="AD200" s="13">
        <f t="shared" si="331"/>
        <v>0</v>
      </c>
      <c r="AE200" s="13">
        <f t="shared" si="331"/>
        <v>0</v>
      </c>
      <c r="AF200" s="13">
        <f t="shared" si="331"/>
        <v>0</v>
      </c>
      <c r="AG200" s="13">
        <f t="shared" si="331"/>
        <v>0</v>
      </c>
      <c r="AH200" s="13">
        <f t="shared" si="331"/>
        <v>0</v>
      </c>
      <c r="AI200" s="13">
        <f t="shared" si="331"/>
        <v>0</v>
      </c>
      <c r="AJ200" s="13">
        <f t="shared" ref="AJ200:BO200" si="332">AJ$119*AJ84</f>
        <v>0</v>
      </c>
      <c r="AK200" s="13">
        <f t="shared" si="332"/>
        <v>0</v>
      </c>
      <c r="AL200" s="13">
        <f t="shared" si="332"/>
        <v>0</v>
      </c>
      <c r="AM200" s="13">
        <f t="shared" si="332"/>
        <v>0</v>
      </c>
      <c r="AN200" s="13">
        <f t="shared" si="332"/>
        <v>0</v>
      </c>
      <c r="AO200" s="13">
        <f t="shared" si="332"/>
        <v>0</v>
      </c>
      <c r="AP200" s="13">
        <f t="shared" si="332"/>
        <v>0</v>
      </c>
      <c r="AQ200" s="13">
        <f t="shared" si="332"/>
        <v>0</v>
      </c>
      <c r="AR200" s="13">
        <f t="shared" si="332"/>
        <v>0</v>
      </c>
      <c r="AS200" s="13">
        <f t="shared" si="332"/>
        <v>0</v>
      </c>
      <c r="AT200" s="13">
        <f t="shared" si="332"/>
        <v>0</v>
      </c>
      <c r="AU200" s="13">
        <f t="shared" si="332"/>
        <v>0</v>
      </c>
      <c r="AV200" s="13">
        <f t="shared" si="332"/>
        <v>0</v>
      </c>
      <c r="AW200" s="13">
        <f t="shared" si="332"/>
        <v>0</v>
      </c>
      <c r="AX200" s="13">
        <f t="shared" si="332"/>
        <v>0</v>
      </c>
      <c r="AY200" s="13">
        <f t="shared" si="332"/>
        <v>0</v>
      </c>
      <c r="AZ200" s="13">
        <f t="shared" si="332"/>
        <v>0</v>
      </c>
      <c r="BA200" s="13">
        <f t="shared" si="332"/>
        <v>0</v>
      </c>
      <c r="BB200" s="13">
        <f t="shared" si="332"/>
        <v>0</v>
      </c>
      <c r="BC200" s="13">
        <f t="shared" si="332"/>
        <v>0</v>
      </c>
      <c r="BD200" s="13">
        <f t="shared" si="332"/>
        <v>0</v>
      </c>
      <c r="BE200" s="13">
        <f t="shared" si="332"/>
        <v>0</v>
      </c>
      <c r="BF200" s="13">
        <f t="shared" si="332"/>
        <v>0</v>
      </c>
      <c r="BG200" s="13">
        <f t="shared" si="332"/>
        <v>0</v>
      </c>
      <c r="BH200" s="13">
        <f t="shared" si="332"/>
        <v>0</v>
      </c>
      <c r="BI200" s="13">
        <f t="shared" si="332"/>
        <v>0</v>
      </c>
      <c r="BJ200" s="13">
        <f t="shared" si="332"/>
        <v>0</v>
      </c>
      <c r="BK200" s="13">
        <f t="shared" si="332"/>
        <v>0</v>
      </c>
      <c r="BL200" s="13">
        <f t="shared" si="332"/>
        <v>0</v>
      </c>
      <c r="BM200" s="13">
        <f t="shared" si="332"/>
        <v>0</v>
      </c>
      <c r="BN200" s="13">
        <f t="shared" si="332"/>
        <v>0</v>
      </c>
      <c r="BO200" s="13">
        <f t="shared" si="332"/>
        <v>0</v>
      </c>
      <c r="BP200" s="13">
        <f t="shared" ref="BP200:CU200" si="333">BP$119*BP84</f>
        <v>0</v>
      </c>
      <c r="BQ200" s="13">
        <f t="shared" si="333"/>
        <v>0</v>
      </c>
      <c r="BR200" s="13">
        <f t="shared" si="333"/>
        <v>0</v>
      </c>
      <c r="BS200" s="13">
        <f t="shared" si="333"/>
        <v>0</v>
      </c>
      <c r="BT200" s="13">
        <f t="shared" si="333"/>
        <v>0</v>
      </c>
      <c r="BU200" s="13">
        <f t="shared" si="333"/>
        <v>0</v>
      </c>
      <c r="BV200" s="13">
        <f t="shared" si="333"/>
        <v>0</v>
      </c>
      <c r="BW200" s="13">
        <f t="shared" si="333"/>
        <v>0</v>
      </c>
      <c r="BX200" s="13">
        <f t="shared" si="333"/>
        <v>0</v>
      </c>
      <c r="BY200" s="13">
        <f t="shared" si="333"/>
        <v>0</v>
      </c>
      <c r="BZ200" s="13">
        <f t="shared" si="333"/>
        <v>0</v>
      </c>
      <c r="CA200" s="13">
        <f t="shared" si="333"/>
        <v>0</v>
      </c>
      <c r="CB200" s="13">
        <f t="shared" si="333"/>
        <v>0</v>
      </c>
      <c r="CC200" s="13">
        <f t="shared" si="333"/>
        <v>0</v>
      </c>
      <c r="CD200" s="13">
        <f t="shared" si="333"/>
        <v>0</v>
      </c>
      <c r="CE200" s="13">
        <f t="shared" si="333"/>
        <v>0</v>
      </c>
      <c r="CF200" s="13">
        <f t="shared" si="333"/>
        <v>0</v>
      </c>
      <c r="CG200" s="13">
        <f t="shared" si="333"/>
        <v>0</v>
      </c>
      <c r="CH200" s="13">
        <f t="shared" si="333"/>
        <v>0</v>
      </c>
      <c r="CI200" s="13">
        <f t="shared" si="333"/>
        <v>0</v>
      </c>
      <c r="CJ200" s="13">
        <f t="shared" si="333"/>
        <v>0</v>
      </c>
      <c r="CK200" s="13">
        <f t="shared" si="333"/>
        <v>0</v>
      </c>
      <c r="CL200" s="13">
        <f t="shared" si="333"/>
        <v>0</v>
      </c>
      <c r="CM200" s="13">
        <f t="shared" si="333"/>
        <v>0</v>
      </c>
      <c r="CN200" s="13">
        <f t="shared" si="333"/>
        <v>0</v>
      </c>
      <c r="CO200" s="13">
        <f t="shared" si="333"/>
        <v>0</v>
      </c>
      <c r="CP200" s="13">
        <f t="shared" si="333"/>
        <v>0</v>
      </c>
      <c r="CQ200" s="13">
        <f t="shared" si="333"/>
        <v>0</v>
      </c>
      <c r="CR200" s="13">
        <f t="shared" si="333"/>
        <v>0</v>
      </c>
      <c r="CS200" s="13">
        <f t="shared" si="333"/>
        <v>0</v>
      </c>
      <c r="CT200" s="13">
        <f t="shared" si="333"/>
        <v>0</v>
      </c>
      <c r="CU200" s="13">
        <f t="shared" si="333"/>
        <v>0</v>
      </c>
      <c r="CV200" s="13">
        <f t="shared" ref="CV200:DI200" si="334">CV$119*CV84</f>
        <v>0</v>
      </c>
      <c r="CW200" s="13">
        <f t="shared" si="334"/>
        <v>0</v>
      </c>
      <c r="CX200" s="13">
        <f t="shared" si="334"/>
        <v>0</v>
      </c>
      <c r="CY200" s="13">
        <f t="shared" si="334"/>
        <v>0</v>
      </c>
      <c r="CZ200" s="13">
        <f t="shared" si="334"/>
        <v>0</v>
      </c>
      <c r="DA200" s="13">
        <f t="shared" si="334"/>
        <v>0</v>
      </c>
      <c r="DB200" s="13">
        <f t="shared" si="334"/>
        <v>0</v>
      </c>
      <c r="DC200" s="13">
        <f t="shared" si="334"/>
        <v>0</v>
      </c>
      <c r="DD200" s="13">
        <f t="shared" si="334"/>
        <v>0</v>
      </c>
      <c r="DE200" s="13">
        <f t="shared" si="334"/>
        <v>0</v>
      </c>
      <c r="DF200" s="13">
        <f t="shared" si="334"/>
        <v>0</v>
      </c>
      <c r="DG200" s="13">
        <f t="shared" si="334"/>
        <v>0</v>
      </c>
      <c r="DH200" s="13">
        <f t="shared" si="334"/>
        <v>0</v>
      </c>
      <c r="DI200" s="13">
        <f t="shared" si="334"/>
        <v>0</v>
      </c>
      <c r="DJ200" s="13">
        <f t="shared" si="266"/>
        <v>0</v>
      </c>
      <c r="DK200" s="323"/>
    </row>
    <row r="201" spans="2:115">
      <c r="B201" s="10" t="s">
        <v>370</v>
      </c>
      <c r="C201" s="4" t="s">
        <v>1089</v>
      </c>
      <c r="D201" s="11">
        <f t="shared" ref="D201:AI201" si="335">D$119*D85</f>
        <v>0</v>
      </c>
      <c r="E201" s="11">
        <f t="shared" si="335"/>
        <v>0</v>
      </c>
      <c r="F201" s="11">
        <f t="shared" si="335"/>
        <v>0</v>
      </c>
      <c r="G201" s="11">
        <f t="shared" si="335"/>
        <v>0</v>
      </c>
      <c r="H201" s="11">
        <f t="shared" si="335"/>
        <v>0</v>
      </c>
      <c r="I201" s="11">
        <f t="shared" si="335"/>
        <v>0</v>
      </c>
      <c r="J201" s="11">
        <f t="shared" si="335"/>
        <v>0</v>
      </c>
      <c r="K201" s="11">
        <f t="shared" si="335"/>
        <v>0</v>
      </c>
      <c r="L201" s="11">
        <f t="shared" si="335"/>
        <v>0</v>
      </c>
      <c r="M201" s="11">
        <f t="shared" si="335"/>
        <v>0</v>
      </c>
      <c r="N201" s="11">
        <f t="shared" si="335"/>
        <v>0</v>
      </c>
      <c r="O201" s="11">
        <f t="shared" si="335"/>
        <v>0</v>
      </c>
      <c r="P201" s="11">
        <f t="shared" si="335"/>
        <v>0</v>
      </c>
      <c r="Q201" s="11">
        <f t="shared" si="335"/>
        <v>0</v>
      </c>
      <c r="R201" s="11">
        <f t="shared" si="335"/>
        <v>0</v>
      </c>
      <c r="S201" s="11">
        <f t="shared" si="335"/>
        <v>0</v>
      </c>
      <c r="T201" s="11">
        <f t="shared" si="335"/>
        <v>0</v>
      </c>
      <c r="U201" s="11">
        <f t="shared" si="335"/>
        <v>0</v>
      </c>
      <c r="V201" s="11">
        <f t="shared" si="335"/>
        <v>0</v>
      </c>
      <c r="W201" s="11">
        <f t="shared" si="335"/>
        <v>0</v>
      </c>
      <c r="X201" s="11">
        <f t="shared" si="335"/>
        <v>0</v>
      </c>
      <c r="Y201" s="11">
        <f t="shared" si="335"/>
        <v>0</v>
      </c>
      <c r="Z201" s="11">
        <f t="shared" si="335"/>
        <v>0</v>
      </c>
      <c r="AA201" s="11">
        <f t="shared" si="335"/>
        <v>0</v>
      </c>
      <c r="AB201" s="11">
        <f t="shared" si="335"/>
        <v>0</v>
      </c>
      <c r="AC201" s="11">
        <f t="shared" si="335"/>
        <v>0</v>
      </c>
      <c r="AD201" s="11">
        <f t="shared" si="335"/>
        <v>0</v>
      </c>
      <c r="AE201" s="11">
        <f t="shared" si="335"/>
        <v>0</v>
      </c>
      <c r="AF201" s="11">
        <f t="shared" si="335"/>
        <v>0</v>
      </c>
      <c r="AG201" s="11">
        <f t="shared" si="335"/>
        <v>0</v>
      </c>
      <c r="AH201" s="11">
        <f t="shared" si="335"/>
        <v>0</v>
      </c>
      <c r="AI201" s="11">
        <f t="shared" si="335"/>
        <v>0</v>
      </c>
      <c r="AJ201" s="11">
        <f t="shared" ref="AJ201:BO201" si="336">AJ$119*AJ85</f>
        <v>0</v>
      </c>
      <c r="AK201" s="11">
        <f t="shared" si="336"/>
        <v>0</v>
      </c>
      <c r="AL201" s="11">
        <f t="shared" si="336"/>
        <v>0</v>
      </c>
      <c r="AM201" s="11">
        <f t="shared" si="336"/>
        <v>0</v>
      </c>
      <c r="AN201" s="11">
        <f t="shared" si="336"/>
        <v>0</v>
      </c>
      <c r="AO201" s="11">
        <f t="shared" si="336"/>
        <v>0</v>
      </c>
      <c r="AP201" s="11">
        <f t="shared" si="336"/>
        <v>0</v>
      </c>
      <c r="AQ201" s="11">
        <f t="shared" si="336"/>
        <v>0</v>
      </c>
      <c r="AR201" s="11">
        <f t="shared" si="336"/>
        <v>0</v>
      </c>
      <c r="AS201" s="11">
        <f t="shared" si="336"/>
        <v>0</v>
      </c>
      <c r="AT201" s="11">
        <f t="shared" si="336"/>
        <v>0</v>
      </c>
      <c r="AU201" s="11">
        <f t="shared" si="336"/>
        <v>0</v>
      </c>
      <c r="AV201" s="11">
        <f t="shared" si="336"/>
        <v>0</v>
      </c>
      <c r="AW201" s="11">
        <f t="shared" si="336"/>
        <v>0</v>
      </c>
      <c r="AX201" s="11">
        <f t="shared" si="336"/>
        <v>0</v>
      </c>
      <c r="AY201" s="11">
        <f t="shared" si="336"/>
        <v>0</v>
      </c>
      <c r="AZ201" s="11">
        <f t="shared" si="336"/>
        <v>0</v>
      </c>
      <c r="BA201" s="11">
        <f t="shared" si="336"/>
        <v>0</v>
      </c>
      <c r="BB201" s="11">
        <f t="shared" si="336"/>
        <v>0</v>
      </c>
      <c r="BC201" s="11">
        <f t="shared" si="336"/>
        <v>0</v>
      </c>
      <c r="BD201" s="11">
        <f t="shared" si="336"/>
        <v>0</v>
      </c>
      <c r="BE201" s="11">
        <f t="shared" si="336"/>
        <v>0</v>
      </c>
      <c r="BF201" s="11">
        <f t="shared" si="336"/>
        <v>0</v>
      </c>
      <c r="BG201" s="11">
        <f t="shared" si="336"/>
        <v>0</v>
      </c>
      <c r="BH201" s="11">
        <f t="shared" si="336"/>
        <v>0</v>
      </c>
      <c r="BI201" s="11">
        <f t="shared" si="336"/>
        <v>0</v>
      </c>
      <c r="BJ201" s="11">
        <f t="shared" si="336"/>
        <v>0</v>
      </c>
      <c r="BK201" s="11">
        <f t="shared" si="336"/>
        <v>0</v>
      </c>
      <c r="BL201" s="11">
        <f t="shared" si="336"/>
        <v>0</v>
      </c>
      <c r="BM201" s="11">
        <f t="shared" si="336"/>
        <v>0</v>
      </c>
      <c r="BN201" s="11">
        <f t="shared" si="336"/>
        <v>0</v>
      </c>
      <c r="BO201" s="11">
        <f t="shared" si="336"/>
        <v>0</v>
      </c>
      <c r="BP201" s="11">
        <f t="shared" ref="BP201:CU201" si="337">BP$119*BP85</f>
        <v>0</v>
      </c>
      <c r="BQ201" s="11">
        <f t="shared" si="337"/>
        <v>0</v>
      </c>
      <c r="BR201" s="11">
        <f t="shared" si="337"/>
        <v>0</v>
      </c>
      <c r="BS201" s="11">
        <f t="shared" si="337"/>
        <v>0</v>
      </c>
      <c r="BT201" s="11">
        <f t="shared" si="337"/>
        <v>0</v>
      </c>
      <c r="BU201" s="11">
        <f t="shared" si="337"/>
        <v>0</v>
      </c>
      <c r="BV201" s="11">
        <f t="shared" si="337"/>
        <v>0</v>
      </c>
      <c r="BW201" s="11">
        <f t="shared" si="337"/>
        <v>0</v>
      </c>
      <c r="BX201" s="11">
        <f t="shared" si="337"/>
        <v>0</v>
      </c>
      <c r="BY201" s="11">
        <f t="shared" si="337"/>
        <v>0</v>
      </c>
      <c r="BZ201" s="11">
        <f t="shared" si="337"/>
        <v>0</v>
      </c>
      <c r="CA201" s="11">
        <f t="shared" si="337"/>
        <v>0</v>
      </c>
      <c r="CB201" s="11">
        <f t="shared" si="337"/>
        <v>0</v>
      </c>
      <c r="CC201" s="11">
        <f t="shared" si="337"/>
        <v>0</v>
      </c>
      <c r="CD201" s="11">
        <f t="shared" si="337"/>
        <v>0</v>
      </c>
      <c r="CE201" s="11">
        <f t="shared" si="337"/>
        <v>0</v>
      </c>
      <c r="CF201" s="11">
        <f t="shared" si="337"/>
        <v>0</v>
      </c>
      <c r="CG201" s="11">
        <f t="shared" si="337"/>
        <v>0</v>
      </c>
      <c r="CH201" s="11">
        <f t="shared" si="337"/>
        <v>0</v>
      </c>
      <c r="CI201" s="11">
        <f t="shared" si="337"/>
        <v>0</v>
      </c>
      <c r="CJ201" s="11">
        <f t="shared" si="337"/>
        <v>0</v>
      </c>
      <c r="CK201" s="11">
        <f t="shared" si="337"/>
        <v>0</v>
      </c>
      <c r="CL201" s="11">
        <f t="shared" si="337"/>
        <v>0</v>
      </c>
      <c r="CM201" s="11">
        <f t="shared" si="337"/>
        <v>0</v>
      </c>
      <c r="CN201" s="11">
        <f t="shared" si="337"/>
        <v>0</v>
      </c>
      <c r="CO201" s="11">
        <f t="shared" si="337"/>
        <v>0</v>
      </c>
      <c r="CP201" s="11">
        <f t="shared" si="337"/>
        <v>0</v>
      </c>
      <c r="CQ201" s="11">
        <f t="shared" si="337"/>
        <v>0</v>
      </c>
      <c r="CR201" s="11">
        <f t="shared" si="337"/>
        <v>0</v>
      </c>
      <c r="CS201" s="11">
        <f t="shared" si="337"/>
        <v>0</v>
      </c>
      <c r="CT201" s="11">
        <f t="shared" si="337"/>
        <v>0</v>
      </c>
      <c r="CU201" s="11">
        <f t="shared" si="337"/>
        <v>0</v>
      </c>
      <c r="CV201" s="11">
        <f t="shared" ref="CV201:DI201" si="338">CV$119*CV85</f>
        <v>0</v>
      </c>
      <c r="CW201" s="11">
        <f t="shared" si="338"/>
        <v>0</v>
      </c>
      <c r="CX201" s="11">
        <f t="shared" si="338"/>
        <v>0</v>
      </c>
      <c r="CY201" s="11">
        <f t="shared" si="338"/>
        <v>0</v>
      </c>
      <c r="CZ201" s="11">
        <f t="shared" si="338"/>
        <v>0</v>
      </c>
      <c r="DA201" s="11">
        <f t="shared" si="338"/>
        <v>0</v>
      </c>
      <c r="DB201" s="11">
        <f t="shared" si="338"/>
        <v>0</v>
      </c>
      <c r="DC201" s="11">
        <f t="shared" si="338"/>
        <v>0</v>
      </c>
      <c r="DD201" s="11">
        <f t="shared" si="338"/>
        <v>0</v>
      </c>
      <c r="DE201" s="11">
        <f t="shared" si="338"/>
        <v>0</v>
      </c>
      <c r="DF201" s="11">
        <f t="shared" si="338"/>
        <v>0</v>
      </c>
      <c r="DG201" s="11">
        <f t="shared" si="338"/>
        <v>0</v>
      </c>
      <c r="DH201" s="11">
        <f t="shared" si="338"/>
        <v>0</v>
      </c>
      <c r="DI201" s="11">
        <f t="shared" si="338"/>
        <v>0</v>
      </c>
      <c r="DJ201" s="11">
        <f t="shared" si="266"/>
        <v>0</v>
      </c>
      <c r="DK201" s="323"/>
    </row>
    <row r="202" spans="2:115">
      <c r="B202" s="10" t="s">
        <v>371</v>
      </c>
      <c r="C202" s="4" t="s">
        <v>1090</v>
      </c>
      <c r="D202" s="11">
        <f t="shared" ref="D202:AI202" si="339">D$119*D86</f>
        <v>0</v>
      </c>
      <c r="E202" s="11">
        <f t="shared" si="339"/>
        <v>0</v>
      </c>
      <c r="F202" s="11">
        <f t="shared" si="339"/>
        <v>0</v>
      </c>
      <c r="G202" s="11">
        <f t="shared" si="339"/>
        <v>0</v>
      </c>
      <c r="H202" s="11">
        <f t="shared" si="339"/>
        <v>0</v>
      </c>
      <c r="I202" s="11">
        <f t="shared" si="339"/>
        <v>0</v>
      </c>
      <c r="J202" s="11">
        <f t="shared" si="339"/>
        <v>0</v>
      </c>
      <c r="K202" s="11">
        <f t="shared" si="339"/>
        <v>0</v>
      </c>
      <c r="L202" s="11">
        <f t="shared" si="339"/>
        <v>0</v>
      </c>
      <c r="M202" s="11">
        <f t="shared" si="339"/>
        <v>0</v>
      </c>
      <c r="N202" s="11">
        <f t="shared" si="339"/>
        <v>0</v>
      </c>
      <c r="O202" s="11">
        <f t="shared" si="339"/>
        <v>0</v>
      </c>
      <c r="P202" s="11">
        <f t="shared" si="339"/>
        <v>0</v>
      </c>
      <c r="Q202" s="11">
        <f t="shared" si="339"/>
        <v>0</v>
      </c>
      <c r="R202" s="11">
        <f t="shared" si="339"/>
        <v>0</v>
      </c>
      <c r="S202" s="11">
        <f t="shared" si="339"/>
        <v>0</v>
      </c>
      <c r="T202" s="11">
        <f t="shared" si="339"/>
        <v>0</v>
      </c>
      <c r="U202" s="11">
        <f t="shared" si="339"/>
        <v>0</v>
      </c>
      <c r="V202" s="11">
        <f t="shared" si="339"/>
        <v>0</v>
      </c>
      <c r="W202" s="11">
        <f t="shared" si="339"/>
        <v>0</v>
      </c>
      <c r="X202" s="11">
        <f t="shared" si="339"/>
        <v>0</v>
      </c>
      <c r="Y202" s="11">
        <f t="shared" si="339"/>
        <v>0</v>
      </c>
      <c r="Z202" s="11">
        <f t="shared" si="339"/>
        <v>0</v>
      </c>
      <c r="AA202" s="11">
        <f t="shared" si="339"/>
        <v>0</v>
      </c>
      <c r="AB202" s="11">
        <f t="shared" si="339"/>
        <v>0</v>
      </c>
      <c r="AC202" s="11">
        <f t="shared" si="339"/>
        <v>0</v>
      </c>
      <c r="AD202" s="11">
        <f t="shared" si="339"/>
        <v>0</v>
      </c>
      <c r="AE202" s="11">
        <f t="shared" si="339"/>
        <v>0</v>
      </c>
      <c r="AF202" s="11">
        <f t="shared" si="339"/>
        <v>0</v>
      </c>
      <c r="AG202" s="11">
        <f t="shared" si="339"/>
        <v>0</v>
      </c>
      <c r="AH202" s="11">
        <f t="shared" si="339"/>
        <v>0</v>
      </c>
      <c r="AI202" s="11">
        <f t="shared" si="339"/>
        <v>0</v>
      </c>
      <c r="AJ202" s="11">
        <f t="shared" ref="AJ202:BO202" si="340">AJ$119*AJ86</f>
        <v>0</v>
      </c>
      <c r="AK202" s="11">
        <f t="shared" si="340"/>
        <v>0</v>
      </c>
      <c r="AL202" s="11">
        <f t="shared" si="340"/>
        <v>0</v>
      </c>
      <c r="AM202" s="11">
        <f t="shared" si="340"/>
        <v>0</v>
      </c>
      <c r="AN202" s="11">
        <f t="shared" si="340"/>
        <v>0</v>
      </c>
      <c r="AO202" s="11">
        <f t="shared" si="340"/>
        <v>0</v>
      </c>
      <c r="AP202" s="11">
        <f t="shared" si="340"/>
        <v>0</v>
      </c>
      <c r="AQ202" s="11">
        <f t="shared" si="340"/>
        <v>0</v>
      </c>
      <c r="AR202" s="11">
        <f t="shared" si="340"/>
        <v>0</v>
      </c>
      <c r="AS202" s="11">
        <f t="shared" si="340"/>
        <v>0</v>
      </c>
      <c r="AT202" s="11">
        <f t="shared" si="340"/>
        <v>0</v>
      </c>
      <c r="AU202" s="11">
        <f t="shared" si="340"/>
        <v>0</v>
      </c>
      <c r="AV202" s="11">
        <f t="shared" si="340"/>
        <v>0</v>
      </c>
      <c r="AW202" s="11">
        <f t="shared" si="340"/>
        <v>0</v>
      </c>
      <c r="AX202" s="11">
        <f t="shared" si="340"/>
        <v>0</v>
      </c>
      <c r="AY202" s="11">
        <f t="shared" si="340"/>
        <v>0</v>
      </c>
      <c r="AZ202" s="11">
        <f t="shared" si="340"/>
        <v>0</v>
      </c>
      <c r="BA202" s="11">
        <f t="shared" si="340"/>
        <v>0</v>
      </c>
      <c r="BB202" s="11">
        <f t="shared" si="340"/>
        <v>0</v>
      </c>
      <c r="BC202" s="11">
        <f t="shared" si="340"/>
        <v>0</v>
      </c>
      <c r="BD202" s="11">
        <f t="shared" si="340"/>
        <v>0</v>
      </c>
      <c r="BE202" s="11">
        <f t="shared" si="340"/>
        <v>0</v>
      </c>
      <c r="BF202" s="11">
        <f t="shared" si="340"/>
        <v>0</v>
      </c>
      <c r="BG202" s="11">
        <f t="shared" si="340"/>
        <v>0</v>
      </c>
      <c r="BH202" s="11">
        <f t="shared" si="340"/>
        <v>0</v>
      </c>
      <c r="BI202" s="11">
        <f t="shared" si="340"/>
        <v>0</v>
      </c>
      <c r="BJ202" s="11">
        <f t="shared" si="340"/>
        <v>0</v>
      </c>
      <c r="BK202" s="11">
        <f t="shared" si="340"/>
        <v>0</v>
      </c>
      <c r="BL202" s="11">
        <f t="shared" si="340"/>
        <v>0</v>
      </c>
      <c r="BM202" s="11">
        <f t="shared" si="340"/>
        <v>0</v>
      </c>
      <c r="BN202" s="11">
        <f t="shared" si="340"/>
        <v>0</v>
      </c>
      <c r="BO202" s="11">
        <f t="shared" si="340"/>
        <v>0</v>
      </c>
      <c r="BP202" s="11">
        <f t="shared" ref="BP202:CU202" si="341">BP$119*BP86</f>
        <v>0</v>
      </c>
      <c r="BQ202" s="11">
        <f t="shared" si="341"/>
        <v>0</v>
      </c>
      <c r="BR202" s="11">
        <f t="shared" si="341"/>
        <v>0</v>
      </c>
      <c r="BS202" s="11">
        <f t="shared" si="341"/>
        <v>0</v>
      </c>
      <c r="BT202" s="11">
        <f t="shared" si="341"/>
        <v>0</v>
      </c>
      <c r="BU202" s="11">
        <f t="shared" si="341"/>
        <v>0</v>
      </c>
      <c r="BV202" s="11">
        <f t="shared" si="341"/>
        <v>0</v>
      </c>
      <c r="BW202" s="11">
        <f t="shared" si="341"/>
        <v>0</v>
      </c>
      <c r="BX202" s="11">
        <f t="shared" si="341"/>
        <v>0</v>
      </c>
      <c r="BY202" s="11">
        <f t="shared" si="341"/>
        <v>0</v>
      </c>
      <c r="BZ202" s="11">
        <f t="shared" si="341"/>
        <v>0</v>
      </c>
      <c r="CA202" s="11">
        <f t="shared" si="341"/>
        <v>0</v>
      </c>
      <c r="CB202" s="11">
        <f t="shared" si="341"/>
        <v>0</v>
      </c>
      <c r="CC202" s="11">
        <f t="shared" si="341"/>
        <v>0</v>
      </c>
      <c r="CD202" s="11">
        <f t="shared" si="341"/>
        <v>0</v>
      </c>
      <c r="CE202" s="11">
        <f t="shared" si="341"/>
        <v>0</v>
      </c>
      <c r="CF202" s="11">
        <f t="shared" si="341"/>
        <v>0</v>
      </c>
      <c r="CG202" s="11">
        <f t="shared" si="341"/>
        <v>0</v>
      </c>
      <c r="CH202" s="11">
        <f t="shared" si="341"/>
        <v>0</v>
      </c>
      <c r="CI202" s="11">
        <f t="shared" si="341"/>
        <v>0</v>
      </c>
      <c r="CJ202" s="11">
        <f t="shared" si="341"/>
        <v>0</v>
      </c>
      <c r="CK202" s="11">
        <f t="shared" si="341"/>
        <v>0</v>
      </c>
      <c r="CL202" s="11">
        <f t="shared" si="341"/>
        <v>0</v>
      </c>
      <c r="CM202" s="11">
        <f t="shared" si="341"/>
        <v>0</v>
      </c>
      <c r="CN202" s="11">
        <f t="shared" si="341"/>
        <v>0</v>
      </c>
      <c r="CO202" s="11">
        <f t="shared" si="341"/>
        <v>0</v>
      </c>
      <c r="CP202" s="11">
        <f t="shared" si="341"/>
        <v>0</v>
      </c>
      <c r="CQ202" s="11">
        <f t="shared" si="341"/>
        <v>0</v>
      </c>
      <c r="CR202" s="11">
        <f t="shared" si="341"/>
        <v>0</v>
      </c>
      <c r="CS202" s="11">
        <f t="shared" si="341"/>
        <v>0</v>
      </c>
      <c r="CT202" s="11">
        <f t="shared" si="341"/>
        <v>0</v>
      </c>
      <c r="CU202" s="11">
        <f t="shared" si="341"/>
        <v>0</v>
      </c>
      <c r="CV202" s="11">
        <f t="shared" ref="CV202:DI202" si="342">CV$119*CV86</f>
        <v>0</v>
      </c>
      <c r="CW202" s="11">
        <f t="shared" si="342"/>
        <v>0</v>
      </c>
      <c r="CX202" s="11">
        <f t="shared" si="342"/>
        <v>0</v>
      </c>
      <c r="CY202" s="11">
        <f t="shared" si="342"/>
        <v>0</v>
      </c>
      <c r="CZ202" s="11">
        <f t="shared" si="342"/>
        <v>0</v>
      </c>
      <c r="DA202" s="11">
        <f t="shared" si="342"/>
        <v>0</v>
      </c>
      <c r="DB202" s="11">
        <f t="shared" si="342"/>
        <v>0</v>
      </c>
      <c r="DC202" s="11">
        <f t="shared" si="342"/>
        <v>0</v>
      </c>
      <c r="DD202" s="11">
        <f t="shared" si="342"/>
        <v>0</v>
      </c>
      <c r="DE202" s="11">
        <f t="shared" si="342"/>
        <v>0</v>
      </c>
      <c r="DF202" s="11">
        <f t="shared" si="342"/>
        <v>0</v>
      </c>
      <c r="DG202" s="11">
        <f t="shared" si="342"/>
        <v>0</v>
      </c>
      <c r="DH202" s="11">
        <f t="shared" si="342"/>
        <v>0</v>
      </c>
      <c r="DI202" s="11">
        <f t="shared" si="342"/>
        <v>0</v>
      </c>
      <c r="DJ202" s="11">
        <f t="shared" si="266"/>
        <v>0</v>
      </c>
      <c r="DK202" s="323"/>
    </row>
    <row r="203" spans="2:115">
      <c r="B203" s="10" t="s">
        <v>372</v>
      </c>
      <c r="C203" s="4" t="s">
        <v>1091</v>
      </c>
      <c r="D203" s="11">
        <f t="shared" ref="D203:AI203" si="343">D$119*D87</f>
        <v>0</v>
      </c>
      <c r="E203" s="11">
        <f t="shared" si="343"/>
        <v>0</v>
      </c>
      <c r="F203" s="11">
        <f t="shared" si="343"/>
        <v>0</v>
      </c>
      <c r="G203" s="11">
        <f t="shared" si="343"/>
        <v>0</v>
      </c>
      <c r="H203" s="11">
        <f t="shared" si="343"/>
        <v>0</v>
      </c>
      <c r="I203" s="11">
        <f t="shared" si="343"/>
        <v>0</v>
      </c>
      <c r="J203" s="11">
        <f t="shared" si="343"/>
        <v>0</v>
      </c>
      <c r="K203" s="11">
        <f t="shared" si="343"/>
        <v>0</v>
      </c>
      <c r="L203" s="11">
        <f t="shared" si="343"/>
        <v>0</v>
      </c>
      <c r="M203" s="11">
        <f t="shared" si="343"/>
        <v>0</v>
      </c>
      <c r="N203" s="11">
        <f t="shared" si="343"/>
        <v>0</v>
      </c>
      <c r="O203" s="11">
        <f t="shared" si="343"/>
        <v>0</v>
      </c>
      <c r="P203" s="11">
        <f t="shared" si="343"/>
        <v>0</v>
      </c>
      <c r="Q203" s="11">
        <f t="shared" si="343"/>
        <v>0</v>
      </c>
      <c r="R203" s="11">
        <f t="shared" si="343"/>
        <v>0</v>
      </c>
      <c r="S203" s="11">
        <f t="shared" si="343"/>
        <v>0</v>
      </c>
      <c r="T203" s="11">
        <f t="shared" si="343"/>
        <v>0</v>
      </c>
      <c r="U203" s="11">
        <f t="shared" si="343"/>
        <v>0</v>
      </c>
      <c r="V203" s="11">
        <f t="shared" si="343"/>
        <v>0</v>
      </c>
      <c r="W203" s="11">
        <f t="shared" si="343"/>
        <v>0</v>
      </c>
      <c r="X203" s="11">
        <f t="shared" si="343"/>
        <v>0</v>
      </c>
      <c r="Y203" s="11">
        <f t="shared" si="343"/>
        <v>0</v>
      </c>
      <c r="Z203" s="11">
        <f t="shared" si="343"/>
        <v>0</v>
      </c>
      <c r="AA203" s="11">
        <f t="shared" si="343"/>
        <v>0</v>
      </c>
      <c r="AB203" s="11">
        <f t="shared" si="343"/>
        <v>0</v>
      </c>
      <c r="AC203" s="11">
        <f t="shared" si="343"/>
        <v>0</v>
      </c>
      <c r="AD203" s="11">
        <f t="shared" si="343"/>
        <v>0</v>
      </c>
      <c r="AE203" s="11">
        <f t="shared" si="343"/>
        <v>0</v>
      </c>
      <c r="AF203" s="11">
        <f t="shared" si="343"/>
        <v>0</v>
      </c>
      <c r="AG203" s="11">
        <f t="shared" si="343"/>
        <v>0</v>
      </c>
      <c r="AH203" s="11">
        <f t="shared" si="343"/>
        <v>0</v>
      </c>
      <c r="AI203" s="11">
        <f t="shared" si="343"/>
        <v>0</v>
      </c>
      <c r="AJ203" s="11">
        <f t="shared" ref="AJ203:BO203" si="344">AJ$119*AJ87</f>
        <v>0</v>
      </c>
      <c r="AK203" s="11">
        <f t="shared" si="344"/>
        <v>0</v>
      </c>
      <c r="AL203" s="11">
        <f t="shared" si="344"/>
        <v>0</v>
      </c>
      <c r="AM203" s="11">
        <f t="shared" si="344"/>
        <v>0</v>
      </c>
      <c r="AN203" s="11">
        <f t="shared" si="344"/>
        <v>0</v>
      </c>
      <c r="AO203" s="11">
        <f t="shared" si="344"/>
        <v>0</v>
      </c>
      <c r="AP203" s="11">
        <f t="shared" si="344"/>
        <v>0</v>
      </c>
      <c r="AQ203" s="11">
        <f t="shared" si="344"/>
        <v>0</v>
      </c>
      <c r="AR203" s="11">
        <f t="shared" si="344"/>
        <v>0</v>
      </c>
      <c r="AS203" s="11">
        <f t="shared" si="344"/>
        <v>0</v>
      </c>
      <c r="AT203" s="11">
        <f t="shared" si="344"/>
        <v>0</v>
      </c>
      <c r="AU203" s="11">
        <f t="shared" si="344"/>
        <v>0</v>
      </c>
      <c r="AV203" s="11">
        <f t="shared" si="344"/>
        <v>0</v>
      </c>
      <c r="AW203" s="11">
        <f t="shared" si="344"/>
        <v>0</v>
      </c>
      <c r="AX203" s="11">
        <f t="shared" si="344"/>
        <v>0</v>
      </c>
      <c r="AY203" s="11">
        <f t="shared" si="344"/>
        <v>0</v>
      </c>
      <c r="AZ203" s="11">
        <f t="shared" si="344"/>
        <v>0</v>
      </c>
      <c r="BA203" s="11">
        <f t="shared" si="344"/>
        <v>0</v>
      </c>
      <c r="BB203" s="11">
        <f t="shared" si="344"/>
        <v>0</v>
      </c>
      <c r="BC203" s="11">
        <f t="shared" si="344"/>
        <v>0</v>
      </c>
      <c r="BD203" s="11">
        <f t="shared" si="344"/>
        <v>0</v>
      </c>
      <c r="BE203" s="11">
        <f t="shared" si="344"/>
        <v>0</v>
      </c>
      <c r="BF203" s="11">
        <f t="shared" si="344"/>
        <v>0</v>
      </c>
      <c r="BG203" s="11">
        <f t="shared" si="344"/>
        <v>0</v>
      </c>
      <c r="BH203" s="11">
        <f t="shared" si="344"/>
        <v>0</v>
      </c>
      <c r="BI203" s="11">
        <f t="shared" si="344"/>
        <v>0</v>
      </c>
      <c r="BJ203" s="11">
        <f t="shared" si="344"/>
        <v>0</v>
      </c>
      <c r="BK203" s="11">
        <f t="shared" si="344"/>
        <v>0</v>
      </c>
      <c r="BL203" s="11">
        <f t="shared" si="344"/>
        <v>0</v>
      </c>
      <c r="BM203" s="11">
        <f t="shared" si="344"/>
        <v>0</v>
      </c>
      <c r="BN203" s="11">
        <f t="shared" si="344"/>
        <v>0</v>
      </c>
      <c r="BO203" s="11">
        <f t="shared" si="344"/>
        <v>0</v>
      </c>
      <c r="BP203" s="11">
        <f t="shared" ref="BP203:CU203" si="345">BP$119*BP87</f>
        <v>0</v>
      </c>
      <c r="BQ203" s="11">
        <f t="shared" si="345"/>
        <v>0</v>
      </c>
      <c r="BR203" s="11">
        <f t="shared" si="345"/>
        <v>0</v>
      </c>
      <c r="BS203" s="11">
        <f t="shared" si="345"/>
        <v>0</v>
      </c>
      <c r="BT203" s="11">
        <f t="shared" si="345"/>
        <v>0</v>
      </c>
      <c r="BU203" s="11">
        <f t="shared" si="345"/>
        <v>0</v>
      </c>
      <c r="BV203" s="11">
        <f t="shared" si="345"/>
        <v>0</v>
      </c>
      <c r="BW203" s="11">
        <f t="shared" si="345"/>
        <v>0</v>
      </c>
      <c r="BX203" s="11">
        <f t="shared" si="345"/>
        <v>0</v>
      </c>
      <c r="BY203" s="11">
        <f t="shared" si="345"/>
        <v>0</v>
      </c>
      <c r="BZ203" s="11">
        <f t="shared" si="345"/>
        <v>0</v>
      </c>
      <c r="CA203" s="11">
        <f t="shared" si="345"/>
        <v>0</v>
      </c>
      <c r="CB203" s="11">
        <f t="shared" si="345"/>
        <v>0</v>
      </c>
      <c r="CC203" s="11">
        <f t="shared" si="345"/>
        <v>0</v>
      </c>
      <c r="CD203" s="11">
        <f t="shared" si="345"/>
        <v>0</v>
      </c>
      <c r="CE203" s="11">
        <f t="shared" si="345"/>
        <v>0</v>
      </c>
      <c r="CF203" s="11">
        <f t="shared" si="345"/>
        <v>0</v>
      </c>
      <c r="CG203" s="11">
        <f t="shared" si="345"/>
        <v>0</v>
      </c>
      <c r="CH203" s="11">
        <f t="shared" si="345"/>
        <v>0</v>
      </c>
      <c r="CI203" s="11">
        <f t="shared" si="345"/>
        <v>0</v>
      </c>
      <c r="CJ203" s="11">
        <f t="shared" si="345"/>
        <v>0</v>
      </c>
      <c r="CK203" s="11">
        <f t="shared" si="345"/>
        <v>0</v>
      </c>
      <c r="CL203" s="11">
        <f t="shared" si="345"/>
        <v>0</v>
      </c>
      <c r="CM203" s="11">
        <f t="shared" si="345"/>
        <v>0</v>
      </c>
      <c r="CN203" s="11">
        <f t="shared" si="345"/>
        <v>0</v>
      </c>
      <c r="CO203" s="11">
        <f t="shared" si="345"/>
        <v>0</v>
      </c>
      <c r="CP203" s="11">
        <f t="shared" si="345"/>
        <v>0</v>
      </c>
      <c r="CQ203" s="11">
        <f t="shared" si="345"/>
        <v>0</v>
      </c>
      <c r="CR203" s="11">
        <f t="shared" si="345"/>
        <v>0</v>
      </c>
      <c r="CS203" s="11">
        <f t="shared" si="345"/>
        <v>0</v>
      </c>
      <c r="CT203" s="11">
        <f t="shared" si="345"/>
        <v>0</v>
      </c>
      <c r="CU203" s="11">
        <f t="shared" si="345"/>
        <v>0</v>
      </c>
      <c r="CV203" s="11">
        <f t="shared" ref="CV203:DI203" si="346">CV$119*CV87</f>
        <v>0</v>
      </c>
      <c r="CW203" s="11">
        <f t="shared" si="346"/>
        <v>0</v>
      </c>
      <c r="CX203" s="11">
        <f t="shared" si="346"/>
        <v>0</v>
      </c>
      <c r="CY203" s="11">
        <f t="shared" si="346"/>
        <v>0</v>
      </c>
      <c r="CZ203" s="11">
        <f t="shared" si="346"/>
        <v>0</v>
      </c>
      <c r="DA203" s="11">
        <f t="shared" si="346"/>
        <v>0</v>
      </c>
      <c r="DB203" s="11">
        <f t="shared" si="346"/>
        <v>0</v>
      </c>
      <c r="DC203" s="11">
        <f t="shared" si="346"/>
        <v>0</v>
      </c>
      <c r="DD203" s="11">
        <f t="shared" si="346"/>
        <v>0</v>
      </c>
      <c r="DE203" s="11">
        <f t="shared" si="346"/>
        <v>0</v>
      </c>
      <c r="DF203" s="11">
        <f t="shared" si="346"/>
        <v>0</v>
      </c>
      <c r="DG203" s="11">
        <f t="shared" si="346"/>
        <v>0</v>
      </c>
      <c r="DH203" s="11">
        <f t="shared" si="346"/>
        <v>0</v>
      </c>
      <c r="DI203" s="11">
        <f t="shared" si="346"/>
        <v>0</v>
      </c>
      <c r="DJ203" s="11">
        <f t="shared" si="266"/>
        <v>0</v>
      </c>
      <c r="DK203" s="323"/>
    </row>
    <row r="204" spans="2:115">
      <c r="B204" s="503" t="s">
        <v>373</v>
      </c>
      <c r="C204" s="14" t="s">
        <v>1092</v>
      </c>
      <c r="D204" s="733">
        <f t="shared" ref="D204:AI204" si="347">D$119*D88</f>
        <v>0</v>
      </c>
      <c r="E204" s="733">
        <f t="shared" si="347"/>
        <v>0</v>
      </c>
      <c r="F204" s="733">
        <f t="shared" si="347"/>
        <v>0</v>
      </c>
      <c r="G204" s="733">
        <f t="shared" si="347"/>
        <v>0</v>
      </c>
      <c r="H204" s="733">
        <f t="shared" si="347"/>
        <v>0</v>
      </c>
      <c r="I204" s="733">
        <f t="shared" si="347"/>
        <v>0</v>
      </c>
      <c r="J204" s="733">
        <f t="shared" si="347"/>
        <v>0</v>
      </c>
      <c r="K204" s="733">
        <f t="shared" si="347"/>
        <v>0</v>
      </c>
      <c r="L204" s="733">
        <f t="shared" si="347"/>
        <v>0</v>
      </c>
      <c r="M204" s="733">
        <f t="shared" si="347"/>
        <v>0</v>
      </c>
      <c r="N204" s="733">
        <f t="shared" si="347"/>
        <v>0</v>
      </c>
      <c r="O204" s="733">
        <f t="shared" si="347"/>
        <v>0</v>
      </c>
      <c r="P204" s="733">
        <f t="shared" si="347"/>
        <v>0</v>
      </c>
      <c r="Q204" s="733">
        <f t="shared" si="347"/>
        <v>0</v>
      </c>
      <c r="R204" s="733">
        <f t="shared" si="347"/>
        <v>0</v>
      </c>
      <c r="S204" s="733">
        <f t="shared" si="347"/>
        <v>0</v>
      </c>
      <c r="T204" s="733">
        <f t="shared" si="347"/>
        <v>0</v>
      </c>
      <c r="U204" s="733">
        <f t="shared" si="347"/>
        <v>0</v>
      </c>
      <c r="V204" s="733">
        <f t="shared" si="347"/>
        <v>0</v>
      </c>
      <c r="W204" s="733">
        <f t="shared" si="347"/>
        <v>0</v>
      </c>
      <c r="X204" s="733">
        <f t="shared" si="347"/>
        <v>0</v>
      </c>
      <c r="Y204" s="733">
        <f t="shared" si="347"/>
        <v>0</v>
      </c>
      <c r="Z204" s="733">
        <f t="shared" si="347"/>
        <v>0</v>
      </c>
      <c r="AA204" s="733">
        <f t="shared" si="347"/>
        <v>0</v>
      </c>
      <c r="AB204" s="733">
        <f t="shared" si="347"/>
        <v>0</v>
      </c>
      <c r="AC204" s="733">
        <f t="shared" si="347"/>
        <v>0</v>
      </c>
      <c r="AD204" s="733">
        <f t="shared" si="347"/>
        <v>0</v>
      </c>
      <c r="AE204" s="733">
        <f t="shared" si="347"/>
        <v>0</v>
      </c>
      <c r="AF204" s="733">
        <f t="shared" si="347"/>
        <v>0</v>
      </c>
      <c r="AG204" s="733">
        <f t="shared" si="347"/>
        <v>0</v>
      </c>
      <c r="AH204" s="733">
        <f t="shared" si="347"/>
        <v>0</v>
      </c>
      <c r="AI204" s="733">
        <f t="shared" si="347"/>
        <v>0</v>
      </c>
      <c r="AJ204" s="733">
        <f t="shared" ref="AJ204:BO204" si="348">AJ$119*AJ88</f>
        <v>0</v>
      </c>
      <c r="AK204" s="733">
        <f t="shared" si="348"/>
        <v>0</v>
      </c>
      <c r="AL204" s="733">
        <f t="shared" si="348"/>
        <v>0</v>
      </c>
      <c r="AM204" s="733">
        <f t="shared" si="348"/>
        <v>0</v>
      </c>
      <c r="AN204" s="733">
        <f t="shared" si="348"/>
        <v>0</v>
      </c>
      <c r="AO204" s="733">
        <f t="shared" si="348"/>
        <v>0</v>
      </c>
      <c r="AP204" s="733">
        <f t="shared" si="348"/>
        <v>0</v>
      </c>
      <c r="AQ204" s="733">
        <f t="shared" si="348"/>
        <v>0</v>
      </c>
      <c r="AR204" s="733">
        <f t="shared" si="348"/>
        <v>0</v>
      </c>
      <c r="AS204" s="733">
        <f t="shared" si="348"/>
        <v>0</v>
      </c>
      <c r="AT204" s="733">
        <f t="shared" si="348"/>
        <v>0</v>
      </c>
      <c r="AU204" s="733">
        <f t="shared" si="348"/>
        <v>0</v>
      </c>
      <c r="AV204" s="733">
        <f t="shared" si="348"/>
        <v>0</v>
      </c>
      <c r="AW204" s="733">
        <f t="shared" si="348"/>
        <v>0</v>
      </c>
      <c r="AX204" s="733">
        <f t="shared" si="348"/>
        <v>0</v>
      </c>
      <c r="AY204" s="733">
        <f t="shared" si="348"/>
        <v>0</v>
      </c>
      <c r="AZ204" s="733">
        <f t="shared" si="348"/>
        <v>0</v>
      </c>
      <c r="BA204" s="733">
        <f t="shared" si="348"/>
        <v>0</v>
      </c>
      <c r="BB204" s="733">
        <f t="shared" si="348"/>
        <v>0</v>
      </c>
      <c r="BC204" s="733">
        <f t="shared" si="348"/>
        <v>0</v>
      </c>
      <c r="BD204" s="733">
        <f t="shared" si="348"/>
        <v>0</v>
      </c>
      <c r="BE204" s="733">
        <f t="shared" si="348"/>
        <v>0</v>
      </c>
      <c r="BF204" s="733">
        <f t="shared" si="348"/>
        <v>0</v>
      </c>
      <c r="BG204" s="733">
        <f t="shared" si="348"/>
        <v>0</v>
      </c>
      <c r="BH204" s="733">
        <f t="shared" si="348"/>
        <v>0</v>
      </c>
      <c r="BI204" s="733">
        <f t="shared" si="348"/>
        <v>0</v>
      </c>
      <c r="BJ204" s="733">
        <f t="shared" si="348"/>
        <v>0</v>
      </c>
      <c r="BK204" s="733">
        <f t="shared" si="348"/>
        <v>0</v>
      </c>
      <c r="BL204" s="733">
        <f t="shared" si="348"/>
        <v>0</v>
      </c>
      <c r="BM204" s="733">
        <f t="shared" si="348"/>
        <v>0</v>
      </c>
      <c r="BN204" s="733">
        <f t="shared" si="348"/>
        <v>0</v>
      </c>
      <c r="BO204" s="733">
        <f t="shared" si="348"/>
        <v>0</v>
      </c>
      <c r="BP204" s="733">
        <f t="shared" ref="BP204:CU204" si="349">BP$119*BP88</f>
        <v>0</v>
      </c>
      <c r="BQ204" s="733">
        <f t="shared" si="349"/>
        <v>0</v>
      </c>
      <c r="BR204" s="733">
        <f t="shared" si="349"/>
        <v>0</v>
      </c>
      <c r="BS204" s="733">
        <f t="shared" si="349"/>
        <v>0</v>
      </c>
      <c r="BT204" s="733">
        <f t="shared" si="349"/>
        <v>0</v>
      </c>
      <c r="BU204" s="733">
        <f t="shared" si="349"/>
        <v>0</v>
      </c>
      <c r="BV204" s="733">
        <f t="shared" si="349"/>
        <v>0</v>
      </c>
      <c r="BW204" s="733">
        <f t="shared" si="349"/>
        <v>0</v>
      </c>
      <c r="BX204" s="733">
        <f t="shared" si="349"/>
        <v>0</v>
      </c>
      <c r="BY204" s="733">
        <f t="shared" si="349"/>
        <v>0</v>
      </c>
      <c r="BZ204" s="733">
        <f t="shared" si="349"/>
        <v>0</v>
      </c>
      <c r="CA204" s="733">
        <f t="shared" si="349"/>
        <v>0</v>
      </c>
      <c r="CB204" s="733">
        <f t="shared" si="349"/>
        <v>0</v>
      </c>
      <c r="CC204" s="733">
        <f t="shared" si="349"/>
        <v>0</v>
      </c>
      <c r="CD204" s="733">
        <f t="shared" si="349"/>
        <v>0</v>
      </c>
      <c r="CE204" s="733">
        <f t="shared" si="349"/>
        <v>0</v>
      </c>
      <c r="CF204" s="733">
        <f t="shared" si="349"/>
        <v>0</v>
      </c>
      <c r="CG204" s="733">
        <f t="shared" si="349"/>
        <v>0</v>
      </c>
      <c r="CH204" s="733">
        <f t="shared" si="349"/>
        <v>0</v>
      </c>
      <c r="CI204" s="733">
        <f t="shared" si="349"/>
        <v>0</v>
      </c>
      <c r="CJ204" s="733">
        <f t="shared" si="349"/>
        <v>0</v>
      </c>
      <c r="CK204" s="733">
        <f t="shared" si="349"/>
        <v>0</v>
      </c>
      <c r="CL204" s="733">
        <f t="shared" si="349"/>
        <v>0</v>
      </c>
      <c r="CM204" s="733">
        <f t="shared" si="349"/>
        <v>0</v>
      </c>
      <c r="CN204" s="733">
        <f t="shared" si="349"/>
        <v>0</v>
      </c>
      <c r="CO204" s="733">
        <f t="shared" si="349"/>
        <v>0</v>
      </c>
      <c r="CP204" s="733">
        <f t="shared" si="349"/>
        <v>0</v>
      </c>
      <c r="CQ204" s="733">
        <f t="shared" si="349"/>
        <v>0</v>
      </c>
      <c r="CR204" s="733">
        <f t="shared" si="349"/>
        <v>0</v>
      </c>
      <c r="CS204" s="733">
        <f t="shared" si="349"/>
        <v>0</v>
      </c>
      <c r="CT204" s="733">
        <f t="shared" si="349"/>
        <v>0</v>
      </c>
      <c r="CU204" s="733">
        <f t="shared" si="349"/>
        <v>0</v>
      </c>
      <c r="CV204" s="733">
        <f t="shared" ref="CV204:DI204" si="350">CV$119*CV88</f>
        <v>0</v>
      </c>
      <c r="CW204" s="733">
        <f t="shared" si="350"/>
        <v>0</v>
      </c>
      <c r="CX204" s="733">
        <f t="shared" si="350"/>
        <v>0</v>
      </c>
      <c r="CY204" s="733">
        <f t="shared" si="350"/>
        <v>0</v>
      </c>
      <c r="CZ204" s="733">
        <f t="shared" si="350"/>
        <v>0</v>
      </c>
      <c r="DA204" s="733">
        <f t="shared" si="350"/>
        <v>0</v>
      </c>
      <c r="DB204" s="733">
        <f t="shared" si="350"/>
        <v>0</v>
      </c>
      <c r="DC204" s="733">
        <f t="shared" si="350"/>
        <v>0</v>
      </c>
      <c r="DD204" s="733">
        <f t="shared" si="350"/>
        <v>0</v>
      </c>
      <c r="DE204" s="733">
        <f t="shared" si="350"/>
        <v>0</v>
      </c>
      <c r="DF204" s="733">
        <f t="shared" si="350"/>
        <v>0</v>
      </c>
      <c r="DG204" s="733">
        <f t="shared" si="350"/>
        <v>0</v>
      </c>
      <c r="DH204" s="733">
        <f t="shared" si="350"/>
        <v>0</v>
      </c>
      <c r="DI204" s="733">
        <f t="shared" si="350"/>
        <v>0</v>
      </c>
      <c r="DJ204" s="733">
        <f t="shared" si="266"/>
        <v>0</v>
      </c>
      <c r="DK204" s="323"/>
    </row>
    <row r="205" spans="2:115">
      <c r="B205" s="10" t="s">
        <v>374</v>
      </c>
      <c r="C205" s="4" t="s">
        <v>1093</v>
      </c>
      <c r="D205" s="11">
        <f t="shared" ref="D205:AI205" si="351">D$119*D89</f>
        <v>0</v>
      </c>
      <c r="E205" s="11">
        <f t="shared" si="351"/>
        <v>0</v>
      </c>
      <c r="F205" s="11">
        <f t="shared" si="351"/>
        <v>0</v>
      </c>
      <c r="G205" s="11">
        <f t="shared" si="351"/>
        <v>0</v>
      </c>
      <c r="H205" s="11">
        <f t="shared" si="351"/>
        <v>0</v>
      </c>
      <c r="I205" s="11">
        <f t="shared" si="351"/>
        <v>0</v>
      </c>
      <c r="J205" s="11">
        <f t="shared" si="351"/>
        <v>0</v>
      </c>
      <c r="K205" s="11">
        <f t="shared" si="351"/>
        <v>0</v>
      </c>
      <c r="L205" s="11">
        <f t="shared" si="351"/>
        <v>0</v>
      </c>
      <c r="M205" s="11">
        <f t="shared" si="351"/>
        <v>0</v>
      </c>
      <c r="N205" s="11">
        <f t="shared" si="351"/>
        <v>0</v>
      </c>
      <c r="O205" s="11">
        <f t="shared" si="351"/>
        <v>0</v>
      </c>
      <c r="P205" s="11">
        <f t="shared" si="351"/>
        <v>0</v>
      </c>
      <c r="Q205" s="11">
        <f t="shared" si="351"/>
        <v>0</v>
      </c>
      <c r="R205" s="11">
        <f t="shared" si="351"/>
        <v>0</v>
      </c>
      <c r="S205" s="11">
        <f t="shared" si="351"/>
        <v>0</v>
      </c>
      <c r="T205" s="11">
        <f t="shared" si="351"/>
        <v>0</v>
      </c>
      <c r="U205" s="11">
        <f t="shared" si="351"/>
        <v>0</v>
      </c>
      <c r="V205" s="11">
        <f t="shared" si="351"/>
        <v>0</v>
      </c>
      <c r="W205" s="11">
        <f t="shared" si="351"/>
        <v>0</v>
      </c>
      <c r="X205" s="11">
        <f t="shared" si="351"/>
        <v>0</v>
      </c>
      <c r="Y205" s="11">
        <f t="shared" si="351"/>
        <v>0</v>
      </c>
      <c r="Z205" s="11">
        <f t="shared" si="351"/>
        <v>0</v>
      </c>
      <c r="AA205" s="11">
        <f t="shared" si="351"/>
        <v>0</v>
      </c>
      <c r="AB205" s="11">
        <f t="shared" si="351"/>
        <v>0</v>
      </c>
      <c r="AC205" s="11">
        <f t="shared" si="351"/>
        <v>0</v>
      </c>
      <c r="AD205" s="11">
        <f t="shared" si="351"/>
        <v>0</v>
      </c>
      <c r="AE205" s="11">
        <f t="shared" si="351"/>
        <v>0</v>
      </c>
      <c r="AF205" s="11">
        <f t="shared" si="351"/>
        <v>0</v>
      </c>
      <c r="AG205" s="11">
        <f t="shared" si="351"/>
        <v>0</v>
      </c>
      <c r="AH205" s="11">
        <f t="shared" si="351"/>
        <v>0</v>
      </c>
      <c r="AI205" s="11">
        <f t="shared" si="351"/>
        <v>0</v>
      </c>
      <c r="AJ205" s="11">
        <f t="shared" ref="AJ205:BO205" si="352">AJ$119*AJ89</f>
        <v>0</v>
      </c>
      <c r="AK205" s="11">
        <f t="shared" si="352"/>
        <v>0</v>
      </c>
      <c r="AL205" s="11">
        <f t="shared" si="352"/>
        <v>0</v>
      </c>
      <c r="AM205" s="11">
        <f t="shared" si="352"/>
        <v>0</v>
      </c>
      <c r="AN205" s="11">
        <f t="shared" si="352"/>
        <v>0</v>
      </c>
      <c r="AO205" s="11">
        <f t="shared" si="352"/>
        <v>0</v>
      </c>
      <c r="AP205" s="11">
        <f t="shared" si="352"/>
        <v>0</v>
      </c>
      <c r="AQ205" s="11">
        <f t="shared" si="352"/>
        <v>0</v>
      </c>
      <c r="AR205" s="11">
        <f t="shared" si="352"/>
        <v>0</v>
      </c>
      <c r="AS205" s="11">
        <f t="shared" si="352"/>
        <v>0</v>
      </c>
      <c r="AT205" s="11">
        <f t="shared" si="352"/>
        <v>0</v>
      </c>
      <c r="AU205" s="11">
        <f t="shared" si="352"/>
        <v>0</v>
      </c>
      <c r="AV205" s="11">
        <f t="shared" si="352"/>
        <v>0</v>
      </c>
      <c r="AW205" s="11">
        <f t="shared" si="352"/>
        <v>0</v>
      </c>
      <c r="AX205" s="11">
        <f t="shared" si="352"/>
        <v>0</v>
      </c>
      <c r="AY205" s="11">
        <f t="shared" si="352"/>
        <v>0</v>
      </c>
      <c r="AZ205" s="11">
        <f t="shared" si="352"/>
        <v>0</v>
      </c>
      <c r="BA205" s="11">
        <f t="shared" si="352"/>
        <v>0</v>
      </c>
      <c r="BB205" s="11">
        <f t="shared" si="352"/>
        <v>0</v>
      </c>
      <c r="BC205" s="11">
        <f t="shared" si="352"/>
        <v>0</v>
      </c>
      <c r="BD205" s="11">
        <f t="shared" si="352"/>
        <v>0</v>
      </c>
      <c r="BE205" s="11">
        <f t="shared" si="352"/>
        <v>0</v>
      </c>
      <c r="BF205" s="11">
        <f t="shared" si="352"/>
        <v>0</v>
      </c>
      <c r="BG205" s="11">
        <f t="shared" si="352"/>
        <v>0</v>
      </c>
      <c r="BH205" s="11">
        <f t="shared" si="352"/>
        <v>0</v>
      </c>
      <c r="BI205" s="11">
        <f t="shared" si="352"/>
        <v>0</v>
      </c>
      <c r="BJ205" s="11">
        <f t="shared" si="352"/>
        <v>0</v>
      </c>
      <c r="BK205" s="11">
        <f t="shared" si="352"/>
        <v>0</v>
      </c>
      <c r="BL205" s="11">
        <f t="shared" si="352"/>
        <v>0</v>
      </c>
      <c r="BM205" s="11">
        <f t="shared" si="352"/>
        <v>0</v>
      </c>
      <c r="BN205" s="11">
        <f t="shared" si="352"/>
        <v>0</v>
      </c>
      <c r="BO205" s="11">
        <f t="shared" si="352"/>
        <v>0</v>
      </c>
      <c r="BP205" s="11">
        <f t="shared" ref="BP205:CU205" si="353">BP$119*BP89</f>
        <v>0</v>
      </c>
      <c r="BQ205" s="11">
        <f t="shared" si="353"/>
        <v>0</v>
      </c>
      <c r="BR205" s="11">
        <f t="shared" si="353"/>
        <v>0</v>
      </c>
      <c r="BS205" s="11">
        <f t="shared" si="353"/>
        <v>0</v>
      </c>
      <c r="BT205" s="11">
        <f t="shared" si="353"/>
        <v>0</v>
      </c>
      <c r="BU205" s="11">
        <f t="shared" si="353"/>
        <v>0</v>
      </c>
      <c r="BV205" s="11">
        <f t="shared" si="353"/>
        <v>0</v>
      </c>
      <c r="BW205" s="11">
        <f t="shared" si="353"/>
        <v>0</v>
      </c>
      <c r="BX205" s="11">
        <f t="shared" si="353"/>
        <v>0</v>
      </c>
      <c r="BY205" s="11">
        <f t="shared" si="353"/>
        <v>0</v>
      </c>
      <c r="BZ205" s="11">
        <f t="shared" si="353"/>
        <v>0</v>
      </c>
      <c r="CA205" s="11">
        <f t="shared" si="353"/>
        <v>0</v>
      </c>
      <c r="CB205" s="11">
        <f t="shared" si="353"/>
        <v>0</v>
      </c>
      <c r="CC205" s="11">
        <f t="shared" si="353"/>
        <v>0</v>
      </c>
      <c r="CD205" s="11">
        <f t="shared" si="353"/>
        <v>0</v>
      </c>
      <c r="CE205" s="11">
        <f t="shared" si="353"/>
        <v>0</v>
      </c>
      <c r="CF205" s="11">
        <f t="shared" si="353"/>
        <v>0</v>
      </c>
      <c r="CG205" s="11">
        <f t="shared" si="353"/>
        <v>0</v>
      </c>
      <c r="CH205" s="11">
        <f t="shared" si="353"/>
        <v>0</v>
      </c>
      <c r="CI205" s="11">
        <f t="shared" si="353"/>
        <v>0</v>
      </c>
      <c r="CJ205" s="11">
        <f t="shared" si="353"/>
        <v>0</v>
      </c>
      <c r="CK205" s="11">
        <f t="shared" si="353"/>
        <v>0</v>
      </c>
      <c r="CL205" s="11">
        <f t="shared" si="353"/>
        <v>0</v>
      </c>
      <c r="CM205" s="11">
        <f t="shared" si="353"/>
        <v>0</v>
      </c>
      <c r="CN205" s="11">
        <f t="shared" si="353"/>
        <v>0</v>
      </c>
      <c r="CO205" s="11">
        <f t="shared" si="353"/>
        <v>0</v>
      </c>
      <c r="CP205" s="11">
        <f t="shared" si="353"/>
        <v>0</v>
      </c>
      <c r="CQ205" s="11">
        <f t="shared" si="353"/>
        <v>0</v>
      </c>
      <c r="CR205" s="11">
        <f t="shared" si="353"/>
        <v>0</v>
      </c>
      <c r="CS205" s="11">
        <f t="shared" si="353"/>
        <v>0</v>
      </c>
      <c r="CT205" s="11">
        <f t="shared" si="353"/>
        <v>0</v>
      </c>
      <c r="CU205" s="11">
        <f t="shared" si="353"/>
        <v>0</v>
      </c>
      <c r="CV205" s="11">
        <f t="shared" ref="CV205:DI205" si="354">CV$119*CV89</f>
        <v>0</v>
      </c>
      <c r="CW205" s="11">
        <f t="shared" si="354"/>
        <v>0</v>
      </c>
      <c r="CX205" s="11">
        <f t="shared" si="354"/>
        <v>0</v>
      </c>
      <c r="CY205" s="11">
        <f t="shared" si="354"/>
        <v>0</v>
      </c>
      <c r="CZ205" s="11">
        <f t="shared" si="354"/>
        <v>0</v>
      </c>
      <c r="DA205" s="11">
        <f t="shared" si="354"/>
        <v>0</v>
      </c>
      <c r="DB205" s="11">
        <f t="shared" si="354"/>
        <v>0</v>
      </c>
      <c r="DC205" s="11">
        <f t="shared" si="354"/>
        <v>0</v>
      </c>
      <c r="DD205" s="11">
        <f t="shared" si="354"/>
        <v>0</v>
      </c>
      <c r="DE205" s="11">
        <f t="shared" si="354"/>
        <v>0</v>
      </c>
      <c r="DF205" s="11">
        <f t="shared" si="354"/>
        <v>0</v>
      </c>
      <c r="DG205" s="11">
        <f t="shared" si="354"/>
        <v>0</v>
      </c>
      <c r="DH205" s="11">
        <f t="shared" si="354"/>
        <v>0</v>
      </c>
      <c r="DI205" s="11">
        <f t="shared" si="354"/>
        <v>0</v>
      </c>
      <c r="DJ205" s="11">
        <f t="shared" si="266"/>
        <v>0</v>
      </c>
      <c r="DK205" s="323"/>
    </row>
    <row r="206" spans="2:115">
      <c r="B206" s="10" t="s">
        <v>375</v>
      </c>
      <c r="C206" s="4" t="s">
        <v>1094</v>
      </c>
      <c r="D206" s="11">
        <f t="shared" ref="D206:AI206" si="355">D$119*D90</f>
        <v>0</v>
      </c>
      <c r="E206" s="11">
        <f t="shared" si="355"/>
        <v>0</v>
      </c>
      <c r="F206" s="11">
        <f t="shared" si="355"/>
        <v>0</v>
      </c>
      <c r="G206" s="11">
        <f t="shared" si="355"/>
        <v>0</v>
      </c>
      <c r="H206" s="11">
        <f t="shared" si="355"/>
        <v>0</v>
      </c>
      <c r="I206" s="11">
        <f t="shared" si="355"/>
        <v>0</v>
      </c>
      <c r="J206" s="11">
        <f t="shared" si="355"/>
        <v>0</v>
      </c>
      <c r="K206" s="11">
        <f t="shared" si="355"/>
        <v>0</v>
      </c>
      <c r="L206" s="11">
        <f t="shared" si="355"/>
        <v>0</v>
      </c>
      <c r="M206" s="11">
        <f t="shared" si="355"/>
        <v>0</v>
      </c>
      <c r="N206" s="11">
        <f t="shared" si="355"/>
        <v>0</v>
      </c>
      <c r="O206" s="11">
        <f t="shared" si="355"/>
        <v>0</v>
      </c>
      <c r="P206" s="11">
        <f t="shared" si="355"/>
        <v>0</v>
      </c>
      <c r="Q206" s="11">
        <f t="shared" si="355"/>
        <v>0</v>
      </c>
      <c r="R206" s="11">
        <f t="shared" si="355"/>
        <v>0</v>
      </c>
      <c r="S206" s="11">
        <f t="shared" si="355"/>
        <v>0</v>
      </c>
      <c r="T206" s="11">
        <f t="shared" si="355"/>
        <v>0</v>
      </c>
      <c r="U206" s="11">
        <f t="shared" si="355"/>
        <v>0</v>
      </c>
      <c r="V206" s="11">
        <f t="shared" si="355"/>
        <v>0</v>
      </c>
      <c r="W206" s="11">
        <f t="shared" si="355"/>
        <v>0</v>
      </c>
      <c r="X206" s="11">
        <f t="shared" si="355"/>
        <v>0</v>
      </c>
      <c r="Y206" s="11">
        <f t="shared" si="355"/>
        <v>0</v>
      </c>
      <c r="Z206" s="11">
        <f t="shared" si="355"/>
        <v>0</v>
      </c>
      <c r="AA206" s="11">
        <f t="shared" si="355"/>
        <v>0</v>
      </c>
      <c r="AB206" s="11">
        <f t="shared" si="355"/>
        <v>0</v>
      </c>
      <c r="AC206" s="11">
        <f t="shared" si="355"/>
        <v>0</v>
      </c>
      <c r="AD206" s="11">
        <f t="shared" si="355"/>
        <v>0</v>
      </c>
      <c r="AE206" s="11">
        <f t="shared" si="355"/>
        <v>0</v>
      </c>
      <c r="AF206" s="11">
        <f t="shared" si="355"/>
        <v>0</v>
      </c>
      <c r="AG206" s="11">
        <f t="shared" si="355"/>
        <v>0</v>
      </c>
      <c r="AH206" s="11">
        <f t="shared" si="355"/>
        <v>0</v>
      </c>
      <c r="AI206" s="11">
        <f t="shared" si="355"/>
        <v>0</v>
      </c>
      <c r="AJ206" s="11">
        <f t="shared" ref="AJ206:BO206" si="356">AJ$119*AJ90</f>
        <v>0</v>
      </c>
      <c r="AK206" s="11">
        <f t="shared" si="356"/>
        <v>0</v>
      </c>
      <c r="AL206" s="11">
        <f t="shared" si="356"/>
        <v>0</v>
      </c>
      <c r="AM206" s="11">
        <f t="shared" si="356"/>
        <v>0</v>
      </c>
      <c r="AN206" s="11">
        <f t="shared" si="356"/>
        <v>0</v>
      </c>
      <c r="AO206" s="11">
        <f t="shared" si="356"/>
        <v>0</v>
      </c>
      <c r="AP206" s="11">
        <f t="shared" si="356"/>
        <v>0</v>
      </c>
      <c r="AQ206" s="11">
        <f t="shared" si="356"/>
        <v>0</v>
      </c>
      <c r="AR206" s="11">
        <f t="shared" si="356"/>
        <v>0</v>
      </c>
      <c r="AS206" s="11">
        <f t="shared" si="356"/>
        <v>0</v>
      </c>
      <c r="AT206" s="11">
        <f t="shared" si="356"/>
        <v>0</v>
      </c>
      <c r="AU206" s="11">
        <f t="shared" si="356"/>
        <v>0</v>
      </c>
      <c r="AV206" s="11">
        <f t="shared" si="356"/>
        <v>0</v>
      </c>
      <c r="AW206" s="11">
        <f t="shared" si="356"/>
        <v>0</v>
      </c>
      <c r="AX206" s="11">
        <f t="shared" si="356"/>
        <v>0</v>
      </c>
      <c r="AY206" s="11">
        <f t="shared" si="356"/>
        <v>0</v>
      </c>
      <c r="AZ206" s="11">
        <f t="shared" si="356"/>
        <v>0</v>
      </c>
      <c r="BA206" s="11">
        <f t="shared" si="356"/>
        <v>0</v>
      </c>
      <c r="BB206" s="11">
        <f t="shared" si="356"/>
        <v>0</v>
      </c>
      <c r="BC206" s="11">
        <f t="shared" si="356"/>
        <v>0</v>
      </c>
      <c r="BD206" s="11">
        <f t="shared" si="356"/>
        <v>0</v>
      </c>
      <c r="BE206" s="11">
        <f t="shared" si="356"/>
        <v>0</v>
      </c>
      <c r="BF206" s="11">
        <f t="shared" si="356"/>
        <v>0</v>
      </c>
      <c r="BG206" s="11">
        <f t="shared" si="356"/>
        <v>0</v>
      </c>
      <c r="BH206" s="11">
        <f t="shared" si="356"/>
        <v>0</v>
      </c>
      <c r="BI206" s="11">
        <f t="shared" si="356"/>
        <v>0</v>
      </c>
      <c r="BJ206" s="11">
        <f t="shared" si="356"/>
        <v>0</v>
      </c>
      <c r="BK206" s="11">
        <f t="shared" si="356"/>
        <v>0</v>
      </c>
      <c r="BL206" s="11">
        <f t="shared" si="356"/>
        <v>0</v>
      </c>
      <c r="BM206" s="11">
        <f t="shared" si="356"/>
        <v>0</v>
      </c>
      <c r="BN206" s="11">
        <f t="shared" si="356"/>
        <v>0</v>
      </c>
      <c r="BO206" s="11">
        <f t="shared" si="356"/>
        <v>0</v>
      </c>
      <c r="BP206" s="11">
        <f t="shared" ref="BP206:CU206" si="357">BP$119*BP90</f>
        <v>0</v>
      </c>
      <c r="BQ206" s="11">
        <f t="shared" si="357"/>
        <v>0</v>
      </c>
      <c r="BR206" s="11">
        <f t="shared" si="357"/>
        <v>0</v>
      </c>
      <c r="BS206" s="11">
        <f t="shared" si="357"/>
        <v>0</v>
      </c>
      <c r="BT206" s="11">
        <f t="shared" si="357"/>
        <v>0</v>
      </c>
      <c r="BU206" s="11">
        <f t="shared" si="357"/>
        <v>0</v>
      </c>
      <c r="BV206" s="11">
        <f t="shared" si="357"/>
        <v>0</v>
      </c>
      <c r="BW206" s="11">
        <f t="shared" si="357"/>
        <v>0</v>
      </c>
      <c r="BX206" s="11">
        <f t="shared" si="357"/>
        <v>0</v>
      </c>
      <c r="BY206" s="11">
        <f t="shared" si="357"/>
        <v>0</v>
      </c>
      <c r="BZ206" s="11">
        <f t="shared" si="357"/>
        <v>0</v>
      </c>
      <c r="CA206" s="11">
        <f t="shared" si="357"/>
        <v>0</v>
      </c>
      <c r="CB206" s="11">
        <f t="shared" si="357"/>
        <v>0</v>
      </c>
      <c r="CC206" s="11">
        <f t="shared" si="357"/>
        <v>0</v>
      </c>
      <c r="CD206" s="11">
        <f t="shared" si="357"/>
        <v>0</v>
      </c>
      <c r="CE206" s="11">
        <f t="shared" si="357"/>
        <v>0</v>
      </c>
      <c r="CF206" s="11">
        <f t="shared" si="357"/>
        <v>0</v>
      </c>
      <c r="CG206" s="11">
        <f t="shared" si="357"/>
        <v>0</v>
      </c>
      <c r="CH206" s="11">
        <f t="shared" si="357"/>
        <v>0</v>
      </c>
      <c r="CI206" s="11">
        <f t="shared" si="357"/>
        <v>0</v>
      </c>
      <c r="CJ206" s="11">
        <f t="shared" si="357"/>
        <v>0</v>
      </c>
      <c r="CK206" s="11">
        <f t="shared" si="357"/>
        <v>0</v>
      </c>
      <c r="CL206" s="11">
        <f t="shared" si="357"/>
        <v>0</v>
      </c>
      <c r="CM206" s="11">
        <f t="shared" si="357"/>
        <v>0</v>
      </c>
      <c r="CN206" s="11">
        <f t="shared" si="357"/>
        <v>0</v>
      </c>
      <c r="CO206" s="11">
        <f t="shared" si="357"/>
        <v>0</v>
      </c>
      <c r="CP206" s="11">
        <f t="shared" si="357"/>
        <v>0</v>
      </c>
      <c r="CQ206" s="11">
        <f t="shared" si="357"/>
        <v>0</v>
      </c>
      <c r="CR206" s="11">
        <f t="shared" si="357"/>
        <v>0</v>
      </c>
      <c r="CS206" s="11">
        <f t="shared" si="357"/>
        <v>0</v>
      </c>
      <c r="CT206" s="11">
        <f t="shared" si="357"/>
        <v>0</v>
      </c>
      <c r="CU206" s="11">
        <f t="shared" si="357"/>
        <v>0</v>
      </c>
      <c r="CV206" s="11">
        <f t="shared" ref="CV206:DI206" si="358">CV$119*CV90</f>
        <v>0</v>
      </c>
      <c r="CW206" s="11">
        <f t="shared" si="358"/>
        <v>0</v>
      </c>
      <c r="CX206" s="11">
        <f t="shared" si="358"/>
        <v>0</v>
      </c>
      <c r="CY206" s="11">
        <f t="shared" si="358"/>
        <v>0</v>
      </c>
      <c r="CZ206" s="11">
        <f t="shared" si="358"/>
        <v>0</v>
      </c>
      <c r="DA206" s="11">
        <f t="shared" si="358"/>
        <v>0</v>
      </c>
      <c r="DB206" s="11">
        <f t="shared" si="358"/>
        <v>0</v>
      </c>
      <c r="DC206" s="11">
        <f t="shared" si="358"/>
        <v>0</v>
      </c>
      <c r="DD206" s="11">
        <f t="shared" si="358"/>
        <v>0</v>
      </c>
      <c r="DE206" s="11">
        <f t="shared" si="358"/>
        <v>0</v>
      </c>
      <c r="DF206" s="11">
        <f t="shared" si="358"/>
        <v>0</v>
      </c>
      <c r="DG206" s="11">
        <f t="shared" si="358"/>
        <v>0</v>
      </c>
      <c r="DH206" s="11">
        <f t="shared" si="358"/>
        <v>0</v>
      </c>
      <c r="DI206" s="11">
        <f t="shared" si="358"/>
        <v>0</v>
      </c>
      <c r="DJ206" s="11">
        <f t="shared" si="266"/>
        <v>0</v>
      </c>
      <c r="DK206" s="323"/>
    </row>
    <row r="207" spans="2:115">
      <c r="B207" s="10" t="s">
        <v>376</v>
      </c>
      <c r="C207" s="4" t="s">
        <v>1095</v>
      </c>
      <c r="D207" s="11">
        <f t="shared" ref="D207:AI207" si="359">D$119*D91</f>
        <v>0</v>
      </c>
      <c r="E207" s="11">
        <f t="shared" si="359"/>
        <v>0</v>
      </c>
      <c r="F207" s="11">
        <f t="shared" si="359"/>
        <v>0</v>
      </c>
      <c r="G207" s="11">
        <f t="shared" si="359"/>
        <v>0</v>
      </c>
      <c r="H207" s="11">
        <f t="shared" si="359"/>
        <v>0</v>
      </c>
      <c r="I207" s="11">
        <f t="shared" si="359"/>
        <v>0</v>
      </c>
      <c r="J207" s="11">
        <f t="shared" si="359"/>
        <v>0</v>
      </c>
      <c r="K207" s="11">
        <f t="shared" si="359"/>
        <v>0</v>
      </c>
      <c r="L207" s="11">
        <f t="shared" si="359"/>
        <v>0</v>
      </c>
      <c r="M207" s="11">
        <f t="shared" si="359"/>
        <v>0</v>
      </c>
      <c r="N207" s="11">
        <f t="shared" si="359"/>
        <v>0</v>
      </c>
      <c r="O207" s="11">
        <f t="shared" si="359"/>
        <v>0</v>
      </c>
      <c r="P207" s="11">
        <f t="shared" si="359"/>
        <v>0</v>
      </c>
      <c r="Q207" s="11">
        <f t="shared" si="359"/>
        <v>0</v>
      </c>
      <c r="R207" s="11">
        <f t="shared" si="359"/>
        <v>0</v>
      </c>
      <c r="S207" s="11">
        <f t="shared" si="359"/>
        <v>0</v>
      </c>
      <c r="T207" s="11">
        <f t="shared" si="359"/>
        <v>0</v>
      </c>
      <c r="U207" s="11">
        <f t="shared" si="359"/>
        <v>0</v>
      </c>
      <c r="V207" s="11">
        <f t="shared" si="359"/>
        <v>0</v>
      </c>
      <c r="W207" s="11">
        <f t="shared" si="359"/>
        <v>0</v>
      </c>
      <c r="X207" s="11">
        <f t="shared" si="359"/>
        <v>0</v>
      </c>
      <c r="Y207" s="11">
        <f t="shared" si="359"/>
        <v>0</v>
      </c>
      <c r="Z207" s="11">
        <f t="shared" si="359"/>
        <v>0</v>
      </c>
      <c r="AA207" s="11">
        <f t="shared" si="359"/>
        <v>0</v>
      </c>
      <c r="AB207" s="11">
        <f t="shared" si="359"/>
        <v>0</v>
      </c>
      <c r="AC207" s="11">
        <f t="shared" si="359"/>
        <v>0</v>
      </c>
      <c r="AD207" s="11">
        <f t="shared" si="359"/>
        <v>0</v>
      </c>
      <c r="AE207" s="11">
        <f t="shared" si="359"/>
        <v>0</v>
      </c>
      <c r="AF207" s="11">
        <f t="shared" si="359"/>
        <v>0</v>
      </c>
      <c r="AG207" s="11">
        <f t="shared" si="359"/>
        <v>0</v>
      </c>
      <c r="AH207" s="11">
        <f t="shared" si="359"/>
        <v>0</v>
      </c>
      <c r="AI207" s="11">
        <f t="shared" si="359"/>
        <v>0</v>
      </c>
      <c r="AJ207" s="11">
        <f t="shared" ref="AJ207:BO207" si="360">AJ$119*AJ91</f>
        <v>0</v>
      </c>
      <c r="AK207" s="11">
        <f t="shared" si="360"/>
        <v>0</v>
      </c>
      <c r="AL207" s="11">
        <f t="shared" si="360"/>
        <v>0</v>
      </c>
      <c r="AM207" s="11">
        <f t="shared" si="360"/>
        <v>0</v>
      </c>
      <c r="AN207" s="11">
        <f t="shared" si="360"/>
        <v>0</v>
      </c>
      <c r="AO207" s="11">
        <f t="shared" si="360"/>
        <v>0</v>
      </c>
      <c r="AP207" s="11">
        <f t="shared" si="360"/>
        <v>0</v>
      </c>
      <c r="AQ207" s="11">
        <f t="shared" si="360"/>
        <v>0</v>
      </c>
      <c r="AR207" s="11">
        <f t="shared" si="360"/>
        <v>0</v>
      </c>
      <c r="AS207" s="11">
        <f t="shared" si="360"/>
        <v>0</v>
      </c>
      <c r="AT207" s="11">
        <f t="shared" si="360"/>
        <v>0</v>
      </c>
      <c r="AU207" s="11">
        <f t="shared" si="360"/>
        <v>0</v>
      </c>
      <c r="AV207" s="11">
        <f t="shared" si="360"/>
        <v>0</v>
      </c>
      <c r="AW207" s="11">
        <f t="shared" si="360"/>
        <v>0</v>
      </c>
      <c r="AX207" s="11">
        <f t="shared" si="360"/>
        <v>0</v>
      </c>
      <c r="AY207" s="11">
        <f t="shared" si="360"/>
        <v>0</v>
      </c>
      <c r="AZ207" s="11">
        <f t="shared" si="360"/>
        <v>0</v>
      </c>
      <c r="BA207" s="11">
        <f t="shared" si="360"/>
        <v>0</v>
      </c>
      <c r="BB207" s="11">
        <f t="shared" si="360"/>
        <v>0</v>
      </c>
      <c r="BC207" s="11">
        <f t="shared" si="360"/>
        <v>0</v>
      </c>
      <c r="BD207" s="11">
        <f t="shared" si="360"/>
        <v>0</v>
      </c>
      <c r="BE207" s="11">
        <f t="shared" si="360"/>
        <v>0</v>
      </c>
      <c r="BF207" s="11">
        <f t="shared" si="360"/>
        <v>0</v>
      </c>
      <c r="BG207" s="11">
        <f t="shared" si="360"/>
        <v>0</v>
      </c>
      <c r="BH207" s="11">
        <f t="shared" si="360"/>
        <v>0</v>
      </c>
      <c r="BI207" s="11">
        <f t="shared" si="360"/>
        <v>0</v>
      </c>
      <c r="BJ207" s="11">
        <f t="shared" si="360"/>
        <v>0</v>
      </c>
      <c r="BK207" s="11">
        <f t="shared" si="360"/>
        <v>0</v>
      </c>
      <c r="BL207" s="11">
        <f t="shared" si="360"/>
        <v>0</v>
      </c>
      <c r="BM207" s="11">
        <f t="shared" si="360"/>
        <v>0</v>
      </c>
      <c r="BN207" s="11">
        <f t="shared" si="360"/>
        <v>0</v>
      </c>
      <c r="BO207" s="11">
        <f t="shared" si="360"/>
        <v>0</v>
      </c>
      <c r="BP207" s="11">
        <f t="shared" ref="BP207:CU207" si="361">BP$119*BP91</f>
        <v>0</v>
      </c>
      <c r="BQ207" s="11">
        <f t="shared" si="361"/>
        <v>0</v>
      </c>
      <c r="BR207" s="11">
        <f t="shared" si="361"/>
        <v>0</v>
      </c>
      <c r="BS207" s="11">
        <f t="shared" si="361"/>
        <v>0</v>
      </c>
      <c r="BT207" s="11">
        <f t="shared" si="361"/>
        <v>0</v>
      </c>
      <c r="BU207" s="11">
        <f t="shared" si="361"/>
        <v>0</v>
      </c>
      <c r="BV207" s="11">
        <f t="shared" si="361"/>
        <v>0</v>
      </c>
      <c r="BW207" s="11">
        <f t="shared" si="361"/>
        <v>0</v>
      </c>
      <c r="BX207" s="11">
        <f t="shared" si="361"/>
        <v>0</v>
      </c>
      <c r="BY207" s="11">
        <f t="shared" si="361"/>
        <v>0</v>
      </c>
      <c r="BZ207" s="11">
        <f t="shared" si="361"/>
        <v>0</v>
      </c>
      <c r="CA207" s="11">
        <f t="shared" si="361"/>
        <v>0</v>
      </c>
      <c r="CB207" s="11">
        <f t="shared" si="361"/>
        <v>0</v>
      </c>
      <c r="CC207" s="11">
        <f t="shared" si="361"/>
        <v>0</v>
      </c>
      <c r="CD207" s="11">
        <f t="shared" si="361"/>
        <v>0</v>
      </c>
      <c r="CE207" s="11">
        <f t="shared" si="361"/>
        <v>0</v>
      </c>
      <c r="CF207" s="11">
        <f t="shared" si="361"/>
        <v>0</v>
      </c>
      <c r="CG207" s="11">
        <f t="shared" si="361"/>
        <v>0</v>
      </c>
      <c r="CH207" s="11">
        <f t="shared" si="361"/>
        <v>0</v>
      </c>
      <c r="CI207" s="11">
        <f t="shared" si="361"/>
        <v>0</v>
      </c>
      <c r="CJ207" s="11">
        <f t="shared" si="361"/>
        <v>0</v>
      </c>
      <c r="CK207" s="11">
        <f t="shared" si="361"/>
        <v>0</v>
      </c>
      <c r="CL207" s="11">
        <f t="shared" si="361"/>
        <v>0</v>
      </c>
      <c r="CM207" s="11">
        <f t="shared" si="361"/>
        <v>0</v>
      </c>
      <c r="CN207" s="11">
        <f t="shared" si="361"/>
        <v>0</v>
      </c>
      <c r="CO207" s="11">
        <f t="shared" si="361"/>
        <v>0</v>
      </c>
      <c r="CP207" s="11">
        <f t="shared" si="361"/>
        <v>0</v>
      </c>
      <c r="CQ207" s="11">
        <f t="shared" si="361"/>
        <v>0</v>
      </c>
      <c r="CR207" s="11">
        <f t="shared" si="361"/>
        <v>0</v>
      </c>
      <c r="CS207" s="11">
        <f t="shared" si="361"/>
        <v>0</v>
      </c>
      <c r="CT207" s="11">
        <f t="shared" si="361"/>
        <v>0</v>
      </c>
      <c r="CU207" s="11">
        <f t="shared" si="361"/>
        <v>0</v>
      </c>
      <c r="CV207" s="11">
        <f t="shared" ref="CV207:DI207" si="362">CV$119*CV91</f>
        <v>0</v>
      </c>
      <c r="CW207" s="11">
        <f t="shared" si="362"/>
        <v>0</v>
      </c>
      <c r="CX207" s="11">
        <f t="shared" si="362"/>
        <v>0</v>
      </c>
      <c r="CY207" s="11">
        <f t="shared" si="362"/>
        <v>0</v>
      </c>
      <c r="CZ207" s="11">
        <f t="shared" si="362"/>
        <v>0</v>
      </c>
      <c r="DA207" s="11">
        <f t="shared" si="362"/>
        <v>0</v>
      </c>
      <c r="DB207" s="11">
        <f t="shared" si="362"/>
        <v>0</v>
      </c>
      <c r="DC207" s="11">
        <f t="shared" si="362"/>
        <v>0</v>
      </c>
      <c r="DD207" s="11">
        <f t="shared" si="362"/>
        <v>0</v>
      </c>
      <c r="DE207" s="11">
        <f t="shared" si="362"/>
        <v>0</v>
      </c>
      <c r="DF207" s="11">
        <f t="shared" si="362"/>
        <v>0</v>
      </c>
      <c r="DG207" s="11">
        <f t="shared" si="362"/>
        <v>0</v>
      </c>
      <c r="DH207" s="11">
        <f t="shared" si="362"/>
        <v>0</v>
      </c>
      <c r="DI207" s="11">
        <f t="shared" si="362"/>
        <v>0</v>
      </c>
      <c r="DJ207" s="11">
        <f t="shared" si="266"/>
        <v>0</v>
      </c>
      <c r="DK207" s="323"/>
    </row>
    <row r="208" spans="2:115">
      <c r="B208" s="10" t="s">
        <v>377</v>
      </c>
      <c r="C208" s="4" t="s">
        <v>1096</v>
      </c>
      <c r="D208" s="11">
        <f t="shared" ref="D208:AI208" si="363">D$119*D92</f>
        <v>0</v>
      </c>
      <c r="E208" s="11">
        <f t="shared" si="363"/>
        <v>0</v>
      </c>
      <c r="F208" s="11">
        <f t="shared" si="363"/>
        <v>0</v>
      </c>
      <c r="G208" s="11">
        <f t="shared" si="363"/>
        <v>0</v>
      </c>
      <c r="H208" s="11">
        <f t="shared" si="363"/>
        <v>0</v>
      </c>
      <c r="I208" s="11">
        <f t="shared" si="363"/>
        <v>0</v>
      </c>
      <c r="J208" s="11">
        <f t="shared" si="363"/>
        <v>0</v>
      </c>
      <c r="K208" s="11">
        <f t="shared" si="363"/>
        <v>0</v>
      </c>
      <c r="L208" s="11">
        <f t="shared" si="363"/>
        <v>0</v>
      </c>
      <c r="M208" s="11">
        <f t="shared" si="363"/>
        <v>0</v>
      </c>
      <c r="N208" s="11">
        <f t="shared" si="363"/>
        <v>0</v>
      </c>
      <c r="O208" s="11">
        <f t="shared" si="363"/>
        <v>0</v>
      </c>
      <c r="P208" s="11">
        <f t="shared" si="363"/>
        <v>0</v>
      </c>
      <c r="Q208" s="11">
        <f t="shared" si="363"/>
        <v>0</v>
      </c>
      <c r="R208" s="11">
        <f t="shared" si="363"/>
        <v>0</v>
      </c>
      <c r="S208" s="11">
        <f t="shared" si="363"/>
        <v>0</v>
      </c>
      <c r="T208" s="11">
        <f t="shared" si="363"/>
        <v>0</v>
      </c>
      <c r="U208" s="11">
        <f t="shared" si="363"/>
        <v>0</v>
      </c>
      <c r="V208" s="11">
        <f t="shared" si="363"/>
        <v>0</v>
      </c>
      <c r="W208" s="11">
        <f t="shared" si="363"/>
        <v>0</v>
      </c>
      <c r="X208" s="11">
        <f t="shared" si="363"/>
        <v>0</v>
      </c>
      <c r="Y208" s="11">
        <f t="shared" si="363"/>
        <v>0</v>
      </c>
      <c r="Z208" s="11">
        <f t="shared" si="363"/>
        <v>0</v>
      </c>
      <c r="AA208" s="11">
        <f t="shared" si="363"/>
        <v>0</v>
      </c>
      <c r="AB208" s="11">
        <f t="shared" si="363"/>
        <v>0</v>
      </c>
      <c r="AC208" s="11">
        <f t="shared" si="363"/>
        <v>0</v>
      </c>
      <c r="AD208" s="11">
        <f t="shared" si="363"/>
        <v>0</v>
      </c>
      <c r="AE208" s="11">
        <f t="shared" si="363"/>
        <v>0</v>
      </c>
      <c r="AF208" s="11">
        <f t="shared" si="363"/>
        <v>0</v>
      </c>
      <c r="AG208" s="11">
        <f t="shared" si="363"/>
        <v>0</v>
      </c>
      <c r="AH208" s="11">
        <f t="shared" si="363"/>
        <v>0</v>
      </c>
      <c r="AI208" s="11">
        <f t="shared" si="363"/>
        <v>0</v>
      </c>
      <c r="AJ208" s="11">
        <f t="shared" ref="AJ208:BO208" si="364">AJ$119*AJ92</f>
        <v>0</v>
      </c>
      <c r="AK208" s="11">
        <f t="shared" si="364"/>
        <v>0</v>
      </c>
      <c r="AL208" s="11">
        <f t="shared" si="364"/>
        <v>0</v>
      </c>
      <c r="AM208" s="11">
        <f t="shared" si="364"/>
        <v>0</v>
      </c>
      <c r="AN208" s="11">
        <f t="shared" si="364"/>
        <v>0</v>
      </c>
      <c r="AO208" s="11">
        <f t="shared" si="364"/>
        <v>0</v>
      </c>
      <c r="AP208" s="11">
        <f t="shared" si="364"/>
        <v>0</v>
      </c>
      <c r="AQ208" s="11">
        <f t="shared" si="364"/>
        <v>0</v>
      </c>
      <c r="AR208" s="11">
        <f t="shared" si="364"/>
        <v>0</v>
      </c>
      <c r="AS208" s="11">
        <f t="shared" si="364"/>
        <v>0</v>
      </c>
      <c r="AT208" s="11">
        <f t="shared" si="364"/>
        <v>0</v>
      </c>
      <c r="AU208" s="11">
        <f t="shared" si="364"/>
        <v>0</v>
      </c>
      <c r="AV208" s="11">
        <f t="shared" si="364"/>
        <v>0</v>
      </c>
      <c r="AW208" s="11">
        <f t="shared" si="364"/>
        <v>0</v>
      </c>
      <c r="AX208" s="11">
        <f t="shared" si="364"/>
        <v>0</v>
      </c>
      <c r="AY208" s="11">
        <f t="shared" si="364"/>
        <v>0</v>
      </c>
      <c r="AZ208" s="11">
        <f t="shared" si="364"/>
        <v>0</v>
      </c>
      <c r="BA208" s="11">
        <f t="shared" si="364"/>
        <v>0</v>
      </c>
      <c r="BB208" s="11">
        <f t="shared" si="364"/>
        <v>0</v>
      </c>
      <c r="BC208" s="11">
        <f t="shared" si="364"/>
        <v>0</v>
      </c>
      <c r="BD208" s="11">
        <f t="shared" si="364"/>
        <v>0</v>
      </c>
      <c r="BE208" s="11">
        <f t="shared" si="364"/>
        <v>0</v>
      </c>
      <c r="BF208" s="11">
        <f t="shared" si="364"/>
        <v>0</v>
      </c>
      <c r="BG208" s="11">
        <f t="shared" si="364"/>
        <v>0</v>
      </c>
      <c r="BH208" s="11">
        <f t="shared" si="364"/>
        <v>0</v>
      </c>
      <c r="BI208" s="11">
        <f t="shared" si="364"/>
        <v>0</v>
      </c>
      <c r="BJ208" s="11">
        <f t="shared" si="364"/>
        <v>0</v>
      </c>
      <c r="BK208" s="11">
        <f t="shared" si="364"/>
        <v>0</v>
      </c>
      <c r="BL208" s="11">
        <f t="shared" si="364"/>
        <v>0</v>
      </c>
      <c r="BM208" s="11">
        <f t="shared" si="364"/>
        <v>0</v>
      </c>
      <c r="BN208" s="11">
        <f t="shared" si="364"/>
        <v>0</v>
      </c>
      <c r="BO208" s="11">
        <f t="shared" si="364"/>
        <v>0</v>
      </c>
      <c r="BP208" s="11">
        <f t="shared" ref="BP208:CU208" si="365">BP$119*BP92</f>
        <v>0</v>
      </c>
      <c r="BQ208" s="11">
        <f t="shared" si="365"/>
        <v>0</v>
      </c>
      <c r="BR208" s="11">
        <f t="shared" si="365"/>
        <v>0</v>
      </c>
      <c r="BS208" s="11">
        <f t="shared" si="365"/>
        <v>0</v>
      </c>
      <c r="BT208" s="11">
        <f t="shared" si="365"/>
        <v>0</v>
      </c>
      <c r="BU208" s="11">
        <f t="shared" si="365"/>
        <v>0</v>
      </c>
      <c r="BV208" s="11">
        <f t="shared" si="365"/>
        <v>0</v>
      </c>
      <c r="BW208" s="11">
        <f t="shared" si="365"/>
        <v>0</v>
      </c>
      <c r="BX208" s="11">
        <f t="shared" si="365"/>
        <v>0</v>
      </c>
      <c r="BY208" s="11">
        <f t="shared" si="365"/>
        <v>0</v>
      </c>
      <c r="BZ208" s="11">
        <f t="shared" si="365"/>
        <v>0</v>
      </c>
      <c r="CA208" s="11">
        <f t="shared" si="365"/>
        <v>0</v>
      </c>
      <c r="CB208" s="11">
        <f t="shared" si="365"/>
        <v>0</v>
      </c>
      <c r="CC208" s="11">
        <f t="shared" si="365"/>
        <v>0</v>
      </c>
      <c r="CD208" s="11">
        <f t="shared" si="365"/>
        <v>0</v>
      </c>
      <c r="CE208" s="11">
        <f t="shared" si="365"/>
        <v>0</v>
      </c>
      <c r="CF208" s="11">
        <f t="shared" si="365"/>
        <v>0</v>
      </c>
      <c r="CG208" s="11">
        <f t="shared" si="365"/>
        <v>0</v>
      </c>
      <c r="CH208" s="11">
        <f t="shared" si="365"/>
        <v>0</v>
      </c>
      <c r="CI208" s="11">
        <f t="shared" si="365"/>
        <v>0</v>
      </c>
      <c r="CJ208" s="11">
        <f t="shared" si="365"/>
        <v>0</v>
      </c>
      <c r="CK208" s="11">
        <f t="shared" si="365"/>
        <v>0</v>
      </c>
      <c r="CL208" s="11">
        <f t="shared" si="365"/>
        <v>0</v>
      </c>
      <c r="CM208" s="11">
        <f t="shared" si="365"/>
        <v>0</v>
      </c>
      <c r="CN208" s="11">
        <f t="shared" si="365"/>
        <v>0</v>
      </c>
      <c r="CO208" s="11">
        <f t="shared" si="365"/>
        <v>0</v>
      </c>
      <c r="CP208" s="11">
        <f t="shared" si="365"/>
        <v>0</v>
      </c>
      <c r="CQ208" s="11">
        <f t="shared" si="365"/>
        <v>0</v>
      </c>
      <c r="CR208" s="11">
        <f t="shared" si="365"/>
        <v>0</v>
      </c>
      <c r="CS208" s="11">
        <f t="shared" si="365"/>
        <v>0</v>
      </c>
      <c r="CT208" s="11">
        <f t="shared" si="365"/>
        <v>0</v>
      </c>
      <c r="CU208" s="11">
        <f t="shared" si="365"/>
        <v>0</v>
      </c>
      <c r="CV208" s="11">
        <f t="shared" ref="CV208:DI208" si="366">CV$119*CV92</f>
        <v>0</v>
      </c>
      <c r="CW208" s="11">
        <f t="shared" si="366"/>
        <v>0</v>
      </c>
      <c r="CX208" s="11">
        <f t="shared" si="366"/>
        <v>0</v>
      </c>
      <c r="CY208" s="11">
        <f t="shared" si="366"/>
        <v>0</v>
      </c>
      <c r="CZ208" s="11">
        <f t="shared" si="366"/>
        <v>0</v>
      </c>
      <c r="DA208" s="11">
        <f t="shared" si="366"/>
        <v>0</v>
      </c>
      <c r="DB208" s="11">
        <f t="shared" si="366"/>
        <v>0</v>
      </c>
      <c r="DC208" s="11">
        <f t="shared" si="366"/>
        <v>0</v>
      </c>
      <c r="DD208" s="11">
        <f t="shared" si="366"/>
        <v>0</v>
      </c>
      <c r="DE208" s="11">
        <f t="shared" si="366"/>
        <v>0</v>
      </c>
      <c r="DF208" s="11">
        <f t="shared" si="366"/>
        <v>0</v>
      </c>
      <c r="DG208" s="11">
        <f t="shared" si="366"/>
        <v>0</v>
      </c>
      <c r="DH208" s="11">
        <f t="shared" si="366"/>
        <v>0</v>
      </c>
      <c r="DI208" s="11">
        <f t="shared" si="366"/>
        <v>0</v>
      </c>
      <c r="DJ208" s="11">
        <f t="shared" si="266"/>
        <v>0</v>
      </c>
      <c r="DK208" s="323"/>
    </row>
    <row r="209" spans="2:115">
      <c r="B209" s="10" t="s">
        <v>378</v>
      </c>
      <c r="C209" s="4" t="s">
        <v>1097</v>
      </c>
      <c r="D209" s="11">
        <f t="shared" ref="D209:AI209" si="367">D$119*D93</f>
        <v>0</v>
      </c>
      <c r="E209" s="11">
        <f t="shared" si="367"/>
        <v>0</v>
      </c>
      <c r="F209" s="11">
        <f t="shared" si="367"/>
        <v>0</v>
      </c>
      <c r="G209" s="11">
        <f t="shared" si="367"/>
        <v>0</v>
      </c>
      <c r="H209" s="11">
        <f t="shared" si="367"/>
        <v>0</v>
      </c>
      <c r="I209" s="11">
        <f t="shared" si="367"/>
        <v>0</v>
      </c>
      <c r="J209" s="11">
        <f t="shared" si="367"/>
        <v>0</v>
      </c>
      <c r="K209" s="11">
        <f t="shared" si="367"/>
        <v>0</v>
      </c>
      <c r="L209" s="11">
        <f t="shared" si="367"/>
        <v>0</v>
      </c>
      <c r="M209" s="11">
        <f t="shared" si="367"/>
        <v>0</v>
      </c>
      <c r="N209" s="11">
        <f t="shared" si="367"/>
        <v>0</v>
      </c>
      <c r="O209" s="11">
        <f t="shared" si="367"/>
        <v>0</v>
      </c>
      <c r="P209" s="11">
        <f t="shared" si="367"/>
        <v>0</v>
      </c>
      <c r="Q209" s="11">
        <f t="shared" si="367"/>
        <v>0</v>
      </c>
      <c r="R209" s="11">
        <f t="shared" si="367"/>
        <v>0</v>
      </c>
      <c r="S209" s="11">
        <f t="shared" si="367"/>
        <v>0</v>
      </c>
      <c r="T209" s="11">
        <f t="shared" si="367"/>
        <v>0</v>
      </c>
      <c r="U209" s="11">
        <f t="shared" si="367"/>
        <v>0</v>
      </c>
      <c r="V209" s="11">
        <f t="shared" si="367"/>
        <v>0</v>
      </c>
      <c r="W209" s="11">
        <f t="shared" si="367"/>
        <v>0</v>
      </c>
      <c r="X209" s="11">
        <f t="shared" si="367"/>
        <v>0</v>
      </c>
      <c r="Y209" s="11">
        <f t="shared" si="367"/>
        <v>0</v>
      </c>
      <c r="Z209" s="11">
        <f t="shared" si="367"/>
        <v>0</v>
      </c>
      <c r="AA209" s="11">
        <f t="shared" si="367"/>
        <v>0</v>
      </c>
      <c r="AB209" s="11">
        <f t="shared" si="367"/>
        <v>0</v>
      </c>
      <c r="AC209" s="11">
        <f t="shared" si="367"/>
        <v>0</v>
      </c>
      <c r="AD209" s="11">
        <f t="shared" si="367"/>
        <v>0</v>
      </c>
      <c r="AE209" s="11">
        <f t="shared" si="367"/>
        <v>0</v>
      </c>
      <c r="AF209" s="11">
        <f t="shared" si="367"/>
        <v>0</v>
      </c>
      <c r="AG209" s="11">
        <f t="shared" si="367"/>
        <v>0</v>
      </c>
      <c r="AH209" s="11">
        <f t="shared" si="367"/>
        <v>0</v>
      </c>
      <c r="AI209" s="11">
        <f t="shared" si="367"/>
        <v>0</v>
      </c>
      <c r="AJ209" s="11">
        <f t="shared" ref="AJ209:BO209" si="368">AJ$119*AJ93</f>
        <v>0</v>
      </c>
      <c r="AK209" s="11">
        <f t="shared" si="368"/>
        <v>0</v>
      </c>
      <c r="AL209" s="11">
        <f t="shared" si="368"/>
        <v>0</v>
      </c>
      <c r="AM209" s="11">
        <f t="shared" si="368"/>
        <v>0</v>
      </c>
      <c r="AN209" s="11">
        <f t="shared" si="368"/>
        <v>0</v>
      </c>
      <c r="AO209" s="11">
        <f t="shared" si="368"/>
        <v>0</v>
      </c>
      <c r="AP209" s="11">
        <f t="shared" si="368"/>
        <v>0</v>
      </c>
      <c r="AQ209" s="11">
        <f t="shared" si="368"/>
        <v>0</v>
      </c>
      <c r="AR209" s="11">
        <f t="shared" si="368"/>
        <v>0</v>
      </c>
      <c r="AS209" s="11">
        <f t="shared" si="368"/>
        <v>0</v>
      </c>
      <c r="AT209" s="11">
        <f t="shared" si="368"/>
        <v>0</v>
      </c>
      <c r="AU209" s="11">
        <f t="shared" si="368"/>
        <v>0</v>
      </c>
      <c r="AV209" s="11">
        <f t="shared" si="368"/>
        <v>0</v>
      </c>
      <c r="AW209" s="11">
        <f t="shared" si="368"/>
        <v>0</v>
      </c>
      <c r="AX209" s="11">
        <f t="shared" si="368"/>
        <v>0</v>
      </c>
      <c r="AY209" s="11">
        <f t="shared" si="368"/>
        <v>0</v>
      </c>
      <c r="AZ209" s="11">
        <f t="shared" si="368"/>
        <v>0</v>
      </c>
      <c r="BA209" s="11">
        <f t="shared" si="368"/>
        <v>0</v>
      </c>
      <c r="BB209" s="11">
        <f t="shared" si="368"/>
        <v>0</v>
      </c>
      <c r="BC209" s="11">
        <f t="shared" si="368"/>
        <v>0</v>
      </c>
      <c r="BD209" s="11">
        <f t="shared" si="368"/>
        <v>0</v>
      </c>
      <c r="BE209" s="11">
        <f t="shared" si="368"/>
        <v>0</v>
      </c>
      <c r="BF209" s="11">
        <f t="shared" si="368"/>
        <v>0</v>
      </c>
      <c r="BG209" s="11">
        <f t="shared" si="368"/>
        <v>0</v>
      </c>
      <c r="BH209" s="11">
        <f t="shared" si="368"/>
        <v>0</v>
      </c>
      <c r="BI209" s="11">
        <f t="shared" si="368"/>
        <v>0</v>
      </c>
      <c r="BJ209" s="11">
        <f t="shared" si="368"/>
        <v>0</v>
      </c>
      <c r="BK209" s="11">
        <f t="shared" si="368"/>
        <v>0</v>
      </c>
      <c r="BL209" s="11">
        <f t="shared" si="368"/>
        <v>0</v>
      </c>
      <c r="BM209" s="11">
        <f t="shared" si="368"/>
        <v>0</v>
      </c>
      <c r="BN209" s="11">
        <f t="shared" si="368"/>
        <v>0</v>
      </c>
      <c r="BO209" s="11">
        <f t="shared" si="368"/>
        <v>0</v>
      </c>
      <c r="BP209" s="11">
        <f t="shared" ref="BP209:CU209" si="369">BP$119*BP93</f>
        <v>0</v>
      </c>
      <c r="BQ209" s="11">
        <f t="shared" si="369"/>
        <v>0</v>
      </c>
      <c r="BR209" s="11">
        <f t="shared" si="369"/>
        <v>0</v>
      </c>
      <c r="BS209" s="11">
        <f t="shared" si="369"/>
        <v>0</v>
      </c>
      <c r="BT209" s="11">
        <f t="shared" si="369"/>
        <v>0</v>
      </c>
      <c r="BU209" s="11">
        <f t="shared" si="369"/>
        <v>0</v>
      </c>
      <c r="BV209" s="11">
        <f t="shared" si="369"/>
        <v>0</v>
      </c>
      <c r="BW209" s="11">
        <f t="shared" si="369"/>
        <v>0</v>
      </c>
      <c r="BX209" s="11">
        <f t="shared" si="369"/>
        <v>0</v>
      </c>
      <c r="BY209" s="11">
        <f t="shared" si="369"/>
        <v>0</v>
      </c>
      <c r="BZ209" s="11">
        <f t="shared" si="369"/>
        <v>0</v>
      </c>
      <c r="CA209" s="11">
        <f t="shared" si="369"/>
        <v>0</v>
      </c>
      <c r="CB209" s="11">
        <f t="shared" si="369"/>
        <v>0</v>
      </c>
      <c r="CC209" s="11">
        <f t="shared" si="369"/>
        <v>0</v>
      </c>
      <c r="CD209" s="11">
        <f t="shared" si="369"/>
        <v>0</v>
      </c>
      <c r="CE209" s="11">
        <f t="shared" si="369"/>
        <v>0</v>
      </c>
      <c r="CF209" s="11">
        <f t="shared" si="369"/>
        <v>0</v>
      </c>
      <c r="CG209" s="11">
        <f t="shared" si="369"/>
        <v>0</v>
      </c>
      <c r="CH209" s="11">
        <f t="shared" si="369"/>
        <v>0</v>
      </c>
      <c r="CI209" s="11">
        <f t="shared" si="369"/>
        <v>0</v>
      </c>
      <c r="CJ209" s="11">
        <f t="shared" si="369"/>
        <v>0</v>
      </c>
      <c r="CK209" s="11">
        <f t="shared" si="369"/>
        <v>0</v>
      </c>
      <c r="CL209" s="11">
        <f t="shared" si="369"/>
        <v>0</v>
      </c>
      <c r="CM209" s="11">
        <f t="shared" si="369"/>
        <v>0</v>
      </c>
      <c r="CN209" s="11">
        <f t="shared" si="369"/>
        <v>0</v>
      </c>
      <c r="CO209" s="11">
        <f t="shared" si="369"/>
        <v>0</v>
      </c>
      <c r="CP209" s="11">
        <f t="shared" si="369"/>
        <v>0</v>
      </c>
      <c r="CQ209" s="11">
        <f t="shared" si="369"/>
        <v>0</v>
      </c>
      <c r="CR209" s="11">
        <f t="shared" si="369"/>
        <v>0</v>
      </c>
      <c r="CS209" s="11">
        <f t="shared" si="369"/>
        <v>0</v>
      </c>
      <c r="CT209" s="11">
        <f t="shared" si="369"/>
        <v>0</v>
      </c>
      <c r="CU209" s="11">
        <f t="shared" si="369"/>
        <v>0</v>
      </c>
      <c r="CV209" s="11">
        <f t="shared" ref="CV209:DI209" si="370">CV$119*CV93</f>
        <v>0</v>
      </c>
      <c r="CW209" s="11">
        <f t="shared" si="370"/>
        <v>0</v>
      </c>
      <c r="CX209" s="11">
        <f t="shared" si="370"/>
        <v>0</v>
      </c>
      <c r="CY209" s="11">
        <f t="shared" si="370"/>
        <v>0</v>
      </c>
      <c r="CZ209" s="11">
        <f t="shared" si="370"/>
        <v>0</v>
      </c>
      <c r="DA209" s="11">
        <f t="shared" si="370"/>
        <v>0</v>
      </c>
      <c r="DB209" s="11">
        <f t="shared" si="370"/>
        <v>0</v>
      </c>
      <c r="DC209" s="11">
        <f t="shared" si="370"/>
        <v>0</v>
      </c>
      <c r="DD209" s="11">
        <f t="shared" si="370"/>
        <v>0</v>
      </c>
      <c r="DE209" s="11">
        <f t="shared" si="370"/>
        <v>0</v>
      </c>
      <c r="DF209" s="11">
        <f t="shared" si="370"/>
        <v>0</v>
      </c>
      <c r="DG209" s="11">
        <f t="shared" si="370"/>
        <v>0</v>
      </c>
      <c r="DH209" s="11">
        <f t="shared" si="370"/>
        <v>0</v>
      </c>
      <c r="DI209" s="11">
        <f t="shared" si="370"/>
        <v>0</v>
      </c>
      <c r="DJ209" s="11">
        <f t="shared" si="266"/>
        <v>0</v>
      </c>
      <c r="DK209" s="323"/>
    </row>
    <row r="210" spans="2:115">
      <c r="B210" s="12" t="s">
        <v>379</v>
      </c>
      <c r="C210" s="502" t="s">
        <v>1098</v>
      </c>
      <c r="D210" s="13">
        <f t="shared" ref="D210:AI210" si="371">D$119*D94</f>
        <v>0</v>
      </c>
      <c r="E210" s="13">
        <f t="shared" si="371"/>
        <v>0</v>
      </c>
      <c r="F210" s="13">
        <f t="shared" si="371"/>
        <v>0</v>
      </c>
      <c r="G210" s="13">
        <f t="shared" si="371"/>
        <v>0</v>
      </c>
      <c r="H210" s="13">
        <f t="shared" si="371"/>
        <v>0</v>
      </c>
      <c r="I210" s="13">
        <f t="shared" si="371"/>
        <v>0</v>
      </c>
      <c r="J210" s="13">
        <f t="shared" si="371"/>
        <v>0</v>
      </c>
      <c r="K210" s="13">
        <f t="shared" si="371"/>
        <v>0</v>
      </c>
      <c r="L210" s="13">
        <f t="shared" si="371"/>
        <v>0</v>
      </c>
      <c r="M210" s="13">
        <f t="shared" si="371"/>
        <v>0</v>
      </c>
      <c r="N210" s="13">
        <f t="shared" si="371"/>
        <v>0</v>
      </c>
      <c r="O210" s="13">
        <f t="shared" si="371"/>
        <v>0</v>
      </c>
      <c r="P210" s="13">
        <f t="shared" si="371"/>
        <v>0</v>
      </c>
      <c r="Q210" s="13">
        <f t="shared" si="371"/>
        <v>0</v>
      </c>
      <c r="R210" s="13">
        <f t="shared" si="371"/>
        <v>0</v>
      </c>
      <c r="S210" s="13">
        <f t="shared" si="371"/>
        <v>0</v>
      </c>
      <c r="T210" s="13">
        <f t="shared" si="371"/>
        <v>0</v>
      </c>
      <c r="U210" s="13">
        <f t="shared" si="371"/>
        <v>0</v>
      </c>
      <c r="V210" s="13">
        <f t="shared" si="371"/>
        <v>0</v>
      </c>
      <c r="W210" s="13">
        <f t="shared" si="371"/>
        <v>0</v>
      </c>
      <c r="X210" s="13">
        <f t="shared" si="371"/>
        <v>0</v>
      </c>
      <c r="Y210" s="13">
        <f t="shared" si="371"/>
        <v>0</v>
      </c>
      <c r="Z210" s="13">
        <f t="shared" si="371"/>
        <v>0</v>
      </c>
      <c r="AA210" s="13">
        <f t="shared" si="371"/>
        <v>0</v>
      </c>
      <c r="AB210" s="13">
        <f t="shared" si="371"/>
        <v>0</v>
      </c>
      <c r="AC210" s="13">
        <f t="shared" si="371"/>
        <v>0</v>
      </c>
      <c r="AD210" s="13">
        <f t="shared" si="371"/>
        <v>0</v>
      </c>
      <c r="AE210" s="13">
        <f t="shared" si="371"/>
        <v>0</v>
      </c>
      <c r="AF210" s="13">
        <f t="shared" si="371"/>
        <v>0</v>
      </c>
      <c r="AG210" s="13">
        <f t="shared" si="371"/>
        <v>0</v>
      </c>
      <c r="AH210" s="13">
        <f t="shared" si="371"/>
        <v>0</v>
      </c>
      <c r="AI210" s="13">
        <f t="shared" si="371"/>
        <v>0</v>
      </c>
      <c r="AJ210" s="13">
        <f t="shared" ref="AJ210:BO210" si="372">AJ$119*AJ94</f>
        <v>0</v>
      </c>
      <c r="AK210" s="13">
        <f t="shared" si="372"/>
        <v>0</v>
      </c>
      <c r="AL210" s="13">
        <f t="shared" si="372"/>
        <v>0</v>
      </c>
      <c r="AM210" s="13">
        <f t="shared" si="372"/>
        <v>0</v>
      </c>
      <c r="AN210" s="13">
        <f t="shared" si="372"/>
        <v>0</v>
      </c>
      <c r="AO210" s="13">
        <f t="shared" si="372"/>
        <v>0</v>
      </c>
      <c r="AP210" s="13">
        <f t="shared" si="372"/>
        <v>0</v>
      </c>
      <c r="AQ210" s="13">
        <f t="shared" si="372"/>
        <v>0</v>
      </c>
      <c r="AR210" s="13">
        <f t="shared" si="372"/>
        <v>0</v>
      </c>
      <c r="AS210" s="13">
        <f t="shared" si="372"/>
        <v>0</v>
      </c>
      <c r="AT210" s="13">
        <f t="shared" si="372"/>
        <v>0</v>
      </c>
      <c r="AU210" s="13">
        <f t="shared" si="372"/>
        <v>0</v>
      </c>
      <c r="AV210" s="13">
        <f t="shared" si="372"/>
        <v>0</v>
      </c>
      <c r="AW210" s="13">
        <f t="shared" si="372"/>
        <v>0</v>
      </c>
      <c r="AX210" s="13">
        <f t="shared" si="372"/>
        <v>0</v>
      </c>
      <c r="AY210" s="13">
        <f t="shared" si="372"/>
        <v>0</v>
      </c>
      <c r="AZ210" s="13">
        <f t="shared" si="372"/>
        <v>0</v>
      </c>
      <c r="BA210" s="13">
        <f t="shared" si="372"/>
        <v>0</v>
      </c>
      <c r="BB210" s="13">
        <f t="shared" si="372"/>
        <v>0</v>
      </c>
      <c r="BC210" s="13">
        <f t="shared" si="372"/>
        <v>0</v>
      </c>
      <c r="BD210" s="13">
        <f t="shared" si="372"/>
        <v>0</v>
      </c>
      <c r="BE210" s="13">
        <f t="shared" si="372"/>
        <v>0</v>
      </c>
      <c r="BF210" s="13">
        <f t="shared" si="372"/>
        <v>0</v>
      </c>
      <c r="BG210" s="13">
        <f t="shared" si="372"/>
        <v>0</v>
      </c>
      <c r="BH210" s="13">
        <f t="shared" si="372"/>
        <v>0</v>
      </c>
      <c r="BI210" s="13">
        <f t="shared" si="372"/>
        <v>0</v>
      </c>
      <c r="BJ210" s="13">
        <f t="shared" si="372"/>
        <v>0</v>
      </c>
      <c r="BK210" s="13">
        <f t="shared" si="372"/>
        <v>0</v>
      </c>
      <c r="BL210" s="13">
        <f t="shared" si="372"/>
        <v>0</v>
      </c>
      <c r="BM210" s="13">
        <f t="shared" si="372"/>
        <v>0</v>
      </c>
      <c r="BN210" s="13">
        <f t="shared" si="372"/>
        <v>0</v>
      </c>
      <c r="BO210" s="13">
        <f t="shared" si="372"/>
        <v>0</v>
      </c>
      <c r="BP210" s="13">
        <f t="shared" ref="BP210:CU210" si="373">BP$119*BP94</f>
        <v>0</v>
      </c>
      <c r="BQ210" s="13">
        <f t="shared" si="373"/>
        <v>0</v>
      </c>
      <c r="BR210" s="13">
        <f t="shared" si="373"/>
        <v>0</v>
      </c>
      <c r="BS210" s="13">
        <f t="shared" si="373"/>
        <v>0</v>
      </c>
      <c r="BT210" s="13">
        <f t="shared" si="373"/>
        <v>0</v>
      </c>
      <c r="BU210" s="13">
        <f t="shared" si="373"/>
        <v>0</v>
      </c>
      <c r="BV210" s="13">
        <f t="shared" si="373"/>
        <v>0</v>
      </c>
      <c r="BW210" s="13">
        <f t="shared" si="373"/>
        <v>0</v>
      </c>
      <c r="BX210" s="13">
        <f t="shared" si="373"/>
        <v>0</v>
      </c>
      <c r="BY210" s="13">
        <f t="shared" si="373"/>
        <v>0</v>
      </c>
      <c r="BZ210" s="13">
        <f t="shared" si="373"/>
        <v>0</v>
      </c>
      <c r="CA210" s="13">
        <f t="shared" si="373"/>
        <v>0</v>
      </c>
      <c r="CB210" s="13">
        <f t="shared" si="373"/>
        <v>0</v>
      </c>
      <c r="CC210" s="13">
        <f t="shared" si="373"/>
        <v>0</v>
      </c>
      <c r="CD210" s="13">
        <f t="shared" si="373"/>
        <v>0</v>
      </c>
      <c r="CE210" s="13">
        <f t="shared" si="373"/>
        <v>0</v>
      </c>
      <c r="CF210" s="13">
        <f t="shared" si="373"/>
        <v>0</v>
      </c>
      <c r="CG210" s="13">
        <f t="shared" si="373"/>
        <v>0</v>
      </c>
      <c r="CH210" s="13">
        <f t="shared" si="373"/>
        <v>0</v>
      </c>
      <c r="CI210" s="13">
        <f t="shared" si="373"/>
        <v>0</v>
      </c>
      <c r="CJ210" s="13">
        <f t="shared" si="373"/>
        <v>0</v>
      </c>
      <c r="CK210" s="13">
        <f t="shared" si="373"/>
        <v>0</v>
      </c>
      <c r="CL210" s="13">
        <f t="shared" si="373"/>
        <v>0</v>
      </c>
      <c r="CM210" s="13">
        <f t="shared" si="373"/>
        <v>0</v>
      </c>
      <c r="CN210" s="13">
        <f t="shared" si="373"/>
        <v>0</v>
      </c>
      <c r="CO210" s="13">
        <f t="shared" si="373"/>
        <v>0</v>
      </c>
      <c r="CP210" s="13">
        <f t="shared" si="373"/>
        <v>0</v>
      </c>
      <c r="CQ210" s="13">
        <f t="shared" si="373"/>
        <v>0</v>
      </c>
      <c r="CR210" s="13">
        <f t="shared" si="373"/>
        <v>0</v>
      </c>
      <c r="CS210" s="13">
        <f t="shared" si="373"/>
        <v>0</v>
      </c>
      <c r="CT210" s="13">
        <f t="shared" si="373"/>
        <v>0</v>
      </c>
      <c r="CU210" s="13">
        <f t="shared" si="373"/>
        <v>0</v>
      </c>
      <c r="CV210" s="13">
        <f t="shared" ref="CV210:DI210" si="374">CV$119*CV94</f>
        <v>0</v>
      </c>
      <c r="CW210" s="13">
        <f t="shared" si="374"/>
        <v>0</v>
      </c>
      <c r="CX210" s="13">
        <f t="shared" si="374"/>
        <v>0</v>
      </c>
      <c r="CY210" s="13">
        <f t="shared" si="374"/>
        <v>0</v>
      </c>
      <c r="CZ210" s="13">
        <f t="shared" si="374"/>
        <v>0</v>
      </c>
      <c r="DA210" s="13">
        <f t="shared" si="374"/>
        <v>0</v>
      </c>
      <c r="DB210" s="13">
        <f t="shared" si="374"/>
        <v>0</v>
      </c>
      <c r="DC210" s="13">
        <f t="shared" si="374"/>
        <v>0</v>
      </c>
      <c r="DD210" s="13">
        <f t="shared" si="374"/>
        <v>0</v>
      </c>
      <c r="DE210" s="13">
        <f t="shared" si="374"/>
        <v>0</v>
      </c>
      <c r="DF210" s="13">
        <f t="shared" si="374"/>
        <v>0</v>
      </c>
      <c r="DG210" s="13">
        <f t="shared" si="374"/>
        <v>0</v>
      </c>
      <c r="DH210" s="13">
        <f t="shared" si="374"/>
        <v>0</v>
      </c>
      <c r="DI210" s="13">
        <f t="shared" si="374"/>
        <v>0</v>
      </c>
      <c r="DJ210" s="13">
        <f t="shared" si="266"/>
        <v>0</v>
      </c>
      <c r="DK210" s="323"/>
    </row>
    <row r="211" spans="2:115">
      <c r="B211" s="10" t="s">
        <v>380</v>
      </c>
      <c r="C211" s="4" t="s">
        <v>1099</v>
      </c>
      <c r="D211" s="11">
        <f t="shared" ref="D211:AI211" si="375">D$119*D95</f>
        <v>0</v>
      </c>
      <c r="E211" s="11">
        <f t="shared" si="375"/>
        <v>0</v>
      </c>
      <c r="F211" s="11">
        <f t="shared" si="375"/>
        <v>0</v>
      </c>
      <c r="G211" s="11">
        <f t="shared" si="375"/>
        <v>0</v>
      </c>
      <c r="H211" s="11">
        <f t="shared" si="375"/>
        <v>0</v>
      </c>
      <c r="I211" s="11">
        <f t="shared" si="375"/>
        <v>0</v>
      </c>
      <c r="J211" s="11">
        <f t="shared" si="375"/>
        <v>0</v>
      </c>
      <c r="K211" s="11">
        <f t="shared" si="375"/>
        <v>0</v>
      </c>
      <c r="L211" s="11">
        <f t="shared" si="375"/>
        <v>0</v>
      </c>
      <c r="M211" s="11">
        <f t="shared" si="375"/>
        <v>0</v>
      </c>
      <c r="N211" s="11">
        <f t="shared" si="375"/>
        <v>0</v>
      </c>
      <c r="O211" s="11">
        <f t="shared" si="375"/>
        <v>0</v>
      </c>
      <c r="P211" s="11">
        <f t="shared" si="375"/>
        <v>0</v>
      </c>
      <c r="Q211" s="11">
        <f t="shared" si="375"/>
        <v>0</v>
      </c>
      <c r="R211" s="11">
        <f t="shared" si="375"/>
        <v>0</v>
      </c>
      <c r="S211" s="11">
        <f t="shared" si="375"/>
        <v>0</v>
      </c>
      <c r="T211" s="11">
        <f t="shared" si="375"/>
        <v>0</v>
      </c>
      <c r="U211" s="11">
        <f t="shared" si="375"/>
        <v>0</v>
      </c>
      <c r="V211" s="11">
        <f t="shared" si="375"/>
        <v>0</v>
      </c>
      <c r="W211" s="11">
        <f t="shared" si="375"/>
        <v>0</v>
      </c>
      <c r="X211" s="11">
        <f t="shared" si="375"/>
        <v>0</v>
      </c>
      <c r="Y211" s="11">
        <f t="shared" si="375"/>
        <v>0</v>
      </c>
      <c r="Z211" s="11">
        <f t="shared" si="375"/>
        <v>0</v>
      </c>
      <c r="AA211" s="11">
        <f t="shared" si="375"/>
        <v>0</v>
      </c>
      <c r="AB211" s="11">
        <f t="shared" si="375"/>
        <v>0</v>
      </c>
      <c r="AC211" s="11">
        <f t="shared" si="375"/>
        <v>0</v>
      </c>
      <c r="AD211" s="11">
        <f t="shared" si="375"/>
        <v>0</v>
      </c>
      <c r="AE211" s="11">
        <f t="shared" si="375"/>
        <v>0</v>
      </c>
      <c r="AF211" s="11">
        <f t="shared" si="375"/>
        <v>0</v>
      </c>
      <c r="AG211" s="11">
        <f t="shared" si="375"/>
        <v>0</v>
      </c>
      <c r="AH211" s="11">
        <f t="shared" si="375"/>
        <v>0</v>
      </c>
      <c r="AI211" s="11">
        <f t="shared" si="375"/>
        <v>0</v>
      </c>
      <c r="AJ211" s="11">
        <f t="shared" ref="AJ211:BO211" si="376">AJ$119*AJ95</f>
        <v>0</v>
      </c>
      <c r="AK211" s="11">
        <f t="shared" si="376"/>
        <v>0</v>
      </c>
      <c r="AL211" s="11">
        <f t="shared" si="376"/>
        <v>0</v>
      </c>
      <c r="AM211" s="11">
        <f t="shared" si="376"/>
        <v>0</v>
      </c>
      <c r="AN211" s="11">
        <f t="shared" si="376"/>
        <v>0</v>
      </c>
      <c r="AO211" s="11">
        <f t="shared" si="376"/>
        <v>0</v>
      </c>
      <c r="AP211" s="11">
        <f t="shared" si="376"/>
        <v>0</v>
      </c>
      <c r="AQ211" s="11">
        <f t="shared" si="376"/>
        <v>0</v>
      </c>
      <c r="AR211" s="11">
        <f t="shared" si="376"/>
        <v>0</v>
      </c>
      <c r="AS211" s="11">
        <f t="shared" si="376"/>
        <v>0</v>
      </c>
      <c r="AT211" s="11">
        <f t="shared" si="376"/>
        <v>0</v>
      </c>
      <c r="AU211" s="11">
        <f t="shared" si="376"/>
        <v>0</v>
      </c>
      <c r="AV211" s="11">
        <f t="shared" si="376"/>
        <v>0</v>
      </c>
      <c r="AW211" s="11">
        <f t="shared" si="376"/>
        <v>0</v>
      </c>
      <c r="AX211" s="11">
        <f t="shared" si="376"/>
        <v>0</v>
      </c>
      <c r="AY211" s="11">
        <f t="shared" si="376"/>
        <v>0</v>
      </c>
      <c r="AZ211" s="11">
        <f t="shared" si="376"/>
        <v>0</v>
      </c>
      <c r="BA211" s="11">
        <f t="shared" si="376"/>
        <v>0</v>
      </c>
      <c r="BB211" s="11">
        <f t="shared" si="376"/>
        <v>0</v>
      </c>
      <c r="BC211" s="11">
        <f t="shared" si="376"/>
        <v>0</v>
      </c>
      <c r="BD211" s="11">
        <f t="shared" si="376"/>
        <v>0</v>
      </c>
      <c r="BE211" s="11">
        <f t="shared" si="376"/>
        <v>0</v>
      </c>
      <c r="BF211" s="11">
        <f t="shared" si="376"/>
        <v>0</v>
      </c>
      <c r="BG211" s="11">
        <f t="shared" si="376"/>
        <v>0</v>
      </c>
      <c r="BH211" s="11">
        <f t="shared" si="376"/>
        <v>0</v>
      </c>
      <c r="BI211" s="11">
        <f t="shared" si="376"/>
        <v>0</v>
      </c>
      <c r="BJ211" s="11">
        <f t="shared" si="376"/>
        <v>0</v>
      </c>
      <c r="BK211" s="11">
        <f t="shared" si="376"/>
        <v>0</v>
      </c>
      <c r="BL211" s="11">
        <f t="shared" si="376"/>
        <v>0</v>
      </c>
      <c r="BM211" s="11">
        <f t="shared" si="376"/>
        <v>0</v>
      </c>
      <c r="BN211" s="11">
        <f t="shared" si="376"/>
        <v>0</v>
      </c>
      <c r="BO211" s="11">
        <f t="shared" si="376"/>
        <v>0</v>
      </c>
      <c r="BP211" s="11">
        <f t="shared" ref="BP211:CU211" si="377">BP$119*BP95</f>
        <v>0</v>
      </c>
      <c r="BQ211" s="11">
        <f t="shared" si="377"/>
        <v>0</v>
      </c>
      <c r="BR211" s="11">
        <f t="shared" si="377"/>
        <v>0</v>
      </c>
      <c r="BS211" s="11">
        <f t="shared" si="377"/>
        <v>0</v>
      </c>
      <c r="BT211" s="11">
        <f t="shared" si="377"/>
        <v>0</v>
      </c>
      <c r="BU211" s="11">
        <f t="shared" si="377"/>
        <v>0</v>
      </c>
      <c r="BV211" s="11">
        <f t="shared" si="377"/>
        <v>0</v>
      </c>
      <c r="BW211" s="11">
        <f t="shared" si="377"/>
        <v>0</v>
      </c>
      <c r="BX211" s="11">
        <f t="shared" si="377"/>
        <v>0</v>
      </c>
      <c r="BY211" s="11">
        <f t="shared" si="377"/>
        <v>0</v>
      </c>
      <c r="BZ211" s="11">
        <f t="shared" si="377"/>
        <v>0</v>
      </c>
      <c r="CA211" s="11">
        <f t="shared" si="377"/>
        <v>0</v>
      </c>
      <c r="CB211" s="11">
        <f t="shared" si="377"/>
        <v>0</v>
      </c>
      <c r="CC211" s="11">
        <f t="shared" si="377"/>
        <v>0</v>
      </c>
      <c r="CD211" s="11">
        <f t="shared" si="377"/>
        <v>0</v>
      </c>
      <c r="CE211" s="11">
        <f t="shared" si="377"/>
        <v>0</v>
      </c>
      <c r="CF211" s="11">
        <f t="shared" si="377"/>
        <v>0</v>
      </c>
      <c r="CG211" s="11">
        <f t="shared" si="377"/>
        <v>0</v>
      </c>
      <c r="CH211" s="11">
        <f t="shared" si="377"/>
        <v>0</v>
      </c>
      <c r="CI211" s="11">
        <f t="shared" si="377"/>
        <v>0</v>
      </c>
      <c r="CJ211" s="11">
        <f t="shared" si="377"/>
        <v>0</v>
      </c>
      <c r="CK211" s="11">
        <f t="shared" si="377"/>
        <v>0</v>
      </c>
      <c r="CL211" s="11">
        <f t="shared" si="377"/>
        <v>0</v>
      </c>
      <c r="CM211" s="11">
        <f t="shared" si="377"/>
        <v>0</v>
      </c>
      <c r="CN211" s="11">
        <f t="shared" si="377"/>
        <v>0</v>
      </c>
      <c r="CO211" s="11">
        <f t="shared" si="377"/>
        <v>0</v>
      </c>
      <c r="CP211" s="11">
        <f t="shared" si="377"/>
        <v>0</v>
      </c>
      <c r="CQ211" s="11">
        <f t="shared" si="377"/>
        <v>0</v>
      </c>
      <c r="CR211" s="11">
        <f t="shared" si="377"/>
        <v>0</v>
      </c>
      <c r="CS211" s="11">
        <f t="shared" si="377"/>
        <v>0</v>
      </c>
      <c r="CT211" s="11">
        <f t="shared" si="377"/>
        <v>0</v>
      </c>
      <c r="CU211" s="11">
        <f t="shared" si="377"/>
        <v>0</v>
      </c>
      <c r="CV211" s="11">
        <f t="shared" ref="CV211:DI211" si="378">CV$119*CV95</f>
        <v>0</v>
      </c>
      <c r="CW211" s="11">
        <f t="shared" si="378"/>
        <v>0</v>
      </c>
      <c r="CX211" s="11">
        <f t="shared" si="378"/>
        <v>0</v>
      </c>
      <c r="CY211" s="11">
        <f t="shared" si="378"/>
        <v>0</v>
      </c>
      <c r="CZ211" s="11">
        <f t="shared" si="378"/>
        <v>0</v>
      </c>
      <c r="DA211" s="11">
        <f t="shared" si="378"/>
        <v>0</v>
      </c>
      <c r="DB211" s="11">
        <f t="shared" si="378"/>
        <v>0</v>
      </c>
      <c r="DC211" s="11">
        <f t="shared" si="378"/>
        <v>0</v>
      </c>
      <c r="DD211" s="11">
        <f t="shared" si="378"/>
        <v>0</v>
      </c>
      <c r="DE211" s="11">
        <f t="shared" si="378"/>
        <v>0</v>
      </c>
      <c r="DF211" s="11">
        <f t="shared" si="378"/>
        <v>0</v>
      </c>
      <c r="DG211" s="11">
        <f t="shared" si="378"/>
        <v>0</v>
      </c>
      <c r="DH211" s="11">
        <f t="shared" si="378"/>
        <v>0</v>
      </c>
      <c r="DI211" s="11">
        <f t="shared" si="378"/>
        <v>0</v>
      </c>
      <c r="DJ211" s="11">
        <f t="shared" si="266"/>
        <v>0</v>
      </c>
      <c r="DK211" s="323"/>
    </row>
    <row r="212" spans="2:115">
      <c r="B212" s="10" t="s">
        <v>381</v>
      </c>
      <c r="C212" s="4" t="s">
        <v>1100</v>
      </c>
      <c r="D212" s="11">
        <f t="shared" ref="D212:AI212" si="379">D$119*D96</f>
        <v>0</v>
      </c>
      <c r="E212" s="11">
        <f t="shared" si="379"/>
        <v>0</v>
      </c>
      <c r="F212" s="11">
        <f t="shared" si="379"/>
        <v>0</v>
      </c>
      <c r="G212" s="11">
        <f t="shared" si="379"/>
        <v>0</v>
      </c>
      <c r="H212" s="11">
        <f t="shared" si="379"/>
        <v>0</v>
      </c>
      <c r="I212" s="11">
        <f t="shared" si="379"/>
        <v>0</v>
      </c>
      <c r="J212" s="11">
        <f t="shared" si="379"/>
        <v>0</v>
      </c>
      <c r="K212" s="11">
        <f t="shared" si="379"/>
        <v>0</v>
      </c>
      <c r="L212" s="11">
        <f t="shared" si="379"/>
        <v>0</v>
      </c>
      <c r="M212" s="11">
        <f t="shared" si="379"/>
        <v>0</v>
      </c>
      <c r="N212" s="11">
        <f t="shared" si="379"/>
        <v>0</v>
      </c>
      <c r="O212" s="11">
        <f t="shared" si="379"/>
        <v>0</v>
      </c>
      <c r="P212" s="11">
        <f t="shared" si="379"/>
        <v>0</v>
      </c>
      <c r="Q212" s="11">
        <f t="shared" si="379"/>
        <v>0</v>
      </c>
      <c r="R212" s="11">
        <f t="shared" si="379"/>
        <v>0</v>
      </c>
      <c r="S212" s="11">
        <f t="shared" si="379"/>
        <v>0</v>
      </c>
      <c r="T212" s="11">
        <f t="shared" si="379"/>
        <v>0</v>
      </c>
      <c r="U212" s="11">
        <f t="shared" si="379"/>
        <v>0</v>
      </c>
      <c r="V212" s="11">
        <f t="shared" si="379"/>
        <v>0</v>
      </c>
      <c r="W212" s="11">
        <f t="shared" si="379"/>
        <v>0</v>
      </c>
      <c r="X212" s="11">
        <f t="shared" si="379"/>
        <v>0</v>
      </c>
      <c r="Y212" s="11">
        <f t="shared" si="379"/>
        <v>0</v>
      </c>
      <c r="Z212" s="11">
        <f t="shared" si="379"/>
        <v>0</v>
      </c>
      <c r="AA212" s="11">
        <f t="shared" si="379"/>
        <v>0</v>
      </c>
      <c r="AB212" s="11">
        <f t="shared" si="379"/>
        <v>0</v>
      </c>
      <c r="AC212" s="11">
        <f t="shared" si="379"/>
        <v>0</v>
      </c>
      <c r="AD212" s="11">
        <f t="shared" si="379"/>
        <v>0</v>
      </c>
      <c r="AE212" s="11">
        <f t="shared" si="379"/>
        <v>0</v>
      </c>
      <c r="AF212" s="11">
        <f t="shared" si="379"/>
        <v>0</v>
      </c>
      <c r="AG212" s="11">
        <f t="shared" si="379"/>
        <v>0</v>
      </c>
      <c r="AH212" s="11">
        <f t="shared" si="379"/>
        <v>0</v>
      </c>
      <c r="AI212" s="11">
        <f t="shared" si="379"/>
        <v>0</v>
      </c>
      <c r="AJ212" s="11">
        <f t="shared" ref="AJ212:BO212" si="380">AJ$119*AJ96</f>
        <v>0</v>
      </c>
      <c r="AK212" s="11">
        <f t="shared" si="380"/>
        <v>0</v>
      </c>
      <c r="AL212" s="11">
        <f t="shared" si="380"/>
        <v>0</v>
      </c>
      <c r="AM212" s="11">
        <f t="shared" si="380"/>
        <v>0</v>
      </c>
      <c r="AN212" s="11">
        <f t="shared" si="380"/>
        <v>0</v>
      </c>
      <c r="AO212" s="11">
        <f t="shared" si="380"/>
        <v>0</v>
      </c>
      <c r="AP212" s="11">
        <f t="shared" si="380"/>
        <v>0</v>
      </c>
      <c r="AQ212" s="11">
        <f t="shared" si="380"/>
        <v>0</v>
      </c>
      <c r="AR212" s="11">
        <f t="shared" si="380"/>
        <v>0</v>
      </c>
      <c r="AS212" s="11">
        <f t="shared" si="380"/>
        <v>0</v>
      </c>
      <c r="AT212" s="11">
        <f t="shared" si="380"/>
        <v>0</v>
      </c>
      <c r="AU212" s="11">
        <f t="shared" si="380"/>
        <v>0</v>
      </c>
      <c r="AV212" s="11">
        <f t="shared" si="380"/>
        <v>0</v>
      </c>
      <c r="AW212" s="11">
        <f t="shared" si="380"/>
        <v>0</v>
      </c>
      <c r="AX212" s="11">
        <f t="shared" si="380"/>
        <v>0</v>
      </c>
      <c r="AY212" s="11">
        <f t="shared" si="380"/>
        <v>0</v>
      </c>
      <c r="AZ212" s="11">
        <f t="shared" si="380"/>
        <v>0</v>
      </c>
      <c r="BA212" s="11">
        <f t="shared" si="380"/>
        <v>0</v>
      </c>
      <c r="BB212" s="11">
        <f t="shared" si="380"/>
        <v>0</v>
      </c>
      <c r="BC212" s="11">
        <f t="shared" si="380"/>
        <v>0</v>
      </c>
      <c r="BD212" s="11">
        <f t="shared" si="380"/>
        <v>0</v>
      </c>
      <c r="BE212" s="11">
        <f t="shared" si="380"/>
        <v>0</v>
      </c>
      <c r="BF212" s="11">
        <f t="shared" si="380"/>
        <v>0</v>
      </c>
      <c r="BG212" s="11">
        <f t="shared" si="380"/>
        <v>0</v>
      </c>
      <c r="BH212" s="11">
        <f t="shared" si="380"/>
        <v>0</v>
      </c>
      <c r="BI212" s="11">
        <f t="shared" si="380"/>
        <v>0</v>
      </c>
      <c r="BJ212" s="11">
        <f t="shared" si="380"/>
        <v>0</v>
      </c>
      <c r="BK212" s="11">
        <f t="shared" si="380"/>
        <v>0</v>
      </c>
      <c r="BL212" s="11">
        <f t="shared" si="380"/>
        <v>0</v>
      </c>
      <c r="BM212" s="11">
        <f t="shared" si="380"/>
        <v>0</v>
      </c>
      <c r="BN212" s="11">
        <f t="shared" si="380"/>
        <v>0</v>
      </c>
      <c r="BO212" s="11">
        <f t="shared" si="380"/>
        <v>0</v>
      </c>
      <c r="BP212" s="11">
        <f t="shared" ref="BP212:CU212" si="381">BP$119*BP96</f>
        <v>0</v>
      </c>
      <c r="BQ212" s="11">
        <f t="shared" si="381"/>
        <v>0</v>
      </c>
      <c r="BR212" s="11">
        <f t="shared" si="381"/>
        <v>0</v>
      </c>
      <c r="BS212" s="11">
        <f t="shared" si="381"/>
        <v>0</v>
      </c>
      <c r="BT212" s="11">
        <f t="shared" si="381"/>
        <v>0</v>
      </c>
      <c r="BU212" s="11">
        <f t="shared" si="381"/>
        <v>0</v>
      </c>
      <c r="BV212" s="11">
        <f t="shared" si="381"/>
        <v>0</v>
      </c>
      <c r="BW212" s="11">
        <f t="shared" si="381"/>
        <v>0</v>
      </c>
      <c r="BX212" s="11">
        <f t="shared" si="381"/>
        <v>0</v>
      </c>
      <c r="BY212" s="11">
        <f t="shared" si="381"/>
        <v>0</v>
      </c>
      <c r="BZ212" s="11">
        <f t="shared" si="381"/>
        <v>0</v>
      </c>
      <c r="CA212" s="11">
        <f t="shared" si="381"/>
        <v>0</v>
      </c>
      <c r="CB212" s="11">
        <f t="shared" si="381"/>
        <v>0</v>
      </c>
      <c r="CC212" s="11">
        <f t="shared" si="381"/>
        <v>0</v>
      </c>
      <c r="CD212" s="11">
        <f t="shared" si="381"/>
        <v>0</v>
      </c>
      <c r="CE212" s="11">
        <f t="shared" si="381"/>
        <v>0</v>
      </c>
      <c r="CF212" s="11">
        <f t="shared" si="381"/>
        <v>0</v>
      </c>
      <c r="CG212" s="11">
        <f t="shared" si="381"/>
        <v>0</v>
      </c>
      <c r="CH212" s="11">
        <f t="shared" si="381"/>
        <v>0</v>
      </c>
      <c r="CI212" s="11">
        <f t="shared" si="381"/>
        <v>0</v>
      </c>
      <c r="CJ212" s="11">
        <f t="shared" si="381"/>
        <v>0</v>
      </c>
      <c r="CK212" s="11">
        <f t="shared" si="381"/>
        <v>0</v>
      </c>
      <c r="CL212" s="11">
        <f t="shared" si="381"/>
        <v>0</v>
      </c>
      <c r="CM212" s="11">
        <f t="shared" si="381"/>
        <v>0</v>
      </c>
      <c r="CN212" s="11">
        <f t="shared" si="381"/>
        <v>0</v>
      </c>
      <c r="CO212" s="11">
        <f t="shared" si="381"/>
        <v>0</v>
      </c>
      <c r="CP212" s="11">
        <f t="shared" si="381"/>
        <v>0</v>
      </c>
      <c r="CQ212" s="11">
        <f t="shared" si="381"/>
        <v>0</v>
      </c>
      <c r="CR212" s="11">
        <f t="shared" si="381"/>
        <v>0</v>
      </c>
      <c r="CS212" s="11">
        <f t="shared" si="381"/>
        <v>0</v>
      </c>
      <c r="CT212" s="11">
        <f t="shared" si="381"/>
        <v>0</v>
      </c>
      <c r="CU212" s="11">
        <f t="shared" si="381"/>
        <v>0</v>
      </c>
      <c r="CV212" s="11">
        <f t="shared" ref="CV212:DI212" si="382">CV$119*CV96</f>
        <v>0</v>
      </c>
      <c r="CW212" s="11">
        <f t="shared" si="382"/>
        <v>0</v>
      </c>
      <c r="CX212" s="11">
        <f t="shared" si="382"/>
        <v>0</v>
      </c>
      <c r="CY212" s="11">
        <f t="shared" si="382"/>
        <v>0</v>
      </c>
      <c r="CZ212" s="11">
        <f t="shared" si="382"/>
        <v>0</v>
      </c>
      <c r="DA212" s="11">
        <f t="shared" si="382"/>
        <v>0</v>
      </c>
      <c r="DB212" s="11">
        <f t="shared" si="382"/>
        <v>0</v>
      </c>
      <c r="DC212" s="11">
        <f t="shared" si="382"/>
        <v>0</v>
      </c>
      <c r="DD212" s="11">
        <f t="shared" si="382"/>
        <v>0</v>
      </c>
      <c r="DE212" s="11">
        <f t="shared" si="382"/>
        <v>0</v>
      </c>
      <c r="DF212" s="11">
        <f t="shared" si="382"/>
        <v>0</v>
      </c>
      <c r="DG212" s="11">
        <f t="shared" si="382"/>
        <v>0</v>
      </c>
      <c r="DH212" s="11">
        <f t="shared" si="382"/>
        <v>0</v>
      </c>
      <c r="DI212" s="11">
        <f t="shared" si="382"/>
        <v>0</v>
      </c>
      <c r="DJ212" s="11">
        <f t="shared" si="266"/>
        <v>0</v>
      </c>
      <c r="DK212" s="323"/>
    </row>
    <row r="213" spans="2:115">
      <c r="B213" s="10" t="s">
        <v>382</v>
      </c>
      <c r="C213" s="4" t="s">
        <v>1101</v>
      </c>
      <c r="D213" s="11">
        <f t="shared" ref="D213:AI213" si="383">D$119*D97</f>
        <v>0</v>
      </c>
      <c r="E213" s="11">
        <f t="shared" si="383"/>
        <v>0</v>
      </c>
      <c r="F213" s="11">
        <f t="shared" si="383"/>
        <v>0</v>
      </c>
      <c r="G213" s="11">
        <f t="shared" si="383"/>
        <v>0</v>
      </c>
      <c r="H213" s="11">
        <f t="shared" si="383"/>
        <v>0</v>
      </c>
      <c r="I213" s="11">
        <f t="shared" si="383"/>
        <v>0</v>
      </c>
      <c r="J213" s="11">
        <f t="shared" si="383"/>
        <v>0</v>
      </c>
      <c r="K213" s="11">
        <f t="shared" si="383"/>
        <v>0</v>
      </c>
      <c r="L213" s="11">
        <f t="shared" si="383"/>
        <v>0</v>
      </c>
      <c r="M213" s="11">
        <f t="shared" si="383"/>
        <v>0</v>
      </c>
      <c r="N213" s="11">
        <f t="shared" si="383"/>
        <v>0</v>
      </c>
      <c r="O213" s="11">
        <f t="shared" si="383"/>
        <v>0</v>
      </c>
      <c r="P213" s="11">
        <f t="shared" si="383"/>
        <v>0</v>
      </c>
      <c r="Q213" s="11">
        <f t="shared" si="383"/>
        <v>0</v>
      </c>
      <c r="R213" s="11">
        <f t="shared" si="383"/>
        <v>0</v>
      </c>
      <c r="S213" s="11">
        <f t="shared" si="383"/>
        <v>0</v>
      </c>
      <c r="T213" s="11">
        <f t="shared" si="383"/>
        <v>0</v>
      </c>
      <c r="U213" s="11">
        <f t="shared" si="383"/>
        <v>0</v>
      </c>
      <c r="V213" s="11">
        <f t="shared" si="383"/>
        <v>0</v>
      </c>
      <c r="W213" s="11">
        <f t="shared" si="383"/>
        <v>0</v>
      </c>
      <c r="X213" s="11">
        <f t="shared" si="383"/>
        <v>0</v>
      </c>
      <c r="Y213" s="11">
        <f t="shared" si="383"/>
        <v>0</v>
      </c>
      <c r="Z213" s="11">
        <f t="shared" si="383"/>
        <v>0</v>
      </c>
      <c r="AA213" s="11">
        <f t="shared" si="383"/>
        <v>0</v>
      </c>
      <c r="AB213" s="11">
        <f t="shared" si="383"/>
        <v>0</v>
      </c>
      <c r="AC213" s="11">
        <f t="shared" si="383"/>
        <v>0</v>
      </c>
      <c r="AD213" s="11">
        <f t="shared" si="383"/>
        <v>0</v>
      </c>
      <c r="AE213" s="11">
        <f t="shared" si="383"/>
        <v>0</v>
      </c>
      <c r="AF213" s="11">
        <f t="shared" si="383"/>
        <v>0</v>
      </c>
      <c r="AG213" s="11">
        <f t="shared" si="383"/>
        <v>0</v>
      </c>
      <c r="AH213" s="11">
        <f t="shared" si="383"/>
        <v>0</v>
      </c>
      <c r="AI213" s="11">
        <f t="shared" si="383"/>
        <v>0</v>
      </c>
      <c r="AJ213" s="11">
        <f t="shared" ref="AJ213:BO213" si="384">AJ$119*AJ97</f>
        <v>0</v>
      </c>
      <c r="AK213" s="11">
        <f t="shared" si="384"/>
        <v>0</v>
      </c>
      <c r="AL213" s="11">
        <f t="shared" si="384"/>
        <v>0</v>
      </c>
      <c r="AM213" s="11">
        <f t="shared" si="384"/>
        <v>0</v>
      </c>
      <c r="AN213" s="11">
        <f t="shared" si="384"/>
        <v>0</v>
      </c>
      <c r="AO213" s="11">
        <f t="shared" si="384"/>
        <v>0</v>
      </c>
      <c r="AP213" s="11">
        <f t="shared" si="384"/>
        <v>0</v>
      </c>
      <c r="AQ213" s="11">
        <f t="shared" si="384"/>
        <v>0</v>
      </c>
      <c r="AR213" s="11">
        <f t="shared" si="384"/>
        <v>0</v>
      </c>
      <c r="AS213" s="11">
        <f t="shared" si="384"/>
        <v>0</v>
      </c>
      <c r="AT213" s="11">
        <f t="shared" si="384"/>
        <v>0</v>
      </c>
      <c r="AU213" s="11">
        <f t="shared" si="384"/>
        <v>0</v>
      </c>
      <c r="AV213" s="11">
        <f t="shared" si="384"/>
        <v>0</v>
      </c>
      <c r="AW213" s="11">
        <f t="shared" si="384"/>
        <v>0</v>
      </c>
      <c r="AX213" s="11">
        <f t="shared" si="384"/>
        <v>0</v>
      </c>
      <c r="AY213" s="11">
        <f t="shared" si="384"/>
        <v>0</v>
      </c>
      <c r="AZ213" s="11">
        <f t="shared" si="384"/>
        <v>0</v>
      </c>
      <c r="BA213" s="11">
        <f t="shared" si="384"/>
        <v>0</v>
      </c>
      <c r="BB213" s="11">
        <f t="shared" si="384"/>
        <v>0</v>
      </c>
      <c r="BC213" s="11">
        <f t="shared" si="384"/>
        <v>0</v>
      </c>
      <c r="BD213" s="11">
        <f t="shared" si="384"/>
        <v>0</v>
      </c>
      <c r="BE213" s="11">
        <f t="shared" si="384"/>
        <v>0</v>
      </c>
      <c r="BF213" s="11">
        <f t="shared" si="384"/>
        <v>0</v>
      </c>
      <c r="BG213" s="11">
        <f t="shared" si="384"/>
        <v>0</v>
      </c>
      <c r="BH213" s="11">
        <f t="shared" si="384"/>
        <v>0</v>
      </c>
      <c r="BI213" s="11">
        <f t="shared" si="384"/>
        <v>0</v>
      </c>
      <c r="BJ213" s="11">
        <f t="shared" si="384"/>
        <v>0</v>
      </c>
      <c r="BK213" s="11">
        <f t="shared" si="384"/>
        <v>0</v>
      </c>
      <c r="BL213" s="11">
        <f t="shared" si="384"/>
        <v>0</v>
      </c>
      <c r="BM213" s="11">
        <f t="shared" si="384"/>
        <v>0</v>
      </c>
      <c r="BN213" s="11">
        <f t="shared" si="384"/>
        <v>0</v>
      </c>
      <c r="BO213" s="11">
        <f t="shared" si="384"/>
        <v>0</v>
      </c>
      <c r="BP213" s="11">
        <f t="shared" ref="BP213:CU213" si="385">BP$119*BP97</f>
        <v>0</v>
      </c>
      <c r="BQ213" s="11">
        <f t="shared" si="385"/>
        <v>0</v>
      </c>
      <c r="BR213" s="11">
        <f t="shared" si="385"/>
        <v>0</v>
      </c>
      <c r="BS213" s="11">
        <f t="shared" si="385"/>
        <v>0</v>
      </c>
      <c r="BT213" s="11">
        <f t="shared" si="385"/>
        <v>0</v>
      </c>
      <c r="BU213" s="11">
        <f t="shared" si="385"/>
        <v>0</v>
      </c>
      <c r="BV213" s="11">
        <f t="shared" si="385"/>
        <v>0</v>
      </c>
      <c r="BW213" s="11">
        <f t="shared" si="385"/>
        <v>0</v>
      </c>
      <c r="BX213" s="11">
        <f t="shared" si="385"/>
        <v>0</v>
      </c>
      <c r="BY213" s="11">
        <f t="shared" si="385"/>
        <v>0</v>
      </c>
      <c r="BZ213" s="11">
        <f t="shared" si="385"/>
        <v>0</v>
      </c>
      <c r="CA213" s="11">
        <f t="shared" si="385"/>
        <v>0</v>
      </c>
      <c r="CB213" s="11">
        <f t="shared" si="385"/>
        <v>0</v>
      </c>
      <c r="CC213" s="11">
        <f t="shared" si="385"/>
        <v>0</v>
      </c>
      <c r="CD213" s="11">
        <f t="shared" si="385"/>
        <v>0</v>
      </c>
      <c r="CE213" s="11">
        <f t="shared" si="385"/>
        <v>0</v>
      </c>
      <c r="CF213" s="11">
        <f t="shared" si="385"/>
        <v>0</v>
      </c>
      <c r="CG213" s="11">
        <f t="shared" si="385"/>
        <v>0</v>
      </c>
      <c r="CH213" s="11">
        <f t="shared" si="385"/>
        <v>0</v>
      </c>
      <c r="CI213" s="11">
        <f t="shared" si="385"/>
        <v>0</v>
      </c>
      <c r="CJ213" s="11">
        <f t="shared" si="385"/>
        <v>0</v>
      </c>
      <c r="CK213" s="11">
        <f t="shared" si="385"/>
        <v>0</v>
      </c>
      <c r="CL213" s="11">
        <f t="shared" si="385"/>
        <v>0</v>
      </c>
      <c r="CM213" s="11">
        <f t="shared" si="385"/>
        <v>0</v>
      </c>
      <c r="CN213" s="11">
        <f t="shared" si="385"/>
        <v>0</v>
      </c>
      <c r="CO213" s="11">
        <f t="shared" si="385"/>
        <v>0</v>
      </c>
      <c r="CP213" s="11">
        <f t="shared" si="385"/>
        <v>0</v>
      </c>
      <c r="CQ213" s="11">
        <f t="shared" si="385"/>
        <v>0</v>
      </c>
      <c r="CR213" s="11">
        <f t="shared" si="385"/>
        <v>0</v>
      </c>
      <c r="CS213" s="11">
        <f t="shared" si="385"/>
        <v>0</v>
      </c>
      <c r="CT213" s="11">
        <f t="shared" si="385"/>
        <v>0</v>
      </c>
      <c r="CU213" s="11">
        <f t="shared" si="385"/>
        <v>0</v>
      </c>
      <c r="CV213" s="11">
        <f t="shared" ref="CV213:DI213" si="386">CV$119*CV97</f>
        <v>0</v>
      </c>
      <c r="CW213" s="11">
        <f t="shared" si="386"/>
        <v>0</v>
      </c>
      <c r="CX213" s="11">
        <f t="shared" si="386"/>
        <v>0</v>
      </c>
      <c r="CY213" s="11">
        <f t="shared" si="386"/>
        <v>0</v>
      </c>
      <c r="CZ213" s="11">
        <f t="shared" si="386"/>
        <v>0</v>
      </c>
      <c r="DA213" s="11">
        <f t="shared" si="386"/>
        <v>0</v>
      </c>
      <c r="DB213" s="11">
        <f t="shared" si="386"/>
        <v>0</v>
      </c>
      <c r="DC213" s="11">
        <f t="shared" si="386"/>
        <v>0</v>
      </c>
      <c r="DD213" s="11">
        <f t="shared" si="386"/>
        <v>0</v>
      </c>
      <c r="DE213" s="11">
        <f t="shared" si="386"/>
        <v>0</v>
      </c>
      <c r="DF213" s="11">
        <f t="shared" si="386"/>
        <v>0</v>
      </c>
      <c r="DG213" s="11">
        <f t="shared" si="386"/>
        <v>0</v>
      </c>
      <c r="DH213" s="11">
        <f t="shared" si="386"/>
        <v>0</v>
      </c>
      <c r="DI213" s="11">
        <f t="shared" si="386"/>
        <v>0</v>
      </c>
      <c r="DJ213" s="11">
        <f t="shared" si="266"/>
        <v>0</v>
      </c>
      <c r="DK213" s="323"/>
    </row>
    <row r="214" spans="2:115">
      <c r="B214" s="503" t="s">
        <v>383</v>
      </c>
      <c r="C214" s="14" t="s">
        <v>1102</v>
      </c>
      <c r="D214" s="733">
        <f t="shared" ref="D214:AI214" si="387">D$119*D98</f>
        <v>0</v>
      </c>
      <c r="E214" s="733">
        <f t="shared" si="387"/>
        <v>0</v>
      </c>
      <c r="F214" s="733">
        <f t="shared" si="387"/>
        <v>0</v>
      </c>
      <c r="G214" s="733">
        <f t="shared" si="387"/>
        <v>0</v>
      </c>
      <c r="H214" s="733">
        <f t="shared" si="387"/>
        <v>0</v>
      </c>
      <c r="I214" s="733">
        <f t="shared" si="387"/>
        <v>0</v>
      </c>
      <c r="J214" s="733">
        <f t="shared" si="387"/>
        <v>0</v>
      </c>
      <c r="K214" s="733">
        <f t="shared" si="387"/>
        <v>0</v>
      </c>
      <c r="L214" s="733">
        <f t="shared" si="387"/>
        <v>0</v>
      </c>
      <c r="M214" s="733">
        <f t="shared" si="387"/>
        <v>0</v>
      </c>
      <c r="N214" s="733">
        <f t="shared" si="387"/>
        <v>0</v>
      </c>
      <c r="O214" s="733">
        <f t="shared" si="387"/>
        <v>0</v>
      </c>
      <c r="P214" s="733">
        <f t="shared" si="387"/>
        <v>0</v>
      </c>
      <c r="Q214" s="733">
        <f t="shared" si="387"/>
        <v>0</v>
      </c>
      <c r="R214" s="733">
        <f t="shared" si="387"/>
        <v>0</v>
      </c>
      <c r="S214" s="733">
        <f t="shared" si="387"/>
        <v>0</v>
      </c>
      <c r="T214" s="733">
        <f t="shared" si="387"/>
        <v>0</v>
      </c>
      <c r="U214" s="733">
        <f t="shared" si="387"/>
        <v>0</v>
      </c>
      <c r="V214" s="733">
        <f t="shared" si="387"/>
        <v>0</v>
      </c>
      <c r="W214" s="733">
        <f t="shared" si="387"/>
        <v>0</v>
      </c>
      <c r="X214" s="733">
        <f t="shared" si="387"/>
        <v>0</v>
      </c>
      <c r="Y214" s="733">
        <f t="shared" si="387"/>
        <v>0</v>
      </c>
      <c r="Z214" s="733">
        <f t="shared" si="387"/>
        <v>0</v>
      </c>
      <c r="AA214" s="733">
        <f t="shared" si="387"/>
        <v>0</v>
      </c>
      <c r="AB214" s="733">
        <f t="shared" si="387"/>
        <v>0</v>
      </c>
      <c r="AC214" s="733">
        <f t="shared" si="387"/>
        <v>0</v>
      </c>
      <c r="AD214" s="733">
        <f t="shared" si="387"/>
        <v>0</v>
      </c>
      <c r="AE214" s="733">
        <f t="shared" si="387"/>
        <v>0</v>
      </c>
      <c r="AF214" s="733">
        <f t="shared" si="387"/>
        <v>0</v>
      </c>
      <c r="AG214" s="733">
        <f t="shared" si="387"/>
        <v>0</v>
      </c>
      <c r="AH214" s="733">
        <f t="shared" si="387"/>
        <v>0</v>
      </c>
      <c r="AI214" s="733">
        <f t="shared" si="387"/>
        <v>0</v>
      </c>
      <c r="AJ214" s="733">
        <f t="shared" ref="AJ214:BO214" si="388">AJ$119*AJ98</f>
        <v>0</v>
      </c>
      <c r="AK214" s="733">
        <f t="shared" si="388"/>
        <v>0</v>
      </c>
      <c r="AL214" s="733">
        <f t="shared" si="388"/>
        <v>0</v>
      </c>
      <c r="AM214" s="733">
        <f t="shared" si="388"/>
        <v>0</v>
      </c>
      <c r="AN214" s="733">
        <f t="shared" si="388"/>
        <v>0</v>
      </c>
      <c r="AO214" s="733">
        <f t="shared" si="388"/>
        <v>0</v>
      </c>
      <c r="AP214" s="733">
        <f t="shared" si="388"/>
        <v>0</v>
      </c>
      <c r="AQ214" s="733">
        <f t="shared" si="388"/>
        <v>0</v>
      </c>
      <c r="AR214" s="733">
        <f t="shared" si="388"/>
        <v>0</v>
      </c>
      <c r="AS214" s="733">
        <f t="shared" si="388"/>
        <v>0</v>
      </c>
      <c r="AT214" s="733">
        <f t="shared" si="388"/>
        <v>0</v>
      </c>
      <c r="AU214" s="733">
        <f t="shared" si="388"/>
        <v>0</v>
      </c>
      <c r="AV214" s="733">
        <f t="shared" si="388"/>
        <v>0</v>
      </c>
      <c r="AW214" s="733">
        <f t="shared" si="388"/>
        <v>0</v>
      </c>
      <c r="AX214" s="733">
        <f t="shared" si="388"/>
        <v>0</v>
      </c>
      <c r="AY214" s="733">
        <f t="shared" si="388"/>
        <v>0</v>
      </c>
      <c r="AZ214" s="733">
        <f t="shared" si="388"/>
        <v>0</v>
      </c>
      <c r="BA214" s="733">
        <f t="shared" si="388"/>
        <v>0</v>
      </c>
      <c r="BB214" s="733">
        <f t="shared" si="388"/>
        <v>0</v>
      </c>
      <c r="BC214" s="733">
        <f t="shared" si="388"/>
        <v>0</v>
      </c>
      <c r="BD214" s="733">
        <f t="shared" si="388"/>
        <v>0</v>
      </c>
      <c r="BE214" s="733">
        <f t="shared" si="388"/>
        <v>0</v>
      </c>
      <c r="BF214" s="733">
        <f t="shared" si="388"/>
        <v>0</v>
      </c>
      <c r="BG214" s="733">
        <f t="shared" si="388"/>
        <v>0</v>
      </c>
      <c r="BH214" s="733">
        <f t="shared" si="388"/>
        <v>0</v>
      </c>
      <c r="BI214" s="733">
        <f t="shared" si="388"/>
        <v>0</v>
      </c>
      <c r="BJ214" s="733">
        <f t="shared" si="388"/>
        <v>0</v>
      </c>
      <c r="BK214" s="733">
        <f t="shared" si="388"/>
        <v>0</v>
      </c>
      <c r="BL214" s="733">
        <f t="shared" si="388"/>
        <v>0</v>
      </c>
      <c r="BM214" s="733">
        <f t="shared" si="388"/>
        <v>0</v>
      </c>
      <c r="BN214" s="733">
        <f t="shared" si="388"/>
        <v>0</v>
      </c>
      <c r="BO214" s="733">
        <f t="shared" si="388"/>
        <v>0</v>
      </c>
      <c r="BP214" s="733">
        <f t="shared" ref="BP214:CU214" si="389">BP$119*BP98</f>
        <v>0</v>
      </c>
      <c r="BQ214" s="733">
        <f t="shared" si="389"/>
        <v>0</v>
      </c>
      <c r="BR214" s="733">
        <f t="shared" si="389"/>
        <v>0</v>
      </c>
      <c r="BS214" s="733">
        <f t="shared" si="389"/>
        <v>0</v>
      </c>
      <c r="BT214" s="733">
        <f t="shared" si="389"/>
        <v>0</v>
      </c>
      <c r="BU214" s="733">
        <f t="shared" si="389"/>
        <v>0</v>
      </c>
      <c r="BV214" s="733">
        <f t="shared" si="389"/>
        <v>0</v>
      </c>
      <c r="BW214" s="733">
        <f t="shared" si="389"/>
        <v>0</v>
      </c>
      <c r="BX214" s="733">
        <f t="shared" si="389"/>
        <v>0</v>
      </c>
      <c r="BY214" s="733">
        <f t="shared" si="389"/>
        <v>0</v>
      </c>
      <c r="BZ214" s="733">
        <f t="shared" si="389"/>
        <v>0</v>
      </c>
      <c r="CA214" s="733">
        <f t="shared" si="389"/>
        <v>0</v>
      </c>
      <c r="CB214" s="733">
        <f t="shared" si="389"/>
        <v>0</v>
      </c>
      <c r="CC214" s="733">
        <f t="shared" si="389"/>
        <v>0</v>
      </c>
      <c r="CD214" s="733">
        <f t="shared" si="389"/>
        <v>0</v>
      </c>
      <c r="CE214" s="733">
        <f t="shared" si="389"/>
        <v>0</v>
      </c>
      <c r="CF214" s="733">
        <f t="shared" si="389"/>
        <v>0</v>
      </c>
      <c r="CG214" s="733">
        <f t="shared" si="389"/>
        <v>0</v>
      </c>
      <c r="CH214" s="733">
        <f t="shared" si="389"/>
        <v>0</v>
      </c>
      <c r="CI214" s="733">
        <f t="shared" si="389"/>
        <v>0</v>
      </c>
      <c r="CJ214" s="733">
        <f t="shared" si="389"/>
        <v>0</v>
      </c>
      <c r="CK214" s="733">
        <f t="shared" si="389"/>
        <v>0</v>
      </c>
      <c r="CL214" s="733">
        <f t="shared" si="389"/>
        <v>0</v>
      </c>
      <c r="CM214" s="733">
        <f t="shared" si="389"/>
        <v>0</v>
      </c>
      <c r="CN214" s="733">
        <f t="shared" si="389"/>
        <v>0</v>
      </c>
      <c r="CO214" s="733">
        <f t="shared" si="389"/>
        <v>0</v>
      </c>
      <c r="CP214" s="733">
        <f t="shared" si="389"/>
        <v>0</v>
      </c>
      <c r="CQ214" s="733">
        <f t="shared" si="389"/>
        <v>0</v>
      </c>
      <c r="CR214" s="733">
        <f t="shared" si="389"/>
        <v>0</v>
      </c>
      <c r="CS214" s="733">
        <f t="shared" si="389"/>
        <v>0</v>
      </c>
      <c r="CT214" s="733">
        <f t="shared" si="389"/>
        <v>0</v>
      </c>
      <c r="CU214" s="733">
        <f t="shared" si="389"/>
        <v>0</v>
      </c>
      <c r="CV214" s="733">
        <f t="shared" ref="CV214:DI214" si="390">CV$119*CV98</f>
        <v>0</v>
      </c>
      <c r="CW214" s="733">
        <f t="shared" si="390"/>
        <v>0</v>
      </c>
      <c r="CX214" s="733">
        <f t="shared" si="390"/>
        <v>0</v>
      </c>
      <c r="CY214" s="733">
        <f t="shared" si="390"/>
        <v>0</v>
      </c>
      <c r="CZ214" s="733">
        <f t="shared" si="390"/>
        <v>0</v>
      </c>
      <c r="DA214" s="733">
        <f t="shared" si="390"/>
        <v>0</v>
      </c>
      <c r="DB214" s="733">
        <f t="shared" si="390"/>
        <v>0</v>
      </c>
      <c r="DC214" s="733">
        <f t="shared" si="390"/>
        <v>0</v>
      </c>
      <c r="DD214" s="733">
        <f t="shared" si="390"/>
        <v>0</v>
      </c>
      <c r="DE214" s="733">
        <f t="shared" si="390"/>
        <v>0</v>
      </c>
      <c r="DF214" s="733">
        <f t="shared" si="390"/>
        <v>0</v>
      </c>
      <c r="DG214" s="733">
        <f t="shared" si="390"/>
        <v>0</v>
      </c>
      <c r="DH214" s="733">
        <f t="shared" si="390"/>
        <v>0</v>
      </c>
      <c r="DI214" s="733">
        <f t="shared" si="390"/>
        <v>0</v>
      </c>
      <c r="DJ214" s="733">
        <f t="shared" si="266"/>
        <v>0</v>
      </c>
      <c r="DK214" s="323"/>
    </row>
    <row r="215" spans="2:115">
      <c r="B215" s="10" t="s">
        <v>384</v>
      </c>
      <c r="C215" s="4" t="s">
        <v>1103</v>
      </c>
      <c r="D215" s="11">
        <f t="shared" ref="D215:AI215" si="391">D$119*D99</f>
        <v>0</v>
      </c>
      <c r="E215" s="11">
        <f t="shared" si="391"/>
        <v>0</v>
      </c>
      <c r="F215" s="11">
        <f t="shared" si="391"/>
        <v>0</v>
      </c>
      <c r="G215" s="11">
        <f t="shared" si="391"/>
        <v>0</v>
      </c>
      <c r="H215" s="11">
        <f t="shared" si="391"/>
        <v>0</v>
      </c>
      <c r="I215" s="11">
        <f t="shared" si="391"/>
        <v>0</v>
      </c>
      <c r="J215" s="11">
        <f t="shared" si="391"/>
        <v>0</v>
      </c>
      <c r="K215" s="11">
        <f t="shared" si="391"/>
        <v>0</v>
      </c>
      <c r="L215" s="11">
        <f t="shared" si="391"/>
        <v>0</v>
      </c>
      <c r="M215" s="11">
        <f t="shared" si="391"/>
        <v>0</v>
      </c>
      <c r="N215" s="11">
        <f t="shared" si="391"/>
        <v>0</v>
      </c>
      <c r="O215" s="11">
        <f t="shared" si="391"/>
        <v>0</v>
      </c>
      <c r="P215" s="11">
        <f t="shared" si="391"/>
        <v>0</v>
      </c>
      <c r="Q215" s="11">
        <f t="shared" si="391"/>
        <v>0</v>
      </c>
      <c r="R215" s="11">
        <f t="shared" si="391"/>
        <v>0</v>
      </c>
      <c r="S215" s="11">
        <f t="shared" si="391"/>
        <v>0</v>
      </c>
      <c r="T215" s="11">
        <f t="shared" si="391"/>
        <v>0</v>
      </c>
      <c r="U215" s="11">
        <f t="shared" si="391"/>
        <v>0</v>
      </c>
      <c r="V215" s="11">
        <f t="shared" si="391"/>
        <v>0</v>
      </c>
      <c r="W215" s="11">
        <f t="shared" si="391"/>
        <v>0</v>
      </c>
      <c r="X215" s="11">
        <f t="shared" si="391"/>
        <v>0</v>
      </c>
      <c r="Y215" s="11">
        <f t="shared" si="391"/>
        <v>0</v>
      </c>
      <c r="Z215" s="11">
        <f t="shared" si="391"/>
        <v>0</v>
      </c>
      <c r="AA215" s="11">
        <f t="shared" si="391"/>
        <v>0</v>
      </c>
      <c r="AB215" s="11">
        <f t="shared" si="391"/>
        <v>0</v>
      </c>
      <c r="AC215" s="11">
        <f t="shared" si="391"/>
        <v>0</v>
      </c>
      <c r="AD215" s="11">
        <f t="shared" si="391"/>
        <v>0</v>
      </c>
      <c r="AE215" s="11">
        <f t="shared" si="391"/>
        <v>0</v>
      </c>
      <c r="AF215" s="11">
        <f t="shared" si="391"/>
        <v>0</v>
      </c>
      <c r="AG215" s="11">
        <f t="shared" si="391"/>
        <v>0</v>
      </c>
      <c r="AH215" s="11">
        <f t="shared" si="391"/>
        <v>0</v>
      </c>
      <c r="AI215" s="11">
        <f t="shared" si="391"/>
        <v>0</v>
      </c>
      <c r="AJ215" s="11">
        <f t="shared" ref="AJ215:BO215" si="392">AJ$119*AJ99</f>
        <v>0</v>
      </c>
      <c r="AK215" s="11">
        <f t="shared" si="392"/>
        <v>0</v>
      </c>
      <c r="AL215" s="11">
        <f t="shared" si="392"/>
        <v>0</v>
      </c>
      <c r="AM215" s="11">
        <f t="shared" si="392"/>
        <v>0</v>
      </c>
      <c r="AN215" s="11">
        <f t="shared" si="392"/>
        <v>0</v>
      </c>
      <c r="AO215" s="11">
        <f t="shared" si="392"/>
        <v>0</v>
      </c>
      <c r="AP215" s="11">
        <f t="shared" si="392"/>
        <v>0</v>
      </c>
      <c r="AQ215" s="11">
        <f t="shared" si="392"/>
        <v>0</v>
      </c>
      <c r="AR215" s="11">
        <f t="shared" si="392"/>
        <v>0</v>
      </c>
      <c r="AS215" s="11">
        <f t="shared" si="392"/>
        <v>0</v>
      </c>
      <c r="AT215" s="11">
        <f t="shared" si="392"/>
        <v>0</v>
      </c>
      <c r="AU215" s="11">
        <f t="shared" si="392"/>
        <v>0</v>
      </c>
      <c r="AV215" s="11">
        <f t="shared" si="392"/>
        <v>0</v>
      </c>
      <c r="AW215" s="11">
        <f t="shared" si="392"/>
        <v>0</v>
      </c>
      <c r="AX215" s="11">
        <f t="shared" si="392"/>
        <v>0</v>
      </c>
      <c r="AY215" s="11">
        <f t="shared" si="392"/>
        <v>0</v>
      </c>
      <c r="AZ215" s="11">
        <f t="shared" si="392"/>
        <v>0</v>
      </c>
      <c r="BA215" s="11">
        <f t="shared" si="392"/>
        <v>0</v>
      </c>
      <c r="BB215" s="11">
        <f t="shared" si="392"/>
        <v>0</v>
      </c>
      <c r="BC215" s="11">
        <f t="shared" si="392"/>
        <v>0</v>
      </c>
      <c r="BD215" s="11">
        <f t="shared" si="392"/>
        <v>0</v>
      </c>
      <c r="BE215" s="11">
        <f t="shared" si="392"/>
        <v>0</v>
      </c>
      <c r="BF215" s="11">
        <f t="shared" si="392"/>
        <v>0</v>
      </c>
      <c r="BG215" s="11">
        <f t="shared" si="392"/>
        <v>0</v>
      </c>
      <c r="BH215" s="11">
        <f t="shared" si="392"/>
        <v>0</v>
      </c>
      <c r="BI215" s="11">
        <f t="shared" si="392"/>
        <v>0</v>
      </c>
      <c r="BJ215" s="11">
        <f t="shared" si="392"/>
        <v>0</v>
      </c>
      <c r="BK215" s="11">
        <f t="shared" si="392"/>
        <v>0</v>
      </c>
      <c r="BL215" s="11">
        <f t="shared" si="392"/>
        <v>0</v>
      </c>
      <c r="BM215" s="11">
        <f t="shared" si="392"/>
        <v>0</v>
      </c>
      <c r="BN215" s="11">
        <f t="shared" si="392"/>
        <v>0</v>
      </c>
      <c r="BO215" s="11">
        <f t="shared" si="392"/>
        <v>0</v>
      </c>
      <c r="BP215" s="11">
        <f t="shared" ref="BP215:CU215" si="393">BP$119*BP99</f>
        <v>0</v>
      </c>
      <c r="BQ215" s="11">
        <f t="shared" si="393"/>
        <v>0</v>
      </c>
      <c r="BR215" s="11">
        <f t="shared" si="393"/>
        <v>0</v>
      </c>
      <c r="BS215" s="11">
        <f t="shared" si="393"/>
        <v>0</v>
      </c>
      <c r="BT215" s="11">
        <f t="shared" si="393"/>
        <v>0</v>
      </c>
      <c r="BU215" s="11">
        <f t="shared" si="393"/>
        <v>0</v>
      </c>
      <c r="BV215" s="11">
        <f t="shared" si="393"/>
        <v>0</v>
      </c>
      <c r="BW215" s="11">
        <f t="shared" si="393"/>
        <v>0</v>
      </c>
      <c r="BX215" s="11">
        <f t="shared" si="393"/>
        <v>0</v>
      </c>
      <c r="BY215" s="11">
        <f t="shared" si="393"/>
        <v>0</v>
      </c>
      <c r="BZ215" s="11">
        <f t="shared" si="393"/>
        <v>0</v>
      </c>
      <c r="CA215" s="11">
        <f t="shared" si="393"/>
        <v>0</v>
      </c>
      <c r="CB215" s="11">
        <f t="shared" si="393"/>
        <v>0</v>
      </c>
      <c r="CC215" s="11">
        <f t="shared" si="393"/>
        <v>0</v>
      </c>
      <c r="CD215" s="11">
        <f t="shared" si="393"/>
        <v>0</v>
      </c>
      <c r="CE215" s="11">
        <f t="shared" si="393"/>
        <v>0</v>
      </c>
      <c r="CF215" s="11">
        <f t="shared" si="393"/>
        <v>0</v>
      </c>
      <c r="CG215" s="11">
        <f t="shared" si="393"/>
        <v>0</v>
      </c>
      <c r="CH215" s="11">
        <f t="shared" si="393"/>
        <v>0</v>
      </c>
      <c r="CI215" s="11">
        <f t="shared" si="393"/>
        <v>0</v>
      </c>
      <c r="CJ215" s="11">
        <f t="shared" si="393"/>
        <v>0</v>
      </c>
      <c r="CK215" s="11">
        <f t="shared" si="393"/>
        <v>0</v>
      </c>
      <c r="CL215" s="11">
        <f t="shared" si="393"/>
        <v>0</v>
      </c>
      <c r="CM215" s="11">
        <f t="shared" si="393"/>
        <v>0</v>
      </c>
      <c r="CN215" s="11">
        <f t="shared" si="393"/>
        <v>0</v>
      </c>
      <c r="CO215" s="11">
        <f t="shared" si="393"/>
        <v>0</v>
      </c>
      <c r="CP215" s="11">
        <f t="shared" si="393"/>
        <v>0</v>
      </c>
      <c r="CQ215" s="11">
        <f t="shared" si="393"/>
        <v>0</v>
      </c>
      <c r="CR215" s="11">
        <f t="shared" si="393"/>
        <v>0</v>
      </c>
      <c r="CS215" s="11">
        <f t="shared" si="393"/>
        <v>0</v>
      </c>
      <c r="CT215" s="11">
        <f t="shared" si="393"/>
        <v>0</v>
      </c>
      <c r="CU215" s="11">
        <f t="shared" si="393"/>
        <v>0</v>
      </c>
      <c r="CV215" s="11">
        <f t="shared" ref="CV215:DI215" si="394">CV$119*CV99</f>
        <v>0</v>
      </c>
      <c r="CW215" s="11">
        <f t="shared" si="394"/>
        <v>0</v>
      </c>
      <c r="CX215" s="11">
        <f t="shared" si="394"/>
        <v>0</v>
      </c>
      <c r="CY215" s="11">
        <f t="shared" si="394"/>
        <v>0</v>
      </c>
      <c r="CZ215" s="11">
        <f t="shared" si="394"/>
        <v>0</v>
      </c>
      <c r="DA215" s="11">
        <f t="shared" si="394"/>
        <v>0</v>
      </c>
      <c r="DB215" s="11">
        <f t="shared" si="394"/>
        <v>0</v>
      </c>
      <c r="DC215" s="11">
        <f t="shared" si="394"/>
        <v>0</v>
      </c>
      <c r="DD215" s="11">
        <f t="shared" si="394"/>
        <v>0</v>
      </c>
      <c r="DE215" s="11">
        <f t="shared" si="394"/>
        <v>0</v>
      </c>
      <c r="DF215" s="11">
        <f t="shared" si="394"/>
        <v>0</v>
      </c>
      <c r="DG215" s="11">
        <f t="shared" si="394"/>
        <v>0</v>
      </c>
      <c r="DH215" s="11">
        <f t="shared" si="394"/>
        <v>0</v>
      </c>
      <c r="DI215" s="11">
        <f t="shared" si="394"/>
        <v>0</v>
      </c>
      <c r="DJ215" s="11">
        <f t="shared" ref="DJ215:DJ229" si="395">SUM(D215:DI215)</f>
        <v>0</v>
      </c>
      <c r="DK215" s="323"/>
    </row>
    <row r="216" spans="2:115">
      <c r="B216" s="10" t="s">
        <v>385</v>
      </c>
      <c r="C216" s="4" t="s">
        <v>1104</v>
      </c>
      <c r="D216" s="11">
        <f t="shared" ref="D216:AI216" si="396">D$119*D100</f>
        <v>0</v>
      </c>
      <c r="E216" s="11">
        <f t="shared" si="396"/>
        <v>0</v>
      </c>
      <c r="F216" s="11">
        <f t="shared" si="396"/>
        <v>0</v>
      </c>
      <c r="G216" s="11">
        <f t="shared" si="396"/>
        <v>0</v>
      </c>
      <c r="H216" s="11">
        <f t="shared" si="396"/>
        <v>0</v>
      </c>
      <c r="I216" s="11">
        <f t="shared" si="396"/>
        <v>0</v>
      </c>
      <c r="J216" s="11">
        <f t="shared" si="396"/>
        <v>0</v>
      </c>
      <c r="K216" s="11">
        <f t="shared" si="396"/>
        <v>0</v>
      </c>
      <c r="L216" s="11">
        <f t="shared" si="396"/>
        <v>0</v>
      </c>
      <c r="M216" s="11">
        <f t="shared" si="396"/>
        <v>0</v>
      </c>
      <c r="N216" s="11">
        <f t="shared" si="396"/>
        <v>0</v>
      </c>
      <c r="O216" s="11">
        <f t="shared" si="396"/>
        <v>0</v>
      </c>
      <c r="P216" s="11">
        <f t="shared" si="396"/>
        <v>0</v>
      </c>
      <c r="Q216" s="11">
        <f t="shared" si="396"/>
        <v>0</v>
      </c>
      <c r="R216" s="11">
        <f t="shared" si="396"/>
        <v>0</v>
      </c>
      <c r="S216" s="11">
        <f t="shared" si="396"/>
        <v>0</v>
      </c>
      <c r="T216" s="11">
        <f t="shared" si="396"/>
        <v>0</v>
      </c>
      <c r="U216" s="11">
        <f t="shared" si="396"/>
        <v>0</v>
      </c>
      <c r="V216" s="11">
        <f t="shared" si="396"/>
        <v>0</v>
      </c>
      <c r="W216" s="11">
        <f t="shared" si="396"/>
        <v>0</v>
      </c>
      <c r="X216" s="11">
        <f t="shared" si="396"/>
        <v>0</v>
      </c>
      <c r="Y216" s="11">
        <f t="shared" si="396"/>
        <v>0</v>
      </c>
      <c r="Z216" s="11">
        <f t="shared" si="396"/>
        <v>0</v>
      </c>
      <c r="AA216" s="11">
        <f t="shared" si="396"/>
        <v>0</v>
      </c>
      <c r="AB216" s="11">
        <f t="shared" si="396"/>
        <v>0</v>
      </c>
      <c r="AC216" s="11">
        <f t="shared" si="396"/>
        <v>0</v>
      </c>
      <c r="AD216" s="11">
        <f t="shared" si="396"/>
        <v>0</v>
      </c>
      <c r="AE216" s="11">
        <f t="shared" si="396"/>
        <v>0</v>
      </c>
      <c r="AF216" s="11">
        <f t="shared" si="396"/>
        <v>0</v>
      </c>
      <c r="AG216" s="11">
        <f t="shared" si="396"/>
        <v>0</v>
      </c>
      <c r="AH216" s="11">
        <f t="shared" si="396"/>
        <v>0</v>
      </c>
      <c r="AI216" s="11">
        <f t="shared" si="396"/>
        <v>0</v>
      </c>
      <c r="AJ216" s="11">
        <f t="shared" ref="AJ216:BO216" si="397">AJ$119*AJ100</f>
        <v>0</v>
      </c>
      <c r="AK216" s="11">
        <f t="shared" si="397"/>
        <v>0</v>
      </c>
      <c r="AL216" s="11">
        <f t="shared" si="397"/>
        <v>0</v>
      </c>
      <c r="AM216" s="11">
        <f t="shared" si="397"/>
        <v>0</v>
      </c>
      <c r="AN216" s="11">
        <f t="shared" si="397"/>
        <v>0</v>
      </c>
      <c r="AO216" s="11">
        <f t="shared" si="397"/>
        <v>0</v>
      </c>
      <c r="AP216" s="11">
        <f t="shared" si="397"/>
        <v>0</v>
      </c>
      <c r="AQ216" s="11">
        <f t="shared" si="397"/>
        <v>0</v>
      </c>
      <c r="AR216" s="11">
        <f t="shared" si="397"/>
        <v>0</v>
      </c>
      <c r="AS216" s="11">
        <f t="shared" si="397"/>
        <v>0</v>
      </c>
      <c r="AT216" s="11">
        <f t="shared" si="397"/>
        <v>0</v>
      </c>
      <c r="AU216" s="11">
        <f t="shared" si="397"/>
        <v>0</v>
      </c>
      <c r="AV216" s="11">
        <f t="shared" si="397"/>
        <v>0</v>
      </c>
      <c r="AW216" s="11">
        <f t="shared" si="397"/>
        <v>0</v>
      </c>
      <c r="AX216" s="11">
        <f t="shared" si="397"/>
        <v>0</v>
      </c>
      <c r="AY216" s="11">
        <f t="shared" si="397"/>
        <v>0</v>
      </c>
      <c r="AZ216" s="11">
        <f t="shared" si="397"/>
        <v>0</v>
      </c>
      <c r="BA216" s="11">
        <f t="shared" si="397"/>
        <v>0</v>
      </c>
      <c r="BB216" s="11">
        <f t="shared" si="397"/>
        <v>0</v>
      </c>
      <c r="BC216" s="11">
        <f t="shared" si="397"/>
        <v>0</v>
      </c>
      <c r="BD216" s="11">
        <f t="shared" si="397"/>
        <v>0</v>
      </c>
      <c r="BE216" s="11">
        <f t="shared" si="397"/>
        <v>0</v>
      </c>
      <c r="BF216" s="11">
        <f t="shared" si="397"/>
        <v>0</v>
      </c>
      <c r="BG216" s="11">
        <f t="shared" si="397"/>
        <v>0</v>
      </c>
      <c r="BH216" s="11">
        <f t="shared" si="397"/>
        <v>0</v>
      </c>
      <c r="BI216" s="11">
        <f t="shared" si="397"/>
        <v>0</v>
      </c>
      <c r="BJ216" s="11">
        <f t="shared" si="397"/>
        <v>0</v>
      </c>
      <c r="BK216" s="11">
        <f t="shared" si="397"/>
        <v>0</v>
      </c>
      <c r="BL216" s="11">
        <f t="shared" si="397"/>
        <v>0</v>
      </c>
      <c r="BM216" s="11">
        <f t="shared" si="397"/>
        <v>0</v>
      </c>
      <c r="BN216" s="11">
        <f t="shared" si="397"/>
        <v>0</v>
      </c>
      <c r="BO216" s="11">
        <f t="shared" si="397"/>
        <v>0</v>
      </c>
      <c r="BP216" s="11">
        <f t="shared" ref="BP216:CU216" si="398">BP$119*BP100</f>
        <v>0</v>
      </c>
      <c r="BQ216" s="11">
        <f t="shared" si="398"/>
        <v>0</v>
      </c>
      <c r="BR216" s="11">
        <f t="shared" si="398"/>
        <v>0</v>
      </c>
      <c r="BS216" s="11">
        <f t="shared" si="398"/>
        <v>0</v>
      </c>
      <c r="BT216" s="11">
        <f t="shared" si="398"/>
        <v>0</v>
      </c>
      <c r="BU216" s="11">
        <f t="shared" si="398"/>
        <v>0</v>
      </c>
      <c r="BV216" s="11">
        <f t="shared" si="398"/>
        <v>0</v>
      </c>
      <c r="BW216" s="11">
        <f t="shared" si="398"/>
        <v>0</v>
      </c>
      <c r="BX216" s="11">
        <f t="shared" si="398"/>
        <v>0</v>
      </c>
      <c r="BY216" s="11">
        <f t="shared" si="398"/>
        <v>0</v>
      </c>
      <c r="BZ216" s="11">
        <f t="shared" si="398"/>
        <v>0</v>
      </c>
      <c r="CA216" s="11">
        <f t="shared" si="398"/>
        <v>0</v>
      </c>
      <c r="CB216" s="11">
        <f t="shared" si="398"/>
        <v>0</v>
      </c>
      <c r="CC216" s="11">
        <f t="shared" si="398"/>
        <v>0</v>
      </c>
      <c r="CD216" s="11">
        <f t="shared" si="398"/>
        <v>0</v>
      </c>
      <c r="CE216" s="11">
        <f t="shared" si="398"/>
        <v>0</v>
      </c>
      <c r="CF216" s="11">
        <f t="shared" si="398"/>
        <v>0</v>
      </c>
      <c r="CG216" s="11">
        <f t="shared" si="398"/>
        <v>0</v>
      </c>
      <c r="CH216" s="11">
        <f t="shared" si="398"/>
        <v>0</v>
      </c>
      <c r="CI216" s="11">
        <f t="shared" si="398"/>
        <v>0</v>
      </c>
      <c r="CJ216" s="11">
        <f t="shared" si="398"/>
        <v>0</v>
      </c>
      <c r="CK216" s="11">
        <f t="shared" si="398"/>
        <v>0</v>
      </c>
      <c r="CL216" s="11">
        <f t="shared" si="398"/>
        <v>0</v>
      </c>
      <c r="CM216" s="11">
        <f t="shared" si="398"/>
        <v>0</v>
      </c>
      <c r="CN216" s="11">
        <f t="shared" si="398"/>
        <v>0</v>
      </c>
      <c r="CO216" s="11">
        <f t="shared" si="398"/>
        <v>0</v>
      </c>
      <c r="CP216" s="11">
        <f t="shared" si="398"/>
        <v>0</v>
      </c>
      <c r="CQ216" s="11">
        <f t="shared" si="398"/>
        <v>0</v>
      </c>
      <c r="CR216" s="11">
        <f t="shared" si="398"/>
        <v>0</v>
      </c>
      <c r="CS216" s="11">
        <f t="shared" si="398"/>
        <v>0</v>
      </c>
      <c r="CT216" s="11">
        <f t="shared" si="398"/>
        <v>0</v>
      </c>
      <c r="CU216" s="11">
        <f t="shared" si="398"/>
        <v>0</v>
      </c>
      <c r="CV216" s="11">
        <f t="shared" ref="CV216:DI216" si="399">CV$119*CV100</f>
        <v>0</v>
      </c>
      <c r="CW216" s="11">
        <f t="shared" si="399"/>
        <v>0</v>
      </c>
      <c r="CX216" s="11">
        <f t="shared" si="399"/>
        <v>0</v>
      </c>
      <c r="CY216" s="11">
        <f t="shared" si="399"/>
        <v>0</v>
      </c>
      <c r="CZ216" s="11">
        <f t="shared" si="399"/>
        <v>0</v>
      </c>
      <c r="DA216" s="11">
        <f t="shared" si="399"/>
        <v>0</v>
      </c>
      <c r="DB216" s="11">
        <f t="shared" si="399"/>
        <v>0</v>
      </c>
      <c r="DC216" s="11">
        <f t="shared" si="399"/>
        <v>0</v>
      </c>
      <c r="DD216" s="11">
        <f t="shared" si="399"/>
        <v>0</v>
      </c>
      <c r="DE216" s="11">
        <f t="shared" si="399"/>
        <v>0</v>
      </c>
      <c r="DF216" s="11">
        <f t="shared" si="399"/>
        <v>0</v>
      </c>
      <c r="DG216" s="11">
        <f t="shared" si="399"/>
        <v>0</v>
      </c>
      <c r="DH216" s="11">
        <f t="shared" si="399"/>
        <v>0</v>
      </c>
      <c r="DI216" s="11">
        <f t="shared" si="399"/>
        <v>0</v>
      </c>
      <c r="DJ216" s="11">
        <f t="shared" si="395"/>
        <v>0</v>
      </c>
      <c r="DK216" s="323"/>
    </row>
    <row r="217" spans="2:115">
      <c r="B217" s="10" t="s">
        <v>386</v>
      </c>
      <c r="C217" s="4" t="s">
        <v>1105</v>
      </c>
      <c r="D217" s="11">
        <f t="shared" ref="D217:AI217" si="400">D$119*D101</f>
        <v>0</v>
      </c>
      <c r="E217" s="11">
        <f t="shared" si="400"/>
        <v>0</v>
      </c>
      <c r="F217" s="11">
        <f t="shared" si="400"/>
        <v>0</v>
      </c>
      <c r="G217" s="11">
        <f t="shared" si="400"/>
        <v>0</v>
      </c>
      <c r="H217" s="11">
        <f t="shared" si="400"/>
        <v>0</v>
      </c>
      <c r="I217" s="11">
        <f t="shared" si="400"/>
        <v>0</v>
      </c>
      <c r="J217" s="11">
        <f t="shared" si="400"/>
        <v>0</v>
      </c>
      <c r="K217" s="11">
        <f t="shared" si="400"/>
        <v>0</v>
      </c>
      <c r="L217" s="11">
        <f t="shared" si="400"/>
        <v>0</v>
      </c>
      <c r="M217" s="11">
        <f t="shared" si="400"/>
        <v>0</v>
      </c>
      <c r="N217" s="11">
        <f t="shared" si="400"/>
        <v>0</v>
      </c>
      <c r="O217" s="11">
        <f t="shared" si="400"/>
        <v>0</v>
      </c>
      <c r="P217" s="11">
        <f t="shared" si="400"/>
        <v>0</v>
      </c>
      <c r="Q217" s="11">
        <f t="shared" si="400"/>
        <v>0</v>
      </c>
      <c r="R217" s="11">
        <f t="shared" si="400"/>
        <v>0</v>
      </c>
      <c r="S217" s="11">
        <f t="shared" si="400"/>
        <v>0</v>
      </c>
      <c r="T217" s="11">
        <f t="shared" si="400"/>
        <v>0</v>
      </c>
      <c r="U217" s="11">
        <f t="shared" si="400"/>
        <v>0</v>
      </c>
      <c r="V217" s="11">
        <f t="shared" si="400"/>
        <v>0</v>
      </c>
      <c r="W217" s="11">
        <f t="shared" si="400"/>
        <v>0</v>
      </c>
      <c r="X217" s="11">
        <f t="shared" si="400"/>
        <v>0</v>
      </c>
      <c r="Y217" s="11">
        <f t="shared" si="400"/>
        <v>0</v>
      </c>
      <c r="Z217" s="11">
        <f t="shared" si="400"/>
        <v>0</v>
      </c>
      <c r="AA217" s="11">
        <f t="shared" si="400"/>
        <v>0</v>
      </c>
      <c r="AB217" s="11">
        <f t="shared" si="400"/>
        <v>0</v>
      </c>
      <c r="AC217" s="11">
        <f t="shared" si="400"/>
        <v>0</v>
      </c>
      <c r="AD217" s="11">
        <f t="shared" si="400"/>
        <v>0</v>
      </c>
      <c r="AE217" s="11">
        <f t="shared" si="400"/>
        <v>0</v>
      </c>
      <c r="AF217" s="11">
        <f t="shared" si="400"/>
        <v>0</v>
      </c>
      <c r="AG217" s="11">
        <f t="shared" si="400"/>
        <v>0</v>
      </c>
      <c r="AH217" s="11">
        <f t="shared" si="400"/>
        <v>0</v>
      </c>
      <c r="AI217" s="11">
        <f t="shared" si="400"/>
        <v>0</v>
      </c>
      <c r="AJ217" s="11">
        <f t="shared" ref="AJ217:BO217" si="401">AJ$119*AJ101</f>
        <v>0</v>
      </c>
      <c r="AK217" s="11">
        <f t="shared" si="401"/>
        <v>0</v>
      </c>
      <c r="AL217" s="11">
        <f t="shared" si="401"/>
        <v>0</v>
      </c>
      <c r="AM217" s="11">
        <f t="shared" si="401"/>
        <v>0</v>
      </c>
      <c r="AN217" s="11">
        <f t="shared" si="401"/>
        <v>0</v>
      </c>
      <c r="AO217" s="11">
        <f t="shared" si="401"/>
        <v>0</v>
      </c>
      <c r="AP217" s="11">
        <f t="shared" si="401"/>
        <v>0</v>
      </c>
      <c r="AQ217" s="11">
        <f t="shared" si="401"/>
        <v>0</v>
      </c>
      <c r="AR217" s="11">
        <f t="shared" si="401"/>
        <v>0</v>
      </c>
      <c r="AS217" s="11">
        <f t="shared" si="401"/>
        <v>0</v>
      </c>
      <c r="AT217" s="11">
        <f t="shared" si="401"/>
        <v>0</v>
      </c>
      <c r="AU217" s="11">
        <f t="shared" si="401"/>
        <v>0</v>
      </c>
      <c r="AV217" s="11">
        <f t="shared" si="401"/>
        <v>0</v>
      </c>
      <c r="AW217" s="11">
        <f t="shared" si="401"/>
        <v>0</v>
      </c>
      <c r="AX217" s="11">
        <f t="shared" si="401"/>
        <v>0</v>
      </c>
      <c r="AY217" s="11">
        <f t="shared" si="401"/>
        <v>0</v>
      </c>
      <c r="AZ217" s="11">
        <f t="shared" si="401"/>
        <v>0</v>
      </c>
      <c r="BA217" s="11">
        <f t="shared" si="401"/>
        <v>0</v>
      </c>
      <c r="BB217" s="11">
        <f t="shared" si="401"/>
        <v>0</v>
      </c>
      <c r="BC217" s="11">
        <f t="shared" si="401"/>
        <v>0</v>
      </c>
      <c r="BD217" s="11">
        <f t="shared" si="401"/>
        <v>0</v>
      </c>
      <c r="BE217" s="11">
        <f t="shared" si="401"/>
        <v>0</v>
      </c>
      <c r="BF217" s="11">
        <f t="shared" si="401"/>
        <v>0</v>
      </c>
      <c r="BG217" s="11">
        <f t="shared" si="401"/>
        <v>0</v>
      </c>
      <c r="BH217" s="11">
        <f t="shared" si="401"/>
        <v>0</v>
      </c>
      <c r="BI217" s="11">
        <f t="shared" si="401"/>
        <v>0</v>
      </c>
      <c r="BJ217" s="11">
        <f t="shared" si="401"/>
        <v>0</v>
      </c>
      <c r="BK217" s="11">
        <f t="shared" si="401"/>
        <v>0</v>
      </c>
      <c r="BL217" s="11">
        <f t="shared" si="401"/>
        <v>0</v>
      </c>
      <c r="BM217" s="11">
        <f t="shared" si="401"/>
        <v>0</v>
      </c>
      <c r="BN217" s="11">
        <f t="shared" si="401"/>
        <v>0</v>
      </c>
      <c r="BO217" s="11">
        <f t="shared" si="401"/>
        <v>0</v>
      </c>
      <c r="BP217" s="11">
        <f t="shared" ref="BP217:CU217" si="402">BP$119*BP101</f>
        <v>0</v>
      </c>
      <c r="BQ217" s="11">
        <f t="shared" si="402"/>
        <v>0</v>
      </c>
      <c r="BR217" s="11">
        <f t="shared" si="402"/>
        <v>0</v>
      </c>
      <c r="BS217" s="11">
        <f t="shared" si="402"/>
        <v>0</v>
      </c>
      <c r="BT217" s="11">
        <f t="shared" si="402"/>
        <v>0</v>
      </c>
      <c r="BU217" s="11">
        <f t="shared" si="402"/>
        <v>0</v>
      </c>
      <c r="BV217" s="11">
        <f t="shared" si="402"/>
        <v>0</v>
      </c>
      <c r="BW217" s="11">
        <f t="shared" si="402"/>
        <v>0</v>
      </c>
      <c r="BX217" s="11">
        <f t="shared" si="402"/>
        <v>0</v>
      </c>
      <c r="BY217" s="11">
        <f t="shared" si="402"/>
        <v>0</v>
      </c>
      <c r="BZ217" s="11">
        <f t="shared" si="402"/>
        <v>0</v>
      </c>
      <c r="CA217" s="11">
        <f t="shared" si="402"/>
        <v>0</v>
      </c>
      <c r="CB217" s="11">
        <f t="shared" si="402"/>
        <v>0</v>
      </c>
      <c r="CC217" s="11">
        <f t="shared" si="402"/>
        <v>0</v>
      </c>
      <c r="CD217" s="11">
        <f t="shared" si="402"/>
        <v>0</v>
      </c>
      <c r="CE217" s="11">
        <f t="shared" si="402"/>
        <v>0</v>
      </c>
      <c r="CF217" s="11">
        <f t="shared" si="402"/>
        <v>0</v>
      </c>
      <c r="CG217" s="11">
        <f t="shared" si="402"/>
        <v>0</v>
      </c>
      <c r="CH217" s="11">
        <f t="shared" si="402"/>
        <v>0</v>
      </c>
      <c r="CI217" s="11">
        <f t="shared" si="402"/>
        <v>0</v>
      </c>
      <c r="CJ217" s="11">
        <f t="shared" si="402"/>
        <v>0</v>
      </c>
      <c r="CK217" s="11">
        <f t="shared" si="402"/>
        <v>0</v>
      </c>
      <c r="CL217" s="11">
        <f t="shared" si="402"/>
        <v>0</v>
      </c>
      <c r="CM217" s="11">
        <f t="shared" si="402"/>
        <v>0</v>
      </c>
      <c r="CN217" s="11">
        <f t="shared" si="402"/>
        <v>0</v>
      </c>
      <c r="CO217" s="11">
        <f t="shared" si="402"/>
        <v>0</v>
      </c>
      <c r="CP217" s="11">
        <f t="shared" si="402"/>
        <v>0</v>
      </c>
      <c r="CQ217" s="11">
        <f t="shared" si="402"/>
        <v>0</v>
      </c>
      <c r="CR217" s="11">
        <f t="shared" si="402"/>
        <v>0</v>
      </c>
      <c r="CS217" s="11">
        <f t="shared" si="402"/>
        <v>0</v>
      </c>
      <c r="CT217" s="11">
        <f t="shared" si="402"/>
        <v>0</v>
      </c>
      <c r="CU217" s="11">
        <f t="shared" si="402"/>
        <v>0</v>
      </c>
      <c r="CV217" s="11">
        <f t="shared" ref="CV217:DI217" si="403">CV$119*CV101</f>
        <v>0</v>
      </c>
      <c r="CW217" s="11">
        <f t="shared" si="403"/>
        <v>0</v>
      </c>
      <c r="CX217" s="11">
        <f t="shared" si="403"/>
        <v>0</v>
      </c>
      <c r="CY217" s="11">
        <f t="shared" si="403"/>
        <v>0</v>
      </c>
      <c r="CZ217" s="11">
        <f t="shared" si="403"/>
        <v>0</v>
      </c>
      <c r="DA217" s="11">
        <f t="shared" si="403"/>
        <v>0</v>
      </c>
      <c r="DB217" s="11">
        <f t="shared" si="403"/>
        <v>0</v>
      </c>
      <c r="DC217" s="11">
        <f t="shared" si="403"/>
        <v>0</v>
      </c>
      <c r="DD217" s="11">
        <f t="shared" si="403"/>
        <v>0</v>
      </c>
      <c r="DE217" s="11">
        <f t="shared" si="403"/>
        <v>0</v>
      </c>
      <c r="DF217" s="11">
        <f t="shared" si="403"/>
        <v>0</v>
      </c>
      <c r="DG217" s="11">
        <f t="shared" si="403"/>
        <v>0</v>
      </c>
      <c r="DH217" s="11">
        <f t="shared" si="403"/>
        <v>0</v>
      </c>
      <c r="DI217" s="11">
        <f t="shared" si="403"/>
        <v>0</v>
      </c>
      <c r="DJ217" s="11">
        <f t="shared" si="395"/>
        <v>0</v>
      </c>
      <c r="DK217" s="323"/>
    </row>
    <row r="218" spans="2:115">
      <c r="B218" s="10" t="s">
        <v>387</v>
      </c>
      <c r="C218" s="4" t="s">
        <v>1106</v>
      </c>
      <c r="D218" s="11">
        <f t="shared" ref="D218:AI218" si="404">D$119*D102</f>
        <v>0</v>
      </c>
      <c r="E218" s="11">
        <f t="shared" si="404"/>
        <v>0</v>
      </c>
      <c r="F218" s="11">
        <f t="shared" si="404"/>
        <v>0</v>
      </c>
      <c r="G218" s="11">
        <f t="shared" si="404"/>
        <v>0</v>
      </c>
      <c r="H218" s="11">
        <f t="shared" si="404"/>
        <v>0</v>
      </c>
      <c r="I218" s="11">
        <f t="shared" si="404"/>
        <v>0</v>
      </c>
      <c r="J218" s="11">
        <f t="shared" si="404"/>
        <v>0</v>
      </c>
      <c r="K218" s="11">
        <f t="shared" si="404"/>
        <v>0</v>
      </c>
      <c r="L218" s="11">
        <f t="shared" si="404"/>
        <v>0</v>
      </c>
      <c r="M218" s="11">
        <f t="shared" si="404"/>
        <v>0</v>
      </c>
      <c r="N218" s="11">
        <f t="shared" si="404"/>
        <v>0</v>
      </c>
      <c r="O218" s="11">
        <f t="shared" si="404"/>
        <v>0</v>
      </c>
      <c r="P218" s="11">
        <f t="shared" si="404"/>
        <v>0</v>
      </c>
      <c r="Q218" s="11">
        <f t="shared" si="404"/>
        <v>0</v>
      </c>
      <c r="R218" s="11">
        <f t="shared" si="404"/>
        <v>0</v>
      </c>
      <c r="S218" s="11">
        <f t="shared" si="404"/>
        <v>0</v>
      </c>
      <c r="T218" s="11">
        <f t="shared" si="404"/>
        <v>0</v>
      </c>
      <c r="U218" s="11">
        <f t="shared" si="404"/>
        <v>0</v>
      </c>
      <c r="V218" s="11">
        <f t="shared" si="404"/>
        <v>0</v>
      </c>
      <c r="W218" s="11">
        <f t="shared" si="404"/>
        <v>0</v>
      </c>
      <c r="X218" s="11">
        <f t="shared" si="404"/>
        <v>0</v>
      </c>
      <c r="Y218" s="11">
        <f t="shared" si="404"/>
        <v>0</v>
      </c>
      <c r="Z218" s="11">
        <f t="shared" si="404"/>
        <v>0</v>
      </c>
      <c r="AA218" s="11">
        <f t="shared" si="404"/>
        <v>0</v>
      </c>
      <c r="AB218" s="11">
        <f t="shared" si="404"/>
        <v>0</v>
      </c>
      <c r="AC218" s="11">
        <f t="shared" si="404"/>
        <v>0</v>
      </c>
      <c r="AD218" s="11">
        <f t="shared" si="404"/>
        <v>0</v>
      </c>
      <c r="AE218" s="11">
        <f t="shared" si="404"/>
        <v>0</v>
      </c>
      <c r="AF218" s="11">
        <f t="shared" si="404"/>
        <v>0</v>
      </c>
      <c r="AG218" s="11">
        <f t="shared" si="404"/>
        <v>0</v>
      </c>
      <c r="AH218" s="11">
        <f t="shared" si="404"/>
        <v>0</v>
      </c>
      <c r="AI218" s="11">
        <f t="shared" si="404"/>
        <v>0</v>
      </c>
      <c r="AJ218" s="11">
        <f t="shared" ref="AJ218:BO218" si="405">AJ$119*AJ102</f>
        <v>0</v>
      </c>
      <c r="AK218" s="11">
        <f t="shared" si="405"/>
        <v>0</v>
      </c>
      <c r="AL218" s="11">
        <f t="shared" si="405"/>
        <v>0</v>
      </c>
      <c r="AM218" s="11">
        <f t="shared" si="405"/>
        <v>0</v>
      </c>
      <c r="AN218" s="11">
        <f t="shared" si="405"/>
        <v>0</v>
      </c>
      <c r="AO218" s="11">
        <f t="shared" si="405"/>
        <v>0</v>
      </c>
      <c r="AP218" s="11">
        <f t="shared" si="405"/>
        <v>0</v>
      </c>
      <c r="AQ218" s="11">
        <f t="shared" si="405"/>
        <v>0</v>
      </c>
      <c r="AR218" s="11">
        <f t="shared" si="405"/>
        <v>0</v>
      </c>
      <c r="AS218" s="11">
        <f t="shared" si="405"/>
        <v>0</v>
      </c>
      <c r="AT218" s="11">
        <f t="shared" si="405"/>
        <v>0</v>
      </c>
      <c r="AU218" s="11">
        <f t="shared" si="405"/>
        <v>0</v>
      </c>
      <c r="AV218" s="11">
        <f t="shared" si="405"/>
        <v>0</v>
      </c>
      <c r="AW218" s="11">
        <f t="shared" si="405"/>
        <v>0</v>
      </c>
      <c r="AX218" s="11">
        <f t="shared" si="405"/>
        <v>0</v>
      </c>
      <c r="AY218" s="11">
        <f t="shared" si="405"/>
        <v>0</v>
      </c>
      <c r="AZ218" s="11">
        <f t="shared" si="405"/>
        <v>0</v>
      </c>
      <c r="BA218" s="11">
        <f t="shared" si="405"/>
        <v>0</v>
      </c>
      <c r="BB218" s="11">
        <f t="shared" si="405"/>
        <v>0</v>
      </c>
      <c r="BC218" s="11">
        <f t="shared" si="405"/>
        <v>0</v>
      </c>
      <c r="BD218" s="11">
        <f t="shared" si="405"/>
        <v>0</v>
      </c>
      <c r="BE218" s="11">
        <f t="shared" si="405"/>
        <v>0</v>
      </c>
      <c r="BF218" s="11">
        <f t="shared" si="405"/>
        <v>0</v>
      </c>
      <c r="BG218" s="11">
        <f t="shared" si="405"/>
        <v>0</v>
      </c>
      <c r="BH218" s="11">
        <f t="shared" si="405"/>
        <v>0</v>
      </c>
      <c r="BI218" s="11">
        <f t="shared" si="405"/>
        <v>0</v>
      </c>
      <c r="BJ218" s="11">
        <f t="shared" si="405"/>
        <v>0</v>
      </c>
      <c r="BK218" s="11">
        <f t="shared" si="405"/>
        <v>0</v>
      </c>
      <c r="BL218" s="11">
        <f t="shared" si="405"/>
        <v>0</v>
      </c>
      <c r="BM218" s="11">
        <f t="shared" si="405"/>
        <v>0</v>
      </c>
      <c r="BN218" s="11">
        <f t="shared" si="405"/>
        <v>0</v>
      </c>
      <c r="BO218" s="11">
        <f t="shared" si="405"/>
        <v>0</v>
      </c>
      <c r="BP218" s="11">
        <f t="shared" ref="BP218:CU218" si="406">BP$119*BP102</f>
        <v>0</v>
      </c>
      <c r="BQ218" s="11">
        <f t="shared" si="406"/>
        <v>0</v>
      </c>
      <c r="BR218" s="11">
        <f t="shared" si="406"/>
        <v>0</v>
      </c>
      <c r="BS218" s="11">
        <f t="shared" si="406"/>
        <v>0</v>
      </c>
      <c r="BT218" s="11">
        <f t="shared" si="406"/>
        <v>0</v>
      </c>
      <c r="BU218" s="11">
        <f t="shared" si="406"/>
        <v>0</v>
      </c>
      <c r="BV218" s="11">
        <f t="shared" si="406"/>
        <v>0</v>
      </c>
      <c r="BW218" s="11">
        <f t="shared" si="406"/>
        <v>0</v>
      </c>
      <c r="BX218" s="11">
        <f t="shared" si="406"/>
        <v>0</v>
      </c>
      <c r="BY218" s="11">
        <f t="shared" si="406"/>
        <v>0</v>
      </c>
      <c r="BZ218" s="11">
        <f t="shared" si="406"/>
        <v>0</v>
      </c>
      <c r="CA218" s="11">
        <f t="shared" si="406"/>
        <v>0</v>
      </c>
      <c r="CB218" s="11">
        <f t="shared" si="406"/>
        <v>0</v>
      </c>
      <c r="CC218" s="11">
        <f t="shared" si="406"/>
        <v>0</v>
      </c>
      <c r="CD218" s="11">
        <f t="shared" si="406"/>
        <v>0</v>
      </c>
      <c r="CE218" s="11">
        <f t="shared" si="406"/>
        <v>0</v>
      </c>
      <c r="CF218" s="11">
        <f t="shared" si="406"/>
        <v>0</v>
      </c>
      <c r="CG218" s="11">
        <f t="shared" si="406"/>
        <v>0</v>
      </c>
      <c r="CH218" s="11">
        <f t="shared" si="406"/>
        <v>0</v>
      </c>
      <c r="CI218" s="11">
        <f t="shared" si="406"/>
        <v>0</v>
      </c>
      <c r="CJ218" s="11">
        <f t="shared" si="406"/>
        <v>0</v>
      </c>
      <c r="CK218" s="11">
        <f t="shared" si="406"/>
        <v>0</v>
      </c>
      <c r="CL218" s="11">
        <f t="shared" si="406"/>
        <v>0</v>
      </c>
      <c r="CM218" s="11">
        <f t="shared" si="406"/>
        <v>0</v>
      </c>
      <c r="CN218" s="11">
        <f t="shared" si="406"/>
        <v>0</v>
      </c>
      <c r="CO218" s="11">
        <f t="shared" si="406"/>
        <v>0</v>
      </c>
      <c r="CP218" s="11">
        <f t="shared" si="406"/>
        <v>0</v>
      </c>
      <c r="CQ218" s="11">
        <f t="shared" si="406"/>
        <v>0</v>
      </c>
      <c r="CR218" s="11">
        <f t="shared" si="406"/>
        <v>0</v>
      </c>
      <c r="CS218" s="11">
        <f t="shared" si="406"/>
        <v>0</v>
      </c>
      <c r="CT218" s="11">
        <f t="shared" si="406"/>
        <v>0</v>
      </c>
      <c r="CU218" s="11">
        <f t="shared" si="406"/>
        <v>0</v>
      </c>
      <c r="CV218" s="11">
        <f t="shared" ref="CV218:DI218" si="407">CV$119*CV102</f>
        <v>0</v>
      </c>
      <c r="CW218" s="11">
        <f t="shared" si="407"/>
        <v>0</v>
      </c>
      <c r="CX218" s="11">
        <f t="shared" si="407"/>
        <v>0</v>
      </c>
      <c r="CY218" s="11">
        <f t="shared" si="407"/>
        <v>0</v>
      </c>
      <c r="CZ218" s="11">
        <f t="shared" si="407"/>
        <v>0</v>
      </c>
      <c r="DA218" s="11">
        <f t="shared" si="407"/>
        <v>0</v>
      </c>
      <c r="DB218" s="11">
        <f t="shared" si="407"/>
        <v>0</v>
      </c>
      <c r="DC218" s="11">
        <f t="shared" si="407"/>
        <v>0</v>
      </c>
      <c r="DD218" s="11">
        <f t="shared" si="407"/>
        <v>0</v>
      </c>
      <c r="DE218" s="11">
        <f t="shared" si="407"/>
        <v>0</v>
      </c>
      <c r="DF218" s="11">
        <f t="shared" si="407"/>
        <v>0</v>
      </c>
      <c r="DG218" s="11">
        <f t="shared" si="407"/>
        <v>0</v>
      </c>
      <c r="DH218" s="11">
        <f t="shared" si="407"/>
        <v>0</v>
      </c>
      <c r="DI218" s="11">
        <f t="shared" si="407"/>
        <v>0</v>
      </c>
      <c r="DJ218" s="11">
        <f t="shared" si="395"/>
        <v>0</v>
      </c>
      <c r="DK218" s="323"/>
    </row>
    <row r="219" spans="2:115">
      <c r="B219" s="10" t="s">
        <v>217</v>
      </c>
      <c r="C219" s="4" t="s">
        <v>1107</v>
      </c>
      <c r="D219" s="11">
        <f t="shared" ref="D219:AI219" si="408">D$119*D103</f>
        <v>0</v>
      </c>
      <c r="E219" s="11">
        <f t="shared" si="408"/>
        <v>0</v>
      </c>
      <c r="F219" s="11">
        <f t="shared" si="408"/>
        <v>0</v>
      </c>
      <c r="G219" s="11">
        <f t="shared" si="408"/>
        <v>0</v>
      </c>
      <c r="H219" s="11">
        <f t="shared" si="408"/>
        <v>0</v>
      </c>
      <c r="I219" s="11">
        <f t="shared" si="408"/>
        <v>0</v>
      </c>
      <c r="J219" s="11">
        <f t="shared" si="408"/>
        <v>0</v>
      </c>
      <c r="K219" s="11">
        <f t="shared" si="408"/>
        <v>0</v>
      </c>
      <c r="L219" s="11">
        <f t="shared" si="408"/>
        <v>0</v>
      </c>
      <c r="M219" s="11">
        <f t="shared" si="408"/>
        <v>0</v>
      </c>
      <c r="N219" s="11">
        <f t="shared" si="408"/>
        <v>0</v>
      </c>
      <c r="O219" s="11">
        <f t="shared" si="408"/>
        <v>0</v>
      </c>
      <c r="P219" s="11">
        <f t="shared" si="408"/>
        <v>0</v>
      </c>
      <c r="Q219" s="11">
        <f t="shared" si="408"/>
        <v>0</v>
      </c>
      <c r="R219" s="11">
        <f t="shared" si="408"/>
        <v>0</v>
      </c>
      <c r="S219" s="11">
        <f t="shared" si="408"/>
        <v>0</v>
      </c>
      <c r="T219" s="11">
        <f t="shared" si="408"/>
        <v>0</v>
      </c>
      <c r="U219" s="11">
        <f t="shared" si="408"/>
        <v>0</v>
      </c>
      <c r="V219" s="11">
        <f t="shared" si="408"/>
        <v>0</v>
      </c>
      <c r="W219" s="11">
        <f t="shared" si="408"/>
        <v>0</v>
      </c>
      <c r="X219" s="11">
        <f t="shared" si="408"/>
        <v>0</v>
      </c>
      <c r="Y219" s="11">
        <f t="shared" si="408"/>
        <v>0</v>
      </c>
      <c r="Z219" s="11">
        <f t="shared" si="408"/>
        <v>0</v>
      </c>
      <c r="AA219" s="11">
        <f t="shared" si="408"/>
        <v>0</v>
      </c>
      <c r="AB219" s="11">
        <f t="shared" si="408"/>
        <v>0</v>
      </c>
      <c r="AC219" s="11">
        <f t="shared" si="408"/>
        <v>0</v>
      </c>
      <c r="AD219" s="11">
        <f t="shared" si="408"/>
        <v>0</v>
      </c>
      <c r="AE219" s="11">
        <f t="shared" si="408"/>
        <v>0</v>
      </c>
      <c r="AF219" s="11">
        <f t="shared" si="408"/>
        <v>0</v>
      </c>
      <c r="AG219" s="11">
        <f t="shared" si="408"/>
        <v>0</v>
      </c>
      <c r="AH219" s="11">
        <f t="shared" si="408"/>
        <v>0</v>
      </c>
      <c r="AI219" s="11">
        <f t="shared" si="408"/>
        <v>0</v>
      </c>
      <c r="AJ219" s="11">
        <f t="shared" ref="AJ219:BO219" si="409">AJ$119*AJ103</f>
        <v>0</v>
      </c>
      <c r="AK219" s="11">
        <f t="shared" si="409"/>
        <v>0</v>
      </c>
      <c r="AL219" s="11">
        <f t="shared" si="409"/>
        <v>0</v>
      </c>
      <c r="AM219" s="11">
        <f t="shared" si="409"/>
        <v>0</v>
      </c>
      <c r="AN219" s="11">
        <f t="shared" si="409"/>
        <v>0</v>
      </c>
      <c r="AO219" s="11">
        <f t="shared" si="409"/>
        <v>0</v>
      </c>
      <c r="AP219" s="11">
        <f t="shared" si="409"/>
        <v>0</v>
      </c>
      <c r="AQ219" s="11">
        <f t="shared" si="409"/>
        <v>0</v>
      </c>
      <c r="AR219" s="11">
        <f t="shared" si="409"/>
        <v>0</v>
      </c>
      <c r="AS219" s="11">
        <f t="shared" si="409"/>
        <v>0</v>
      </c>
      <c r="AT219" s="11">
        <f t="shared" si="409"/>
        <v>0</v>
      </c>
      <c r="AU219" s="11">
        <f t="shared" si="409"/>
        <v>0</v>
      </c>
      <c r="AV219" s="11">
        <f t="shared" si="409"/>
        <v>0</v>
      </c>
      <c r="AW219" s="11">
        <f t="shared" si="409"/>
        <v>0</v>
      </c>
      <c r="AX219" s="11">
        <f t="shared" si="409"/>
        <v>0</v>
      </c>
      <c r="AY219" s="11">
        <f t="shared" si="409"/>
        <v>0</v>
      </c>
      <c r="AZ219" s="11">
        <f t="shared" si="409"/>
        <v>0</v>
      </c>
      <c r="BA219" s="11">
        <f t="shared" si="409"/>
        <v>0</v>
      </c>
      <c r="BB219" s="11">
        <f t="shared" si="409"/>
        <v>0</v>
      </c>
      <c r="BC219" s="11">
        <f t="shared" si="409"/>
        <v>0</v>
      </c>
      <c r="BD219" s="11">
        <f t="shared" si="409"/>
        <v>0</v>
      </c>
      <c r="BE219" s="11">
        <f t="shared" si="409"/>
        <v>0</v>
      </c>
      <c r="BF219" s="11">
        <f t="shared" si="409"/>
        <v>0</v>
      </c>
      <c r="BG219" s="11">
        <f t="shared" si="409"/>
        <v>0</v>
      </c>
      <c r="BH219" s="11">
        <f t="shared" si="409"/>
        <v>0</v>
      </c>
      <c r="BI219" s="11">
        <f t="shared" si="409"/>
        <v>0</v>
      </c>
      <c r="BJ219" s="11">
        <f t="shared" si="409"/>
        <v>0</v>
      </c>
      <c r="BK219" s="11">
        <f t="shared" si="409"/>
        <v>0</v>
      </c>
      <c r="BL219" s="11">
        <f t="shared" si="409"/>
        <v>0</v>
      </c>
      <c r="BM219" s="11">
        <f t="shared" si="409"/>
        <v>0</v>
      </c>
      <c r="BN219" s="11">
        <f t="shared" si="409"/>
        <v>0</v>
      </c>
      <c r="BO219" s="11">
        <f t="shared" si="409"/>
        <v>0</v>
      </c>
      <c r="BP219" s="11">
        <f t="shared" ref="BP219:CU219" si="410">BP$119*BP103</f>
        <v>0</v>
      </c>
      <c r="BQ219" s="11">
        <f t="shared" si="410"/>
        <v>0</v>
      </c>
      <c r="BR219" s="11">
        <f t="shared" si="410"/>
        <v>0</v>
      </c>
      <c r="BS219" s="11">
        <f t="shared" si="410"/>
        <v>0</v>
      </c>
      <c r="BT219" s="11">
        <f t="shared" si="410"/>
        <v>0</v>
      </c>
      <c r="BU219" s="11">
        <f t="shared" si="410"/>
        <v>0</v>
      </c>
      <c r="BV219" s="11">
        <f t="shared" si="410"/>
        <v>0</v>
      </c>
      <c r="BW219" s="11">
        <f t="shared" si="410"/>
        <v>0</v>
      </c>
      <c r="BX219" s="11">
        <f t="shared" si="410"/>
        <v>0</v>
      </c>
      <c r="BY219" s="11">
        <f t="shared" si="410"/>
        <v>0</v>
      </c>
      <c r="BZ219" s="11">
        <f t="shared" si="410"/>
        <v>0</v>
      </c>
      <c r="CA219" s="11">
        <f t="shared" si="410"/>
        <v>0</v>
      </c>
      <c r="CB219" s="11">
        <f t="shared" si="410"/>
        <v>0</v>
      </c>
      <c r="CC219" s="11">
        <f t="shared" si="410"/>
        <v>0</v>
      </c>
      <c r="CD219" s="11">
        <f t="shared" si="410"/>
        <v>0</v>
      </c>
      <c r="CE219" s="11">
        <f t="shared" si="410"/>
        <v>0</v>
      </c>
      <c r="CF219" s="11">
        <f t="shared" si="410"/>
        <v>0</v>
      </c>
      <c r="CG219" s="11">
        <f t="shared" si="410"/>
        <v>0</v>
      </c>
      <c r="CH219" s="11">
        <f t="shared" si="410"/>
        <v>0</v>
      </c>
      <c r="CI219" s="11">
        <f t="shared" si="410"/>
        <v>0</v>
      </c>
      <c r="CJ219" s="11">
        <f t="shared" si="410"/>
        <v>0</v>
      </c>
      <c r="CK219" s="11">
        <f t="shared" si="410"/>
        <v>0</v>
      </c>
      <c r="CL219" s="11">
        <f t="shared" si="410"/>
        <v>0</v>
      </c>
      <c r="CM219" s="11">
        <f t="shared" si="410"/>
        <v>0</v>
      </c>
      <c r="CN219" s="11">
        <f t="shared" si="410"/>
        <v>0</v>
      </c>
      <c r="CO219" s="11">
        <f t="shared" si="410"/>
        <v>0</v>
      </c>
      <c r="CP219" s="11">
        <f t="shared" si="410"/>
        <v>0</v>
      </c>
      <c r="CQ219" s="11">
        <f t="shared" si="410"/>
        <v>0</v>
      </c>
      <c r="CR219" s="11">
        <f t="shared" si="410"/>
        <v>0</v>
      </c>
      <c r="CS219" s="11">
        <f t="shared" si="410"/>
        <v>0</v>
      </c>
      <c r="CT219" s="11">
        <f t="shared" si="410"/>
        <v>0</v>
      </c>
      <c r="CU219" s="11">
        <f t="shared" si="410"/>
        <v>0</v>
      </c>
      <c r="CV219" s="11">
        <f t="shared" ref="CV219:DI219" si="411">CV$119*CV103</f>
        <v>0</v>
      </c>
      <c r="CW219" s="11">
        <f t="shared" si="411"/>
        <v>0</v>
      </c>
      <c r="CX219" s="11">
        <f t="shared" si="411"/>
        <v>0</v>
      </c>
      <c r="CY219" s="11">
        <f t="shared" si="411"/>
        <v>0</v>
      </c>
      <c r="CZ219" s="11">
        <f t="shared" si="411"/>
        <v>0</v>
      </c>
      <c r="DA219" s="11">
        <f t="shared" si="411"/>
        <v>0</v>
      </c>
      <c r="DB219" s="11">
        <f t="shared" si="411"/>
        <v>0</v>
      </c>
      <c r="DC219" s="11">
        <f t="shared" si="411"/>
        <v>0</v>
      </c>
      <c r="DD219" s="11">
        <f t="shared" si="411"/>
        <v>0</v>
      </c>
      <c r="DE219" s="11">
        <f t="shared" si="411"/>
        <v>0</v>
      </c>
      <c r="DF219" s="11">
        <f t="shared" si="411"/>
        <v>0</v>
      </c>
      <c r="DG219" s="11">
        <f t="shared" si="411"/>
        <v>0</v>
      </c>
      <c r="DH219" s="11">
        <f t="shared" si="411"/>
        <v>0</v>
      </c>
      <c r="DI219" s="11">
        <f t="shared" si="411"/>
        <v>0</v>
      </c>
      <c r="DJ219" s="11">
        <f t="shared" si="395"/>
        <v>0</v>
      </c>
      <c r="DK219" s="323"/>
    </row>
    <row r="220" spans="2:115">
      <c r="B220" s="12" t="s">
        <v>218</v>
      </c>
      <c r="C220" s="502" t="s">
        <v>1108</v>
      </c>
      <c r="D220" s="13">
        <f t="shared" ref="D220:AI220" si="412">D$119*D104</f>
        <v>0</v>
      </c>
      <c r="E220" s="13">
        <f t="shared" si="412"/>
        <v>0</v>
      </c>
      <c r="F220" s="13">
        <f t="shared" si="412"/>
        <v>0</v>
      </c>
      <c r="G220" s="13">
        <f t="shared" si="412"/>
        <v>0</v>
      </c>
      <c r="H220" s="13">
        <f t="shared" si="412"/>
        <v>0</v>
      </c>
      <c r="I220" s="13">
        <f t="shared" si="412"/>
        <v>0</v>
      </c>
      <c r="J220" s="13">
        <f t="shared" si="412"/>
        <v>0</v>
      </c>
      <c r="K220" s="13">
        <f t="shared" si="412"/>
        <v>0</v>
      </c>
      <c r="L220" s="13">
        <f t="shared" si="412"/>
        <v>0</v>
      </c>
      <c r="M220" s="13">
        <f t="shared" si="412"/>
        <v>0</v>
      </c>
      <c r="N220" s="13">
        <f t="shared" si="412"/>
        <v>0</v>
      </c>
      <c r="O220" s="13">
        <f t="shared" si="412"/>
        <v>0</v>
      </c>
      <c r="P220" s="13">
        <f t="shared" si="412"/>
        <v>0</v>
      </c>
      <c r="Q220" s="13">
        <f t="shared" si="412"/>
        <v>0</v>
      </c>
      <c r="R220" s="13">
        <f t="shared" si="412"/>
        <v>0</v>
      </c>
      <c r="S220" s="13">
        <f t="shared" si="412"/>
        <v>0</v>
      </c>
      <c r="T220" s="13">
        <f t="shared" si="412"/>
        <v>0</v>
      </c>
      <c r="U220" s="13">
        <f t="shared" si="412"/>
        <v>0</v>
      </c>
      <c r="V220" s="13">
        <f t="shared" si="412"/>
        <v>0</v>
      </c>
      <c r="W220" s="13">
        <f t="shared" si="412"/>
        <v>0</v>
      </c>
      <c r="X220" s="13">
        <f t="shared" si="412"/>
        <v>0</v>
      </c>
      <c r="Y220" s="13">
        <f t="shared" si="412"/>
        <v>0</v>
      </c>
      <c r="Z220" s="13">
        <f t="shared" si="412"/>
        <v>0</v>
      </c>
      <c r="AA220" s="13">
        <f t="shared" si="412"/>
        <v>0</v>
      </c>
      <c r="AB220" s="13">
        <f t="shared" si="412"/>
        <v>0</v>
      </c>
      <c r="AC220" s="13">
        <f t="shared" si="412"/>
        <v>0</v>
      </c>
      <c r="AD220" s="13">
        <f t="shared" si="412"/>
        <v>0</v>
      </c>
      <c r="AE220" s="13">
        <f t="shared" si="412"/>
        <v>0</v>
      </c>
      <c r="AF220" s="13">
        <f t="shared" si="412"/>
        <v>0</v>
      </c>
      <c r="AG220" s="13">
        <f t="shared" si="412"/>
        <v>0</v>
      </c>
      <c r="AH220" s="13">
        <f t="shared" si="412"/>
        <v>0</v>
      </c>
      <c r="AI220" s="13">
        <f t="shared" si="412"/>
        <v>0</v>
      </c>
      <c r="AJ220" s="13">
        <f t="shared" ref="AJ220:BO220" si="413">AJ$119*AJ104</f>
        <v>0</v>
      </c>
      <c r="AK220" s="13">
        <f t="shared" si="413"/>
        <v>0</v>
      </c>
      <c r="AL220" s="13">
        <f t="shared" si="413"/>
        <v>0</v>
      </c>
      <c r="AM220" s="13">
        <f t="shared" si="413"/>
        <v>0</v>
      </c>
      <c r="AN220" s="13">
        <f t="shared" si="413"/>
        <v>0</v>
      </c>
      <c r="AO220" s="13">
        <f t="shared" si="413"/>
        <v>0</v>
      </c>
      <c r="AP220" s="13">
        <f t="shared" si="413"/>
        <v>0</v>
      </c>
      <c r="AQ220" s="13">
        <f t="shared" si="413"/>
        <v>0</v>
      </c>
      <c r="AR220" s="13">
        <f t="shared" si="413"/>
        <v>0</v>
      </c>
      <c r="AS220" s="13">
        <f t="shared" si="413"/>
        <v>0</v>
      </c>
      <c r="AT220" s="13">
        <f t="shared" si="413"/>
        <v>0</v>
      </c>
      <c r="AU220" s="13">
        <f t="shared" si="413"/>
        <v>0</v>
      </c>
      <c r="AV220" s="13">
        <f t="shared" si="413"/>
        <v>0</v>
      </c>
      <c r="AW220" s="13">
        <f t="shared" si="413"/>
        <v>0</v>
      </c>
      <c r="AX220" s="13">
        <f t="shared" si="413"/>
        <v>0</v>
      </c>
      <c r="AY220" s="13">
        <f t="shared" si="413"/>
        <v>0</v>
      </c>
      <c r="AZ220" s="13">
        <f t="shared" si="413"/>
        <v>0</v>
      </c>
      <c r="BA220" s="13">
        <f t="shared" si="413"/>
        <v>0</v>
      </c>
      <c r="BB220" s="13">
        <f t="shared" si="413"/>
        <v>0</v>
      </c>
      <c r="BC220" s="13">
        <f t="shared" si="413"/>
        <v>0</v>
      </c>
      <c r="BD220" s="13">
        <f t="shared" si="413"/>
        <v>0</v>
      </c>
      <c r="BE220" s="13">
        <f t="shared" si="413"/>
        <v>0</v>
      </c>
      <c r="BF220" s="13">
        <f t="shared" si="413"/>
        <v>0</v>
      </c>
      <c r="BG220" s="13">
        <f t="shared" si="413"/>
        <v>0</v>
      </c>
      <c r="BH220" s="13">
        <f t="shared" si="413"/>
        <v>0</v>
      </c>
      <c r="BI220" s="13">
        <f t="shared" si="413"/>
        <v>0</v>
      </c>
      <c r="BJ220" s="13">
        <f t="shared" si="413"/>
        <v>0</v>
      </c>
      <c r="BK220" s="13">
        <f t="shared" si="413"/>
        <v>0</v>
      </c>
      <c r="BL220" s="13">
        <f t="shared" si="413"/>
        <v>0</v>
      </c>
      <c r="BM220" s="13">
        <f t="shared" si="413"/>
        <v>0</v>
      </c>
      <c r="BN220" s="13">
        <f t="shared" si="413"/>
        <v>0</v>
      </c>
      <c r="BO220" s="13">
        <f t="shared" si="413"/>
        <v>0</v>
      </c>
      <c r="BP220" s="13">
        <f t="shared" ref="BP220:CU220" si="414">BP$119*BP104</f>
        <v>0</v>
      </c>
      <c r="BQ220" s="13">
        <f t="shared" si="414"/>
        <v>0</v>
      </c>
      <c r="BR220" s="13">
        <f t="shared" si="414"/>
        <v>0</v>
      </c>
      <c r="BS220" s="13">
        <f t="shared" si="414"/>
        <v>0</v>
      </c>
      <c r="BT220" s="13">
        <f t="shared" si="414"/>
        <v>0</v>
      </c>
      <c r="BU220" s="13">
        <f t="shared" si="414"/>
        <v>0</v>
      </c>
      <c r="BV220" s="13">
        <f t="shared" si="414"/>
        <v>0</v>
      </c>
      <c r="BW220" s="13">
        <f t="shared" si="414"/>
        <v>0</v>
      </c>
      <c r="BX220" s="13">
        <f t="shared" si="414"/>
        <v>0</v>
      </c>
      <c r="BY220" s="13">
        <f t="shared" si="414"/>
        <v>0</v>
      </c>
      <c r="BZ220" s="13">
        <f t="shared" si="414"/>
        <v>0</v>
      </c>
      <c r="CA220" s="13">
        <f t="shared" si="414"/>
        <v>0</v>
      </c>
      <c r="CB220" s="13">
        <f t="shared" si="414"/>
        <v>0</v>
      </c>
      <c r="CC220" s="13">
        <f t="shared" si="414"/>
        <v>0</v>
      </c>
      <c r="CD220" s="13">
        <f t="shared" si="414"/>
        <v>0</v>
      </c>
      <c r="CE220" s="13">
        <f t="shared" si="414"/>
        <v>0</v>
      </c>
      <c r="CF220" s="13">
        <f t="shared" si="414"/>
        <v>0</v>
      </c>
      <c r="CG220" s="13">
        <f t="shared" si="414"/>
        <v>0</v>
      </c>
      <c r="CH220" s="13">
        <f t="shared" si="414"/>
        <v>0</v>
      </c>
      <c r="CI220" s="13">
        <f t="shared" si="414"/>
        <v>0</v>
      </c>
      <c r="CJ220" s="13">
        <f t="shared" si="414"/>
        <v>0</v>
      </c>
      <c r="CK220" s="13">
        <f t="shared" si="414"/>
        <v>0</v>
      </c>
      <c r="CL220" s="13">
        <f t="shared" si="414"/>
        <v>0</v>
      </c>
      <c r="CM220" s="13">
        <f t="shared" si="414"/>
        <v>0</v>
      </c>
      <c r="CN220" s="13">
        <f t="shared" si="414"/>
        <v>0</v>
      </c>
      <c r="CO220" s="13">
        <f t="shared" si="414"/>
        <v>0</v>
      </c>
      <c r="CP220" s="13">
        <f t="shared" si="414"/>
        <v>0</v>
      </c>
      <c r="CQ220" s="13">
        <f t="shared" si="414"/>
        <v>0</v>
      </c>
      <c r="CR220" s="13">
        <f t="shared" si="414"/>
        <v>0</v>
      </c>
      <c r="CS220" s="13">
        <f t="shared" si="414"/>
        <v>0</v>
      </c>
      <c r="CT220" s="13">
        <f t="shared" si="414"/>
        <v>0</v>
      </c>
      <c r="CU220" s="13">
        <f t="shared" si="414"/>
        <v>0</v>
      </c>
      <c r="CV220" s="13">
        <f t="shared" ref="CV220:DI220" si="415">CV$119*CV104</f>
        <v>0</v>
      </c>
      <c r="CW220" s="13">
        <f t="shared" si="415"/>
        <v>0</v>
      </c>
      <c r="CX220" s="13">
        <f t="shared" si="415"/>
        <v>0</v>
      </c>
      <c r="CY220" s="13">
        <f t="shared" si="415"/>
        <v>0</v>
      </c>
      <c r="CZ220" s="13">
        <f t="shared" si="415"/>
        <v>0</v>
      </c>
      <c r="DA220" s="13">
        <f t="shared" si="415"/>
        <v>0</v>
      </c>
      <c r="DB220" s="13">
        <f t="shared" si="415"/>
        <v>0</v>
      </c>
      <c r="DC220" s="13">
        <f t="shared" si="415"/>
        <v>0</v>
      </c>
      <c r="DD220" s="13">
        <f t="shared" si="415"/>
        <v>0</v>
      </c>
      <c r="DE220" s="13">
        <f t="shared" si="415"/>
        <v>0</v>
      </c>
      <c r="DF220" s="13">
        <f t="shared" si="415"/>
        <v>0</v>
      </c>
      <c r="DG220" s="13">
        <f t="shared" si="415"/>
        <v>0</v>
      </c>
      <c r="DH220" s="13">
        <f t="shared" si="415"/>
        <v>0</v>
      </c>
      <c r="DI220" s="13">
        <f t="shared" si="415"/>
        <v>0</v>
      </c>
      <c r="DJ220" s="13">
        <f t="shared" si="395"/>
        <v>0</v>
      </c>
      <c r="DK220" s="323"/>
    </row>
    <row r="221" spans="2:115">
      <c r="B221" s="10" t="s">
        <v>219</v>
      </c>
      <c r="C221" s="4" t="s">
        <v>1109</v>
      </c>
      <c r="D221" s="11">
        <f t="shared" ref="D221:AI221" si="416">D$119*D105</f>
        <v>0</v>
      </c>
      <c r="E221" s="11">
        <f t="shared" si="416"/>
        <v>0</v>
      </c>
      <c r="F221" s="11">
        <f t="shared" si="416"/>
        <v>0</v>
      </c>
      <c r="G221" s="11">
        <f t="shared" si="416"/>
        <v>0</v>
      </c>
      <c r="H221" s="11">
        <f t="shared" si="416"/>
        <v>0</v>
      </c>
      <c r="I221" s="11">
        <f t="shared" si="416"/>
        <v>0</v>
      </c>
      <c r="J221" s="11">
        <f t="shared" si="416"/>
        <v>0</v>
      </c>
      <c r="K221" s="11">
        <f t="shared" si="416"/>
        <v>0</v>
      </c>
      <c r="L221" s="11">
        <f t="shared" si="416"/>
        <v>0</v>
      </c>
      <c r="M221" s="11">
        <f t="shared" si="416"/>
        <v>0</v>
      </c>
      <c r="N221" s="11">
        <f t="shared" si="416"/>
        <v>0</v>
      </c>
      <c r="O221" s="11">
        <f t="shared" si="416"/>
        <v>0</v>
      </c>
      <c r="P221" s="11">
        <f t="shared" si="416"/>
        <v>0</v>
      </c>
      <c r="Q221" s="11">
        <f t="shared" si="416"/>
        <v>0</v>
      </c>
      <c r="R221" s="11">
        <f t="shared" si="416"/>
        <v>0</v>
      </c>
      <c r="S221" s="11">
        <f t="shared" si="416"/>
        <v>0</v>
      </c>
      <c r="T221" s="11">
        <f t="shared" si="416"/>
        <v>0</v>
      </c>
      <c r="U221" s="11">
        <f t="shared" si="416"/>
        <v>0</v>
      </c>
      <c r="V221" s="11">
        <f t="shared" si="416"/>
        <v>0</v>
      </c>
      <c r="W221" s="11">
        <f t="shared" si="416"/>
        <v>0</v>
      </c>
      <c r="X221" s="11">
        <f t="shared" si="416"/>
        <v>0</v>
      </c>
      <c r="Y221" s="11">
        <f t="shared" si="416"/>
        <v>0</v>
      </c>
      <c r="Z221" s="11">
        <f t="shared" si="416"/>
        <v>0</v>
      </c>
      <c r="AA221" s="11">
        <f t="shared" si="416"/>
        <v>0</v>
      </c>
      <c r="AB221" s="11">
        <f t="shared" si="416"/>
        <v>0</v>
      </c>
      <c r="AC221" s="11">
        <f t="shared" si="416"/>
        <v>0</v>
      </c>
      <c r="AD221" s="11">
        <f t="shared" si="416"/>
        <v>0</v>
      </c>
      <c r="AE221" s="11">
        <f t="shared" si="416"/>
        <v>0</v>
      </c>
      <c r="AF221" s="11">
        <f t="shared" si="416"/>
        <v>0</v>
      </c>
      <c r="AG221" s="11">
        <f t="shared" si="416"/>
        <v>0</v>
      </c>
      <c r="AH221" s="11">
        <f t="shared" si="416"/>
        <v>0</v>
      </c>
      <c r="AI221" s="11">
        <f t="shared" si="416"/>
        <v>0</v>
      </c>
      <c r="AJ221" s="11">
        <f t="shared" ref="AJ221:BO221" si="417">AJ$119*AJ105</f>
        <v>0</v>
      </c>
      <c r="AK221" s="11">
        <f t="shared" si="417"/>
        <v>0</v>
      </c>
      <c r="AL221" s="11">
        <f t="shared" si="417"/>
        <v>0</v>
      </c>
      <c r="AM221" s="11">
        <f t="shared" si="417"/>
        <v>0</v>
      </c>
      <c r="AN221" s="11">
        <f t="shared" si="417"/>
        <v>0</v>
      </c>
      <c r="AO221" s="11">
        <f t="shared" si="417"/>
        <v>0</v>
      </c>
      <c r="AP221" s="11">
        <f t="shared" si="417"/>
        <v>0</v>
      </c>
      <c r="AQ221" s="11">
        <f t="shared" si="417"/>
        <v>0</v>
      </c>
      <c r="AR221" s="11">
        <f t="shared" si="417"/>
        <v>0</v>
      </c>
      <c r="AS221" s="11">
        <f t="shared" si="417"/>
        <v>0</v>
      </c>
      <c r="AT221" s="11">
        <f t="shared" si="417"/>
        <v>0</v>
      </c>
      <c r="AU221" s="11">
        <f t="shared" si="417"/>
        <v>0</v>
      </c>
      <c r="AV221" s="11">
        <f t="shared" si="417"/>
        <v>0</v>
      </c>
      <c r="AW221" s="11">
        <f t="shared" si="417"/>
        <v>0</v>
      </c>
      <c r="AX221" s="11">
        <f t="shared" si="417"/>
        <v>0</v>
      </c>
      <c r="AY221" s="11">
        <f t="shared" si="417"/>
        <v>0</v>
      </c>
      <c r="AZ221" s="11">
        <f t="shared" si="417"/>
        <v>0</v>
      </c>
      <c r="BA221" s="11">
        <f t="shared" si="417"/>
        <v>0</v>
      </c>
      <c r="BB221" s="11">
        <f t="shared" si="417"/>
        <v>0</v>
      </c>
      <c r="BC221" s="11">
        <f t="shared" si="417"/>
        <v>0</v>
      </c>
      <c r="BD221" s="11">
        <f t="shared" si="417"/>
        <v>0</v>
      </c>
      <c r="BE221" s="11">
        <f t="shared" si="417"/>
        <v>0</v>
      </c>
      <c r="BF221" s="11">
        <f t="shared" si="417"/>
        <v>0</v>
      </c>
      <c r="BG221" s="11">
        <f t="shared" si="417"/>
        <v>0</v>
      </c>
      <c r="BH221" s="11">
        <f t="shared" si="417"/>
        <v>0</v>
      </c>
      <c r="BI221" s="11">
        <f t="shared" si="417"/>
        <v>0</v>
      </c>
      <c r="BJ221" s="11">
        <f t="shared" si="417"/>
        <v>0</v>
      </c>
      <c r="BK221" s="11">
        <f t="shared" si="417"/>
        <v>0</v>
      </c>
      <c r="BL221" s="11">
        <f t="shared" si="417"/>
        <v>0</v>
      </c>
      <c r="BM221" s="11">
        <f t="shared" si="417"/>
        <v>0</v>
      </c>
      <c r="BN221" s="11">
        <f t="shared" si="417"/>
        <v>0</v>
      </c>
      <c r="BO221" s="11">
        <f t="shared" si="417"/>
        <v>0</v>
      </c>
      <c r="BP221" s="11">
        <f t="shared" ref="BP221:CU221" si="418">BP$119*BP105</f>
        <v>0</v>
      </c>
      <c r="BQ221" s="11">
        <f t="shared" si="418"/>
        <v>0</v>
      </c>
      <c r="BR221" s="11">
        <f t="shared" si="418"/>
        <v>0</v>
      </c>
      <c r="BS221" s="11">
        <f t="shared" si="418"/>
        <v>0</v>
      </c>
      <c r="BT221" s="11">
        <f t="shared" si="418"/>
        <v>0</v>
      </c>
      <c r="BU221" s="11">
        <f t="shared" si="418"/>
        <v>0</v>
      </c>
      <c r="BV221" s="11">
        <f t="shared" si="418"/>
        <v>0</v>
      </c>
      <c r="BW221" s="11">
        <f t="shared" si="418"/>
        <v>0</v>
      </c>
      <c r="BX221" s="11">
        <f t="shared" si="418"/>
        <v>0</v>
      </c>
      <c r="BY221" s="11">
        <f t="shared" si="418"/>
        <v>0</v>
      </c>
      <c r="BZ221" s="11">
        <f t="shared" si="418"/>
        <v>0</v>
      </c>
      <c r="CA221" s="11">
        <f t="shared" si="418"/>
        <v>0</v>
      </c>
      <c r="CB221" s="11">
        <f t="shared" si="418"/>
        <v>0</v>
      </c>
      <c r="CC221" s="11">
        <f t="shared" si="418"/>
        <v>0</v>
      </c>
      <c r="CD221" s="11">
        <f t="shared" si="418"/>
        <v>0</v>
      </c>
      <c r="CE221" s="11">
        <f t="shared" si="418"/>
        <v>0</v>
      </c>
      <c r="CF221" s="11">
        <f t="shared" si="418"/>
        <v>0</v>
      </c>
      <c r="CG221" s="11">
        <f t="shared" si="418"/>
        <v>0</v>
      </c>
      <c r="CH221" s="11">
        <f t="shared" si="418"/>
        <v>0</v>
      </c>
      <c r="CI221" s="11">
        <f t="shared" si="418"/>
        <v>0</v>
      </c>
      <c r="CJ221" s="11">
        <f t="shared" si="418"/>
        <v>0</v>
      </c>
      <c r="CK221" s="11">
        <f t="shared" si="418"/>
        <v>0</v>
      </c>
      <c r="CL221" s="11">
        <f t="shared" si="418"/>
        <v>0</v>
      </c>
      <c r="CM221" s="11">
        <f t="shared" si="418"/>
        <v>0</v>
      </c>
      <c r="CN221" s="11">
        <f t="shared" si="418"/>
        <v>0</v>
      </c>
      <c r="CO221" s="11">
        <f t="shared" si="418"/>
        <v>0</v>
      </c>
      <c r="CP221" s="11">
        <f t="shared" si="418"/>
        <v>0</v>
      </c>
      <c r="CQ221" s="11">
        <f t="shared" si="418"/>
        <v>0</v>
      </c>
      <c r="CR221" s="11">
        <f t="shared" si="418"/>
        <v>0</v>
      </c>
      <c r="CS221" s="11">
        <f t="shared" si="418"/>
        <v>0</v>
      </c>
      <c r="CT221" s="11">
        <f t="shared" si="418"/>
        <v>0</v>
      </c>
      <c r="CU221" s="11">
        <f t="shared" si="418"/>
        <v>0</v>
      </c>
      <c r="CV221" s="11">
        <f t="shared" ref="CV221:DI221" si="419">CV$119*CV105</f>
        <v>0</v>
      </c>
      <c r="CW221" s="11">
        <f t="shared" si="419"/>
        <v>0</v>
      </c>
      <c r="CX221" s="11">
        <f t="shared" si="419"/>
        <v>0</v>
      </c>
      <c r="CY221" s="11">
        <f t="shared" si="419"/>
        <v>0</v>
      </c>
      <c r="CZ221" s="11">
        <f t="shared" si="419"/>
        <v>0</v>
      </c>
      <c r="DA221" s="11">
        <f t="shared" si="419"/>
        <v>0</v>
      </c>
      <c r="DB221" s="11">
        <f t="shared" si="419"/>
        <v>0</v>
      </c>
      <c r="DC221" s="11">
        <f t="shared" si="419"/>
        <v>0</v>
      </c>
      <c r="DD221" s="11">
        <f t="shared" si="419"/>
        <v>0</v>
      </c>
      <c r="DE221" s="11">
        <f t="shared" si="419"/>
        <v>0</v>
      </c>
      <c r="DF221" s="11">
        <f t="shared" si="419"/>
        <v>0</v>
      </c>
      <c r="DG221" s="11">
        <f t="shared" si="419"/>
        <v>0</v>
      </c>
      <c r="DH221" s="11">
        <f t="shared" si="419"/>
        <v>0</v>
      </c>
      <c r="DI221" s="11">
        <f t="shared" si="419"/>
        <v>0</v>
      </c>
      <c r="DJ221" s="11">
        <f t="shared" si="395"/>
        <v>0</v>
      </c>
      <c r="DK221" s="323"/>
    </row>
    <row r="222" spans="2:115">
      <c r="B222" s="10" t="s">
        <v>220</v>
      </c>
      <c r="C222" s="4" t="s">
        <v>1110</v>
      </c>
      <c r="D222" s="11">
        <f t="shared" ref="D222:AI222" si="420">D$119*D106</f>
        <v>0</v>
      </c>
      <c r="E222" s="11">
        <f t="shared" si="420"/>
        <v>0</v>
      </c>
      <c r="F222" s="11">
        <f t="shared" si="420"/>
        <v>0</v>
      </c>
      <c r="G222" s="11">
        <f t="shared" si="420"/>
        <v>0</v>
      </c>
      <c r="H222" s="11">
        <f t="shared" si="420"/>
        <v>0</v>
      </c>
      <c r="I222" s="11">
        <f t="shared" si="420"/>
        <v>0</v>
      </c>
      <c r="J222" s="11">
        <f t="shared" si="420"/>
        <v>0</v>
      </c>
      <c r="K222" s="11">
        <f t="shared" si="420"/>
        <v>0</v>
      </c>
      <c r="L222" s="11">
        <f t="shared" si="420"/>
        <v>0</v>
      </c>
      <c r="M222" s="11">
        <f t="shared" si="420"/>
        <v>0</v>
      </c>
      <c r="N222" s="11">
        <f t="shared" si="420"/>
        <v>0</v>
      </c>
      <c r="O222" s="11">
        <f t="shared" si="420"/>
        <v>0</v>
      </c>
      <c r="P222" s="11">
        <f t="shared" si="420"/>
        <v>0</v>
      </c>
      <c r="Q222" s="11">
        <f t="shared" si="420"/>
        <v>0</v>
      </c>
      <c r="R222" s="11">
        <f t="shared" si="420"/>
        <v>0</v>
      </c>
      <c r="S222" s="11">
        <f t="shared" si="420"/>
        <v>0</v>
      </c>
      <c r="T222" s="11">
        <f t="shared" si="420"/>
        <v>0</v>
      </c>
      <c r="U222" s="11">
        <f t="shared" si="420"/>
        <v>0</v>
      </c>
      <c r="V222" s="11">
        <f t="shared" si="420"/>
        <v>0</v>
      </c>
      <c r="W222" s="11">
        <f t="shared" si="420"/>
        <v>0</v>
      </c>
      <c r="X222" s="11">
        <f t="shared" si="420"/>
        <v>0</v>
      </c>
      <c r="Y222" s="11">
        <f t="shared" si="420"/>
        <v>0</v>
      </c>
      <c r="Z222" s="11">
        <f t="shared" si="420"/>
        <v>0</v>
      </c>
      <c r="AA222" s="11">
        <f t="shared" si="420"/>
        <v>0</v>
      </c>
      <c r="AB222" s="11">
        <f t="shared" si="420"/>
        <v>0</v>
      </c>
      <c r="AC222" s="11">
        <f t="shared" si="420"/>
        <v>0</v>
      </c>
      <c r="AD222" s="11">
        <f t="shared" si="420"/>
        <v>0</v>
      </c>
      <c r="AE222" s="11">
        <f t="shared" si="420"/>
        <v>0</v>
      </c>
      <c r="AF222" s="11">
        <f t="shared" si="420"/>
        <v>0</v>
      </c>
      <c r="AG222" s="11">
        <f t="shared" si="420"/>
        <v>0</v>
      </c>
      <c r="AH222" s="11">
        <f t="shared" si="420"/>
        <v>0</v>
      </c>
      <c r="AI222" s="11">
        <f t="shared" si="420"/>
        <v>0</v>
      </c>
      <c r="AJ222" s="11">
        <f t="shared" ref="AJ222:BO222" si="421">AJ$119*AJ106</f>
        <v>0</v>
      </c>
      <c r="AK222" s="11">
        <f t="shared" si="421"/>
        <v>0</v>
      </c>
      <c r="AL222" s="11">
        <f t="shared" si="421"/>
        <v>0</v>
      </c>
      <c r="AM222" s="11">
        <f t="shared" si="421"/>
        <v>0</v>
      </c>
      <c r="AN222" s="11">
        <f t="shared" si="421"/>
        <v>0</v>
      </c>
      <c r="AO222" s="11">
        <f t="shared" si="421"/>
        <v>0</v>
      </c>
      <c r="AP222" s="11">
        <f t="shared" si="421"/>
        <v>0</v>
      </c>
      <c r="AQ222" s="11">
        <f t="shared" si="421"/>
        <v>0</v>
      </c>
      <c r="AR222" s="11">
        <f t="shared" si="421"/>
        <v>0</v>
      </c>
      <c r="AS222" s="11">
        <f t="shared" si="421"/>
        <v>0</v>
      </c>
      <c r="AT222" s="11">
        <f t="shared" si="421"/>
        <v>0</v>
      </c>
      <c r="AU222" s="11">
        <f t="shared" si="421"/>
        <v>0</v>
      </c>
      <c r="AV222" s="11">
        <f t="shared" si="421"/>
        <v>0</v>
      </c>
      <c r="AW222" s="11">
        <f t="shared" si="421"/>
        <v>0</v>
      </c>
      <c r="AX222" s="11">
        <f t="shared" si="421"/>
        <v>0</v>
      </c>
      <c r="AY222" s="11">
        <f t="shared" si="421"/>
        <v>0</v>
      </c>
      <c r="AZ222" s="11">
        <f t="shared" si="421"/>
        <v>0</v>
      </c>
      <c r="BA222" s="11">
        <f t="shared" si="421"/>
        <v>0</v>
      </c>
      <c r="BB222" s="11">
        <f t="shared" si="421"/>
        <v>0</v>
      </c>
      <c r="BC222" s="11">
        <f t="shared" si="421"/>
        <v>0</v>
      </c>
      <c r="BD222" s="11">
        <f t="shared" si="421"/>
        <v>0</v>
      </c>
      <c r="BE222" s="11">
        <f t="shared" si="421"/>
        <v>0</v>
      </c>
      <c r="BF222" s="11">
        <f t="shared" si="421"/>
        <v>0</v>
      </c>
      <c r="BG222" s="11">
        <f t="shared" si="421"/>
        <v>0</v>
      </c>
      <c r="BH222" s="11">
        <f t="shared" si="421"/>
        <v>0</v>
      </c>
      <c r="BI222" s="11">
        <f t="shared" si="421"/>
        <v>0</v>
      </c>
      <c r="BJ222" s="11">
        <f t="shared" si="421"/>
        <v>0</v>
      </c>
      <c r="BK222" s="11">
        <f t="shared" si="421"/>
        <v>0</v>
      </c>
      <c r="BL222" s="11">
        <f t="shared" si="421"/>
        <v>0</v>
      </c>
      <c r="BM222" s="11">
        <f t="shared" si="421"/>
        <v>0</v>
      </c>
      <c r="BN222" s="11">
        <f t="shared" si="421"/>
        <v>0</v>
      </c>
      <c r="BO222" s="11">
        <f t="shared" si="421"/>
        <v>0</v>
      </c>
      <c r="BP222" s="11">
        <f t="shared" ref="BP222:CU222" si="422">BP$119*BP106</f>
        <v>0</v>
      </c>
      <c r="BQ222" s="11">
        <f t="shared" si="422"/>
        <v>0</v>
      </c>
      <c r="BR222" s="11">
        <f t="shared" si="422"/>
        <v>0</v>
      </c>
      <c r="BS222" s="11">
        <f t="shared" si="422"/>
        <v>0</v>
      </c>
      <c r="BT222" s="11">
        <f t="shared" si="422"/>
        <v>0</v>
      </c>
      <c r="BU222" s="11">
        <f t="shared" si="422"/>
        <v>0</v>
      </c>
      <c r="BV222" s="11">
        <f t="shared" si="422"/>
        <v>0</v>
      </c>
      <c r="BW222" s="11">
        <f t="shared" si="422"/>
        <v>0</v>
      </c>
      <c r="BX222" s="11">
        <f t="shared" si="422"/>
        <v>0</v>
      </c>
      <c r="BY222" s="11">
        <f t="shared" si="422"/>
        <v>0</v>
      </c>
      <c r="BZ222" s="11">
        <f t="shared" si="422"/>
        <v>0</v>
      </c>
      <c r="CA222" s="11">
        <f t="shared" si="422"/>
        <v>0</v>
      </c>
      <c r="CB222" s="11">
        <f t="shared" si="422"/>
        <v>0</v>
      </c>
      <c r="CC222" s="11">
        <f t="shared" si="422"/>
        <v>0</v>
      </c>
      <c r="CD222" s="11">
        <f t="shared" si="422"/>
        <v>0</v>
      </c>
      <c r="CE222" s="11">
        <f t="shared" si="422"/>
        <v>0</v>
      </c>
      <c r="CF222" s="11">
        <f t="shared" si="422"/>
        <v>0</v>
      </c>
      <c r="CG222" s="11">
        <f t="shared" si="422"/>
        <v>0</v>
      </c>
      <c r="CH222" s="11">
        <f t="shared" si="422"/>
        <v>0</v>
      </c>
      <c r="CI222" s="11">
        <f t="shared" si="422"/>
        <v>0</v>
      </c>
      <c r="CJ222" s="11">
        <f t="shared" si="422"/>
        <v>0</v>
      </c>
      <c r="CK222" s="11">
        <f t="shared" si="422"/>
        <v>0</v>
      </c>
      <c r="CL222" s="11">
        <f t="shared" si="422"/>
        <v>0</v>
      </c>
      <c r="CM222" s="11">
        <f t="shared" si="422"/>
        <v>0</v>
      </c>
      <c r="CN222" s="11">
        <f t="shared" si="422"/>
        <v>0</v>
      </c>
      <c r="CO222" s="11">
        <f t="shared" si="422"/>
        <v>0</v>
      </c>
      <c r="CP222" s="11">
        <f t="shared" si="422"/>
        <v>0</v>
      </c>
      <c r="CQ222" s="11">
        <f t="shared" si="422"/>
        <v>0</v>
      </c>
      <c r="CR222" s="11">
        <f t="shared" si="422"/>
        <v>0</v>
      </c>
      <c r="CS222" s="11">
        <f t="shared" si="422"/>
        <v>0</v>
      </c>
      <c r="CT222" s="11">
        <f t="shared" si="422"/>
        <v>0</v>
      </c>
      <c r="CU222" s="11">
        <f t="shared" si="422"/>
        <v>0</v>
      </c>
      <c r="CV222" s="11">
        <f t="shared" ref="CV222:DI222" si="423">CV$119*CV106</f>
        <v>0</v>
      </c>
      <c r="CW222" s="11">
        <f t="shared" si="423"/>
        <v>0</v>
      </c>
      <c r="CX222" s="11">
        <f t="shared" si="423"/>
        <v>0</v>
      </c>
      <c r="CY222" s="11">
        <f t="shared" si="423"/>
        <v>0</v>
      </c>
      <c r="CZ222" s="11">
        <f t="shared" si="423"/>
        <v>0</v>
      </c>
      <c r="DA222" s="11">
        <f t="shared" si="423"/>
        <v>0</v>
      </c>
      <c r="DB222" s="11">
        <f t="shared" si="423"/>
        <v>0</v>
      </c>
      <c r="DC222" s="11">
        <f t="shared" si="423"/>
        <v>0</v>
      </c>
      <c r="DD222" s="11">
        <f t="shared" si="423"/>
        <v>0</v>
      </c>
      <c r="DE222" s="11">
        <f t="shared" si="423"/>
        <v>0</v>
      </c>
      <c r="DF222" s="11">
        <f t="shared" si="423"/>
        <v>0</v>
      </c>
      <c r="DG222" s="11">
        <f t="shared" si="423"/>
        <v>0</v>
      </c>
      <c r="DH222" s="11">
        <f t="shared" si="423"/>
        <v>0</v>
      </c>
      <c r="DI222" s="11">
        <f t="shared" si="423"/>
        <v>0</v>
      </c>
      <c r="DJ222" s="11">
        <f t="shared" si="395"/>
        <v>0</v>
      </c>
      <c r="DK222" s="323"/>
    </row>
    <row r="223" spans="2:115">
      <c r="B223" s="10" t="s">
        <v>221</v>
      </c>
      <c r="C223" s="4" t="s">
        <v>1111</v>
      </c>
      <c r="D223" s="11">
        <f t="shared" ref="D223:AI223" si="424">D$119*D107</f>
        <v>0</v>
      </c>
      <c r="E223" s="11">
        <f t="shared" si="424"/>
        <v>0</v>
      </c>
      <c r="F223" s="11">
        <f t="shared" si="424"/>
        <v>0</v>
      </c>
      <c r="G223" s="11">
        <f t="shared" si="424"/>
        <v>0</v>
      </c>
      <c r="H223" s="11">
        <f t="shared" si="424"/>
        <v>0</v>
      </c>
      <c r="I223" s="11">
        <f t="shared" si="424"/>
        <v>0</v>
      </c>
      <c r="J223" s="11">
        <f t="shared" si="424"/>
        <v>0</v>
      </c>
      <c r="K223" s="11">
        <f t="shared" si="424"/>
        <v>0</v>
      </c>
      <c r="L223" s="11">
        <f t="shared" si="424"/>
        <v>0</v>
      </c>
      <c r="M223" s="11">
        <f t="shared" si="424"/>
        <v>0</v>
      </c>
      <c r="N223" s="11">
        <f t="shared" si="424"/>
        <v>0</v>
      </c>
      <c r="O223" s="11">
        <f t="shared" si="424"/>
        <v>0</v>
      </c>
      <c r="P223" s="11">
        <f t="shared" si="424"/>
        <v>0</v>
      </c>
      <c r="Q223" s="11">
        <f t="shared" si="424"/>
        <v>0</v>
      </c>
      <c r="R223" s="11">
        <f t="shared" si="424"/>
        <v>0</v>
      </c>
      <c r="S223" s="11">
        <f t="shared" si="424"/>
        <v>0</v>
      </c>
      <c r="T223" s="11">
        <f t="shared" si="424"/>
        <v>0</v>
      </c>
      <c r="U223" s="11">
        <f t="shared" si="424"/>
        <v>0</v>
      </c>
      <c r="V223" s="11">
        <f t="shared" si="424"/>
        <v>0</v>
      </c>
      <c r="W223" s="11">
        <f t="shared" si="424"/>
        <v>0</v>
      </c>
      <c r="X223" s="11">
        <f t="shared" si="424"/>
        <v>0</v>
      </c>
      <c r="Y223" s="11">
        <f t="shared" si="424"/>
        <v>0</v>
      </c>
      <c r="Z223" s="11">
        <f t="shared" si="424"/>
        <v>0</v>
      </c>
      <c r="AA223" s="11">
        <f t="shared" si="424"/>
        <v>0</v>
      </c>
      <c r="AB223" s="11">
        <f t="shared" si="424"/>
        <v>0</v>
      </c>
      <c r="AC223" s="11">
        <f t="shared" si="424"/>
        <v>0</v>
      </c>
      <c r="AD223" s="11">
        <f t="shared" si="424"/>
        <v>0</v>
      </c>
      <c r="AE223" s="11">
        <f t="shared" si="424"/>
        <v>0</v>
      </c>
      <c r="AF223" s="11">
        <f t="shared" si="424"/>
        <v>0</v>
      </c>
      <c r="AG223" s="11">
        <f t="shared" si="424"/>
        <v>0</v>
      </c>
      <c r="AH223" s="11">
        <f t="shared" si="424"/>
        <v>0</v>
      </c>
      <c r="AI223" s="11">
        <f t="shared" si="424"/>
        <v>0</v>
      </c>
      <c r="AJ223" s="11">
        <f t="shared" ref="AJ223:BO223" si="425">AJ$119*AJ107</f>
        <v>0</v>
      </c>
      <c r="AK223" s="11">
        <f t="shared" si="425"/>
        <v>0</v>
      </c>
      <c r="AL223" s="11">
        <f t="shared" si="425"/>
        <v>0</v>
      </c>
      <c r="AM223" s="11">
        <f t="shared" si="425"/>
        <v>0</v>
      </c>
      <c r="AN223" s="11">
        <f t="shared" si="425"/>
        <v>0</v>
      </c>
      <c r="AO223" s="11">
        <f t="shared" si="425"/>
        <v>0</v>
      </c>
      <c r="AP223" s="11">
        <f t="shared" si="425"/>
        <v>0</v>
      </c>
      <c r="AQ223" s="11">
        <f t="shared" si="425"/>
        <v>0</v>
      </c>
      <c r="AR223" s="11">
        <f t="shared" si="425"/>
        <v>0</v>
      </c>
      <c r="AS223" s="11">
        <f t="shared" si="425"/>
        <v>0</v>
      </c>
      <c r="AT223" s="11">
        <f t="shared" si="425"/>
        <v>0</v>
      </c>
      <c r="AU223" s="11">
        <f t="shared" si="425"/>
        <v>0</v>
      </c>
      <c r="AV223" s="11">
        <f t="shared" si="425"/>
        <v>0</v>
      </c>
      <c r="AW223" s="11">
        <f t="shared" si="425"/>
        <v>0</v>
      </c>
      <c r="AX223" s="11">
        <f t="shared" si="425"/>
        <v>0</v>
      </c>
      <c r="AY223" s="11">
        <f t="shared" si="425"/>
        <v>0</v>
      </c>
      <c r="AZ223" s="11">
        <f t="shared" si="425"/>
        <v>0</v>
      </c>
      <c r="BA223" s="11">
        <f t="shared" si="425"/>
        <v>0</v>
      </c>
      <c r="BB223" s="11">
        <f t="shared" si="425"/>
        <v>0</v>
      </c>
      <c r="BC223" s="11">
        <f t="shared" si="425"/>
        <v>0</v>
      </c>
      <c r="BD223" s="11">
        <f t="shared" si="425"/>
        <v>0</v>
      </c>
      <c r="BE223" s="11">
        <f t="shared" si="425"/>
        <v>0</v>
      </c>
      <c r="BF223" s="11">
        <f t="shared" si="425"/>
        <v>0</v>
      </c>
      <c r="BG223" s="11">
        <f t="shared" si="425"/>
        <v>0</v>
      </c>
      <c r="BH223" s="11">
        <f t="shared" si="425"/>
        <v>0</v>
      </c>
      <c r="BI223" s="11">
        <f t="shared" si="425"/>
        <v>0</v>
      </c>
      <c r="BJ223" s="11">
        <f t="shared" si="425"/>
        <v>0</v>
      </c>
      <c r="BK223" s="11">
        <f t="shared" si="425"/>
        <v>0</v>
      </c>
      <c r="BL223" s="11">
        <f t="shared" si="425"/>
        <v>0</v>
      </c>
      <c r="BM223" s="11">
        <f t="shared" si="425"/>
        <v>0</v>
      </c>
      <c r="BN223" s="11">
        <f t="shared" si="425"/>
        <v>0</v>
      </c>
      <c r="BO223" s="11">
        <f t="shared" si="425"/>
        <v>0</v>
      </c>
      <c r="BP223" s="11">
        <f t="shared" ref="BP223:CU223" si="426">BP$119*BP107</f>
        <v>0</v>
      </c>
      <c r="BQ223" s="11">
        <f t="shared" si="426"/>
        <v>0</v>
      </c>
      <c r="BR223" s="11">
        <f t="shared" si="426"/>
        <v>0</v>
      </c>
      <c r="BS223" s="11">
        <f t="shared" si="426"/>
        <v>0</v>
      </c>
      <c r="BT223" s="11">
        <f t="shared" si="426"/>
        <v>0</v>
      </c>
      <c r="BU223" s="11">
        <f t="shared" si="426"/>
        <v>0</v>
      </c>
      <c r="BV223" s="11">
        <f t="shared" si="426"/>
        <v>0</v>
      </c>
      <c r="BW223" s="11">
        <f t="shared" si="426"/>
        <v>0</v>
      </c>
      <c r="BX223" s="11">
        <f t="shared" si="426"/>
        <v>0</v>
      </c>
      <c r="BY223" s="11">
        <f t="shared" si="426"/>
        <v>0</v>
      </c>
      <c r="BZ223" s="11">
        <f t="shared" si="426"/>
        <v>0</v>
      </c>
      <c r="CA223" s="11">
        <f t="shared" si="426"/>
        <v>0</v>
      </c>
      <c r="CB223" s="11">
        <f t="shared" si="426"/>
        <v>0</v>
      </c>
      <c r="CC223" s="11">
        <f t="shared" si="426"/>
        <v>0</v>
      </c>
      <c r="CD223" s="11">
        <f t="shared" si="426"/>
        <v>0</v>
      </c>
      <c r="CE223" s="11">
        <f t="shared" si="426"/>
        <v>0</v>
      </c>
      <c r="CF223" s="11">
        <f t="shared" si="426"/>
        <v>0</v>
      </c>
      <c r="CG223" s="11">
        <f t="shared" si="426"/>
        <v>0</v>
      </c>
      <c r="CH223" s="11">
        <f t="shared" si="426"/>
        <v>0</v>
      </c>
      <c r="CI223" s="11">
        <f t="shared" si="426"/>
        <v>0</v>
      </c>
      <c r="CJ223" s="11">
        <f t="shared" si="426"/>
        <v>0</v>
      </c>
      <c r="CK223" s="11">
        <f t="shared" si="426"/>
        <v>0</v>
      </c>
      <c r="CL223" s="11">
        <f t="shared" si="426"/>
        <v>0</v>
      </c>
      <c r="CM223" s="11">
        <f t="shared" si="426"/>
        <v>0</v>
      </c>
      <c r="CN223" s="11">
        <f t="shared" si="426"/>
        <v>0</v>
      </c>
      <c r="CO223" s="11">
        <f t="shared" si="426"/>
        <v>0</v>
      </c>
      <c r="CP223" s="11">
        <f t="shared" si="426"/>
        <v>0</v>
      </c>
      <c r="CQ223" s="11">
        <f t="shared" si="426"/>
        <v>0</v>
      </c>
      <c r="CR223" s="11">
        <f t="shared" si="426"/>
        <v>0</v>
      </c>
      <c r="CS223" s="11">
        <f t="shared" si="426"/>
        <v>0</v>
      </c>
      <c r="CT223" s="11">
        <f t="shared" si="426"/>
        <v>0</v>
      </c>
      <c r="CU223" s="11">
        <f t="shared" si="426"/>
        <v>0</v>
      </c>
      <c r="CV223" s="11">
        <f t="shared" ref="CV223:DI223" si="427">CV$119*CV107</f>
        <v>0</v>
      </c>
      <c r="CW223" s="11">
        <f t="shared" si="427"/>
        <v>0</v>
      </c>
      <c r="CX223" s="11">
        <f t="shared" si="427"/>
        <v>0</v>
      </c>
      <c r="CY223" s="11">
        <f t="shared" si="427"/>
        <v>0</v>
      </c>
      <c r="CZ223" s="11">
        <f t="shared" si="427"/>
        <v>0</v>
      </c>
      <c r="DA223" s="11">
        <f t="shared" si="427"/>
        <v>0</v>
      </c>
      <c r="DB223" s="11">
        <f t="shared" si="427"/>
        <v>0</v>
      </c>
      <c r="DC223" s="11">
        <f t="shared" si="427"/>
        <v>0</v>
      </c>
      <c r="DD223" s="11">
        <f t="shared" si="427"/>
        <v>0</v>
      </c>
      <c r="DE223" s="11">
        <f t="shared" si="427"/>
        <v>0</v>
      </c>
      <c r="DF223" s="11">
        <f t="shared" si="427"/>
        <v>0</v>
      </c>
      <c r="DG223" s="11">
        <f t="shared" si="427"/>
        <v>0</v>
      </c>
      <c r="DH223" s="11">
        <f t="shared" si="427"/>
        <v>0</v>
      </c>
      <c r="DI223" s="11">
        <f t="shared" si="427"/>
        <v>0</v>
      </c>
      <c r="DJ223" s="11">
        <f t="shared" si="395"/>
        <v>0</v>
      </c>
      <c r="DK223" s="323"/>
    </row>
    <row r="224" spans="2:115">
      <c r="B224" s="503" t="s">
        <v>222</v>
      </c>
      <c r="C224" s="14" t="s">
        <v>1112</v>
      </c>
      <c r="D224" s="733">
        <f t="shared" ref="D224:AI224" si="428">D$119*D108</f>
        <v>0</v>
      </c>
      <c r="E224" s="733">
        <f t="shared" si="428"/>
        <v>0</v>
      </c>
      <c r="F224" s="733">
        <f t="shared" si="428"/>
        <v>0</v>
      </c>
      <c r="G224" s="733">
        <f t="shared" si="428"/>
        <v>0</v>
      </c>
      <c r="H224" s="733">
        <f t="shared" si="428"/>
        <v>0</v>
      </c>
      <c r="I224" s="733">
        <f t="shared" si="428"/>
        <v>0</v>
      </c>
      <c r="J224" s="733">
        <f t="shared" si="428"/>
        <v>0</v>
      </c>
      <c r="K224" s="733">
        <f t="shared" si="428"/>
        <v>0</v>
      </c>
      <c r="L224" s="733">
        <f t="shared" si="428"/>
        <v>0</v>
      </c>
      <c r="M224" s="733">
        <f t="shared" si="428"/>
        <v>0</v>
      </c>
      <c r="N224" s="733">
        <f t="shared" si="428"/>
        <v>0</v>
      </c>
      <c r="O224" s="733">
        <f t="shared" si="428"/>
        <v>0</v>
      </c>
      <c r="P224" s="733">
        <f t="shared" si="428"/>
        <v>0</v>
      </c>
      <c r="Q224" s="733">
        <f t="shared" si="428"/>
        <v>0</v>
      </c>
      <c r="R224" s="733">
        <f t="shared" si="428"/>
        <v>0</v>
      </c>
      <c r="S224" s="733">
        <f t="shared" si="428"/>
        <v>0</v>
      </c>
      <c r="T224" s="733">
        <f t="shared" si="428"/>
        <v>0</v>
      </c>
      <c r="U224" s="733">
        <f t="shared" si="428"/>
        <v>0</v>
      </c>
      <c r="V224" s="733">
        <f t="shared" si="428"/>
        <v>0</v>
      </c>
      <c r="W224" s="733">
        <f t="shared" si="428"/>
        <v>0</v>
      </c>
      <c r="X224" s="733">
        <f t="shared" si="428"/>
        <v>0</v>
      </c>
      <c r="Y224" s="733">
        <f t="shared" si="428"/>
        <v>0</v>
      </c>
      <c r="Z224" s="733">
        <f t="shared" si="428"/>
        <v>0</v>
      </c>
      <c r="AA224" s="733">
        <f t="shared" si="428"/>
        <v>0</v>
      </c>
      <c r="AB224" s="733">
        <f t="shared" si="428"/>
        <v>0</v>
      </c>
      <c r="AC224" s="733">
        <f t="shared" si="428"/>
        <v>0</v>
      </c>
      <c r="AD224" s="733">
        <f t="shared" si="428"/>
        <v>0</v>
      </c>
      <c r="AE224" s="733">
        <f t="shared" si="428"/>
        <v>0</v>
      </c>
      <c r="AF224" s="733">
        <f t="shared" si="428"/>
        <v>0</v>
      </c>
      <c r="AG224" s="733">
        <f t="shared" si="428"/>
        <v>0</v>
      </c>
      <c r="AH224" s="733">
        <f t="shared" si="428"/>
        <v>0</v>
      </c>
      <c r="AI224" s="733">
        <f t="shared" si="428"/>
        <v>0</v>
      </c>
      <c r="AJ224" s="733">
        <f t="shared" ref="AJ224:BO224" si="429">AJ$119*AJ108</f>
        <v>0</v>
      </c>
      <c r="AK224" s="733">
        <f t="shared" si="429"/>
        <v>0</v>
      </c>
      <c r="AL224" s="733">
        <f t="shared" si="429"/>
        <v>0</v>
      </c>
      <c r="AM224" s="733">
        <f t="shared" si="429"/>
        <v>0</v>
      </c>
      <c r="AN224" s="733">
        <f t="shared" si="429"/>
        <v>0</v>
      </c>
      <c r="AO224" s="733">
        <f t="shared" si="429"/>
        <v>0</v>
      </c>
      <c r="AP224" s="733">
        <f t="shared" si="429"/>
        <v>0</v>
      </c>
      <c r="AQ224" s="733">
        <f t="shared" si="429"/>
        <v>0</v>
      </c>
      <c r="AR224" s="733">
        <f t="shared" si="429"/>
        <v>0</v>
      </c>
      <c r="AS224" s="733">
        <f t="shared" si="429"/>
        <v>0</v>
      </c>
      <c r="AT224" s="733">
        <f t="shared" si="429"/>
        <v>0</v>
      </c>
      <c r="AU224" s="733">
        <f t="shared" si="429"/>
        <v>0</v>
      </c>
      <c r="AV224" s="733">
        <f t="shared" si="429"/>
        <v>0</v>
      </c>
      <c r="AW224" s="733">
        <f t="shared" si="429"/>
        <v>0</v>
      </c>
      <c r="AX224" s="733">
        <f t="shared" si="429"/>
        <v>0</v>
      </c>
      <c r="AY224" s="733">
        <f t="shared" si="429"/>
        <v>0</v>
      </c>
      <c r="AZ224" s="733">
        <f t="shared" si="429"/>
        <v>0</v>
      </c>
      <c r="BA224" s="733">
        <f t="shared" si="429"/>
        <v>0</v>
      </c>
      <c r="BB224" s="733">
        <f t="shared" si="429"/>
        <v>0</v>
      </c>
      <c r="BC224" s="733">
        <f t="shared" si="429"/>
        <v>0</v>
      </c>
      <c r="BD224" s="733">
        <f t="shared" si="429"/>
        <v>0</v>
      </c>
      <c r="BE224" s="733">
        <f t="shared" si="429"/>
        <v>0</v>
      </c>
      <c r="BF224" s="733">
        <f t="shared" si="429"/>
        <v>0</v>
      </c>
      <c r="BG224" s="733">
        <f t="shared" si="429"/>
        <v>0</v>
      </c>
      <c r="BH224" s="733">
        <f t="shared" si="429"/>
        <v>0</v>
      </c>
      <c r="BI224" s="733">
        <f t="shared" si="429"/>
        <v>0</v>
      </c>
      <c r="BJ224" s="733">
        <f t="shared" si="429"/>
        <v>0</v>
      </c>
      <c r="BK224" s="733">
        <f t="shared" si="429"/>
        <v>0</v>
      </c>
      <c r="BL224" s="733">
        <f t="shared" si="429"/>
        <v>0</v>
      </c>
      <c r="BM224" s="733">
        <f t="shared" si="429"/>
        <v>0</v>
      </c>
      <c r="BN224" s="733">
        <f t="shared" si="429"/>
        <v>0</v>
      </c>
      <c r="BO224" s="733">
        <f t="shared" si="429"/>
        <v>0</v>
      </c>
      <c r="BP224" s="733">
        <f t="shared" ref="BP224:CU224" si="430">BP$119*BP108</f>
        <v>0</v>
      </c>
      <c r="BQ224" s="733">
        <f t="shared" si="430"/>
        <v>0</v>
      </c>
      <c r="BR224" s="733">
        <f t="shared" si="430"/>
        <v>0</v>
      </c>
      <c r="BS224" s="733">
        <f t="shared" si="430"/>
        <v>0</v>
      </c>
      <c r="BT224" s="733">
        <f t="shared" si="430"/>
        <v>0</v>
      </c>
      <c r="BU224" s="733">
        <f t="shared" si="430"/>
        <v>0</v>
      </c>
      <c r="BV224" s="733">
        <f t="shared" si="430"/>
        <v>0</v>
      </c>
      <c r="BW224" s="733">
        <f t="shared" si="430"/>
        <v>0</v>
      </c>
      <c r="BX224" s="733">
        <f t="shared" si="430"/>
        <v>0</v>
      </c>
      <c r="BY224" s="733">
        <f t="shared" si="430"/>
        <v>0</v>
      </c>
      <c r="BZ224" s="733">
        <f t="shared" si="430"/>
        <v>0</v>
      </c>
      <c r="CA224" s="733">
        <f t="shared" si="430"/>
        <v>0</v>
      </c>
      <c r="CB224" s="733">
        <f t="shared" si="430"/>
        <v>0</v>
      </c>
      <c r="CC224" s="733">
        <f t="shared" si="430"/>
        <v>0</v>
      </c>
      <c r="CD224" s="733">
        <f t="shared" si="430"/>
        <v>0</v>
      </c>
      <c r="CE224" s="733">
        <f t="shared" si="430"/>
        <v>0</v>
      </c>
      <c r="CF224" s="733">
        <f t="shared" si="430"/>
        <v>0</v>
      </c>
      <c r="CG224" s="733">
        <f t="shared" si="430"/>
        <v>0</v>
      </c>
      <c r="CH224" s="733">
        <f t="shared" si="430"/>
        <v>0</v>
      </c>
      <c r="CI224" s="733">
        <f t="shared" si="430"/>
        <v>0</v>
      </c>
      <c r="CJ224" s="733">
        <f t="shared" si="430"/>
        <v>0</v>
      </c>
      <c r="CK224" s="733">
        <f t="shared" si="430"/>
        <v>0</v>
      </c>
      <c r="CL224" s="733">
        <f t="shared" si="430"/>
        <v>0</v>
      </c>
      <c r="CM224" s="733">
        <f t="shared" si="430"/>
        <v>0</v>
      </c>
      <c r="CN224" s="733">
        <f t="shared" si="430"/>
        <v>0</v>
      </c>
      <c r="CO224" s="733">
        <f t="shared" si="430"/>
        <v>0</v>
      </c>
      <c r="CP224" s="733">
        <f t="shared" si="430"/>
        <v>0</v>
      </c>
      <c r="CQ224" s="733">
        <f t="shared" si="430"/>
        <v>0</v>
      </c>
      <c r="CR224" s="733">
        <f t="shared" si="430"/>
        <v>0</v>
      </c>
      <c r="CS224" s="733">
        <f t="shared" si="430"/>
        <v>0</v>
      </c>
      <c r="CT224" s="733">
        <f t="shared" si="430"/>
        <v>0</v>
      </c>
      <c r="CU224" s="733">
        <f t="shared" si="430"/>
        <v>0</v>
      </c>
      <c r="CV224" s="733">
        <f t="shared" ref="CV224:DI224" si="431">CV$119*CV108</f>
        <v>0</v>
      </c>
      <c r="CW224" s="733">
        <f t="shared" si="431"/>
        <v>0</v>
      </c>
      <c r="CX224" s="733">
        <f t="shared" si="431"/>
        <v>0</v>
      </c>
      <c r="CY224" s="733">
        <f t="shared" si="431"/>
        <v>0</v>
      </c>
      <c r="CZ224" s="733">
        <f t="shared" si="431"/>
        <v>0</v>
      </c>
      <c r="DA224" s="733">
        <f t="shared" si="431"/>
        <v>0</v>
      </c>
      <c r="DB224" s="733">
        <f t="shared" si="431"/>
        <v>0</v>
      </c>
      <c r="DC224" s="733">
        <f t="shared" si="431"/>
        <v>0</v>
      </c>
      <c r="DD224" s="733">
        <f t="shared" si="431"/>
        <v>0</v>
      </c>
      <c r="DE224" s="733">
        <f t="shared" si="431"/>
        <v>0</v>
      </c>
      <c r="DF224" s="733">
        <f t="shared" si="431"/>
        <v>0</v>
      </c>
      <c r="DG224" s="733">
        <f t="shared" si="431"/>
        <v>0</v>
      </c>
      <c r="DH224" s="733">
        <f t="shared" si="431"/>
        <v>0</v>
      </c>
      <c r="DI224" s="733">
        <f t="shared" si="431"/>
        <v>0</v>
      </c>
      <c r="DJ224" s="733">
        <f t="shared" si="395"/>
        <v>0</v>
      </c>
      <c r="DK224" s="323"/>
    </row>
    <row r="225" spans="2:115">
      <c r="B225" s="10" t="s">
        <v>223</v>
      </c>
      <c r="C225" s="4" t="s">
        <v>1113</v>
      </c>
      <c r="D225" s="11">
        <f t="shared" ref="D225:AI225" si="432">D$119*D109</f>
        <v>0</v>
      </c>
      <c r="E225" s="11">
        <f t="shared" si="432"/>
        <v>0</v>
      </c>
      <c r="F225" s="11">
        <f t="shared" si="432"/>
        <v>0</v>
      </c>
      <c r="G225" s="11">
        <f t="shared" si="432"/>
        <v>0</v>
      </c>
      <c r="H225" s="11">
        <f t="shared" si="432"/>
        <v>0</v>
      </c>
      <c r="I225" s="11">
        <f t="shared" si="432"/>
        <v>0</v>
      </c>
      <c r="J225" s="11">
        <f t="shared" si="432"/>
        <v>0</v>
      </c>
      <c r="K225" s="11">
        <f t="shared" si="432"/>
        <v>0</v>
      </c>
      <c r="L225" s="11">
        <f t="shared" si="432"/>
        <v>0</v>
      </c>
      <c r="M225" s="11">
        <f t="shared" si="432"/>
        <v>0</v>
      </c>
      <c r="N225" s="11">
        <f t="shared" si="432"/>
        <v>0</v>
      </c>
      <c r="O225" s="11">
        <f t="shared" si="432"/>
        <v>0</v>
      </c>
      <c r="P225" s="11">
        <f t="shared" si="432"/>
        <v>0</v>
      </c>
      <c r="Q225" s="11">
        <f t="shared" si="432"/>
        <v>0</v>
      </c>
      <c r="R225" s="11">
        <f t="shared" si="432"/>
        <v>0</v>
      </c>
      <c r="S225" s="11">
        <f t="shared" si="432"/>
        <v>0</v>
      </c>
      <c r="T225" s="11">
        <f t="shared" si="432"/>
        <v>0</v>
      </c>
      <c r="U225" s="11">
        <f t="shared" si="432"/>
        <v>0</v>
      </c>
      <c r="V225" s="11">
        <f t="shared" si="432"/>
        <v>0</v>
      </c>
      <c r="W225" s="11">
        <f t="shared" si="432"/>
        <v>0</v>
      </c>
      <c r="X225" s="11">
        <f t="shared" si="432"/>
        <v>0</v>
      </c>
      <c r="Y225" s="11">
        <f t="shared" si="432"/>
        <v>0</v>
      </c>
      <c r="Z225" s="11">
        <f t="shared" si="432"/>
        <v>0</v>
      </c>
      <c r="AA225" s="11">
        <f t="shared" si="432"/>
        <v>0</v>
      </c>
      <c r="AB225" s="11">
        <f t="shared" si="432"/>
        <v>0</v>
      </c>
      <c r="AC225" s="11">
        <f t="shared" si="432"/>
        <v>0</v>
      </c>
      <c r="AD225" s="11">
        <f t="shared" si="432"/>
        <v>0</v>
      </c>
      <c r="AE225" s="11">
        <f t="shared" si="432"/>
        <v>0</v>
      </c>
      <c r="AF225" s="11">
        <f t="shared" si="432"/>
        <v>0</v>
      </c>
      <c r="AG225" s="11">
        <f t="shared" si="432"/>
        <v>0</v>
      </c>
      <c r="AH225" s="11">
        <f t="shared" si="432"/>
        <v>0</v>
      </c>
      <c r="AI225" s="11">
        <f t="shared" si="432"/>
        <v>0</v>
      </c>
      <c r="AJ225" s="11">
        <f t="shared" ref="AJ225:BO225" si="433">AJ$119*AJ109</f>
        <v>0</v>
      </c>
      <c r="AK225" s="11">
        <f t="shared" si="433"/>
        <v>0</v>
      </c>
      <c r="AL225" s="11">
        <f t="shared" si="433"/>
        <v>0</v>
      </c>
      <c r="AM225" s="11">
        <f t="shared" si="433"/>
        <v>0</v>
      </c>
      <c r="AN225" s="11">
        <f t="shared" si="433"/>
        <v>0</v>
      </c>
      <c r="AO225" s="11">
        <f t="shared" si="433"/>
        <v>0</v>
      </c>
      <c r="AP225" s="11">
        <f t="shared" si="433"/>
        <v>0</v>
      </c>
      <c r="AQ225" s="11">
        <f t="shared" si="433"/>
        <v>0</v>
      </c>
      <c r="AR225" s="11">
        <f t="shared" si="433"/>
        <v>0</v>
      </c>
      <c r="AS225" s="11">
        <f t="shared" si="433"/>
        <v>0</v>
      </c>
      <c r="AT225" s="11">
        <f t="shared" si="433"/>
        <v>0</v>
      </c>
      <c r="AU225" s="11">
        <f t="shared" si="433"/>
        <v>0</v>
      </c>
      <c r="AV225" s="11">
        <f t="shared" si="433"/>
        <v>0</v>
      </c>
      <c r="AW225" s="11">
        <f t="shared" si="433"/>
        <v>0</v>
      </c>
      <c r="AX225" s="11">
        <f t="shared" si="433"/>
        <v>0</v>
      </c>
      <c r="AY225" s="11">
        <f t="shared" si="433"/>
        <v>0</v>
      </c>
      <c r="AZ225" s="11">
        <f t="shared" si="433"/>
        <v>0</v>
      </c>
      <c r="BA225" s="11">
        <f t="shared" si="433"/>
        <v>0</v>
      </c>
      <c r="BB225" s="11">
        <f t="shared" si="433"/>
        <v>0</v>
      </c>
      <c r="BC225" s="11">
        <f t="shared" si="433"/>
        <v>0</v>
      </c>
      <c r="BD225" s="11">
        <f t="shared" si="433"/>
        <v>0</v>
      </c>
      <c r="BE225" s="11">
        <f t="shared" si="433"/>
        <v>0</v>
      </c>
      <c r="BF225" s="11">
        <f t="shared" si="433"/>
        <v>0</v>
      </c>
      <c r="BG225" s="11">
        <f t="shared" si="433"/>
        <v>0</v>
      </c>
      <c r="BH225" s="11">
        <f t="shared" si="433"/>
        <v>0</v>
      </c>
      <c r="BI225" s="11">
        <f t="shared" si="433"/>
        <v>0</v>
      </c>
      <c r="BJ225" s="11">
        <f t="shared" si="433"/>
        <v>0</v>
      </c>
      <c r="BK225" s="11">
        <f t="shared" si="433"/>
        <v>0</v>
      </c>
      <c r="BL225" s="11">
        <f t="shared" si="433"/>
        <v>0</v>
      </c>
      <c r="BM225" s="11">
        <f t="shared" si="433"/>
        <v>0</v>
      </c>
      <c r="BN225" s="11">
        <f t="shared" si="433"/>
        <v>0</v>
      </c>
      <c r="BO225" s="11">
        <f t="shared" si="433"/>
        <v>0</v>
      </c>
      <c r="BP225" s="11">
        <f t="shared" ref="BP225:CU225" si="434">BP$119*BP109</f>
        <v>0</v>
      </c>
      <c r="BQ225" s="11">
        <f t="shared" si="434"/>
        <v>0</v>
      </c>
      <c r="BR225" s="11">
        <f t="shared" si="434"/>
        <v>0</v>
      </c>
      <c r="BS225" s="11">
        <f t="shared" si="434"/>
        <v>0</v>
      </c>
      <c r="BT225" s="11">
        <f t="shared" si="434"/>
        <v>0</v>
      </c>
      <c r="BU225" s="11">
        <f t="shared" si="434"/>
        <v>0</v>
      </c>
      <c r="BV225" s="11">
        <f t="shared" si="434"/>
        <v>0</v>
      </c>
      <c r="BW225" s="11">
        <f t="shared" si="434"/>
        <v>0</v>
      </c>
      <c r="BX225" s="11">
        <f t="shared" si="434"/>
        <v>0</v>
      </c>
      <c r="BY225" s="11">
        <f t="shared" si="434"/>
        <v>0</v>
      </c>
      <c r="BZ225" s="11">
        <f t="shared" si="434"/>
        <v>0</v>
      </c>
      <c r="CA225" s="11">
        <f t="shared" si="434"/>
        <v>0</v>
      </c>
      <c r="CB225" s="11">
        <f t="shared" si="434"/>
        <v>0</v>
      </c>
      <c r="CC225" s="11">
        <f t="shared" si="434"/>
        <v>0</v>
      </c>
      <c r="CD225" s="11">
        <f t="shared" si="434"/>
        <v>0</v>
      </c>
      <c r="CE225" s="11">
        <f t="shared" si="434"/>
        <v>0</v>
      </c>
      <c r="CF225" s="11">
        <f t="shared" si="434"/>
        <v>0</v>
      </c>
      <c r="CG225" s="11">
        <f t="shared" si="434"/>
        <v>0</v>
      </c>
      <c r="CH225" s="11">
        <f t="shared" si="434"/>
        <v>0</v>
      </c>
      <c r="CI225" s="11">
        <f t="shared" si="434"/>
        <v>0</v>
      </c>
      <c r="CJ225" s="11">
        <f t="shared" si="434"/>
        <v>0</v>
      </c>
      <c r="CK225" s="11">
        <f t="shared" si="434"/>
        <v>0</v>
      </c>
      <c r="CL225" s="11">
        <f t="shared" si="434"/>
        <v>0</v>
      </c>
      <c r="CM225" s="11">
        <f t="shared" si="434"/>
        <v>0</v>
      </c>
      <c r="CN225" s="11">
        <f t="shared" si="434"/>
        <v>0</v>
      </c>
      <c r="CO225" s="11">
        <f t="shared" si="434"/>
        <v>0</v>
      </c>
      <c r="CP225" s="11">
        <f t="shared" si="434"/>
        <v>0</v>
      </c>
      <c r="CQ225" s="11">
        <f t="shared" si="434"/>
        <v>0</v>
      </c>
      <c r="CR225" s="11">
        <f t="shared" si="434"/>
        <v>0</v>
      </c>
      <c r="CS225" s="11">
        <f t="shared" si="434"/>
        <v>0</v>
      </c>
      <c r="CT225" s="11">
        <f t="shared" si="434"/>
        <v>0</v>
      </c>
      <c r="CU225" s="11">
        <f t="shared" si="434"/>
        <v>0</v>
      </c>
      <c r="CV225" s="11">
        <f t="shared" ref="CV225:DI225" si="435">CV$119*CV109</f>
        <v>0</v>
      </c>
      <c r="CW225" s="11">
        <f t="shared" si="435"/>
        <v>0</v>
      </c>
      <c r="CX225" s="11">
        <f t="shared" si="435"/>
        <v>0</v>
      </c>
      <c r="CY225" s="11">
        <f t="shared" si="435"/>
        <v>0</v>
      </c>
      <c r="CZ225" s="11">
        <f t="shared" si="435"/>
        <v>0</v>
      </c>
      <c r="DA225" s="11">
        <f t="shared" si="435"/>
        <v>0</v>
      </c>
      <c r="DB225" s="11">
        <f t="shared" si="435"/>
        <v>0</v>
      </c>
      <c r="DC225" s="11">
        <f t="shared" si="435"/>
        <v>0</v>
      </c>
      <c r="DD225" s="11">
        <f t="shared" si="435"/>
        <v>0</v>
      </c>
      <c r="DE225" s="11">
        <f t="shared" si="435"/>
        <v>0</v>
      </c>
      <c r="DF225" s="11">
        <f t="shared" si="435"/>
        <v>0</v>
      </c>
      <c r="DG225" s="11">
        <f t="shared" si="435"/>
        <v>0</v>
      </c>
      <c r="DH225" s="11">
        <f t="shared" si="435"/>
        <v>0</v>
      </c>
      <c r="DI225" s="11">
        <f t="shared" si="435"/>
        <v>0</v>
      </c>
      <c r="DJ225" s="11">
        <f t="shared" si="395"/>
        <v>0</v>
      </c>
      <c r="DK225" s="323"/>
    </row>
    <row r="226" spans="2:115">
      <c r="B226" s="10" t="s">
        <v>224</v>
      </c>
      <c r="C226" s="4" t="s">
        <v>1114</v>
      </c>
      <c r="D226" s="11">
        <f t="shared" ref="D226:AI226" si="436">D$119*D110</f>
        <v>0</v>
      </c>
      <c r="E226" s="11">
        <f t="shared" si="436"/>
        <v>0</v>
      </c>
      <c r="F226" s="11">
        <f t="shared" si="436"/>
        <v>0</v>
      </c>
      <c r="G226" s="11">
        <f t="shared" si="436"/>
        <v>0</v>
      </c>
      <c r="H226" s="11">
        <f t="shared" si="436"/>
        <v>0</v>
      </c>
      <c r="I226" s="11">
        <f t="shared" si="436"/>
        <v>0</v>
      </c>
      <c r="J226" s="11">
        <f t="shared" si="436"/>
        <v>0</v>
      </c>
      <c r="K226" s="11">
        <f t="shared" si="436"/>
        <v>0</v>
      </c>
      <c r="L226" s="11">
        <f t="shared" si="436"/>
        <v>0</v>
      </c>
      <c r="M226" s="11">
        <f t="shared" si="436"/>
        <v>0</v>
      </c>
      <c r="N226" s="11">
        <f t="shared" si="436"/>
        <v>0</v>
      </c>
      <c r="O226" s="11">
        <f t="shared" si="436"/>
        <v>0</v>
      </c>
      <c r="P226" s="11">
        <f t="shared" si="436"/>
        <v>0</v>
      </c>
      <c r="Q226" s="11">
        <f t="shared" si="436"/>
        <v>0</v>
      </c>
      <c r="R226" s="11">
        <f t="shared" si="436"/>
        <v>0</v>
      </c>
      <c r="S226" s="11">
        <f t="shared" si="436"/>
        <v>0</v>
      </c>
      <c r="T226" s="11">
        <f t="shared" si="436"/>
        <v>0</v>
      </c>
      <c r="U226" s="11">
        <f t="shared" si="436"/>
        <v>0</v>
      </c>
      <c r="V226" s="11">
        <f t="shared" si="436"/>
        <v>0</v>
      </c>
      <c r="W226" s="11">
        <f t="shared" si="436"/>
        <v>0</v>
      </c>
      <c r="X226" s="11">
        <f t="shared" si="436"/>
        <v>0</v>
      </c>
      <c r="Y226" s="11">
        <f t="shared" si="436"/>
        <v>0</v>
      </c>
      <c r="Z226" s="11">
        <f t="shared" si="436"/>
        <v>0</v>
      </c>
      <c r="AA226" s="11">
        <f t="shared" si="436"/>
        <v>0</v>
      </c>
      <c r="AB226" s="11">
        <f t="shared" si="436"/>
        <v>0</v>
      </c>
      <c r="AC226" s="11">
        <f t="shared" si="436"/>
        <v>0</v>
      </c>
      <c r="AD226" s="11">
        <f t="shared" si="436"/>
        <v>0</v>
      </c>
      <c r="AE226" s="11">
        <f t="shared" si="436"/>
        <v>0</v>
      </c>
      <c r="AF226" s="11">
        <f t="shared" si="436"/>
        <v>0</v>
      </c>
      <c r="AG226" s="11">
        <f t="shared" si="436"/>
        <v>0</v>
      </c>
      <c r="AH226" s="11">
        <f t="shared" si="436"/>
        <v>0</v>
      </c>
      <c r="AI226" s="11">
        <f t="shared" si="436"/>
        <v>0</v>
      </c>
      <c r="AJ226" s="11">
        <f t="shared" ref="AJ226:BO226" si="437">AJ$119*AJ110</f>
        <v>0</v>
      </c>
      <c r="AK226" s="11">
        <f t="shared" si="437"/>
        <v>0</v>
      </c>
      <c r="AL226" s="11">
        <f t="shared" si="437"/>
        <v>0</v>
      </c>
      <c r="AM226" s="11">
        <f t="shared" si="437"/>
        <v>0</v>
      </c>
      <c r="AN226" s="11">
        <f t="shared" si="437"/>
        <v>0</v>
      </c>
      <c r="AO226" s="11">
        <f t="shared" si="437"/>
        <v>0</v>
      </c>
      <c r="AP226" s="11">
        <f t="shared" si="437"/>
        <v>0</v>
      </c>
      <c r="AQ226" s="11">
        <f t="shared" si="437"/>
        <v>0</v>
      </c>
      <c r="AR226" s="11">
        <f t="shared" si="437"/>
        <v>0</v>
      </c>
      <c r="AS226" s="11">
        <f t="shared" si="437"/>
        <v>0</v>
      </c>
      <c r="AT226" s="11">
        <f t="shared" si="437"/>
        <v>0</v>
      </c>
      <c r="AU226" s="11">
        <f t="shared" si="437"/>
        <v>0</v>
      </c>
      <c r="AV226" s="11">
        <f t="shared" si="437"/>
        <v>0</v>
      </c>
      <c r="AW226" s="11">
        <f t="shared" si="437"/>
        <v>0</v>
      </c>
      <c r="AX226" s="11">
        <f t="shared" si="437"/>
        <v>0</v>
      </c>
      <c r="AY226" s="11">
        <f t="shared" si="437"/>
        <v>0</v>
      </c>
      <c r="AZ226" s="11">
        <f t="shared" si="437"/>
        <v>0</v>
      </c>
      <c r="BA226" s="11">
        <f t="shared" si="437"/>
        <v>0</v>
      </c>
      <c r="BB226" s="11">
        <f t="shared" si="437"/>
        <v>0</v>
      </c>
      <c r="BC226" s="11">
        <f t="shared" si="437"/>
        <v>0</v>
      </c>
      <c r="BD226" s="11">
        <f t="shared" si="437"/>
        <v>0</v>
      </c>
      <c r="BE226" s="11">
        <f t="shared" si="437"/>
        <v>0</v>
      </c>
      <c r="BF226" s="11">
        <f t="shared" si="437"/>
        <v>0</v>
      </c>
      <c r="BG226" s="11">
        <f t="shared" si="437"/>
        <v>0</v>
      </c>
      <c r="BH226" s="11">
        <f t="shared" si="437"/>
        <v>0</v>
      </c>
      <c r="BI226" s="11">
        <f t="shared" si="437"/>
        <v>0</v>
      </c>
      <c r="BJ226" s="11">
        <f t="shared" si="437"/>
        <v>0</v>
      </c>
      <c r="BK226" s="11">
        <f t="shared" si="437"/>
        <v>0</v>
      </c>
      <c r="BL226" s="11">
        <f t="shared" si="437"/>
        <v>0</v>
      </c>
      <c r="BM226" s="11">
        <f t="shared" si="437"/>
        <v>0</v>
      </c>
      <c r="BN226" s="11">
        <f t="shared" si="437"/>
        <v>0</v>
      </c>
      <c r="BO226" s="11">
        <f t="shared" si="437"/>
        <v>0</v>
      </c>
      <c r="BP226" s="11">
        <f t="shared" ref="BP226:CU226" si="438">BP$119*BP110</f>
        <v>0</v>
      </c>
      <c r="BQ226" s="11">
        <f t="shared" si="438"/>
        <v>0</v>
      </c>
      <c r="BR226" s="11">
        <f t="shared" si="438"/>
        <v>0</v>
      </c>
      <c r="BS226" s="11">
        <f t="shared" si="438"/>
        <v>0</v>
      </c>
      <c r="BT226" s="11">
        <f t="shared" si="438"/>
        <v>0</v>
      </c>
      <c r="BU226" s="11">
        <f t="shared" si="438"/>
        <v>0</v>
      </c>
      <c r="BV226" s="11">
        <f t="shared" si="438"/>
        <v>0</v>
      </c>
      <c r="BW226" s="11">
        <f t="shared" si="438"/>
        <v>0</v>
      </c>
      <c r="BX226" s="11">
        <f t="shared" si="438"/>
        <v>0</v>
      </c>
      <c r="BY226" s="11">
        <f t="shared" si="438"/>
        <v>0</v>
      </c>
      <c r="BZ226" s="11">
        <f t="shared" si="438"/>
        <v>0</v>
      </c>
      <c r="CA226" s="11">
        <f t="shared" si="438"/>
        <v>0</v>
      </c>
      <c r="CB226" s="11">
        <f t="shared" si="438"/>
        <v>0</v>
      </c>
      <c r="CC226" s="11">
        <f t="shared" si="438"/>
        <v>0</v>
      </c>
      <c r="CD226" s="11">
        <f t="shared" si="438"/>
        <v>0</v>
      </c>
      <c r="CE226" s="11">
        <f t="shared" si="438"/>
        <v>0</v>
      </c>
      <c r="CF226" s="11">
        <f t="shared" si="438"/>
        <v>0</v>
      </c>
      <c r="CG226" s="11">
        <f t="shared" si="438"/>
        <v>0</v>
      </c>
      <c r="CH226" s="11">
        <f t="shared" si="438"/>
        <v>0</v>
      </c>
      <c r="CI226" s="11">
        <f t="shared" si="438"/>
        <v>0</v>
      </c>
      <c r="CJ226" s="11">
        <f t="shared" si="438"/>
        <v>0</v>
      </c>
      <c r="CK226" s="11">
        <f t="shared" si="438"/>
        <v>0</v>
      </c>
      <c r="CL226" s="11">
        <f t="shared" si="438"/>
        <v>0</v>
      </c>
      <c r="CM226" s="11">
        <f t="shared" si="438"/>
        <v>0</v>
      </c>
      <c r="CN226" s="11">
        <f t="shared" si="438"/>
        <v>0</v>
      </c>
      <c r="CO226" s="11">
        <f t="shared" si="438"/>
        <v>0</v>
      </c>
      <c r="CP226" s="11">
        <f t="shared" si="438"/>
        <v>0</v>
      </c>
      <c r="CQ226" s="11">
        <f t="shared" si="438"/>
        <v>0</v>
      </c>
      <c r="CR226" s="11">
        <f t="shared" si="438"/>
        <v>0</v>
      </c>
      <c r="CS226" s="11">
        <f t="shared" si="438"/>
        <v>0</v>
      </c>
      <c r="CT226" s="11">
        <f t="shared" si="438"/>
        <v>0</v>
      </c>
      <c r="CU226" s="11">
        <f t="shared" si="438"/>
        <v>0</v>
      </c>
      <c r="CV226" s="11">
        <f t="shared" ref="CV226:DI226" si="439">CV$119*CV110</f>
        <v>0</v>
      </c>
      <c r="CW226" s="11">
        <f t="shared" si="439"/>
        <v>0</v>
      </c>
      <c r="CX226" s="11">
        <f t="shared" si="439"/>
        <v>0</v>
      </c>
      <c r="CY226" s="11">
        <f t="shared" si="439"/>
        <v>0</v>
      </c>
      <c r="CZ226" s="11">
        <f t="shared" si="439"/>
        <v>0</v>
      </c>
      <c r="DA226" s="11">
        <f t="shared" si="439"/>
        <v>0</v>
      </c>
      <c r="DB226" s="11">
        <f t="shared" si="439"/>
        <v>0</v>
      </c>
      <c r="DC226" s="11">
        <f t="shared" si="439"/>
        <v>0</v>
      </c>
      <c r="DD226" s="11">
        <f t="shared" si="439"/>
        <v>0</v>
      </c>
      <c r="DE226" s="11">
        <f t="shared" si="439"/>
        <v>0</v>
      </c>
      <c r="DF226" s="11">
        <f t="shared" si="439"/>
        <v>0</v>
      </c>
      <c r="DG226" s="11">
        <f t="shared" si="439"/>
        <v>0</v>
      </c>
      <c r="DH226" s="11">
        <f t="shared" si="439"/>
        <v>0</v>
      </c>
      <c r="DI226" s="11">
        <f t="shared" si="439"/>
        <v>0</v>
      </c>
      <c r="DJ226" s="11">
        <f t="shared" si="395"/>
        <v>0</v>
      </c>
      <c r="DK226" s="323"/>
    </row>
    <row r="227" spans="2:115">
      <c r="B227" s="10" t="s">
        <v>225</v>
      </c>
      <c r="C227" s="4" t="s">
        <v>1115</v>
      </c>
      <c r="D227" s="11">
        <f t="shared" ref="D227:AI227" si="440">D$119*D111</f>
        <v>0</v>
      </c>
      <c r="E227" s="11">
        <f t="shared" si="440"/>
        <v>0</v>
      </c>
      <c r="F227" s="11">
        <f t="shared" si="440"/>
        <v>0</v>
      </c>
      <c r="G227" s="11">
        <f t="shared" si="440"/>
        <v>0</v>
      </c>
      <c r="H227" s="11">
        <f t="shared" si="440"/>
        <v>0</v>
      </c>
      <c r="I227" s="11">
        <f t="shared" si="440"/>
        <v>0</v>
      </c>
      <c r="J227" s="11">
        <f t="shared" si="440"/>
        <v>0</v>
      </c>
      <c r="K227" s="11">
        <f t="shared" si="440"/>
        <v>0</v>
      </c>
      <c r="L227" s="11">
        <f t="shared" si="440"/>
        <v>0</v>
      </c>
      <c r="M227" s="11">
        <f t="shared" si="440"/>
        <v>0</v>
      </c>
      <c r="N227" s="11">
        <f t="shared" si="440"/>
        <v>0</v>
      </c>
      <c r="O227" s="11">
        <f t="shared" si="440"/>
        <v>0</v>
      </c>
      <c r="P227" s="11">
        <f t="shared" si="440"/>
        <v>0</v>
      </c>
      <c r="Q227" s="11">
        <f t="shared" si="440"/>
        <v>0</v>
      </c>
      <c r="R227" s="11">
        <f t="shared" si="440"/>
        <v>0</v>
      </c>
      <c r="S227" s="11">
        <f t="shared" si="440"/>
        <v>0</v>
      </c>
      <c r="T227" s="11">
        <f t="shared" si="440"/>
        <v>0</v>
      </c>
      <c r="U227" s="11">
        <f t="shared" si="440"/>
        <v>0</v>
      </c>
      <c r="V227" s="11">
        <f t="shared" si="440"/>
        <v>0</v>
      </c>
      <c r="W227" s="11">
        <f t="shared" si="440"/>
        <v>0</v>
      </c>
      <c r="X227" s="11">
        <f t="shared" si="440"/>
        <v>0</v>
      </c>
      <c r="Y227" s="11">
        <f t="shared" si="440"/>
        <v>0</v>
      </c>
      <c r="Z227" s="11">
        <f t="shared" si="440"/>
        <v>0</v>
      </c>
      <c r="AA227" s="11">
        <f t="shared" si="440"/>
        <v>0</v>
      </c>
      <c r="AB227" s="11">
        <f t="shared" si="440"/>
        <v>0</v>
      </c>
      <c r="AC227" s="11">
        <f t="shared" si="440"/>
        <v>0</v>
      </c>
      <c r="AD227" s="11">
        <f t="shared" si="440"/>
        <v>0</v>
      </c>
      <c r="AE227" s="11">
        <f t="shared" si="440"/>
        <v>0</v>
      </c>
      <c r="AF227" s="11">
        <f t="shared" si="440"/>
        <v>0</v>
      </c>
      <c r="AG227" s="11">
        <f t="shared" si="440"/>
        <v>0</v>
      </c>
      <c r="AH227" s="11">
        <f t="shared" si="440"/>
        <v>0</v>
      </c>
      <c r="AI227" s="11">
        <f t="shared" si="440"/>
        <v>0</v>
      </c>
      <c r="AJ227" s="11">
        <f t="shared" ref="AJ227:BO227" si="441">AJ$119*AJ111</f>
        <v>0</v>
      </c>
      <c r="AK227" s="11">
        <f t="shared" si="441"/>
        <v>0</v>
      </c>
      <c r="AL227" s="11">
        <f t="shared" si="441"/>
        <v>0</v>
      </c>
      <c r="AM227" s="11">
        <f t="shared" si="441"/>
        <v>0</v>
      </c>
      <c r="AN227" s="11">
        <f t="shared" si="441"/>
        <v>0</v>
      </c>
      <c r="AO227" s="11">
        <f t="shared" si="441"/>
        <v>0</v>
      </c>
      <c r="AP227" s="11">
        <f t="shared" si="441"/>
        <v>0</v>
      </c>
      <c r="AQ227" s="11">
        <f t="shared" si="441"/>
        <v>0</v>
      </c>
      <c r="AR227" s="11">
        <f t="shared" si="441"/>
        <v>0</v>
      </c>
      <c r="AS227" s="11">
        <f t="shared" si="441"/>
        <v>0</v>
      </c>
      <c r="AT227" s="11">
        <f t="shared" si="441"/>
        <v>0</v>
      </c>
      <c r="AU227" s="11">
        <f t="shared" si="441"/>
        <v>0</v>
      </c>
      <c r="AV227" s="11">
        <f t="shared" si="441"/>
        <v>0</v>
      </c>
      <c r="AW227" s="11">
        <f t="shared" si="441"/>
        <v>0</v>
      </c>
      <c r="AX227" s="11">
        <f t="shared" si="441"/>
        <v>0</v>
      </c>
      <c r="AY227" s="11">
        <f t="shared" si="441"/>
        <v>0</v>
      </c>
      <c r="AZ227" s="11">
        <f t="shared" si="441"/>
        <v>0</v>
      </c>
      <c r="BA227" s="11">
        <f t="shared" si="441"/>
        <v>0</v>
      </c>
      <c r="BB227" s="11">
        <f t="shared" si="441"/>
        <v>0</v>
      </c>
      <c r="BC227" s="11">
        <f t="shared" si="441"/>
        <v>0</v>
      </c>
      <c r="BD227" s="11">
        <f t="shared" si="441"/>
        <v>0</v>
      </c>
      <c r="BE227" s="11">
        <f t="shared" si="441"/>
        <v>0</v>
      </c>
      <c r="BF227" s="11">
        <f t="shared" si="441"/>
        <v>0</v>
      </c>
      <c r="BG227" s="11">
        <f t="shared" si="441"/>
        <v>0</v>
      </c>
      <c r="BH227" s="11">
        <f t="shared" si="441"/>
        <v>0</v>
      </c>
      <c r="BI227" s="11">
        <f t="shared" si="441"/>
        <v>0</v>
      </c>
      <c r="BJ227" s="11">
        <f t="shared" si="441"/>
        <v>0</v>
      </c>
      <c r="BK227" s="11">
        <f t="shared" si="441"/>
        <v>0</v>
      </c>
      <c r="BL227" s="11">
        <f t="shared" si="441"/>
        <v>0</v>
      </c>
      <c r="BM227" s="11">
        <f t="shared" si="441"/>
        <v>0</v>
      </c>
      <c r="BN227" s="11">
        <f t="shared" si="441"/>
        <v>0</v>
      </c>
      <c r="BO227" s="11">
        <f t="shared" si="441"/>
        <v>0</v>
      </c>
      <c r="BP227" s="11">
        <f t="shared" ref="BP227:CU227" si="442">BP$119*BP111</f>
        <v>0</v>
      </c>
      <c r="BQ227" s="11">
        <f t="shared" si="442"/>
        <v>0</v>
      </c>
      <c r="BR227" s="11">
        <f t="shared" si="442"/>
        <v>0</v>
      </c>
      <c r="BS227" s="11">
        <f t="shared" si="442"/>
        <v>0</v>
      </c>
      <c r="BT227" s="11">
        <f t="shared" si="442"/>
        <v>0</v>
      </c>
      <c r="BU227" s="11">
        <f t="shared" si="442"/>
        <v>0</v>
      </c>
      <c r="BV227" s="11">
        <f t="shared" si="442"/>
        <v>0</v>
      </c>
      <c r="BW227" s="11">
        <f t="shared" si="442"/>
        <v>0</v>
      </c>
      <c r="BX227" s="11">
        <f t="shared" si="442"/>
        <v>0</v>
      </c>
      <c r="BY227" s="11">
        <f t="shared" si="442"/>
        <v>0</v>
      </c>
      <c r="BZ227" s="11">
        <f t="shared" si="442"/>
        <v>0</v>
      </c>
      <c r="CA227" s="11">
        <f t="shared" si="442"/>
        <v>0</v>
      </c>
      <c r="CB227" s="11">
        <f t="shared" si="442"/>
        <v>0</v>
      </c>
      <c r="CC227" s="11">
        <f t="shared" si="442"/>
        <v>0</v>
      </c>
      <c r="CD227" s="11">
        <f t="shared" si="442"/>
        <v>0</v>
      </c>
      <c r="CE227" s="11">
        <f t="shared" si="442"/>
        <v>0</v>
      </c>
      <c r="CF227" s="11">
        <f t="shared" si="442"/>
        <v>0</v>
      </c>
      <c r="CG227" s="11">
        <f t="shared" si="442"/>
        <v>0</v>
      </c>
      <c r="CH227" s="11">
        <f t="shared" si="442"/>
        <v>0</v>
      </c>
      <c r="CI227" s="11">
        <f t="shared" si="442"/>
        <v>0</v>
      </c>
      <c r="CJ227" s="11">
        <f t="shared" si="442"/>
        <v>0</v>
      </c>
      <c r="CK227" s="11">
        <f t="shared" si="442"/>
        <v>0</v>
      </c>
      <c r="CL227" s="11">
        <f t="shared" si="442"/>
        <v>0</v>
      </c>
      <c r="CM227" s="11">
        <f t="shared" si="442"/>
        <v>0</v>
      </c>
      <c r="CN227" s="11">
        <f t="shared" si="442"/>
        <v>0</v>
      </c>
      <c r="CO227" s="11">
        <f t="shared" si="442"/>
        <v>0</v>
      </c>
      <c r="CP227" s="11">
        <f t="shared" si="442"/>
        <v>0</v>
      </c>
      <c r="CQ227" s="11">
        <f t="shared" si="442"/>
        <v>0</v>
      </c>
      <c r="CR227" s="11">
        <f t="shared" si="442"/>
        <v>0</v>
      </c>
      <c r="CS227" s="11">
        <f t="shared" si="442"/>
        <v>0</v>
      </c>
      <c r="CT227" s="11">
        <f t="shared" si="442"/>
        <v>0</v>
      </c>
      <c r="CU227" s="11">
        <f t="shared" si="442"/>
        <v>0</v>
      </c>
      <c r="CV227" s="11">
        <f t="shared" ref="CV227:DI227" si="443">CV$119*CV111</f>
        <v>0</v>
      </c>
      <c r="CW227" s="11">
        <f t="shared" si="443"/>
        <v>0</v>
      </c>
      <c r="CX227" s="11">
        <f t="shared" si="443"/>
        <v>0</v>
      </c>
      <c r="CY227" s="11">
        <f t="shared" si="443"/>
        <v>0</v>
      </c>
      <c r="CZ227" s="11">
        <f t="shared" si="443"/>
        <v>0</v>
      </c>
      <c r="DA227" s="11">
        <f t="shared" si="443"/>
        <v>0</v>
      </c>
      <c r="DB227" s="11">
        <f t="shared" si="443"/>
        <v>0</v>
      </c>
      <c r="DC227" s="11">
        <f t="shared" si="443"/>
        <v>0</v>
      </c>
      <c r="DD227" s="11">
        <f t="shared" si="443"/>
        <v>0</v>
      </c>
      <c r="DE227" s="11">
        <f t="shared" si="443"/>
        <v>0</v>
      </c>
      <c r="DF227" s="11">
        <f t="shared" si="443"/>
        <v>0</v>
      </c>
      <c r="DG227" s="11">
        <f t="shared" si="443"/>
        <v>0</v>
      </c>
      <c r="DH227" s="11">
        <f t="shared" si="443"/>
        <v>0</v>
      </c>
      <c r="DI227" s="11">
        <f t="shared" si="443"/>
        <v>0</v>
      </c>
      <c r="DJ227" s="11">
        <f t="shared" si="395"/>
        <v>0</v>
      </c>
      <c r="DK227" s="323"/>
    </row>
    <row r="228" spans="2:115">
      <c r="B228" s="10" t="s">
        <v>226</v>
      </c>
      <c r="C228" s="4" t="s">
        <v>1116</v>
      </c>
      <c r="D228" s="11">
        <f t="shared" ref="D228:AI228" si="444">D$119*D112</f>
        <v>0</v>
      </c>
      <c r="E228" s="11">
        <f t="shared" si="444"/>
        <v>0</v>
      </c>
      <c r="F228" s="11">
        <f t="shared" si="444"/>
        <v>0</v>
      </c>
      <c r="G228" s="11">
        <f t="shared" si="444"/>
        <v>0</v>
      </c>
      <c r="H228" s="11">
        <f t="shared" si="444"/>
        <v>0</v>
      </c>
      <c r="I228" s="11">
        <f t="shared" si="444"/>
        <v>0</v>
      </c>
      <c r="J228" s="11">
        <f t="shared" si="444"/>
        <v>0</v>
      </c>
      <c r="K228" s="11">
        <f t="shared" si="444"/>
        <v>0</v>
      </c>
      <c r="L228" s="11">
        <f t="shared" si="444"/>
        <v>0</v>
      </c>
      <c r="M228" s="11">
        <f t="shared" si="444"/>
        <v>0</v>
      </c>
      <c r="N228" s="11">
        <f t="shared" si="444"/>
        <v>0</v>
      </c>
      <c r="O228" s="11">
        <f t="shared" si="444"/>
        <v>0</v>
      </c>
      <c r="P228" s="11">
        <f t="shared" si="444"/>
        <v>0</v>
      </c>
      <c r="Q228" s="11">
        <f t="shared" si="444"/>
        <v>0</v>
      </c>
      <c r="R228" s="11">
        <f t="shared" si="444"/>
        <v>0</v>
      </c>
      <c r="S228" s="11">
        <f t="shared" si="444"/>
        <v>0</v>
      </c>
      <c r="T228" s="11">
        <f t="shared" si="444"/>
        <v>0</v>
      </c>
      <c r="U228" s="11">
        <f t="shared" si="444"/>
        <v>0</v>
      </c>
      <c r="V228" s="11">
        <f t="shared" si="444"/>
        <v>0</v>
      </c>
      <c r="W228" s="11">
        <f t="shared" si="444"/>
        <v>0</v>
      </c>
      <c r="X228" s="11">
        <f t="shared" si="444"/>
        <v>0</v>
      </c>
      <c r="Y228" s="11">
        <f t="shared" si="444"/>
        <v>0</v>
      </c>
      <c r="Z228" s="11">
        <f t="shared" si="444"/>
        <v>0</v>
      </c>
      <c r="AA228" s="11">
        <f t="shared" si="444"/>
        <v>0</v>
      </c>
      <c r="AB228" s="11">
        <f t="shared" si="444"/>
        <v>0</v>
      </c>
      <c r="AC228" s="11">
        <f t="shared" si="444"/>
        <v>0</v>
      </c>
      <c r="AD228" s="11">
        <f t="shared" si="444"/>
        <v>0</v>
      </c>
      <c r="AE228" s="11">
        <f t="shared" si="444"/>
        <v>0</v>
      </c>
      <c r="AF228" s="11">
        <f t="shared" si="444"/>
        <v>0</v>
      </c>
      <c r="AG228" s="11">
        <f t="shared" si="444"/>
        <v>0</v>
      </c>
      <c r="AH228" s="11">
        <f t="shared" si="444"/>
        <v>0</v>
      </c>
      <c r="AI228" s="11">
        <f t="shared" si="444"/>
        <v>0</v>
      </c>
      <c r="AJ228" s="11">
        <f t="shared" ref="AJ228:BO228" si="445">AJ$119*AJ112</f>
        <v>0</v>
      </c>
      <c r="AK228" s="11">
        <f t="shared" si="445"/>
        <v>0</v>
      </c>
      <c r="AL228" s="11">
        <f t="shared" si="445"/>
        <v>0</v>
      </c>
      <c r="AM228" s="11">
        <f t="shared" si="445"/>
        <v>0</v>
      </c>
      <c r="AN228" s="11">
        <f t="shared" si="445"/>
        <v>0</v>
      </c>
      <c r="AO228" s="11">
        <f t="shared" si="445"/>
        <v>0</v>
      </c>
      <c r="AP228" s="11">
        <f t="shared" si="445"/>
        <v>0</v>
      </c>
      <c r="AQ228" s="11">
        <f t="shared" si="445"/>
        <v>0</v>
      </c>
      <c r="AR228" s="11">
        <f t="shared" si="445"/>
        <v>0</v>
      </c>
      <c r="AS228" s="11">
        <f t="shared" si="445"/>
        <v>0</v>
      </c>
      <c r="AT228" s="11">
        <f t="shared" si="445"/>
        <v>0</v>
      </c>
      <c r="AU228" s="11">
        <f t="shared" si="445"/>
        <v>0</v>
      </c>
      <c r="AV228" s="11">
        <f t="shared" si="445"/>
        <v>0</v>
      </c>
      <c r="AW228" s="11">
        <f t="shared" si="445"/>
        <v>0</v>
      </c>
      <c r="AX228" s="11">
        <f t="shared" si="445"/>
        <v>0</v>
      </c>
      <c r="AY228" s="11">
        <f t="shared" si="445"/>
        <v>0</v>
      </c>
      <c r="AZ228" s="11">
        <f t="shared" si="445"/>
        <v>0</v>
      </c>
      <c r="BA228" s="11">
        <f t="shared" si="445"/>
        <v>0</v>
      </c>
      <c r="BB228" s="11">
        <f t="shared" si="445"/>
        <v>0</v>
      </c>
      <c r="BC228" s="11">
        <f t="shared" si="445"/>
        <v>0</v>
      </c>
      <c r="BD228" s="11">
        <f t="shared" si="445"/>
        <v>0</v>
      </c>
      <c r="BE228" s="11">
        <f t="shared" si="445"/>
        <v>0</v>
      </c>
      <c r="BF228" s="11">
        <f t="shared" si="445"/>
        <v>0</v>
      </c>
      <c r="BG228" s="11">
        <f t="shared" si="445"/>
        <v>0</v>
      </c>
      <c r="BH228" s="11">
        <f t="shared" si="445"/>
        <v>0</v>
      </c>
      <c r="BI228" s="11">
        <f t="shared" si="445"/>
        <v>0</v>
      </c>
      <c r="BJ228" s="11">
        <f t="shared" si="445"/>
        <v>0</v>
      </c>
      <c r="BK228" s="11">
        <f t="shared" si="445"/>
        <v>0</v>
      </c>
      <c r="BL228" s="11">
        <f t="shared" si="445"/>
        <v>0</v>
      </c>
      <c r="BM228" s="11">
        <f t="shared" si="445"/>
        <v>0</v>
      </c>
      <c r="BN228" s="11">
        <f t="shared" si="445"/>
        <v>0</v>
      </c>
      <c r="BO228" s="11">
        <f t="shared" si="445"/>
        <v>0</v>
      </c>
      <c r="BP228" s="11">
        <f t="shared" ref="BP228:CU228" si="446">BP$119*BP112</f>
        <v>0</v>
      </c>
      <c r="BQ228" s="11">
        <f t="shared" si="446"/>
        <v>0</v>
      </c>
      <c r="BR228" s="11">
        <f t="shared" si="446"/>
        <v>0</v>
      </c>
      <c r="BS228" s="11">
        <f t="shared" si="446"/>
        <v>0</v>
      </c>
      <c r="BT228" s="11">
        <f t="shared" si="446"/>
        <v>0</v>
      </c>
      <c r="BU228" s="11">
        <f t="shared" si="446"/>
        <v>0</v>
      </c>
      <c r="BV228" s="11">
        <f t="shared" si="446"/>
        <v>0</v>
      </c>
      <c r="BW228" s="11">
        <f t="shared" si="446"/>
        <v>0</v>
      </c>
      <c r="BX228" s="11">
        <f t="shared" si="446"/>
        <v>0</v>
      </c>
      <c r="BY228" s="11">
        <f t="shared" si="446"/>
        <v>0</v>
      </c>
      <c r="BZ228" s="11">
        <f t="shared" si="446"/>
        <v>0</v>
      </c>
      <c r="CA228" s="11">
        <f t="shared" si="446"/>
        <v>0</v>
      </c>
      <c r="CB228" s="11">
        <f t="shared" si="446"/>
        <v>0</v>
      </c>
      <c r="CC228" s="11">
        <f t="shared" si="446"/>
        <v>0</v>
      </c>
      <c r="CD228" s="11">
        <f t="shared" si="446"/>
        <v>0</v>
      </c>
      <c r="CE228" s="11">
        <f t="shared" si="446"/>
        <v>0</v>
      </c>
      <c r="CF228" s="11">
        <f t="shared" si="446"/>
        <v>0</v>
      </c>
      <c r="CG228" s="11">
        <f t="shared" si="446"/>
        <v>0</v>
      </c>
      <c r="CH228" s="11">
        <f t="shared" si="446"/>
        <v>0</v>
      </c>
      <c r="CI228" s="11">
        <f t="shared" si="446"/>
        <v>0</v>
      </c>
      <c r="CJ228" s="11">
        <f t="shared" si="446"/>
        <v>0</v>
      </c>
      <c r="CK228" s="11">
        <f t="shared" si="446"/>
        <v>0</v>
      </c>
      <c r="CL228" s="11">
        <f t="shared" si="446"/>
        <v>0</v>
      </c>
      <c r="CM228" s="11">
        <f t="shared" si="446"/>
        <v>0</v>
      </c>
      <c r="CN228" s="11">
        <f t="shared" si="446"/>
        <v>0</v>
      </c>
      <c r="CO228" s="11">
        <f t="shared" si="446"/>
        <v>0</v>
      </c>
      <c r="CP228" s="11">
        <f t="shared" si="446"/>
        <v>0</v>
      </c>
      <c r="CQ228" s="11">
        <f t="shared" si="446"/>
        <v>0</v>
      </c>
      <c r="CR228" s="11">
        <f t="shared" si="446"/>
        <v>0</v>
      </c>
      <c r="CS228" s="11">
        <f t="shared" si="446"/>
        <v>0</v>
      </c>
      <c r="CT228" s="11">
        <f t="shared" si="446"/>
        <v>0</v>
      </c>
      <c r="CU228" s="11">
        <f t="shared" si="446"/>
        <v>0</v>
      </c>
      <c r="CV228" s="11">
        <f t="shared" ref="CV228:DI228" si="447">CV$119*CV112</f>
        <v>0</v>
      </c>
      <c r="CW228" s="11">
        <f t="shared" si="447"/>
        <v>0</v>
      </c>
      <c r="CX228" s="11">
        <f t="shared" si="447"/>
        <v>0</v>
      </c>
      <c r="CY228" s="11">
        <f t="shared" si="447"/>
        <v>0</v>
      </c>
      <c r="CZ228" s="11">
        <f t="shared" si="447"/>
        <v>0</v>
      </c>
      <c r="DA228" s="11">
        <f t="shared" si="447"/>
        <v>0</v>
      </c>
      <c r="DB228" s="11">
        <f t="shared" si="447"/>
        <v>0</v>
      </c>
      <c r="DC228" s="11">
        <f t="shared" si="447"/>
        <v>0</v>
      </c>
      <c r="DD228" s="11">
        <f t="shared" si="447"/>
        <v>0</v>
      </c>
      <c r="DE228" s="11">
        <f t="shared" si="447"/>
        <v>0</v>
      </c>
      <c r="DF228" s="11">
        <f t="shared" si="447"/>
        <v>0</v>
      </c>
      <c r="DG228" s="11">
        <f t="shared" si="447"/>
        <v>0</v>
      </c>
      <c r="DH228" s="11">
        <f t="shared" si="447"/>
        <v>0</v>
      </c>
      <c r="DI228" s="11">
        <f t="shared" si="447"/>
        <v>0</v>
      </c>
      <c r="DJ228" s="11">
        <f t="shared" si="395"/>
        <v>0</v>
      </c>
      <c r="DK228" s="323"/>
    </row>
    <row r="229" spans="2:115">
      <c r="B229" s="503" t="s">
        <v>227</v>
      </c>
      <c r="C229" s="14" t="s">
        <v>1117</v>
      </c>
      <c r="D229" s="733">
        <f t="shared" ref="D229:AI229" si="448">D$119*D113</f>
        <v>0</v>
      </c>
      <c r="E229" s="733">
        <f t="shared" si="448"/>
        <v>0</v>
      </c>
      <c r="F229" s="733">
        <f t="shared" si="448"/>
        <v>0</v>
      </c>
      <c r="G229" s="733">
        <f t="shared" si="448"/>
        <v>0</v>
      </c>
      <c r="H229" s="733">
        <f t="shared" si="448"/>
        <v>0</v>
      </c>
      <c r="I229" s="733">
        <f t="shared" si="448"/>
        <v>0</v>
      </c>
      <c r="J229" s="733">
        <f t="shared" si="448"/>
        <v>0</v>
      </c>
      <c r="K229" s="733">
        <f t="shared" si="448"/>
        <v>0</v>
      </c>
      <c r="L229" s="733">
        <f t="shared" si="448"/>
        <v>0</v>
      </c>
      <c r="M229" s="733">
        <f t="shared" si="448"/>
        <v>0</v>
      </c>
      <c r="N229" s="733">
        <f t="shared" si="448"/>
        <v>0</v>
      </c>
      <c r="O229" s="733">
        <f t="shared" si="448"/>
        <v>0</v>
      </c>
      <c r="P229" s="733">
        <f t="shared" si="448"/>
        <v>0</v>
      </c>
      <c r="Q229" s="733">
        <f t="shared" si="448"/>
        <v>0</v>
      </c>
      <c r="R229" s="733">
        <f t="shared" si="448"/>
        <v>0</v>
      </c>
      <c r="S229" s="733">
        <f t="shared" si="448"/>
        <v>0</v>
      </c>
      <c r="T229" s="733">
        <f t="shared" si="448"/>
        <v>0</v>
      </c>
      <c r="U229" s="733">
        <f t="shared" si="448"/>
        <v>0</v>
      </c>
      <c r="V229" s="733">
        <f t="shared" si="448"/>
        <v>0</v>
      </c>
      <c r="W229" s="733">
        <f t="shared" si="448"/>
        <v>0</v>
      </c>
      <c r="X229" s="733">
        <f t="shared" si="448"/>
        <v>0</v>
      </c>
      <c r="Y229" s="733">
        <f t="shared" si="448"/>
        <v>0</v>
      </c>
      <c r="Z229" s="733">
        <f t="shared" si="448"/>
        <v>0</v>
      </c>
      <c r="AA229" s="733">
        <f t="shared" si="448"/>
        <v>0</v>
      </c>
      <c r="AB229" s="733">
        <f t="shared" si="448"/>
        <v>0</v>
      </c>
      <c r="AC229" s="733">
        <f t="shared" si="448"/>
        <v>0</v>
      </c>
      <c r="AD229" s="733">
        <f t="shared" si="448"/>
        <v>0</v>
      </c>
      <c r="AE229" s="733">
        <f t="shared" si="448"/>
        <v>0</v>
      </c>
      <c r="AF229" s="733">
        <f t="shared" si="448"/>
        <v>0</v>
      </c>
      <c r="AG229" s="733">
        <f t="shared" si="448"/>
        <v>0</v>
      </c>
      <c r="AH229" s="733">
        <f t="shared" si="448"/>
        <v>0</v>
      </c>
      <c r="AI229" s="733">
        <f t="shared" si="448"/>
        <v>0</v>
      </c>
      <c r="AJ229" s="733">
        <f t="shared" ref="AJ229:BO229" si="449">AJ$119*AJ113</f>
        <v>0</v>
      </c>
      <c r="AK229" s="733">
        <f t="shared" si="449"/>
        <v>0</v>
      </c>
      <c r="AL229" s="733">
        <f t="shared" si="449"/>
        <v>0</v>
      </c>
      <c r="AM229" s="733">
        <f t="shared" si="449"/>
        <v>0</v>
      </c>
      <c r="AN229" s="733">
        <f t="shared" si="449"/>
        <v>0</v>
      </c>
      <c r="AO229" s="733">
        <f t="shared" si="449"/>
        <v>0</v>
      </c>
      <c r="AP229" s="733">
        <f t="shared" si="449"/>
        <v>0</v>
      </c>
      <c r="AQ229" s="733">
        <f t="shared" si="449"/>
        <v>0</v>
      </c>
      <c r="AR229" s="733">
        <f t="shared" si="449"/>
        <v>0</v>
      </c>
      <c r="AS229" s="733">
        <f t="shared" si="449"/>
        <v>0</v>
      </c>
      <c r="AT229" s="733">
        <f t="shared" si="449"/>
        <v>0</v>
      </c>
      <c r="AU229" s="733">
        <f t="shared" si="449"/>
        <v>0</v>
      </c>
      <c r="AV229" s="733">
        <f t="shared" si="449"/>
        <v>0</v>
      </c>
      <c r="AW229" s="733">
        <f t="shared" si="449"/>
        <v>0</v>
      </c>
      <c r="AX229" s="733">
        <f t="shared" si="449"/>
        <v>0</v>
      </c>
      <c r="AY229" s="733">
        <f t="shared" si="449"/>
        <v>0</v>
      </c>
      <c r="AZ229" s="733">
        <f t="shared" si="449"/>
        <v>0</v>
      </c>
      <c r="BA229" s="733">
        <f t="shared" si="449"/>
        <v>0</v>
      </c>
      <c r="BB229" s="733">
        <f t="shared" si="449"/>
        <v>0</v>
      </c>
      <c r="BC229" s="733">
        <f t="shared" si="449"/>
        <v>0</v>
      </c>
      <c r="BD229" s="733">
        <f t="shared" si="449"/>
        <v>0</v>
      </c>
      <c r="BE229" s="733">
        <f t="shared" si="449"/>
        <v>0</v>
      </c>
      <c r="BF229" s="733">
        <f t="shared" si="449"/>
        <v>0</v>
      </c>
      <c r="BG229" s="733">
        <f t="shared" si="449"/>
        <v>0</v>
      </c>
      <c r="BH229" s="733">
        <f t="shared" si="449"/>
        <v>0</v>
      </c>
      <c r="BI229" s="733">
        <f t="shared" si="449"/>
        <v>0</v>
      </c>
      <c r="BJ229" s="733">
        <f t="shared" si="449"/>
        <v>0</v>
      </c>
      <c r="BK229" s="733">
        <f t="shared" si="449"/>
        <v>0</v>
      </c>
      <c r="BL229" s="733">
        <f t="shared" si="449"/>
        <v>0</v>
      </c>
      <c r="BM229" s="733">
        <f t="shared" si="449"/>
        <v>0</v>
      </c>
      <c r="BN229" s="733">
        <f t="shared" si="449"/>
        <v>0</v>
      </c>
      <c r="BO229" s="733">
        <f t="shared" si="449"/>
        <v>0</v>
      </c>
      <c r="BP229" s="733">
        <f t="shared" ref="BP229:CU229" si="450">BP$119*BP113</f>
        <v>0</v>
      </c>
      <c r="BQ229" s="733">
        <f t="shared" si="450"/>
        <v>0</v>
      </c>
      <c r="BR229" s="733">
        <f t="shared" si="450"/>
        <v>0</v>
      </c>
      <c r="BS229" s="733">
        <f t="shared" si="450"/>
        <v>0</v>
      </c>
      <c r="BT229" s="733">
        <f t="shared" si="450"/>
        <v>0</v>
      </c>
      <c r="BU229" s="733">
        <f t="shared" si="450"/>
        <v>0</v>
      </c>
      <c r="BV229" s="733">
        <f t="shared" si="450"/>
        <v>0</v>
      </c>
      <c r="BW229" s="733">
        <f t="shared" si="450"/>
        <v>0</v>
      </c>
      <c r="BX229" s="733">
        <f t="shared" si="450"/>
        <v>0</v>
      </c>
      <c r="BY229" s="733">
        <f t="shared" si="450"/>
        <v>0</v>
      </c>
      <c r="BZ229" s="733">
        <f t="shared" si="450"/>
        <v>0</v>
      </c>
      <c r="CA229" s="733">
        <f t="shared" si="450"/>
        <v>0</v>
      </c>
      <c r="CB229" s="733">
        <f t="shared" si="450"/>
        <v>0</v>
      </c>
      <c r="CC229" s="733">
        <f t="shared" si="450"/>
        <v>0</v>
      </c>
      <c r="CD229" s="733">
        <f t="shared" si="450"/>
        <v>0</v>
      </c>
      <c r="CE229" s="733">
        <f t="shared" si="450"/>
        <v>0</v>
      </c>
      <c r="CF229" s="733">
        <f t="shared" si="450"/>
        <v>0</v>
      </c>
      <c r="CG229" s="733">
        <f t="shared" si="450"/>
        <v>0</v>
      </c>
      <c r="CH229" s="733">
        <f t="shared" si="450"/>
        <v>0</v>
      </c>
      <c r="CI229" s="733">
        <f t="shared" si="450"/>
        <v>0</v>
      </c>
      <c r="CJ229" s="733">
        <f t="shared" si="450"/>
        <v>0</v>
      </c>
      <c r="CK229" s="733">
        <f t="shared" si="450"/>
        <v>0</v>
      </c>
      <c r="CL229" s="733">
        <f t="shared" si="450"/>
        <v>0</v>
      </c>
      <c r="CM229" s="733">
        <f t="shared" si="450"/>
        <v>0</v>
      </c>
      <c r="CN229" s="733">
        <f t="shared" si="450"/>
        <v>0</v>
      </c>
      <c r="CO229" s="733">
        <f t="shared" si="450"/>
        <v>0</v>
      </c>
      <c r="CP229" s="733">
        <f t="shared" si="450"/>
        <v>0</v>
      </c>
      <c r="CQ229" s="733">
        <f t="shared" si="450"/>
        <v>0</v>
      </c>
      <c r="CR229" s="733">
        <f t="shared" si="450"/>
        <v>0</v>
      </c>
      <c r="CS229" s="733">
        <f t="shared" si="450"/>
        <v>0</v>
      </c>
      <c r="CT229" s="733">
        <f t="shared" si="450"/>
        <v>0</v>
      </c>
      <c r="CU229" s="733">
        <f t="shared" si="450"/>
        <v>0</v>
      </c>
      <c r="CV229" s="733">
        <f t="shared" ref="CV229:DI229" si="451">CV$119*CV113</f>
        <v>0</v>
      </c>
      <c r="CW229" s="733">
        <f t="shared" si="451"/>
        <v>0</v>
      </c>
      <c r="CX229" s="733">
        <f t="shared" si="451"/>
        <v>0</v>
      </c>
      <c r="CY229" s="733">
        <f t="shared" si="451"/>
        <v>0</v>
      </c>
      <c r="CZ229" s="733">
        <f t="shared" si="451"/>
        <v>0</v>
      </c>
      <c r="DA229" s="733">
        <f t="shared" si="451"/>
        <v>0</v>
      </c>
      <c r="DB229" s="733">
        <f t="shared" si="451"/>
        <v>0</v>
      </c>
      <c r="DC229" s="733">
        <f t="shared" si="451"/>
        <v>0</v>
      </c>
      <c r="DD229" s="733">
        <f t="shared" si="451"/>
        <v>0</v>
      </c>
      <c r="DE229" s="733">
        <f t="shared" si="451"/>
        <v>0</v>
      </c>
      <c r="DF229" s="733">
        <f t="shared" si="451"/>
        <v>0</v>
      </c>
      <c r="DG229" s="733">
        <f t="shared" si="451"/>
        <v>0</v>
      </c>
      <c r="DH229" s="733">
        <f t="shared" si="451"/>
        <v>0</v>
      </c>
      <c r="DI229" s="733">
        <f t="shared" si="451"/>
        <v>0</v>
      </c>
      <c r="DJ229" s="733">
        <f t="shared" si="395"/>
        <v>0</v>
      </c>
      <c r="DK229" s="323"/>
    </row>
    <row r="230" spans="2:115">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c r="CP230" s="21"/>
      <c r="CQ230" s="21"/>
      <c r="CR230" s="21"/>
      <c r="CS230" s="21"/>
      <c r="CT230" s="21"/>
      <c r="CU230" s="21"/>
      <c r="CV230" s="21"/>
      <c r="CW230" s="21"/>
      <c r="CX230" s="21"/>
      <c r="CY230" s="21"/>
      <c r="CZ230" s="21"/>
      <c r="DA230" s="21"/>
      <c r="DB230" s="21"/>
      <c r="DC230" s="21"/>
      <c r="DD230" s="21"/>
      <c r="DE230" s="21"/>
      <c r="DF230" s="21"/>
      <c r="DG230" s="21"/>
      <c r="DH230" s="21"/>
      <c r="DI230" s="21"/>
      <c r="DJ230" s="21">
        <f>SUM(DJ120:DJ229)</f>
        <v>0</v>
      </c>
    </row>
  </sheetData>
  <sheetProtection formatCells="0" formatColumns="0" formatRows="0" sort="0" autoFilter="0"/>
  <phoneticPr fontId="14"/>
  <pageMargins left="0.59055118110236227" right="0.59055118110236227" top="0.39370078740157483" bottom="0.39370078740157483" header="0" footer="0"/>
  <pageSetup paperSize="9" scale="40" fitToWidth="0" pageOrder="overThenDown" orientation="landscape" r:id="rId1"/>
  <headerFooter alignWithMargins="0"/>
  <rowBreaks count="1" manualBreakCount="1">
    <brk id="115" min="1" max="1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pageSetUpPr fitToPage="1"/>
  </sheetPr>
  <dimension ref="B1:DL348"/>
  <sheetViews>
    <sheetView zoomScaleNormal="100" zoomScaleSheetLayoutView="100" workbookViewId="0">
      <pane xSplit="3" ySplit="3" topLeftCell="D4" activePane="bottomRight" state="frozen"/>
      <selection pane="topRight"/>
      <selection pane="bottomLeft"/>
      <selection pane="bottomRight"/>
    </sheetView>
  </sheetViews>
  <sheetFormatPr defaultColWidth="9.140625" defaultRowHeight="12"/>
  <cols>
    <col min="1" max="1" width="2.28515625" style="4" customWidth="1"/>
    <col min="2" max="2" width="4.42578125" style="4" customWidth="1"/>
    <col min="3" max="3" width="25.7109375" style="4" customWidth="1"/>
    <col min="4" max="103" width="10.42578125" style="4" customWidth="1"/>
    <col min="104" max="104" width="11" style="4" customWidth="1"/>
    <col min="105" max="106" width="10.42578125" style="4" customWidth="1"/>
    <col min="107" max="107" width="10.7109375" style="4" customWidth="1"/>
    <col min="108" max="108" width="10.42578125" style="4" customWidth="1"/>
    <col min="109" max="109" width="10.85546875" style="4" customWidth="1"/>
    <col min="110" max="115" width="10.42578125" style="4" customWidth="1"/>
    <col min="116" max="116" width="11.28515625" style="4" bestFit="1" customWidth="1"/>
    <col min="117" max="118" width="10.85546875" style="4" bestFit="1" customWidth="1"/>
    <col min="119" max="120" width="10.85546875" style="4" customWidth="1"/>
    <col min="121" max="16384" width="9.140625" style="4"/>
  </cols>
  <sheetData>
    <row r="1" spans="2:115" ht="21.75">
      <c r="B1" s="4" t="s" ph="1">
        <v>215</v>
      </c>
    </row>
    <row r="2" spans="2:115">
      <c r="B2" s="6"/>
      <c r="C2" s="7"/>
      <c r="D2" s="486" t="str">
        <f>投入係数!D2</f>
        <v>001</v>
      </c>
      <c r="E2" s="486" t="str">
        <f>投入係数!E2</f>
        <v>002</v>
      </c>
      <c r="F2" s="486" t="str">
        <f>投入係数!F2</f>
        <v>003</v>
      </c>
      <c r="G2" s="486" t="str">
        <f>投入係数!G2</f>
        <v>004</v>
      </c>
      <c r="H2" s="486" t="str">
        <f>投入係数!H2</f>
        <v>005</v>
      </c>
      <c r="I2" s="486" t="str">
        <f>投入係数!I2</f>
        <v>006</v>
      </c>
      <c r="J2" s="486" t="str">
        <f>投入係数!J2</f>
        <v>007</v>
      </c>
      <c r="K2" s="486" t="str">
        <f>投入係数!K2</f>
        <v>008</v>
      </c>
      <c r="L2" s="486" t="str">
        <f>投入係数!L2</f>
        <v>009</v>
      </c>
      <c r="M2" s="486" t="str">
        <f>投入係数!M2</f>
        <v>010</v>
      </c>
      <c r="N2" s="486" t="str">
        <f>投入係数!N2</f>
        <v>011</v>
      </c>
      <c r="O2" s="486" t="str">
        <f>投入係数!O2</f>
        <v>012</v>
      </c>
      <c r="P2" s="486" t="str">
        <f>投入係数!P2</f>
        <v>013</v>
      </c>
      <c r="Q2" s="486" t="str">
        <f>投入係数!Q2</f>
        <v>014</v>
      </c>
      <c r="R2" s="486" t="str">
        <f>投入係数!R2</f>
        <v>015</v>
      </c>
      <c r="S2" s="486" t="str">
        <f>投入係数!S2</f>
        <v>016</v>
      </c>
      <c r="T2" s="486" t="str">
        <f>投入係数!T2</f>
        <v>017</v>
      </c>
      <c r="U2" s="486" t="str">
        <f>投入係数!U2</f>
        <v>018</v>
      </c>
      <c r="V2" s="486" t="str">
        <f>投入係数!V2</f>
        <v>019</v>
      </c>
      <c r="W2" s="486" t="str">
        <f>投入係数!W2</f>
        <v>020</v>
      </c>
      <c r="X2" s="486" t="str">
        <f>投入係数!X2</f>
        <v>021</v>
      </c>
      <c r="Y2" s="486" t="str">
        <f>投入係数!Y2</f>
        <v>022</v>
      </c>
      <c r="Z2" s="486" t="str">
        <f>投入係数!Z2</f>
        <v>023</v>
      </c>
      <c r="AA2" s="486" t="str">
        <f>投入係数!AA2</f>
        <v>024</v>
      </c>
      <c r="AB2" s="486" t="str">
        <f>投入係数!AB2</f>
        <v>025</v>
      </c>
      <c r="AC2" s="486" t="str">
        <f>投入係数!AC2</f>
        <v>026</v>
      </c>
      <c r="AD2" s="486" t="str">
        <f>投入係数!AD2</f>
        <v>027</v>
      </c>
      <c r="AE2" s="486" t="str">
        <f>投入係数!AE2</f>
        <v>028</v>
      </c>
      <c r="AF2" s="486" t="str">
        <f>投入係数!AF2</f>
        <v>029</v>
      </c>
      <c r="AG2" s="486" t="str">
        <f>投入係数!AG2</f>
        <v>030</v>
      </c>
      <c r="AH2" s="486" t="str">
        <f>投入係数!AH2</f>
        <v>031</v>
      </c>
      <c r="AI2" s="486" t="str">
        <f>投入係数!AI2</f>
        <v>032</v>
      </c>
      <c r="AJ2" s="486" t="str">
        <f>投入係数!AJ2</f>
        <v>033</v>
      </c>
      <c r="AK2" s="486" t="str">
        <f>投入係数!AK2</f>
        <v>034</v>
      </c>
      <c r="AL2" s="486" t="str">
        <f>投入係数!AL2</f>
        <v>035</v>
      </c>
      <c r="AM2" s="486" t="str">
        <f>投入係数!AM2</f>
        <v>036</v>
      </c>
      <c r="AN2" s="486" t="str">
        <f>投入係数!AN2</f>
        <v>037</v>
      </c>
      <c r="AO2" s="486" t="str">
        <f>投入係数!AO2</f>
        <v>038</v>
      </c>
      <c r="AP2" s="486" t="str">
        <f>投入係数!AP2</f>
        <v>039</v>
      </c>
      <c r="AQ2" s="486" t="str">
        <f>投入係数!AQ2</f>
        <v>040</v>
      </c>
      <c r="AR2" s="486" t="str">
        <f>投入係数!AR2</f>
        <v>041</v>
      </c>
      <c r="AS2" s="486" t="str">
        <f>投入係数!AS2</f>
        <v>042</v>
      </c>
      <c r="AT2" s="486" t="str">
        <f>投入係数!AT2</f>
        <v>043</v>
      </c>
      <c r="AU2" s="486" t="str">
        <f>投入係数!AU2</f>
        <v>044</v>
      </c>
      <c r="AV2" s="486" t="str">
        <f>投入係数!AV2</f>
        <v>045</v>
      </c>
      <c r="AW2" s="486" t="str">
        <f>投入係数!AW2</f>
        <v>046</v>
      </c>
      <c r="AX2" s="486" t="str">
        <f>投入係数!AX2</f>
        <v>047</v>
      </c>
      <c r="AY2" s="486" t="str">
        <f>投入係数!AY2</f>
        <v>048</v>
      </c>
      <c r="AZ2" s="486" t="str">
        <f>投入係数!AZ2</f>
        <v>049</v>
      </c>
      <c r="BA2" s="486" t="str">
        <f>投入係数!BA2</f>
        <v>050</v>
      </c>
      <c r="BB2" s="486" t="str">
        <f>投入係数!BB2</f>
        <v>051</v>
      </c>
      <c r="BC2" s="486" t="str">
        <f>投入係数!BC2</f>
        <v>052</v>
      </c>
      <c r="BD2" s="486" t="str">
        <f>投入係数!BD2</f>
        <v>053</v>
      </c>
      <c r="BE2" s="486" t="str">
        <f>投入係数!BE2</f>
        <v>054</v>
      </c>
      <c r="BF2" s="486" t="str">
        <f>投入係数!BF2</f>
        <v>055</v>
      </c>
      <c r="BG2" s="486" t="str">
        <f>投入係数!BG2</f>
        <v>056</v>
      </c>
      <c r="BH2" s="486" t="str">
        <f>投入係数!BH2</f>
        <v>057</v>
      </c>
      <c r="BI2" s="486" t="str">
        <f>投入係数!BI2</f>
        <v>058</v>
      </c>
      <c r="BJ2" s="486" t="str">
        <f>投入係数!BJ2</f>
        <v>059</v>
      </c>
      <c r="BK2" s="486" t="str">
        <f>投入係数!BK2</f>
        <v>060</v>
      </c>
      <c r="BL2" s="486" t="str">
        <f>投入係数!BL2</f>
        <v>061</v>
      </c>
      <c r="BM2" s="486" t="str">
        <f>投入係数!BM2</f>
        <v>062</v>
      </c>
      <c r="BN2" s="486" t="str">
        <f>投入係数!BN2</f>
        <v>063</v>
      </c>
      <c r="BO2" s="486" t="str">
        <f>投入係数!BO2</f>
        <v>064</v>
      </c>
      <c r="BP2" s="486" t="str">
        <f>投入係数!BP2</f>
        <v>065</v>
      </c>
      <c r="BQ2" s="486" t="str">
        <f>投入係数!BQ2</f>
        <v>066</v>
      </c>
      <c r="BR2" s="486" t="str">
        <f>投入係数!BR2</f>
        <v>067</v>
      </c>
      <c r="BS2" s="486" t="str">
        <f>投入係数!BS2</f>
        <v>068</v>
      </c>
      <c r="BT2" s="486" t="str">
        <f>投入係数!BT2</f>
        <v>069</v>
      </c>
      <c r="BU2" s="486" t="str">
        <f>投入係数!BU2</f>
        <v>070</v>
      </c>
      <c r="BV2" s="486" t="str">
        <f>投入係数!BV2</f>
        <v>071</v>
      </c>
      <c r="BW2" s="486" t="str">
        <f>投入係数!BW2</f>
        <v>072</v>
      </c>
      <c r="BX2" s="486" t="str">
        <f>投入係数!BX2</f>
        <v>073</v>
      </c>
      <c r="BY2" s="486" t="str">
        <f>投入係数!BY2</f>
        <v>074</v>
      </c>
      <c r="BZ2" s="486" t="str">
        <f>投入係数!BZ2</f>
        <v>075</v>
      </c>
      <c r="CA2" s="486" t="str">
        <f>投入係数!CA2</f>
        <v>076</v>
      </c>
      <c r="CB2" s="486" t="str">
        <f>投入係数!CB2</f>
        <v>077</v>
      </c>
      <c r="CC2" s="486" t="str">
        <f>投入係数!CC2</f>
        <v>078</v>
      </c>
      <c r="CD2" s="486" t="str">
        <f>投入係数!CD2</f>
        <v>079</v>
      </c>
      <c r="CE2" s="486" t="str">
        <f>投入係数!CE2</f>
        <v>080</v>
      </c>
      <c r="CF2" s="486" t="str">
        <f>投入係数!CF2</f>
        <v>081</v>
      </c>
      <c r="CG2" s="486" t="str">
        <f>投入係数!CG2</f>
        <v>082</v>
      </c>
      <c r="CH2" s="486" t="str">
        <f>投入係数!CH2</f>
        <v>083</v>
      </c>
      <c r="CI2" s="486" t="str">
        <f>投入係数!CI2</f>
        <v>084</v>
      </c>
      <c r="CJ2" s="486" t="str">
        <f>投入係数!CJ2</f>
        <v>085</v>
      </c>
      <c r="CK2" s="486" t="str">
        <f>投入係数!CK2</f>
        <v>086</v>
      </c>
      <c r="CL2" s="486" t="str">
        <f>投入係数!CL2</f>
        <v>087</v>
      </c>
      <c r="CM2" s="486" t="str">
        <f>投入係数!CM2</f>
        <v>088</v>
      </c>
      <c r="CN2" s="486" t="str">
        <f>投入係数!CN2</f>
        <v>089</v>
      </c>
      <c r="CO2" s="486" t="str">
        <f>投入係数!CO2</f>
        <v>090</v>
      </c>
      <c r="CP2" s="486" t="str">
        <f>投入係数!CP2</f>
        <v>091</v>
      </c>
      <c r="CQ2" s="486" t="str">
        <f>投入係数!CQ2</f>
        <v>092</v>
      </c>
      <c r="CR2" s="486" t="str">
        <f>投入係数!CR2</f>
        <v>093</v>
      </c>
      <c r="CS2" s="486" t="str">
        <f>投入係数!CS2</f>
        <v>094</v>
      </c>
      <c r="CT2" s="486" t="str">
        <f>投入係数!CT2</f>
        <v>095</v>
      </c>
      <c r="CU2" s="486" t="str">
        <f>投入係数!CU2</f>
        <v>096</v>
      </c>
      <c r="CV2" s="486" t="str">
        <f>投入係数!CV2</f>
        <v>097</v>
      </c>
      <c r="CW2" s="486" t="str">
        <f>投入係数!CW2</f>
        <v>098</v>
      </c>
      <c r="CX2" s="486" t="str">
        <f>投入係数!CX2</f>
        <v>099</v>
      </c>
      <c r="CY2" s="486" t="str">
        <f>投入係数!CY2</f>
        <v>100</v>
      </c>
      <c r="CZ2" s="486" t="str">
        <f>投入係数!CZ2</f>
        <v>101</v>
      </c>
      <c r="DA2" s="486" t="str">
        <f>投入係数!DA2</f>
        <v>102</v>
      </c>
      <c r="DB2" s="486" t="str">
        <f>投入係数!DB2</f>
        <v>103</v>
      </c>
      <c r="DC2" s="486" t="str">
        <f>投入係数!DC2</f>
        <v>104</v>
      </c>
      <c r="DD2" s="486" t="str">
        <f>投入係数!DD2</f>
        <v>105</v>
      </c>
      <c r="DE2" s="486" t="str">
        <f>投入係数!DE2</f>
        <v>106</v>
      </c>
      <c r="DF2" s="486" t="str">
        <f>投入係数!DF2</f>
        <v>107</v>
      </c>
      <c r="DG2" s="486" t="str">
        <f>投入係数!DG2</f>
        <v>108</v>
      </c>
      <c r="DH2" s="486" t="str">
        <f>投入係数!DH2</f>
        <v>109</v>
      </c>
      <c r="DI2" s="486" t="str">
        <f>投入係数!DI2</f>
        <v>110</v>
      </c>
      <c r="DJ2" s="486"/>
      <c r="DK2" s="80"/>
    </row>
    <row r="3" spans="2:115" ht="33" customHeight="1">
      <c r="B3" s="8" t="s">
        <v>38</v>
      </c>
      <c r="C3" s="9"/>
      <c r="D3" s="485" t="str">
        <f>投入係数!D3</f>
        <v>耕種農業</v>
      </c>
      <c r="E3" s="485" t="str">
        <f>投入係数!E3</f>
        <v>畜産</v>
      </c>
      <c r="F3" s="485" t="str">
        <f>投入係数!F3</f>
        <v>農業サービス</v>
      </c>
      <c r="G3" s="485" t="str">
        <f>投入係数!G3</f>
        <v>林業</v>
      </c>
      <c r="H3" s="485" t="str">
        <f>投入係数!H3</f>
        <v>漁業</v>
      </c>
      <c r="I3" s="485" t="str">
        <f>投入係数!I3</f>
        <v>石炭・原油・天然ガス</v>
      </c>
      <c r="J3" s="487" t="str">
        <f>投入係数!J3</f>
        <v>その他の鉱業</v>
      </c>
      <c r="K3" s="485" t="str">
        <f>投入係数!K3</f>
        <v>食料品</v>
      </c>
      <c r="L3" s="488" t="str">
        <f>投入係数!L3</f>
        <v>飲料</v>
      </c>
      <c r="M3" s="489" t="str">
        <f>投入係数!M3</f>
        <v>飼料・有機質肥料（別掲を除く。）</v>
      </c>
      <c r="N3" s="485" t="str">
        <f>投入係数!N3</f>
        <v>たばこ</v>
      </c>
      <c r="O3" s="485" t="str">
        <f>投入係数!O3</f>
        <v>繊維工業製品</v>
      </c>
      <c r="P3" s="485" t="str">
        <f>投入係数!P3</f>
        <v>衣服・その他の繊維既製品</v>
      </c>
      <c r="Q3" s="485" t="str">
        <f>投入係数!Q3</f>
        <v>木材・木製品</v>
      </c>
      <c r="R3" s="485" t="str">
        <f>投入係数!R3</f>
        <v>家具・装備品</v>
      </c>
      <c r="S3" s="490" t="str">
        <f>投入係数!S3</f>
        <v>パルプ・紙・板紙・加工紙</v>
      </c>
      <c r="T3" s="485" t="str">
        <f>投入係数!T3</f>
        <v>紙加工品</v>
      </c>
      <c r="U3" s="485" t="str">
        <f>投入係数!U3</f>
        <v>印刷・製版・製本</v>
      </c>
      <c r="V3" s="485" t="str">
        <f>投入係数!V3</f>
        <v>化学肥料</v>
      </c>
      <c r="W3" s="485" t="str">
        <f>投入係数!W3</f>
        <v>無機化学工業製品</v>
      </c>
      <c r="X3" s="485" t="str">
        <f>投入係数!X3</f>
        <v>石油化学系基礎製品</v>
      </c>
      <c r="Y3" s="485" t="str">
        <f>投入係数!Y3</f>
        <v>有機化学工業製品（石油化学系基礎製品・合成樹脂を除く。）</v>
      </c>
      <c r="Z3" s="485" t="str">
        <f>投入係数!Z3</f>
        <v>合成樹脂</v>
      </c>
      <c r="AA3" s="485" t="str">
        <f>投入係数!AA3</f>
        <v>化学繊維</v>
      </c>
      <c r="AB3" s="490" t="str">
        <f>投入係数!AB3</f>
        <v>医薬品</v>
      </c>
      <c r="AC3" s="490" t="str">
        <f>投入係数!AC3</f>
        <v>化学最終製品（医薬品を除く。）</v>
      </c>
      <c r="AD3" s="485" t="str">
        <f>投入係数!AD3</f>
        <v>石油製品</v>
      </c>
      <c r="AE3" s="485" t="str">
        <f>投入係数!AE3</f>
        <v>石炭製品</v>
      </c>
      <c r="AF3" s="485" t="str">
        <f>投入係数!AF3</f>
        <v>プラスチック製品</v>
      </c>
      <c r="AG3" s="485" t="str">
        <f>投入係数!AG3</f>
        <v>ゴム製品</v>
      </c>
      <c r="AH3" s="485" t="str">
        <f>投入係数!AH3</f>
        <v>なめし革・革製品・毛皮</v>
      </c>
      <c r="AI3" s="490" t="str">
        <f>投入係数!AI3</f>
        <v>ガラス・ガラス製品</v>
      </c>
      <c r="AJ3" s="485" t="str">
        <f>投入係数!AJ3</f>
        <v>セメント・セメント製品</v>
      </c>
      <c r="AK3" s="485" t="str">
        <f>投入係数!AK3</f>
        <v>陶磁器</v>
      </c>
      <c r="AL3" s="485" t="str">
        <f>投入係数!AL3</f>
        <v>その他の窯業・土石製品</v>
      </c>
      <c r="AM3" s="485" t="str">
        <f>投入係数!AM3</f>
        <v>銑鉄・粗鋼</v>
      </c>
      <c r="AN3" s="485" t="str">
        <f>投入係数!AN3</f>
        <v>鋼材</v>
      </c>
      <c r="AO3" s="485" t="str">
        <f>投入係数!AO3</f>
        <v>鋳鍛造品（鉄）</v>
      </c>
      <c r="AP3" s="485" t="str">
        <f>投入係数!AP3</f>
        <v>その他の鉄鋼製品</v>
      </c>
      <c r="AQ3" s="485" t="str">
        <f>投入係数!AQ3</f>
        <v>非鉄金属製錬・精製</v>
      </c>
      <c r="AR3" s="485" t="str">
        <f>投入係数!AR3</f>
        <v>非鉄金属加工製品</v>
      </c>
      <c r="AS3" s="485" t="str">
        <f>投入係数!AS3</f>
        <v>建設用・建築用金属製品</v>
      </c>
      <c r="AT3" s="485" t="str">
        <f>投入係数!AT3</f>
        <v>その他の金属製品</v>
      </c>
      <c r="AU3" s="485" t="str">
        <f>投入係数!AU3</f>
        <v>はん用機械</v>
      </c>
      <c r="AV3" s="485" t="str">
        <f>投入係数!AV3</f>
        <v>生産用機械</v>
      </c>
      <c r="AW3" s="485" t="str">
        <f>投入係数!AW3</f>
        <v>業務用機械</v>
      </c>
      <c r="AX3" s="485" t="str">
        <f>投入係数!AX3</f>
        <v>電子デバイス</v>
      </c>
      <c r="AY3" s="485" t="str">
        <f>投入係数!AY3</f>
        <v>その他の電子部品</v>
      </c>
      <c r="AZ3" s="485" t="str">
        <f>投入係数!AZ3</f>
        <v>産業用電気機器</v>
      </c>
      <c r="BA3" s="485" t="str">
        <f>投入係数!BA3</f>
        <v>民生用電気機器</v>
      </c>
      <c r="BB3" s="485" t="str">
        <f>投入係数!BB3</f>
        <v>電子応用装置・電気計測器</v>
      </c>
      <c r="BC3" s="485" t="str">
        <f>投入係数!BC3</f>
        <v>その他の電気機械</v>
      </c>
      <c r="BD3" s="490" t="str">
        <f>投入係数!BD3</f>
        <v>通信・映像・音響機器</v>
      </c>
      <c r="BE3" s="485" t="str">
        <f>投入係数!BE3</f>
        <v>電子計算機・同附属装置</v>
      </c>
      <c r="BF3" s="485" t="str">
        <f>投入係数!BF3</f>
        <v>乗用車</v>
      </c>
      <c r="BG3" s="485" t="str">
        <f>投入係数!BG3</f>
        <v>その他の自動車</v>
      </c>
      <c r="BH3" s="485" t="str">
        <f>投入係数!BH3</f>
        <v>自動車部品・同附属品</v>
      </c>
      <c r="BI3" s="485" t="str">
        <f>投入係数!BI3</f>
        <v>船舶・同修理</v>
      </c>
      <c r="BJ3" s="485" t="str">
        <f>投入係数!BJ3</f>
        <v>その他の輸送機械・同修理</v>
      </c>
      <c r="BK3" s="485" t="str">
        <f>投入係数!BK3</f>
        <v>その他の製造工業製品</v>
      </c>
      <c r="BL3" s="485" t="str">
        <f>投入係数!BL3</f>
        <v>再生資源回収・加工処理</v>
      </c>
      <c r="BM3" s="485" t="str">
        <f>投入係数!BM3</f>
        <v>住宅建築</v>
      </c>
      <c r="BN3" s="485" t="str">
        <f>投入係数!BN3</f>
        <v>非住宅建築</v>
      </c>
      <c r="BO3" s="485" t="str">
        <f>投入係数!BO3</f>
        <v>建設補修</v>
      </c>
      <c r="BP3" s="485" t="str">
        <f>投入係数!BP3</f>
        <v>公共事業</v>
      </c>
      <c r="BQ3" s="485" t="str">
        <f>投入係数!BQ3</f>
        <v>その他の土木建設</v>
      </c>
      <c r="BR3" s="485" t="str">
        <f>投入係数!BR3</f>
        <v>電力</v>
      </c>
      <c r="BS3" s="485" t="str">
        <f>投入係数!BS3</f>
        <v>ガス・熱供給</v>
      </c>
      <c r="BT3" s="485" t="str">
        <f>投入係数!BT3</f>
        <v>水道</v>
      </c>
      <c r="BU3" s="485" t="str">
        <f>投入係数!BU3</f>
        <v>廃棄物処理</v>
      </c>
      <c r="BV3" s="485" t="str">
        <f>投入係数!BV3</f>
        <v>卸売</v>
      </c>
      <c r="BW3" s="485" t="str">
        <f>投入係数!BW3</f>
        <v>小売</v>
      </c>
      <c r="BX3" s="485" t="str">
        <f>投入係数!BX3</f>
        <v>金融・保険</v>
      </c>
      <c r="BY3" s="485" t="str">
        <f>投入係数!BY3</f>
        <v>不動産仲介及び賃貸</v>
      </c>
      <c r="BZ3" s="485" t="str">
        <f>投入係数!BZ3</f>
        <v>住宅賃貸料</v>
      </c>
      <c r="CA3" s="485" t="str">
        <f>投入係数!CA3</f>
        <v>住宅賃貸料（帰属家賃）</v>
      </c>
      <c r="CB3" s="485" t="str">
        <f>投入係数!CB3</f>
        <v>鉄道輸送</v>
      </c>
      <c r="CC3" s="485" t="str">
        <f>投入係数!CC3</f>
        <v>道路輸送（自家輸送を除く。）</v>
      </c>
      <c r="CD3" s="485" t="str">
        <f>投入係数!CD3</f>
        <v>自家輸送</v>
      </c>
      <c r="CE3" s="485" t="str">
        <f>投入係数!CE3</f>
        <v>水運</v>
      </c>
      <c r="CF3" s="485" t="str">
        <f>投入係数!CF3</f>
        <v>航空輸送</v>
      </c>
      <c r="CG3" s="485" t="str">
        <f>投入係数!CG3</f>
        <v>貨物利用運送</v>
      </c>
      <c r="CH3" s="485" t="str">
        <f>投入係数!CH3</f>
        <v>倉庫</v>
      </c>
      <c r="CI3" s="485" t="str">
        <f>投入係数!CI3</f>
        <v>運輸附帯サービス</v>
      </c>
      <c r="CJ3" s="485" t="str">
        <f>投入係数!CJ3</f>
        <v>郵便・信書便</v>
      </c>
      <c r="CK3" s="485" t="str">
        <f>投入係数!CK3</f>
        <v>通信</v>
      </c>
      <c r="CL3" s="485" t="str">
        <f>投入係数!CL3</f>
        <v>放送</v>
      </c>
      <c r="CM3" s="485" t="str">
        <f>投入係数!CM3</f>
        <v>情報サービス</v>
      </c>
      <c r="CN3" s="485" t="str">
        <f>投入係数!CN3</f>
        <v>インターネット附随サービス</v>
      </c>
      <c r="CO3" s="485" t="str">
        <f>投入係数!CO3</f>
        <v>映像・音声・文字情報制作</v>
      </c>
      <c r="CP3" s="485" t="str">
        <f>投入係数!CP3</f>
        <v>公務（中央）</v>
      </c>
      <c r="CQ3" s="485" t="str">
        <f>投入係数!CQ3</f>
        <v>公務（地方）</v>
      </c>
      <c r="CR3" s="485" t="str">
        <f>投入係数!CR3</f>
        <v>教育</v>
      </c>
      <c r="CS3" s="485" t="str">
        <f>投入係数!CS3</f>
        <v>研究</v>
      </c>
      <c r="CT3" s="485" t="str">
        <f>投入係数!CT3</f>
        <v>医療</v>
      </c>
      <c r="CU3" s="485" t="str">
        <f>投入係数!CU3</f>
        <v>保健衛生</v>
      </c>
      <c r="CV3" s="485" t="str">
        <f>投入係数!CV3</f>
        <v>社会保険・社会福祉</v>
      </c>
      <c r="CW3" s="485" t="str">
        <f>投入係数!CW3</f>
        <v>介護</v>
      </c>
      <c r="CX3" s="485" t="str">
        <f>投入係数!CX3</f>
        <v>他に分類されない会員制団体</v>
      </c>
      <c r="CY3" s="485" t="str">
        <f>投入係数!CY3</f>
        <v>物品賃貸サービス</v>
      </c>
      <c r="CZ3" s="485" t="str">
        <f>投入係数!CZ3</f>
        <v>広告</v>
      </c>
      <c r="DA3" s="485" t="str">
        <f>投入係数!DA3</f>
        <v>自動車整備・機械修理</v>
      </c>
      <c r="DB3" s="485" t="str">
        <f>投入係数!DB3</f>
        <v>その他の対事業所サービス</v>
      </c>
      <c r="DC3" s="485" t="str">
        <f>投入係数!DC3</f>
        <v>宿泊業</v>
      </c>
      <c r="DD3" s="485" t="str">
        <f>投入係数!DD3</f>
        <v>飲食サービス</v>
      </c>
      <c r="DE3" s="485" t="str">
        <f>投入係数!DE3</f>
        <v>洗濯・理容・美容・浴場業</v>
      </c>
      <c r="DF3" s="485" t="str">
        <f>投入係数!DF3</f>
        <v>娯楽サービス</v>
      </c>
      <c r="DG3" s="485" t="str">
        <f>投入係数!DG3</f>
        <v>その他の対個人サービス</v>
      </c>
      <c r="DH3" s="485" t="str">
        <f>投入係数!DH3</f>
        <v>事務用品</v>
      </c>
      <c r="DI3" s="485" t="str">
        <f>投入係数!DI3</f>
        <v>分類不明</v>
      </c>
      <c r="DJ3" s="488" t="s">
        <v>1005</v>
      </c>
      <c r="DK3" s="81"/>
    </row>
    <row r="4" spans="2:115">
      <c r="B4" s="597" t="s">
        <v>289</v>
      </c>
      <c r="C4" s="598" t="s">
        <v>1010</v>
      </c>
      <c r="D4" s="482">
        <v>1.023718645647258</v>
      </c>
      <c r="E4" s="482">
        <v>3.7070748378631141E-2</v>
      </c>
      <c r="F4" s="482">
        <v>6.2176572428166311E-3</v>
      </c>
      <c r="G4" s="482">
        <v>8.2554321281948608E-4</v>
      </c>
      <c r="H4" s="482">
        <v>2.0211845645036119E-3</v>
      </c>
      <c r="I4" s="482">
        <v>1.007369392472715E-4</v>
      </c>
      <c r="J4" s="482">
        <v>1.3199552767758992E-4</v>
      </c>
      <c r="K4" s="482">
        <v>4.1352946016779829E-2</v>
      </c>
      <c r="L4" s="482">
        <v>1.2337922462232049E-2</v>
      </c>
      <c r="M4" s="482">
        <v>0.12733015209801649</v>
      </c>
      <c r="N4" s="482">
        <v>0</v>
      </c>
      <c r="O4" s="482">
        <v>1.8389419226617409E-2</v>
      </c>
      <c r="P4" s="482">
        <v>5.4687673188345582E-4</v>
      </c>
      <c r="Q4" s="482">
        <v>2.433427585666906E-4</v>
      </c>
      <c r="R4" s="482">
        <v>5.3846138597678404E-5</v>
      </c>
      <c r="S4" s="482">
        <v>8.9743740594301245E-4</v>
      </c>
      <c r="T4" s="482">
        <v>6.1673476438914759E-5</v>
      </c>
      <c r="U4" s="482">
        <v>3.1563664539417624E-5</v>
      </c>
      <c r="V4" s="482">
        <v>5.7236792910071245E-5</v>
      </c>
      <c r="W4" s="482">
        <v>6.644065741261982E-5</v>
      </c>
      <c r="X4" s="482">
        <v>0</v>
      </c>
      <c r="Y4" s="482">
        <v>2.8550060227179429E-4</v>
      </c>
      <c r="Z4" s="482">
        <v>3.9251744868861944E-5</v>
      </c>
      <c r="AA4" s="482">
        <v>1.0891930633592274E-3</v>
      </c>
      <c r="AB4" s="482">
        <v>2.4564824682444595E-3</v>
      </c>
      <c r="AC4" s="482">
        <v>2.9467131475066914E-4</v>
      </c>
      <c r="AD4" s="482">
        <v>2.0876613590756397E-6</v>
      </c>
      <c r="AE4" s="482">
        <v>5.2251101985871041E-5</v>
      </c>
      <c r="AF4" s="482">
        <v>1.90398880680827E-5</v>
      </c>
      <c r="AG4" s="482">
        <v>5.5518506411447413E-2</v>
      </c>
      <c r="AH4" s="482">
        <v>7.3262620525968714E-3</v>
      </c>
      <c r="AI4" s="482">
        <v>2.1104051587846963E-5</v>
      </c>
      <c r="AJ4" s="482">
        <v>4.2079825449783614E-5</v>
      </c>
      <c r="AK4" s="482">
        <v>2.5045097779911241E-5</v>
      </c>
      <c r="AL4" s="482">
        <v>1.7316288934723082E-4</v>
      </c>
      <c r="AM4" s="482">
        <v>2.6286919457561099E-5</v>
      </c>
      <c r="AN4" s="482">
        <v>2.4892259634525395E-5</v>
      </c>
      <c r="AO4" s="482">
        <v>1.8058650456122448E-5</v>
      </c>
      <c r="AP4" s="482">
        <v>1.313340840756168E-5</v>
      </c>
      <c r="AQ4" s="482">
        <v>2.78156029280791E-5</v>
      </c>
      <c r="AR4" s="482">
        <v>1.8115798753633404E-5</v>
      </c>
      <c r="AS4" s="482">
        <v>3.7519490655221271E-5</v>
      </c>
      <c r="AT4" s="482">
        <v>2.6905277125828247E-5</v>
      </c>
      <c r="AU4" s="482">
        <v>5.2643760781704823E-5</v>
      </c>
      <c r="AV4" s="482">
        <v>1.1551294188987145E-4</v>
      </c>
      <c r="AW4" s="482">
        <v>5.6434044109288869E-5</v>
      </c>
      <c r="AX4" s="482">
        <v>5.0018609706364682E-5</v>
      </c>
      <c r="AY4" s="482">
        <v>1.9276000006010315E-5</v>
      </c>
      <c r="AZ4" s="482">
        <v>6.5866683059475473E-5</v>
      </c>
      <c r="BA4" s="482">
        <v>6.1211938182256702E-5</v>
      </c>
      <c r="BB4" s="482">
        <v>1.1147850783419557E-5</v>
      </c>
      <c r="BC4" s="482">
        <v>5.2184531610064496E-5</v>
      </c>
      <c r="BD4" s="482">
        <v>4.8400578185924598E-5</v>
      </c>
      <c r="BE4" s="482">
        <v>2.7201458052243663E-5</v>
      </c>
      <c r="BF4" s="482">
        <v>0</v>
      </c>
      <c r="BG4" s="482">
        <v>2.3327684376382783E-4</v>
      </c>
      <c r="BH4" s="482">
        <v>1.1957274899888611E-4</v>
      </c>
      <c r="BI4" s="482">
        <v>1.0656440103816877E-4</v>
      </c>
      <c r="BJ4" s="482">
        <v>9.8302816910078355E-5</v>
      </c>
      <c r="BK4" s="482">
        <v>2.6595249577823134E-3</v>
      </c>
      <c r="BL4" s="482">
        <v>3.7206811006653967E-5</v>
      </c>
      <c r="BM4" s="482">
        <v>2.652670181893204E-4</v>
      </c>
      <c r="BN4" s="482">
        <v>4.8402998620826048E-4</v>
      </c>
      <c r="BO4" s="482">
        <v>3.9806652966995223E-5</v>
      </c>
      <c r="BP4" s="482">
        <v>1.3773714079325454E-3</v>
      </c>
      <c r="BQ4" s="482">
        <v>7.4424887466386009E-4</v>
      </c>
      <c r="BR4" s="482">
        <v>3.137468487925824E-5</v>
      </c>
      <c r="BS4" s="482">
        <v>1.6197465628592962E-5</v>
      </c>
      <c r="BT4" s="482">
        <v>6.809612105379071E-5</v>
      </c>
      <c r="BU4" s="482">
        <v>1.8834160548725351E-4</v>
      </c>
      <c r="BV4" s="482">
        <v>3.3916568794350329E-5</v>
      </c>
      <c r="BW4" s="482">
        <v>5.836621123302222E-5</v>
      </c>
      <c r="BX4" s="482">
        <v>2.5142710966215639E-5</v>
      </c>
      <c r="BY4" s="482">
        <v>1.5469940066954761E-5</v>
      </c>
      <c r="BZ4" s="482">
        <v>1.0669676777555906E-5</v>
      </c>
      <c r="CA4" s="482">
        <v>5.1173566901807887E-6</v>
      </c>
      <c r="CB4" s="482">
        <v>6.9344747914756242E-5</v>
      </c>
      <c r="CC4" s="482">
        <v>6.3752636933220517E-5</v>
      </c>
      <c r="CD4" s="482">
        <v>2.4099590440630953E-4</v>
      </c>
      <c r="CE4" s="482">
        <v>7.6233531580792975E-5</v>
      </c>
      <c r="CF4" s="482">
        <v>4.0273838397563067E-4</v>
      </c>
      <c r="CG4" s="482">
        <v>1.3974243824249352E-5</v>
      </c>
      <c r="CH4" s="482">
        <v>3.5511170573556371E-5</v>
      </c>
      <c r="CI4" s="482">
        <v>1.2758395301205444E-3</v>
      </c>
      <c r="CJ4" s="482">
        <v>2.0097057581255076E-5</v>
      </c>
      <c r="CK4" s="482">
        <v>3.2540572115897073E-5</v>
      </c>
      <c r="CL4" s="482">
        <v>3.0861970356096745E-5</v>
      </c>
      <c r="CM4" s="482">
        <v>2.2108579739528738E-5</v>
      </c>
      <c r="CN4" s="482">
        <v>3.905907621523215E-5</v>
      </c>
      <c r="CO4" s="482">
        <v>6.9408278138013377E-5</v>
      </c>
      <c r="CP4" s="482">
        <v>1.1456752614316771E-4</v>
      </c>
      <c r="CQ4" s="482">
        <v>3.1988283972389466E-5</v>
      </c>
      <c r="CR4" s="482">
        <v>1.6424990969219422E-3</v>
      </c>
      <c r="CS4" s="482">
        <v>1.8675414415272618E-4</v>
      </c>
      <c r="CT4" s="482">
        <v>7.0754046913133707E-4</v>
      </c>
      <c r="CU4" s="482">
        <v>2.6655802792733563E-5</v>
      </c>
      <c r="CV4" s="482">
        <v>1.5475836180636735E-3</v>
      </c>
      <c r="CW4" s="482">
        <v>3.0182884541361675E-3</v>
      </c>
      <c r="CX4" s="482">
        <v>1.6581305261067821E-3</v>
      </c>
      <c r="CY4" s="482">
        <v>8.2856544434168247E-5</v>
      </c>
      <c r="CZ4" s="482">
        <v>4.4088692081967014E-5</v>
      </c>
      <c r="DA4" s="482">
        <v>2.5418361142802654E-4</v>
      </c>
      <c r="DB4" s="482">
        <v>2.3541660882784649E-5</v>
      </c>
      <c r="DC4" s="482">
        <v>6.6920079686892155E-3</v>
      </c>
      <c r="DD4" s="482">
        <v>1.4840119200698998E-2</v>
      </c>
      <c r="DE4" s="482">
        <v>7.8435579253447675E-5</v>
      </c>
      <c r="DF4" s="482">
        <v>2.4519371928084181E-4</v>
      </c>
      <c r="DG4" s="482">
        <v>4.2277170109932972E-3</v>
      </c>
      <c r="DH4" s="482">
        <v>1.5002042025099462E-4</v>
      </c>
      <c r="DI4" s="482">
        <v>8.1835569222577092E-5</v>
      </c>
      <c r="DJ4" s="482">
        <v>1.3842169713629433</v>
      </c>
      <c r="DK4" s="317"/>
    </row>
    <row r="5" spans="2:115">
      <c r="B5" s="10" t="s">
        <v>290</v>
      </c>
      <c r="C5" s="4" t="s">
        <v>1011</v>
      </c>
      <c r="D5" s="480">
        <v>7.4689785611186067E-3</v>
      </c>
      <c r="E5" s="480">
        <v>1.0202055295957311</v>
      </c>
      <c r="F5" s="480">
        <v>2.1368629051652467E-2</v>
      </c>
      <c r="G5" s="480">
        <v>5.9783964402411688E-4</v>
      </c>
      <c r="H5" s="480">
        <v>2.4096559844141085E-3</v>
      </c>
      <c r="I5" s="480">
        <v>9.3480338543416942E-6</v>
      </c>
      <c r="J5" s="480">
        <v>2.6877879845884724E-5</v>
      </c>
      <c r="K5" s="480">
        <v>0.26715238045503192</v>
      </c>
      <c r="L5" s="480">
        <v>4.2811142385521537E-3</v>
      </c>
      <c r="M5" s="480">
        <v>1.5065546206823861E-2</v>
      </c>
      <c r="N5" s="480">
        <v>0</v>
      </c>
      <c r="O5" s="480">
        <v>1.8219256993124739E-3</v>
      </c>
      <c r="P5" s="480">
        <v>8.5999780892950296E-4</v>
      </c>
      <c r="Q5" s="480">
        <v>1.9395933651346182E-4</v>
      </c>
      <c r="R5" s="480">
        <v>1.4251077427240507E-5</v>
      </c>
      <c r="S5" s="480">
        <v>2.1181756617973007E-4</v>
      </c>
      <c r="T5" s="480">
        <v>1.3317131387320635E-5</v>
      </c>
      <c r="U5" s="480">
        <v>6.7026198504815058E-6</v>
      </c>
      <c r="V5" s="480">
        <v>4.5412686488215581E-4</v>
      </c>
      <c r="W5" s="480">
        <v>3.3514519957701221E-5</v>
      </c>
      <c r="X5" s="480">
        <v>0</v>
      </c>
      <c r="Y5" s="480">
        <v>4.2636821464405448E-4</v>
      </c>
      <c r="Z5" s="480">
        <v>3.7439241017682847E-5</v>
      </c>
      <c r="AA5" s="480">
        <v>2.7660574858266796E-5</v>
      </c>
      <c r="AB5" s="480">
        <v>8.4767344643047512E-4</v>
      </c>
      <c r="AC5" s="480">
        <v>4.8433663974021277E-4</v>
      </c>
      <c r="AD5" s="480">
        <v>2.9228303813748391E-7</v>
      </c>
      <c r="AE5" s="480">
        <v>1.0253621447173855E-5</v>
      </c>
      <c r="AF5" s="480">
        <v>6.6803027210309669E-6</v>
      </c>
      <c r="AG5" s="480">
        <v>4.2036183152766151E-4</v>
      </c>
      <c r="AH5" s="480">
        <v>0.10579965872725647</v>
      </c>
      <c r="AI5" s="480">
        <v>5.7050390128677845E-6</v>
      </c>
      <c r="AJ5" s="480">
        <v>8.2228414494804432E-6</v>
      </c>
      <c r="AK5" s="480">
        <v>4.3148523741136188E-5</v>
      </c>
      <c r="AL5" s="480">
        <v>1.4048185009806816E-4</v>
      </c>
      <c r="AM5" s="480">
        <v>3.2016162494505668E-6</v>
      </c>
      <c r="AN5" s="480">
        <v>2.3872797922911608E-6</v>
      </c>
      <c r="AO5" s="480">
        <v>5.4793703432675465E-6</v>
      </c>
      <c r="AP5" s="480">
        <v>2.0899773785361729E-6</v>
      </c>
      <c r="AQ5" s="480">
        <v>5.178528125063048E-6</v>
      </c>
      <c r="AR5" s="480">
        <v>3.4350670556376671E-6</v>
      </c>
      <c r="AS5" s="480">
        <v>3.7144344487416718E-6</v>
      </c>
      <c r="AT5" s="480">
        <v>3.5330396153183079E-6</v>
      </c>
      <c r="AU5" s="480">
        <v>4.3461899909264358E-6</v>
      </c>
      <c r="AV5" s="480">
        <v>5.7272729890247143E-6</v>
      </c>
      <c r="AW5" s="480">
        <v>2.4256397717060863E-6</v>
      </c>
      <c r="AX5" s="480">
        <v>4.7947836436088061E-6</v>
      </c>
      <c r="AY5" s="480">
        <v>3.46243997835433E-6</v>
      </c>
      <c r="AZ5" s="480">
        <v>4.0847333246578052E-6</v>
      </c>
      <c r="BA5" s="480">
        <v>3.7217678610661066E-6</v>
      </c>
      <c r="BB5" s="480">
        <v>1.1181335539063068E-6</v>
      </c>
      <c r="BC5" s="480">
        <v>3.7700141067632309E-6</v>
      </c>
      <c r="BD5" s="480">
        <v>2.3008578906409606E-6</v>
      </c>
      <c r="BE5" s="480">
        <v>2.3094105591193246E-6</v>
      </c>
      <c r="BF5" s="480">
        <v>0</v>
      </c>
      <c r="BG5" s="480">
        <v>3.0662857839899905E-6</v>
      </c>
      <c r="BH5" s="480">
        <v>2.6537571699168893E-6</v>
      </c>
      <c r="BI5" s="480">
        <v>3.7096032668028837E-6</v>
      </c>
      <c r="BJ5" s="480">
        <v>2.3483504946495159E-6</v>
      </c>
      <c r="BK5" s="480">
        <v>1.1051224798639356E-4</v>
      </c>
      <c r="BL5" s="480">
        <v>4.1827723268246999E-6</v>
      </c>
      <c r="BM5" s="480">
        <v>1.2391094988742545E-5</v>
      </c>
      <c r="BN5" s="480">
        <v>1.0253464192033515E-5</v>
      </c>
      <c r="BO5" s="480">
        <v>7.3187529665305382E-6</v>
      </c>
      <c r="BP5" s="480">
        <v>1.580156217583639E-5</v>
      </c>
      <c r="BQ5" s="480">
        <v>1.0196979087871151E-5</v>
      </c>
      <c r="BR5" s="480">
        <v>4.5169640860970332E-6</v>
      </c>
      <c r="BS5" s="480">
        <v>2.896371124173531E-6</v>
      </c>
      <c r="BT5" s="480">
        <v>7.0899906699607224E-6</v>
      </c>
      <c r="BU5" s="480">
        <v>7.0245674637704187E-6</v>
      </c>
      <c r="BV5" s="480">
        <v>8.4495756990229042E-6</v>
      </c>
      <c r="BW5" s="480">
        <v>4.688111382450387E-6</v>
      </c>
      <c r="BX5" s="480">
        <v>3.9917279954955544E-6</v>
      </c>
      <c r="BY5" s="480">
        <v>2.7363718574424977E-6</v>
      </c>
      <c r="BZ5" s="480">
        <v>1.7399716964536892E-6</v>
      </c>
      <c r="CA5" s="480">
        <v>6.5830080838504146E-7</v>
      </c>
      <c r="CB5" s="480">
        <v>2.869142768271593E-5</v>
      </c>
      <c r="CC5" s="480">
        <v>1.457237583709622E-5</v>
      </c>
      <c r="CD5" s="480">
        <v>5.5555775189332395E-5</v>
      </c>
      <c r="CE5" s="480">
        <v>2.1454678670704865E-5</v>
      </c>
      <c r="CF5" s="480">
        <v>1.8421484025646674E-4</v>
      </c>
      <c r="CG5" s="480">
        <v>4.0726930473098936E-6</v>
      </c>
      <c r="CH5" s="480">
        <v>5.1141354635144559E-6</v>
      </c>
      <c r="CI5" s="480">
        <v>5.9358166534813394E-4</v>
      </c>
      <c r="CJ5" s="480">
        <v>5.2101573141351429E-6</v>
      </c>
      <c r="CK5" s="480">
        <v>1.0589378465858294E-5</v>
      </c>
      <c r="CL5" s="480">
        <v>5.2751699407367371E-6</v>
      </c>
      <c r="CM5" s="480">
        <v>5.9467326238093269E-6</v>
      </c>
      <c r="CN5" s="480">
        <v>1.1711883782375835E-5</v>
      </c>
      <c r="CO5" s="480">
        <v>1.5171676214309827E-5</v>
      </c>
      <c r="CP5" s="480">
        <v>6.6807805462426221E-5</v>
      </c>
      <c r="CQ5" s="480">
        <v>3.680255843112758E-6</v>
      </c>
      <c r="CR5" s="480">
        <v>1.0176861655668123E-3</v>
      </c>
      <c r="CS5" s="480">
        <v>1.3217868825347154E-3</v>
      </c>
      <c r="CT5" s="480">
        <v>4.1970067215747048E-4</v>
      </c>
      <c r="CU5" s="480">
        <v>4.5493437421882457E-6</v>
      </c>
      <c r="CV5" s="480">
        <v>9.9743408903692752E-4</v>
      </c>
      <c r="CW5" s="480">
        <v>2.2528645190596679E-3</v>
      </c>
      <c r="CX5" s="480">
        <v>1.7124209995640735E-4</v>
      </c>
      <c r="CY5" s="480">
        <v>7.7341359025615729E-6</v>
      </c>
      <c r="CZ5" s="480">
        <v>8.8537514967189235E-6</v>
      </c>
      <c r="DA5" s="480">
        <v>3.4501489688524743E-6</v>
      </c>
      <c r="DB5" s="480">
        <v>4.2335873625442942E-6</v>
      </c>
      <c r="DC5" s="480">
        <v>4.9937405250020757E-3</v>
      </c>
      <c r="DD5" s="480">
        <v>1.6967578450705841E-2</v>
      </c>
      <c r="DE5" s="480">
        <v>7.4467131961449852E-6</v>
      </c>
      <c r="DF5" s="480">
        <v>1.3490511844979068E-5</v>
      </c>
      <c r="DG5" s="480">
        <v>8.7445796251410762E-4</v>
      </c>
      <c r="DH5" s="480">
        <v>1.0710892161137277E-5</v>
      </c>
      <c r="DI5" s="480">
        <v>2.3928052633195259E-5</v>
      </c>
      <c r="DJ5" s="480">
        <v>1.480879641947356</v>
      </c>
      <c r="DK5" s="317"/>
    </row>
    <row r="6" spans="2:115">
      <c r="B6" s="10" t="s">
        <v>291</v>
      </c>
      <c r="C6" s="4" t="s">
        <v>1012</v>
      </c>
      <c r="D6" s="480">
        <v>3.7400061645650566E-2</v>
      </c>
      <c r="E6" s="480">
        <v>6.1869378632032831E-2</v>
      </c>
      <c r="F6" s="480">
        <v>1.0014923817667669</v>
      </c>
      <c r="G6" s="480">
        <v>6.5292665841140237E-5</v>
      </c>
      <c r="H6" s="480">
        <v>2.1596730834626092E-4</v>
      </c>
      <c r="I6" s="480">
        <v>4.2620914408650702E-6</v>
      </c>
      <c r="J6" s="480">
        <v>6.4446806330110612E-6</v>
      </c>
      <c r="K6" s="480">
        <v>1.7343684650070652E-2</v>
      </c>
      <c r="L6" s="480">
        <v>6.9945761101103052E-4</v>
      </c>
      <c r="M6" s="480">
        <v>5.4906462037207235E-3</v>
      </c>
      <c r="N6" s="480">
        <v>0</v>
      </c>
      <c r="O6" s="480">
        <v>7.7200359996631605E-4</v>
      </c>
      <c r="P6" s="480">
        <v>7.0798645827639084E-5</v>
      </c>
      <c r="Q6" s="480">
        <v>2.033702508175477E-5</v>
      </c>
      <c r="R6" s="480">
        <v>2.915431175171618E-6</v>
      </c>
      <c r="S6" s="480">
        <v>4.5052418566093754E-5</v>
      </c>
      <c r="T6" s="480">
        <v>3.0410368394004489E-6</v>
      </c>
      <c r="U6" s="480">
        <v>1.5678136467700709E-6</v>
      </c>
      <c r="V6" s="480">
        <v>2.9086946599298484E-5</v>
      </c>
      <c r="W6" s="480">
        <v>4.5163170546772779E-6</v>
      </c>
      <c r="X6" s="480">
        <v>0</v>
      </c>
      <c r="Y6" s="480">
        <v>3.5655225459665562E-5</v>
      </c>
      <c r="Z6" s="480">
        <v>3.7958525558891189E-6</v>
      </c>
      <c r="AA6" s="480">
        <v>4.0990997563889992E-5</v>
      </c>
      <c r="AB6" s="480">
        <v>1.3912100779712202E-4</v>
      </c>
      <c r="AC6" s="480">
        <v>3.9572578476182137E-5</v>
      </c>
      <c r="AD6" s="480">
        <v>9.6302946593360954E-8</v>
      </c>
      <c r="AE6" s="480">
        <v>2.5335563633376747E-6</v>
      </c>
      <c r="AF6" s="480">
        <v>1.1606331883593055E-6</v>
      </c>
      <c r="AG6" s="480">
        <v>2.0292260733555533E-3</v>
      </c>
      <c r="AH6" s="480">
        <v>6.5418510223088948E-3</v>
      </c>
      <c r="AI6" s="480">
        <v>1.1461672872815749E-6</v>
      </c>
      <c r="AJ6" s="480">
        <v>2.0819193981747054E-6</v>
      </c>
      <c r="AK6" s="480">
        <v>3.7593094530554824E-6</v>
      </c>
      <c r="AL6" s="480">
        <v>1.4632664167338688E-5</v>
      </c>
      <c r="AM6" s="480">
        <v>1.2271807979884019E-6</v>
      </c>
      <c r="AN6" s="480">
        <v>1.0601416784255532E-6</v>
      </c>
      <c r="AO6" s="480">
        <v>1.1948528522217291E-6</v>
      </c>
      <c r="AP6" s="480">
        <v>6.1657318232035207E-7</v>
      </c>
      <c r="AQ6" s="480">
        <v>1.378134231041922E-6</v>
      </c>
      <c r="AR6" s="480">
        <v>9.0277494793556179E-7</v>
      </c>
      <c r="AS6" s="480">
        <v>1.8040879960062624E-6</v>
      </c>
      <c r="AT6" s="480">
        <v>1.286250811769561E-6</v>
      </c>
      <c r="AU6" s="480">
        <v>2.3720076239565642E-6</v>
      </c>
      <c r="AV6" s="480">
        <v>4.7328596791726888E-6</v>
      </c>
      <c r="AW6" s="480">
        <v>2.2763979476165559E-6</v>
      </c>
      <c r="AX6" s="480">
        <v>2.5416618463769056E-6</v>
      </c>
      <c r="AY6" s="480">
        <v>1.32094460742909E-6</v>
      </c>
      <c r="AZ6" s="480">
        <v>2.8961695593140503E-6</v>
      </c>
      <c r="BA6" s="480">
        <v>2.8034993126693792E-6</v>
      </c>
      <c r="BB6" s="480">
        <v>5.534095541437849E-7</v>
      </c>
      <c r="BC6" s="480">
        <v>2.3693062611505123E-6</v>
      </c>
      <c r="BD6" s="480">
        <v>2.0332525327635484E-6</v>
      </c>
      <c r="BE6" s="480">
        <v>1.249334713374755E-6</v>
      </c>
      <c r="BF6" s="480">
        <v>0</v>
      </c>
      <c r="BG6" s="480">
        <v>8.6860898299523649E-6</v>
      </c>
      <c r="BH6" s="480">
        <v>4.5683621075656249E-6</v>
      </c>
      <c r="BI6" s="480">
        <v>4.1603943694432873E-6</v>
      </c>
      <c r="BJ6" s="480">
        <v>3.7459472586795823E-6</v>
      </c>
      <c r="BK6" s="480">
        <v>1.0263437254888397E-4</v>
      </c>
      <c r="BL6" s="480">
        <v>1.6195369926482708E-6</v>
      </c>
      <c r="BM6" s="480">
        <v>1.0399956917554224E-5</v>
      </c>
      <c r="BN6" s="480">
        <v>1.8180658924704224E-5</v>
      </c>
      <c r="BO6" s="480">
        <v>1.9351289627902099E-6</v>
      </c>
      <c r="BP6" s="480">
        <v>5.074557762123199E-5</v>
      </c>
      <c r="BQ6" s="480">
        <v>2.7555362076499181E-5</v>
      </c>
      <c r="BR6" s="480">
        <v>1.742451364318624E-6</v>
      </c>
      <c r="BS6" s="480">
        <v>8.4328254209998454E-7</v>
      </c>
      <c r="BT6" s="480">
        <v>2.9791573423857374E-6</v>
      </c>
      <c r="BU6" s="480">
        <v>7.3141395494499195E-6</v>
      </c>
      <c r="BV6" s="480">
        <v>1.8331427281713212E-6</v>
      </c>
      <c r="BW6" s="480">
        <v>2.4368430598439541E-6</v>
      </c>
      <c r="BX6" s="480">
        <v>1.2714421535905437E-6</v>
      </c>
      <c r="BY6" s="480">
        <v>7.5849008158781041E-7</v>
      </c>
      <c r="BZ6" s="480">
        <v>5.1782430793817467E-7</v>
      </c>
      <c r="CA6" s="480">
        <v>2.3149305829669234E-7</v>
      </c>
      <c r="CB6" s="480">
        <v>6.038420162845763E-6</v>
      </c>
      <c r="CC6" s="480">
        <v>3.2634240726256499E-6</v>
      </c>
      <c r="CD6" s="480">
        <v>1.215310488589683E-5</v>
      </c>
      <c r="CE6" s="480">
        <v>4.101207089260707E-6</v>
      </c>
      <c r="CF6" s="480">
        <v>2.5624463583485006E-5</v>
      </c>
      <c r="CG6" s="480">
        <v>8.0704111582674484E-7</v>
      </c>
      <c r="CH6" s="480">
        <v>1.7036572837840419E-6</v>
      </c>
      <c r="CI6" s="480">
        <v>8.1682033174803055E-5</v>
      </c>
      <c r="CJ6" s="480">
        <v>1.1271874093077266E-6</v>
      </c>
      <c r="CK6" s="480">
        <v>3.677211215637238E-6</v>
      </c>
      <c r="CL6" s="480">
        <v>2.544433093636598E-6</v>
      </c>
      <c r="CM6" s="480">
        <v>1.8009972881825677E-6</v>
      </c>
      <c r="CN6" s="480">
        <v>4.4208224093274947E-6</v>
      </c>
      <c r="CO6" s="480">
        <v>4.6545108788476605E-6</v>
      </c>
      <c r="CP6" s="480">
        <v>8.2939798624287822E-6</v>
      </c>
      <c r="CQ6" s="480">
        <v>1.4282228919582876E-6</v>
      </c>
      <c r="CR6" s="480">
        <v>3.9188595960615806E-4</v>
      </c>
      <c r="CS6" s="480">
        <v>8.5257469700731706E-5</v>
      </c>
      <c r="CT6" s="480">
        <v>5.0496250346980179E-5</v>
      </c>
      <c r="CU6" s="480">
        <v>1.2747930294790192E-6</v>
      </c>
      <c r="CV6" s="480">
        <v>1.1510411420781852E-4</v>
      </c>
      <c r="CW6" s="480">
        <v>2.4265916591556839E-4</v>
      </c>
      <c r="CX6" s="480">
        <v>7.0128375451055394E-5</v>
      </c>
      <c r="CY6" s="480">
        <v>3.5846449951142887E-6</v>
      </c>
      <c r="CZ6" s="480">
        <v>3.0449836168998492E-6</v>
      </c>
      <c r="DA6" s="480">
        <v>9.399786674945027E-6</v>
      </c>
      <c r="DB6" s="480">
        <v>1.2711338731895676E-6</v>
      </c>
      <c r="DC6" s="480">
        <v>5.3809498898612013E-4</v>
      </c>
      <c r="DD6" s="480">
        <v>1.5426333748079491E-3</v>
      </c>
      <c r="DE6" s="480">
        <v>3.6086254381971387E-6</v>
      </c>
      <c r="DF6" s="480">
        <v>4.8217966233505657E-5</v>
      </c>
      <c r="DG6" s="480">
        <v>2.0470543666012083E-4</v>
      </c>
      <c r="DH6" s="480">
        <v>6.0724489912301253E-6</v>
      </c>
      <c r="DI6" s="480">
        <v>4.6004714408434754E-6</v>
      </c>
      <c r="DJ6" s="480">
        <v>1.1381666590009203</v>
      </c>
      <c r="DK6" s="317"/>
    </row>
    <row r="7" spans="2:115">
      <c r="B7" s="10" t="s">
        <v>292</v>
      </c>
      <c r="C7" s="4" t="s">
        <v>1013</v>
      </c>
      <c r="D7" s="480">
        <v>2.9559866314763798E-4</v>
      </c>
      <c r="E7" s="480">
        <v>2.3281379204092371E-4</v>
      </c>
      <c r="F7" s="480">
        <v>4.8874726902524989E-5</v>
      </c>
      <c r="G7" s="480">
        <v>1.1522134257707872</v>
      </c>
      <c r="H7" s="480">
        <v>1.9230693856777455E-4</v>
      </c>
      <c r="I7" s="480">
        <v>4.3512963264503724E-4</v>
      </c>
      <c r="J7" s="480">
        <v>5.2767800216872649E-5</v>
      </c>
      <c r="K7" s="480">
        <v>2.9227842639024156E-4</v>
      </c>
      <c r="L7" s="480">
        <v>5.0178663779099773E-5</v>
      </c>
      <c r="M7" s="480">
        <v>1.2762588971039236E-3</v>
      </c>
      <c r="N7" s="480">
        <v>0</v>
      </c>
      <c r="O7" s="480">
        <v>2.3292338426819924E-5</v>
      </c>
      <c r="P7" s="480">
        <v>4.7082209876530076E-5</v>
      </c>
      <c r="Q7" s="480">
        <v>0.28885218388208955</v>
      </c>
      <c r="R7" s="480">
        <v>1.1953026554650366E-2</v>
      </c>
      <c r="S7" s="480">
        <v>1.1930241973186081E-2</v>
      </c>
      <c r="T7" s="480">
        <v>8.8828176331806087E-4</v>
      </c>
      <c r="U7" s="480">
        <v>2.1882939057751985E-4</v>
      </c>
      <c r="V7" s="480">
        <v>3.3346648645526711E-5</v>
      </c>
      <c r="W7" s="480">
        <v>3.5732162892160204E-4</v>
      </c>
      <c r="X7" s="480">
        <v>0</v>
      </c>
      <c r="Y7" s="480">
        <v>4.6060279273769627E-5</v>
      </c>
      <c r="Z7" s="480">
        <v>1.7640302948007135E-5</v>
      </c>
      <c r="AA7" s="480">
        <v>1.3370580258089838E-4</v>
      </c>
      <c r="AB7" s="480">
        <v>2.5658756380156774E-5</v>
      </c>
      <c r="AC7" s="480">
        <v>2.5546129500832605E-4</v>
      </c>
      <c r="AD7" s="480">
        <v>5.6777286338999749E-6</v>
      </c>
      <c r="AE7" s="480">
        <v>1.7955698829377663E-5</v>
      </c>
      <c r="AF7" s="480">
        <v>2.9890157492417836E-5</v>
      </c>
      <c r="AG7" s="480">
        <v>3.2764415159647112E-5</v>
      </c>
      <c r="AH7" s="480">
        <v>2.0154918799840185E-2</v>
      </c>
      <c r="AI7" s="480">
        <v>3.2122072061411996E-4</v>
      </c>
      <c r="AJ7" s="480">
        <v>1.9085193222675925E-5</v>
      </c>
      <c r="AK7" s="480">
        <v>1.0794334438177047E-3</v>
      </c>
      <c r="AL7" s="480">
        <v>1.4141983826611299E-4</v>
      </c>
      <c r="AM7" s="480">
        <v>3.1557203713620913E-5</v>
      </c>
      <c r="AN7" s="480">
        <v>7.8885312311078072E-6</v>
      </c>
      <c r="AO7" s="480">
        <v>2.6946783254396355E-5</v>
      </c>
      <c r="AP7" s="480">
        <v>8.2542917763927765E-6</v>
      </c>
      <c r="AQ7" s="480">
        <v>1.934943360788022E-5</v>
      </c>
      <c r="AR7" s="480">
        <v>7.163984205423352E-5</v>
      </c>
      <c r="AS7" s="480">
        <v>1.3046815887897791E-4</v>
      </c>
      <c r="AT7" s="480">
        <v>8.360237208806357E-5</v>
      </c>
      <c r="AU7" s="480">
        <v>1.7424248313596828E-5</v>
      </c>
      <c r="AV7" s="480">
        <v>1.9980512501113462E-5</v>
      </c>
      <c r="AW7" s="480">
        <v>4.3855748960235288E-5</v>
      </c>
      <c r="AX7" s="480">
        <v>1.1975998829327185E-5</v>
      </c>
      <c r="AY7" s="480">
        <v>3.1555008073931869E-5</v>
      </c>
      <c r="AZ7" s="480">
        <v>2.9922171293458529E-5</v>
      </c>
      <c r="BA7" s="480">
        <v>3.2740151933787222E-5</v>
      </c>
      <c r="BB7" s="480">
        <v>7.3470201313973944E-6</v>
      </c>
      <c r="BC7" s="480">
        <v>1.6421266735058697E-5</v>
      </c>
      <c r="BD7" s="480">
        <v>1.3922120724392305E-5</v>
      </c>
      <c r="BE7" s="480">
        <v>9.635722932612706E-6</v>
      </c>
      <c r="BF7" s="480">
        <v>0</v>
      </c>
      <c r="BG7" s="480">
        <v>4.1964259404687204E-5</v>
      </c>
      <c r="BH7" s="480">
        <v>2.2356912015286972E-5</v>
      </c>
      <c r="BI7" s="480">
        <v>8.173196405928618E-4</v>
      </c>
      <c r="BJ7" s="480">
        <v>1.2587582348779838E-5</v>
      </c>
      <c r="BK7" s="480">
        <v>1.9676975865496921E-3</v>
      </c>
      <c r="BL7" s="480">
        <v>3.7170208912424965E-6</v>
      </c>
      <c r="BM7" s="480">
        <v>8.7382755138609835E-3</v>
      </c>
      <c r="BN7" s="480">
        <v>1.867463021618568E-3</v>
      </c>
      <c r="BO7" s="480">
        <v>1.3656660865017504E-3</v>
      </c>
      <c r="BP7" s="480">
        <v>3.7839391722447241E-4</v>
      </c>
      <c r="BQ7" s="480">
        <v>3.2413963491106316E-4</v>
      </c>
      <c r="BR7" s="480">
        <v>2.4226496807945872E-5</v>
      </c>
      <c r="BS7" s="480">
        <v>3.1764001635387304E-5</v>
      </c>
      <c r="BT7" s="480">
        <v>5.0117772859964769E-5</v>
      </c>
      <c r="BU7" s="480">
        <v>1.7395058522641227E-5</v>
      </c>
      <c r="BV7" s="480">
        <v>9.152982959272573E-5</v>
      </c>
      <c r="BW7" s="480">
        <v>1.707933562387691E-5</v>
      </c>
      <c r="BX7" s="480">
        <v>2.1313493708026719E-5</v>
      </c>
      <c r="BY7" s="480">
        <v>9.1366251125608802E-6</v>
      </c>
      <c r="BZ7" s="480">
        <v>1.4874103710475129E-5</v>
      </c>
      <c r="CA7" s="480">
        <v>1.2131109379075236E-5</v>
      </c>
      <c r="CB7" s="480">
        <v>2.1977323545673885E-5</v>
      </c>
      <c r="CC7" s="480">
        <v>6.8219403096433557E-6</v>
      </c>
      <c r="CD7" s="480">
        <v>2.5035357126546519E-5</v>
      </c>
      <c r="CE7" s="480">
        <v>2.9124439526420797E-5</v>
      </c>
      <c r="CF7" s="480">
        <v>2.4518253817721243E-5</v>
      </c>
      <c r="CG7" s="480">
        <v>4.3141886825456209E-6</v>
      </c>
      <c r="CH7" s="480">
        <v>6.6492260406612167E-5</v>
      </c>
      <c r="CI7" s="480">
        <v>6.7998902917696389E-5</v>
      </c>
      <c r="CJ7" s="480">
        <v>9.9641189596101474E-6</v>
      </c>
      <c r="CK7" s="480">
        <v>2.2734920048210675E-5</v>
      </c>
      <c r="CL7" s="480">
        <v>4.3039403357059449E-5</v>
      </c>
      <c r="CM7" s="480">
        <v>1.749416015435027E-5</v>
      </c>
      <c r="CN7" s="480">
        <v>3.0587895312642529E-5</v>
      </c>
      <c r="CO7" s="480">
        <v>2.3916881203101518E-4</v>
      </c>
      <c r="CP7" s="480">
        <v>3.2054216530774513E-5</v>
      </c>
      <c r="CQ7" s="480">
        <v>2.3368513883708817E-5</v>
      </c>
      <c r="CR7" s="480">
        <v>1.2059084101498122E-4</v>
      </c>
      <c r="CS7" s="480">
        <v>4.4183878619467323E-5</v>
      </c>
      <c r="CT7" s="480">
        <v>2.1445699311111425E-5</v>
      </c>
      <c r="CU7" s="480">
        <v>4.7547801732854744E-5</v>
      </c>
      <c r="CV7" s="480">
        <v>1.1548219012379505E-4</v>
      </c>
      <c r="CW7" s="480">
        <v>2.213244955337857E-4</v>
      </c>
      <c r="CX7" s="480">
        <v>7.031760763680735E-5</v>
      </c>
      <c r="CY7" s="480">
        <v>1.190989991403699E-5</v>
      </c>
      <c r="CZ7" s="480">
        <v>4.5392833145426972E-5</v>
      </c>
      <c r="DA7" s="480">
        <v>6.5099976748011011E-6</v>
      </c>
      <c r="DB7" s="480">
        <v>3.8572636306538658E-5</v>
      </c>
      <c r="DC7" s="480">
        <v>9.3064669688194173E-4</v>
      </c>
      <c r="DD7" s="480">
        <v>1.7156342304978788E-3</v>
      </c>
      <c r="DE7" s="480">
        <v>3.7146360743531895E-5</v>
      </c>
      <c r="DF7" s="480">
        <v>4.8285818223179209E-5</v>
      </c>
      <c r="DG7" s="480">
        <v>2.1852827516839204E-4</v>
      </c>
      <c r="DH7" s="480">
        <v>3.9054745368448374E-4</v>
      </c>
      <c r="DI7" s="480">
        <v>1.7157859387267294E-5</v>
      </c>
      <c r="DJ7" s="480">
        <v>1.5128836870054563</v>
      </c>
      <c r="DK7" s="317"/>
    </row>
    <row r="8" spans="2:115">
      <c r="B8" s="10" t="s">
        <v>293</v>
      </c>
      <c r="C8" s="4" t="s">
        <v>1014</v>
      </c>
      <c r="D8" s="480">
        <v>3.6016308734220448E-6</v>
      </c>
      <c r="E8" s="480">
        <v>7.7604896319093298E-5</v>
      </c>
      <c r="F8" s="480">
        <v>6.8340176166559428E-6</v>
      </c>
      <c r="G8" s="480">
        <v>1.0461940426179164E-5</v>
      </c>
      <c r="H8" s="480">
        <v>1.0415708622725648</v>
      </c>
      <c r="I8" s="480">
        <v>1.5416174217984228E-6</v>
      </c>
      <c r="J8" s="480">
        <v>6.3790855956592711E-6</v>
      </c>
      <c r="K8" s="480">
        <v>4.2969005011624E-3</v>
      </c>
      <c r="L8" s="480">
        <v>6.786573447028822E-5</v>
      </c>
      <c r="M8" s="480">
        <v>1.0456056255679371E-3</v>
      </c>
      <c r="N8" s="480">
        <v>0</v>
      </c>
      <c r="O8" s="480">
        <v>1.0689418959107346E-6</v>
      </c>
      <c r="P8" s="480">
        <v>7.0133942204118218E-6</v>
      </c>
      <c r="Q8" s="480">
        <v>3.944010332722938E-6</v>
      </c>
      <c r="R8" s="480">
        <v>7.631821258672671E-7</v>
      </c>
      <c r="S8" s="480">
        <v>3.7567377711973615E-6</v>
      </c>
      <c r="T8" s="480">
        <v>5.1795849698584244E-7</v>
      </c>
      <c r="U8" s="480">
        <v>5.8821814359162562E-7</v>
      </c>
      <c r="V8" s="480">
        <v>3.3671298568251201E-5</v>
      </c>
      <c r="W8" s="480">
        <v>1.1023623893527861E-6</v>
      </c>
      <c r="X8" s="480">
        <v>0</v>
      </c>
      <c r="Y8" s="480">
        <v>7.1771062555190675E-6</v>
      </c>
      <c r="Z8" s="480">
        <v>8.0138041294911593E-7</v>
      </c>
      <c r="AA8" s="480">
        <v>7.0987861981999959E-7</v>
      </c>
      <c r="AB8" s="480">
        <v>9.868091120202663E-5</v>
      </c>
      <c r="AC8" s="480">
        <v>8.0891018256799493E-6</v>
      </c>
      <c r="AD8" s="480">
        <v>4.9212427199142222E-8</v>
      </c>
      <c r="AE8" s="480">
        <v>1.1436322208613996E-6</v>
      </c>
      <c r="AF8" s="480">
        <v>4.1284756768789347E-7</v>
      </c>
      <c r="AG8" s="480">
        <v>7.1629896354710586E-7</v>
      </c>
      <c r="AH8" s="480">
        <v>4.7157040887264075E-4</v>
      </c>
      <c r="AI8" s="480">
        <v>7.9845393158352229E-7</v>
      </c>
      <c r="AJ8" s="480">
        <v>1.5772988740280822E-6</v>
      </c>
      <c r="AK8" s="480">
        <v>1.2577579532931641E-6</v>
      </c>
      <c r="AL8" s="480">
        <v>2.6897128297962666E-6</v>
      </c>
      <c r="AM8" s="480">
        <v>4.8031551219639224E-7</v>
      </c>
      <c r="AN8" s="480">
        <v>4.8106667307462631E-7</v>
      </c>
      <c r="AO8" s="480">
        <v>6.0274789796202134E-7</v>
      </c>
      <c r="AP8" s="480">
        <v>3.9055935672842479E-7</v>
      </c>
      <c r="AQ8" s="480">
        <v>1.1087204159007631E-6</v>
      </c>
      <c r="AR8" s="480">
        <v>7.3319544147893478E-7</v>
      </c>
      <c r="AS8" s="480">
        <v>5.4594289250513973E-7</v>
      </c>
      <c r="AT8" s="480">
        <v>5.415004712850028E-7</v>
      </c>
      <c r="AU8" s="480">
        <v>5.2288757887028807E-7</v>
      </c>
      <c r="AV8" s="480">
        <v>7.1861343549806482E-7</v>
      </c>
      <c r="AW8" s="480">
        <v>3.3544392080808391E-7</v>
      </c>
      <c r="AX8" s="480">
        <v>5.6393090101334446E-7</v>
      </c>
      <c r="AY8" s="480">
        <v>3.551890561307072E-7</v>
      </c>
      <c r="AZ8" s="480">
        <v>5.1937622297896245E-7</v>
      </c>
      <c r="BA8" s="480">
        <v>3.8528731047553966E-7</v>
      </c>
      <c r="BB8" s="480">
        <v>1.5155713225046506E-7</v>
      </c>
      <c r="BC8" s="480">
        <v>5.3227063868777262E-7</v>
      </c>
      <c r="BD8" s="480">
        <v>2.6308932411086935E-7</v>
      </c>
      <c r="BE8" s="480">
        <v>3.4587751234630815E-7</v>
      </c>
      <c r="BF8" s="480">
        <v>0</v>
      </c>
      <c r="BG8" s="480">
        <v>1.9294008678150158E-7</v>
      </c>
      <c r="BH8" s="480">
        <v>2.7172073286657909E-7</v>
      </c>
      <c r="BI8" s="480">
        <v>3.3035055590495448E-7</v>
      </c>
      <c r="BJ8" s="480">
        <v>2.698323337343913E-7</v>
      </c>
      <c r="BK8" s="480">
        <v>3.858973445468274E-5</v>
      </c>
      <c r="BL8" s="480">
        <v>8.9705136227941088E-7</v>
      </c>
      <c r="BM8" s="480">
        <v>9.6778365218959124E-7</v>
      </c>
      <c r="BN8" s="480">
        <v>9.6246552659759316E-7</v>
      </c>
      <c r="BO8" s="480">
        <v>9.7911924210745608E-7</v>
      </c>
      <c r="BP8" s="480">
        <v>1.14417732796635E-6</v>
      </c>
      <c r="BQ8" s="480">
        <v>8.7751407669794667E-7</v>
      </c>
      <c r="BR8" s="480">
        <v>6.2560885818439901E-7</v>
      </c>
      <c r="BS8" s="480">
        <v>3.2207526053769778E-7</v>
      </c>
      <c r="BT8" s="480">
        <v>8.1211293323364571E-7</v>
      </c>
      <c r="BU8" s="480">
        <v>1.0324505573042148E-6</v>
      </c>
      <c r="BV8" s="480">
        <v>1.9935880011435008E-6</v>
      </c>
      <c r="BW8" s="480">
        <v>1.0115007011563281E-6</v>
      </c>
      <c r="BX8" s="480">
        <v>5.5849544333870033E-7</v>
      </c>
      <c r="BY8" s="480">
        <v>6.9526952853108144E-7</v>
      </c>
      <c r="BZ8" s="480">
        <v>3.7827689236053277E-7</v>
      </c>
      <c r="CA8" s="480">
        <v>1.7588413075506051E-7</v>
      </c>
      <c r="CB8" s="480">
        <v>6.0469308937069572E-6</v>
      </c>
      <c r="CC8" s="480">
        <v>3.4567231507620325E-6</v>
      </c>
      <c r="CD8" s="480">
        <v>1.3845970427707961E-5</v>
      </c>
      <c r="CE8" s="480">
        <v>5.1653469059899576E-6</v>
      </c>
      <c r="CF8" s="480">
        <v>4.7147519611614005E-5</v>
      </c>
      <c r="CG8" s="480">
        <v>9.5852414964946151E-7</v>
      </c>
      <c r="CH8" s="480">
        <v>7.1299839211614916E-7</v>
      </c>
      <c r="CI8" s="480">
        <v>1.5216304672693677E-4</v>
      </c>
      <c r="CJ8" s="480">
        <v>1.188313254005663E-6</v>
      </c>
      <c r="CK8" s="480">
        <v>1.2437290078832592E-6</v>
      </c>
      <c r="CL8" s="480">
        <v>1.0851773240975209E-6</v>
      </c>
      <c r="CM8" s="480">
        <v>1.1204724491776537E-6</v>
      </c>
      <c r="CN8" s="480">
        <v>1.3801326402156217E-6</v>
      </c>
      <c r="CO8" s="480">
        <v>2.9573127360811141E-6</v>
      </c>
      <c r="CP8" s="480">
        <v>1.4938158998598094E-5</v>
      </c>
      <c r="CQ8" s="480">
        <v>7.1534884608172619E-7</v>
      </c>
      <c r="CR8" s="480">
        <v>9.242978706626815E-5</v>
      </c>
      <c r="CS8" s="480">
        <v>2.4623637376659462E-6</v>
      </c>
      <c r="CT8" s="480">
        <v>1.6356593889512374E-4</v>
      </c>
      <c r="CU8" s="480">
        <v>5.7564720273006697E-7</v>
      </c>
      <c r="CV8" s="480">
        <v>3.6888732511065067E-4</v>
      </c>
      <c r="CW8" s="480">
        <v>9.9085650516022618E-4</v>
      </c>
      <c r="CX8" s="480">
        <v>4.6555062522298822E-6</v>
      </c>
      <c r="CY8" s="480">
        <v>1.574705710145906E-6</v>
      </c>
      <c r="CZ8" s="480">
        <v>1.9534339757825097E-6</v>
      </c>
      <c r="DA8" s="480">
        <v>2.8047452199969318E-7</v>
      </c>
      <c r="DB8" s="480">
        <v>7.6799907395508017E-7</v>
      </c>
      <c r="DC8" s="480">
        <v>2.299576775436529E-3</v>
      </c>
      <c r="DD8" s="480">
        <v>4.0500884309733068E-3</v>
      </c>
      <c r="DE8" s="480">
        <v>1.3909056508982099E-6</v>
      </c>
      <c r="DF8" s="480">
        <v>6.0646951041646113E-6</v>
      </c>
      <c r="DG8" s="480">
        <v>3.7210531702111912E-4</v>
      </c>
      <c r="DH8" s="480">
        <v>6.5340545380374644E-7</v>
      </c>
      <c r="DI8" s="480">
        <v>4.148221746204812E-6</v>
      </c>
      <c r="DJ8" s="480">
        <v>1.0564145860948793</v>
      </c>
      <c r="DK8" s="317"/>
    </row>
    <row r="9" spans="2:115">
      <c r="B9" s="10" t="s">
        <v>294</v>
      </c>
      <c r="C9" s="4" t="s">
        <v>1015</v>
      </c>
      <c r="D9" s="480">
        <v>1.1822432889767313E-5</v>
      </c>
      <c r="E9" s="480">
        <v>1.4797394949041003E-5</v>
      </c>
      <c r="F9" s="480">
        <v>3.2943112205645951E-5</v>
      </c>
      <c r="G9" s="480">
        <v>5.2473334561843838E-6</v>
      </c>
      <c r="H9" s="480">
        <v>1.5647159855527938E-5</v>
      </c>
      <c r="I9" s="480">
        <v>1.0000808797753686</v>
      </c>
      <c r="J9" s="480">
        <v>1.7578599676649412E-5</v>
      </c>
      <c r="K9" s="480">
        <v>1.3850697323876523E-5</v>
      </c>
      <c r="L9" s="480">
        <v>1.5916522355073429E-5</v>
      </c>
      <c r="M9" s="480">
        <v>1.7301466419204053E-5</v>
      </c>
      <c r="N9" s="480">
        <v>0</v>
      </c>
      <c r="O9" s="480">
        <v>7.2462559212800129E-5</v>
      </c>
      <c r="P9" s="480">
        <v>1.9234145834822638E-5</v>
      </c>
      <c r="Q9" s="480">
        <v>1.7560918427137444E-5</v>
      </c>
      <c r="R9" s="480">
        <v>1.1971678020347938E-5</v>
      </c>
      <c r="S9" s="480">
        <v>5.6565929263872492E-4</v>
      </c>
      <c r="T9" s="480">
        <v>4.2143018666441242E-5</v>
      </c>
      <c r="U9" s="480">
        <v>2.5042963359212581E-5</v>
      </c>
      <c r="V9" s="480">
        <v>7.166241503033684E-4</v>
      </c>
      <c r="W9" s="480">
        <v>1.0745321828737401E-4</v>
      </c>
      <c r="X9" s="480">
        <v>0</v>
      </c>
      <c r="Y9" s="480">
        <v>3.1376531024153231E-4</v>
      </c>
      <c r="Z9" s="480">
        <v>1.1548835270799992E-4</v>
      </c>
      <c r="AA9" s="480">
        <v>4.7935984040612723E-4</v>
      </c>
      <c r="AB9" s="480">
        <v>3.7416662601591693E-5</v>
      </c>
      <c r="AC9" s="480">
        <v>6.6901556578732703E-5</v>
      </c>
      <c r="AD9" s="480">
        <v>1.1326876477230352E-2</v>
      </c>
      <c r="AE9" s="480">
        <v>2.9945490107778775E-5</v>
      </c>
      <c r="AF9" s="480">
        <v>5.7057672618899488E-5</v>
      </c>
      <c r="AG9" s="480">
        <v>5.2984034926511525E-5</v>
      </c>
      <c r="AH9" s="480">
        <v>2.8124736764567711E-5</v>
      </c>
      <c r="AI9" s="480">
        <v>4.1512694304546619E-4</v>
      </c>
      <c r="AJ9" s="480">
        <v>4.9290523803609432E-5</v>
      </c>
      <c r="AK9" s="480">
        <v>2.4852056273077735E-4</v>
      </c>
      <c r="AL9" s="480">
        <v>1.970947735748627E-4</v>
      </c>
      <c r="AM9" s="480">
        <v>8.4943015339522207E-4</v>
      </c>
      <c r="AN9" s="480">
        <v>3.1057057485597687E-5</v>
      </c>
      <c r="AO9" s="480">
        <v>2.1180981676560969E-4</v>
      </c>
      <c r="AP9" s="480">
        <v>1.3206633844608602E-5</v>
      </c>
      <c r="AQ9" s="480">
        <v>1.1962713248057299E-4</v>
      </c>
      <c r="AR9" s="480">
        <v>9.4400233426197334E-5</v>
      </c>
      <c r="AS9" s="480">
        <v>1.630347523362205E-5</v>
      </c>
      <c r="AT9" s="480">
        <v>4.4050780040084886E-5</v>
      </c>
      <c r="AU9" s="480">
        <v>1.7797980278121449E-5</v>
      </c>
      <c r="AV9" s="480">
        <v>2.1966626193220482E-5</v>
      </c>
      <c r="AW9" s="480">
        <v>1.9450113385625763E-5</v>
      </c>
      <c r="AX9" s="480">
        <v>4.1294336765491668E-5</v>
      </c>
      <c r="AY9" s="480">
        <v>3.1163872453042888E-5</v>
      </c>
      <c r="AZ9" s="480">
        <v>1.2149212210597515E-5</v>
      </c>
      <c r="BA9" s="480">
        <v>4.5696079287173145E-5</v>
      </c>
      <c r="BB9" s="480">
        <v>3.289457860487127E-6</v>
      </c>
      <c r="BC9" s="480">
        <v>2.8669582840531354E-5</v>
      </c>
      <c r="BD9" s="480">
        <v>8.2009760677896401E-6</v>
      </c>
      <c r="BE9" s="480">
        <v>8.5665180426586876E-6</v>
      </c>
      <c r="BF9" s="480">
        <v>0</v>
      </c>
      <c r="BG9" s="480">
        <v>2.7143675595284321E-5</v>
      </c>
      <c r="BH9" s="480">
        <v>3.8288796434934831E-5</v>
      </c>
      <c r="BI9" s="480">
        <v>1.1718825836498675E-5</v>
      </c>
      <c r="BJ9" s="480">
        <v>3.6010037776963336E-5</v>
      </c>
      <c r="BK9" s="480">
        <v>1.5243807413753405E-5</v>
      </c>
      <c r="BL9" s="480">
        <v>1.047768719547276E-5</v>
      </c>
      <c r="BM9" s="480">
        <v>8.5561214337968533E-6</v>
      </c>
      <c r="BN9" s="480">
        <v>6.580829214893691E-6</v>
      </c>
      <c r="BO9" s="480">
        <v>7.9363943390495699E-6</v>
      </c>
      <c r="BP9" s="480">
        <v>7.8123251967827449E-6</v>
      </c>
      <c r="BQ9" s="480">
        <v>7.7272470892109175E-6</v>
      </c>
      <c r="BR9" s="480">
        <v>8.7427811702657228E-4</v>
      </c>
      <c r="BS9" s="480">
        <v>7.3487365703244541E-3</v>
      </c>
      <c r="BT9" s="480">
        <v>4.2419056845851751E-5</v>
      </c>
      <c r="BU9" s="480">
        <v>5.2499460240639714E-5</v>
      </c>
      <c r="BV9" s="480">
        <v>7.2896165432110027E-6</v>
      </c>
      <c r="BW9" s="480">
        <v>1.1156972243890718E-5</v>
      </c>
      <c r="BX9" s="480">
        <v>8.433037210880963E-6</v>
      </c>
      <c r="BY9" s="480">
        <v>1.3338507807383515E-5</v>
      </c>
      <c r="BZ9" s="480">
        <v>5.0445083085056505E-6</v>
      </c>
      <c r="CA9" s="480">
        <v>6.1036546350484909E-7</v>
      </c>
      <c r="CB9" s="480">
        <v>3.8449574558174283E-5</v>
      </c>
      <c r="CC9" s="480">
        <v>7.3513412984912714E-6</v>
      </c>
      <c r="CD9" s="480">
        <v>1.9873763912179618E-5</v>
      </c>
      <c r="CE9" s="480">
        <v>6.1434019749763479E-6</v>
      </c>
      <c r="CF9" s="480">
        <v>1.3443689813222925E-5</v>
      </c>
      <c r="CG9" s="480">
        <v>1.7899375050922675E-6</v>
      </c>
      <c r="CH9" s="480">
        <v>3.1775261180966394E-5</v>
      </c>
      <c r="CI9" s="480">
        <v>1.5269125810031893E-5</v>
      </c>
      <c r="CJ9" s="480">
        <v>6.8474068599859856E-6</v>
      </c>
      <c r="CK9" s="480">
        <v>1.1144829718451357E-5</v>
      </c>
      <c r="CL9" s="480">
        <v>6.615955898977818E-6</v>
      </c>
      <c r="CM9" s="480">
        <v>2.9610784927950991E-6</v>
      </c>
      <c r="CN9" s="480">
        <v>8.6594960149510461E-6</v>
      </c>
      <c r="CO9" s="480">
        <v>1.7572962696790179E-5</v>
      </c>
      <c r="CP9" s="480">
        <v>1.6428840212407983E-5</v>
      </c>
      <c r="CQ9" s="480">
        <v>3.1948770135966873E-5</v>
      </c>
      <c r="CR9" s="480">
        <v>3.3025551652496798E-5</v>
      </c>
      <c r="CS9" s="480">
        <v>2.8577913484821034E-5</v>
      </c>
      <c r="CT9" s="480">
        <v>8.7497075320900608E-6</v>
      </c>
      <c r="CU9" s="480">
        <v>3.2691768243024327E-5</v>
      </c>
      <c r="CV9" s="480">
        <v>3.2882457290033146E-5</v>
      </c>
      <c r="CW9" s="480">
        <v>1.6256520581459073E-5</v>
      </c>
      <c r="CX9" s="480">
        <v>1.6012684461301017E-5</v>
      </c>
      <c r="CY9" s="480">
        <v>3.7348834842548369E-6</v>
      </c>
      <c r="CZ9" s="480">
        <v>8.5260198057858542E-6</v>
      </c>
      <c r="DA9" s="480">
        <v>4.2564551922854805E-6</v>
      </c>
      <c r="DB9" s="480">
        <v>5.8752151589923341E-6</v>
      </c>
      <c r="DC9" s="480">
        <v>5.5691851046155205E-5</v>
      </c>
      <c r="DD9" s="480">
        <v>3.4896375758009512E-5</v>
      </c>
      <c r="DE9" s="480">
        <v>3.0311602239830449E-5</v>
      </c>
      <c r="DF9" s="480">
        <v>2.3454098387925654E-5</v>
      </c>
      <c r="DG9" s="480">
        <v>2.4946613143116867E-5</v>
      </c>
      <c r="DH9" s="480">
        <v>2.0053425514720951E-5</v>
      </c>
      <c r="DI9" s="480">
        <v>1.4076621336849227E-5</v>
      </c>
      <c r="DJ9" s="480">
        <v>1.0260118165745811</v>
      </c>
      <c r="DK9" s="317"/>
    </row>
    <row r="10" spans="2:115">
      <c r="B10" s="10" t="s">
        <v>295</v>
      </c>
      <c r="C10" s="4" t="s">
        <v>981</v>
      </c>
      <c r="D10" s="480">
        <v>4.8105269363297957E-5</v>
      </c>
      <c r="E10" s="480">
        <v>2.8296403944182206E-5</v>
      </c>
      <c r="F10" s="480">
        <v>5.8976926227338749E-5</v>
      </c>
      <c r="G10" s="480">
        <v>1.9562633175173414E-4</v>
      </c>
      <c r="H10" s="480">
        <v>2.0033855372034972E-5</v>
      </c>
      <c r="I10" s="480">
        <v>7.5376259604863652E-5</v>
      </c>
      <c r="J10" s="480">
        <v>1.0001325569317561</v>
      </c>
      <c r="K10" s="480">
        <v>2.700463696828812E-5</v>
      </c>
      <c r="L10" s="480">
        <v>3.936204415567748E-5</v>
      </c>
      <c r="M10" s="480">
        <v>3.2504184181029205E-5</v>
      </c>
      <c r="N10" s="480">
        <v>0</v>
      </c>
      <c r="O10" s="480">
        <v>3.8968581501588232E-5</v>
      </c>
      <c r="P10" s="480">
        <v>1.6984372182259545E-5</v>
      </c>
      <c r="Q10" s="480">
        <v>6.7664068350873418E-5</v>
      </c>
      <c r="R10" s="480">
        <v>7.1663536353488649E-5</v>
      </c>
      <c r="S10" s="480">
        <v>6.5893820001176927E-4</v>
      </c>
      <c r="T10" s="480">
        <v>5.7879020803728382E-5</v>
      </c>
      <c r="U10" s="480">
        <v>1.3569449042043861E-5</v>
      </c>
      <c r="V10" s="480">
        <v>1.3880822885354535E-3</v>
      </c>
      <c r="W10" s="480">
        <v>1.4391761879457123E-2</v>
      </c>
      <c r="X10" s="480">
        <v>0</v>
      </c>
      <c r="Y10" s="480">
        <v>1.1486773826518278E-3</v>
      </c>
      <c r="Z10" s="480">
        <v>1.7862944953122168E-4</v>
      </c>
      <c r="AA10" s="480">
        <v>1.1670650537281671E-4</v>
      </c>
      <c r="AB10" s="480">
        <v>1.7678373921161208E-4</v>
      </c>
      <c r="AC10" s="480">
        <v>4.9324508216303463E-4</v>
      </c>
      <c r="AD10" s="480">
        <v>-3.4181975649072172E-4</v>
      </c>
      <c r="AE10" s="480">
        <v>9.9142130021989849E-2</v>
      </c>
      <c r="AF10" s="480">
        <v>7.8347228517163431E-5</v>
      </c>
      <c r="AG10" s="480">
        <v>3.3953952528473268E-4</v>
      </c>
      <c r="AH10" s="480">
        <v>4.5023621749174083E-5</v>
      </c>
      <c r="AI10" s="480">
        <v>2.6809110553386181E-2</v>
      </c>
      <c r="AJ10" s="480">
        <v>3.1530427497274797E-2</v>
      </c>
      <c r="AK10" s="480">
        <v>1.983978352445567E-2</v>
      </c>
      <c r="AL10" s="480">
        <v>2.0402272498974708E-2</v>
      </c>
      <c r="AM10" s="480">
        <v>2.3434405450365809E-2</v>
      </c>
      <c r="AN10" s="480">
        <v>2.9025369040686323E-3</v>
      </c>
      <c r="AO10" s="480">
        <v>2.4057283113316629E-3</v>
      </c>
      <c r="AP10" s="480">
        <v>2.4024364364685455E-4</v>
      </c>
      <c r="AQ10" s="480">
        <v>0.12008306846600734</v>
      </c>
      <c r="AR10" s="480">
        <v>3.9306009233788693E-2</v>
      </c>
      <c r="AS10" s="480">
        <v>3.9081059685988352E-4</v>
      </c>
      <c r="AT10" s="480">
        <v>1.6902677100889387E-3</v>
      </c>
      <c r="AU10" s="480">
        <v>2.8835728278055428E-4</v>
      </c>
      <c r="AV10" s="480">
        <v>3.2447284224330133E-4</v>
      </c>
      <c r="AW10" s="480">
        <v>1.2987928355352504E-3</v>
      </c>
      <c r="AX10" s="480">
        <v>6.9432134510311549E-4</v>
      </c>
      <c r="AY10" s="480">
        <v>1.1139197537130519E-3</v>
      </c>
      <c r="AZ10" s="480">
        <v>9.3652236052283854E-4</v>
      </c>
      <c r="BA10" s="480">
        <v>1.7054423893838054E-4</v>
      </c>
      <c r="BB10" s="480">
        <v>6.9751370694189134E-5</v>
      </c>
      <c r="BC10" s="480">
        <v>2.2634882760644301E-3</v>
      </c>
      <c r="BD10" s="480">
        <v>7.0026838579091157E-4</v>
      </c>
      <c r="BE10" s="480">
        <v>8.2747572939599598E-5</v>
      </c>
      <c r="BF10" s="480">
        <v>0</v>
      </c>
      <c r="BG10" s="480">
        <v>3.3597485682696857E-5</v>
      </c>
      <c r="BH10" s="480">
        <v>3.7210689877606191E-4</v>
      </c>
      <c r="BI10" s="480">
        <v>1.6447653453588725E-4</v>
      </c>
      <c r="BJ10" s="480">
        <v>1.5885256666263949E-4</v>
      </c>
      <c r="BK10" s="480">
        <v>8.4348538555996356E-4</v>
      </c>
      <c r="BL10" s="480">
        <v>1.1237265464847578E-5</v>
      </c>
      <c r="BM10" s="480">
        <v>1.6341300385574198E-3</v>
      </c>
      <c r="BN10" s="480">
        <v>2.3110299255366361E-3</v>
      </c>
      <c r="BO10" s="480">
        <v>1.069656138891102E-3</v>
      </c>
      <c r="BP10" s="480">
        <v>1.0580009487164374E-2</v>
      </c>
      <c r="BQ10" s="480">
        <v>7.6070583660952798E-3</v>
      </c>
      <c r="BR10" s="480">
        <v>6.1789104196137206E-4</v>
      </c>
      <c r="BS10" s="480">
        <v>2.7807550430703089E-5</v>
      </c>
      <c r="BT10" s="480">
        <v>1.34043914692915E-4</v>
      </c>
      <c r="BU10" s="480">
        <v>7.8031005391024553E-5</v>
      </c>
      <c r="BV10" s="480">
        <v>1.0309334519085801E-5</v>
      </c>
      <c r="BW10" s="480">
        <v>1.0255199851075971E-5</v>
      </c>
      <c r="BX10" s="480">
        <v>8.4410655200704069E-6</v>
      </c>
      <c r="BY10" s="480">
        <v>1.2719251613589886E-5</v>
      </c>
      <c r="BZ10" s="480">
        <v>1.2852540100875809E-5</v>
      </c>
      <c r="CA10" s="480">
        <v>1.0955463953259567E-5</v>
      </c>
      <c r="CB10" s="480">
        <v>4.2014671466539408E-5</v>
      </c>
      <c r="CC10" s="480">
        <v>8.8951049878871113E-6</v>
      </c>
      <c r="CD10" s="480">
        <v>2.0882637877056525E-5</v>
      </c>
      <c r="CE10" s="480">
        <v>9.1470079792698419E-6</v>
      </c>
      <c r="CF10" s="480">
        <v>1.5500332333076017E-5</v>
      </c>
      <c r="CG10" s="480">
        <v>2.4471585595346135E-6</v>
      </c>
      <c r="CH10" s="480">
        <v>3.6261367355434569E-5</v>
      </c>
      <c r="CI10" s="480">
        <v>3.307754593386346E-5</v>
      </c>
      <c r="CJ10" s="480">
        <v>6.4992950036659792E-6</v>
      </c>
      <c r="CK10" s="480">
        <v>1.3974229424441791E-5</v>
      </c>
      <c r="CL10" s="480">
        <v>2.5537652436135679E-5</v>
      </c>
      <c r="CM10" s="480">
        <v>3.8256280687684927E-6</v>
      </c>
      <c r="CN10" s="480">
        <v>1.5093199682552712E-5</v>
      </c>
      <c r="CO10" s="480">
        <v>1.2364264836897565E-4</v>
      </c>
      <c r="CP10" s="480">
        <v>4.0712096312006831E-5</v>
      </c>
      <c r="CQ10" s="480">
        <v>2.31626339602246E-5</v>
      </c>
      <c r="CR10" s="480">
        <v>2.4067371443349435E-5</v>
      </c>
      <c r="CS10" s="480">
        <v>4.0478916635331116E-5</v>
      </c>
      <c r="CT10" s="480">
        <v>1.4275730102756891E-5</v>
      </c>
      <c r="CU10" s="480">
        <v>4.6998070353980162E-5</v>
      </c>
      <c r="CV10" s="480">
        <v>1.637716502418686E-5</v>
      </c>
      <c r="CW10" s="480">
        <v>1.4708684273305294E-5</v>
      </c>
      <c r="CX10" s="480">
        <v>2.9772464786021074E-5</v>
      </c>
      <c r="CY10" s="480">
        <v>8.0210227948338695E-6</v>
      </c>
      <c r="CZ10" s="480">
        <v>2.5211643757168103E-5</v>
      </c>
      <c r="DA10" s="480">
        <v>2.2619600550078598E-5</v>
      </c>
      <c r="DB10" s="480">
        <v>6.6608965001269605E-6</v>
      </c>
      <c r="DC10" s="480">
        <v>-4.4199875916541403E-6</v>
      </c>
      <c r="DD10" s="480">
        <v>2.1628979592965738E-5</v>
      </c>
      <c r="DE10" s="480">
        <v>2.8720511272946674E-5</v>
      </c>
      <c r="DF10" s="480">
        <v>3.313887083765945E-5</v>
      </c>
      <c r="DG10" s="480">
        <v>2.9010318453893516E-5</v>
      </c>
      <c r="DH10" s="480">
        <v>6.6945344508025789E-5</v>
      </c>
      <c r="DI10" s="480">
        <v>2.4510322710471333E-4</v>
      </c>
      <c r="DJ10" s="480">
        <v>1.4425174061952288</v>
      </c>
      <c r="DK10" s="317"/>
    </row>
    <row r="11" spans="2:115">
      <c r="B11" s="10" t="s">
        <v>296</v>
      </c>
      <c r="C11" s="4" t="s">
        <v>1016</v>
      </c>
      <c r="D11" s="480">
        <v>1.3203665254340547E-4</v>
      </c>
      <c r="E11" s="480">
        <v>4.3923344118449257E-3</v>
      </c>
      <c r="F11" s="480">
        <v>3.0197938746675417E-4</v>
      </c>
      <c r="G11" s="480">
        <v>2.2530019032467648E-3</v>
      </c>
      <c r="H11" s="480">
        <v>9.1107456518062461E-3</v>
      </c>
      <c r="I11" s="480">
        <v>2.5298035704835146E-5</v>
      </c>
      <c r="J11" s="480">
        <v>6.8490282232171705E-5</v>
      </c>
      <c r="K11" s="480">
        <v>1.0234391029074357</v>
      </c>
      <c r="L11" s="480">
        <v>1.607371510263091E-2</v>
      </c>
      <c r="M11" s="480">
        <v>4.8937521756145824E-2</v>
      </c>
      <c r="N11" s="480">
        <v>0</v>
      </c>
      <c r="O11" s="480">
        <v>7.8207972806638242E-5</v>
      </c>
      <c r="P11" s="480">
        <v>1.5450369855899454E-3</v>
      </c>
      <c r="Q11" s="480">
        <v>7.2940732828517796E-4</v>
      </c>
      <c r="R11" s="480">
        <v>4.6867780919749957E-5</v>
      </c>
      <c r="S11" s="480">
        <v>7.8440819800458658E-4</v>
      </c>
      <c r="T11" s="480">
        <v>4.7241464952931961E-5</v>
      </c>
      <c r="U11" s="480">
        <v>2.231349345441279E-5</v>
      </c>
      <c r="V11" s="480">
        <v>4.5558989104752157E-5</v>
      </c>
      <c r="W11" s="480">
        <v>1.2305021713544375E-4</v>
      </c>
      <c r="X11" s="480">
        <v>0</v>
      </c>
      <c r="Y11" s="480">
        <v>1.6249123735743098E-3</v>
      </c>
      <c r="Z11" s="480">
        <v>1.4116361307900174E-4</v>
      </c>
      <c r="AA11" s="480">
        <v>7.3666218302939726E-5</v>
      </c>
      <c r="AB11" s="480">
        <v>3.1322043091801936E-3</v>
      </c>
      <c r="AC11" s="480">
        <v>1.8469835916771421E-3</v>
      </c>
      <c r="AD11" s="480">
        <v>8.274212845162646E-7</v>
      </c>
      <c r="AE11" s="480">
        <v>3.1702406408228613E-5</v>
      </c>
      <c r="AF11" s="480">
        <v>2.3242754208661899E-5</v>
      </c>
      <c r="AG11" s="480">
        <v>6.2563612668317179E-5</v>
      </c>
      <c r="AH11" s="480">
        <v>0.11111185888408805</v>
      </c>
      <c r="AI11" s="480">
        <v>1.7276347299823044E-5</v>
      </c>
      <c r="AJ11" s="480">
        <v>2.2871559533071299E-5</v>
      </c>
      <c r="AK11" s="480">
        <v>1.6074795283654308E-4</v>
      </c>
      <c r="AL11" s="480">
        <v>5.3100161156247733E-4</v>
      </c>
      <c r="AM11" s="480">
        <v>9.2718555767491811E-6</v>
      </c>
      <c r="AN11" s="480">
        <v>6.1973849367977591E-6</v>
      </c>
      <c r="AO11" s="480">
        <v>1.7307017468399176E-5</v>
      </c>
      <c r="AP11" s="480">
        <v>5.8564848844183889E-6</v>
      </c>
      <c r="AQ11" s="480">
        <v>1.3823333537826554E-5</v>
      </c>
      <c r="AR11" s="480">
        <v>9.2291763001753465E-6</v>
      </c>
      <c r="AS11" s="480">
        <v>1.0108300083959923E-5</v>
      </c>
      <c r="AT11" s="480">
        <v>9.9792641478636136E-6</v>
      </c>
      <c r="AU11" s="480">
        <v>1.2447071927495045E-5</v>
      </c>
      <c r="AV11" s="480">
        <v>1.5302523755668214E-5</v>
      </c>
      <c r="AW11" s="480">
        <v>5.7950499140085974E-6</v>
      </c>
      <c r="AX11" s="480">
        <v>1.3274580655074468E-5</v>
      </c>
      <c r="AY11" s="480">
        <v>9.9544184665579175E-6</v>
      </c>
      <c r="AZ11" s="480">
        <v>1.0825756066448915E-5</v>
      </c>
      <c r="BA11" s="480">
        <v>9.3027421172933547E-6</v>
      </c>
      <c r="BB11" s="480">
        <v>3.0599158682012064E-6</v>
      </c>
      <c r="BC11" s="480">
        <v>9.9488024132840539E-6</v>
      </c>
      <c r="BD11" s="480">
        <v>5.8826167596342698E-6</v>
      </c>
      <c r="BE11" s="480">
        <v>6.2270673617261297E-6</v>
      </c>
      <c r="BF11" s="480">
        <v>0</v>
      </c>
      <c r="BG11" s="480">
        <v>4.1480560958496611E-6</v>
      </c>
      <c r="BH11" s="480">
        <v>5.2995127605661106E-6</v>
      </c>
      <c r="BI11" s="480">
        <v>9.0500991173169674E-6</v>
      </c>
      <c r="BJ11" s="480">
        <v>4.9224766365833078E-6</v>
      </c>
      <c r="BK11" s="480">
        <v>3.2919916863379423E-4</v>
      </c>
      <c r="BL11" s="480">
        <v>1.0729840912983562E-5</v>
      </c>
      <c r="BM11" s="480">
        <v>3.5612832483994639E-5</v>
      </c>
      <c r="BN11" s="480">
        <v>2.0965049553230842E-5</v>
      </c>
      <c r="BO11" s="480">
        <v>2.1774060699057331E-5</v>
      </c>
      <c r="BP11" s="480">
        <v>1.6962515949423225E-5</v>
      </c>
      <c r="BQ11" s="480">
        <v>1.437268648924765E-5</v>
      </c>
      <c r="BR11" s="480">
        <v>1.3117015061370786E-5</v>
      </c>
      <c r="BS11" s="480">
        <v>7.9437362119985062E-6</v>
      </c>
      <c r="BT11" s="480">
        <v>2.1660082560351411E-5</v>
      </c>
      <c r="BU11" s="480">
        <v>1.6543144905635225E-5</v>
      </c>
      <c r="BV11" s="480">
        <v>2.2297043633708582E-5</v>
      </c>
      <c r="BW11" s="480">
        <v>1.1504246645018159E-5</v>
      </c>
      <c r="BX11" s="480">
        <v>1.1812831432813043E-5</v>
      </c>
      <c r="BY11" s="480">
        <v>7.8154074914211472E-6</v>
      </c>
      <c r="BZ11" s="480">
        <v>5.0873765951685237E-6</v>
      </c>
      <c r="CA11" s="480">
        <v>1.8259060908274333E-6</v>
      </c>
      <c r="CB11" s="480">
        <v>7.6499572932749787E-5</v>
      </c>
      <c r="CC11" s="480">
        <v>3.7987857150482212E-5</v>
      </c>
      <c r="CD11" s="480">
        <v>1.4150756292271319E-4</v>
      </c>
      <c r="CE11" s="480">
        <v>5.5237417727746233E-5</v>
      </c>
      <c r="CF11" s="480">
        <v>4.7515773631688705E-4</v>
      </c>
      <c r="CG11" s="480">
        <v>1.0645193110013537E-5</v>
      </c>
      <c r="CH11" s="480">
        <v>1.5222690546958256E-5</v>
      </c>
      <c r="CI11" s="480">
        <v>1.5308728579665936E-3</v>
      </c>
      <c r="CJ11" s="480">
        <v>1.3392893993357316E-5</v>
      </c>
      <c r="CK11" s="480">
        <v>2.9162846903999217E-5</v>
      </c>
      <c r="CL11" s="480">
        <v>1.5199181661262692E-5</v>
      </c>
      <c r="CM11" s="480">
        <v>1.6619822612474593E-5</v>
      </c>
      <c r="CN11" s="480">
        <v>3.3066805037635721E-5</v>
      </c>
      <c r="CO11" s="480">
        <v>4.607661655015993E-5</v>
      </c>
      <c r="CP11" s="480">
        <v>2.2340669428878095E-4</v>
      </c>
      <c r="CQ11" s="480">
        <v>9.1016316008899086E-6</v>
      </c>
      <c r="CR11" s="480">
        <v>2.9400659235749491E-3</v>
      </c>
      <c r="CS11" s="480">
        <v>6.391595447768504E-5</v>
      </c>
      <c r="CT11" s="480">
        <v>1.1918472238788569E-3</v>
      </c>
      <c r="CU11" s="480">
        <v>1.3081609007166883E-5</v>
      </c>
      <c r="CV11" s="480">
        <v>2.7381021444448572E-3</v>
      </c>
      <c r="CW11" s="480">
        <v>6.1691271885651166E-3</v>
      </c>
      <c r="CX11" s="480">
        <v>5.9562354383221145E-4</v>
      </c>
      <c r="CY11" s="480">
        <v>1.9940355711165627E-5</v>
      </c>
      <c r="CZ11" s="480">
        <v>2.5551600964669558E-5</v>
      </c>
      <c r="DA11" s="480">
        <v>5.0071348491482227E-6</v>
      </c>
      <c r="DB11" s="480">
        <v>1.2342932086612067E-5</v>
      </c>
      <c r="DC11" s="480">
        <v>1.4201983215604008E-2</v>
      </c>
      <c r="DD11" s="480">
        <v>4.9128903266165334E-2</v>
      </c>
      <c r="DE11" s="480">
        <v>2.0214824175277138E-5</v>
      </c>
      <c r="DF11" s="480">
        <v>3.1454408400979282E-5</v>
      </c>
      <c r="DG11" s="480">
        <v>2.4368965381311972E-3</v>
      </c>
      <c r="DH11" s="480">
        <v>3.0883644652353284E-5</v>
      </c>
      <c r="DI11" s="480">
        <v>7.4095874678291589E-5</v>
      </c>
      <c r="DJ11" s="480">
        <v>1.31014197239374</v>
      </c>
      <c r="DK11" s="317"/>
    </row>
    <row r="12" spans="2:115">
      <c r="B12" s="10" t="s">
        <v>297</v>
      </c>
      <c r="C12" s="4" t="s">
        <v>1017</v>
      </c>
      <c r="D12" s="480">
        <v>2.3139904013970022E-5</v>
      </c>
      <c r="E12" s="480">
        <v>6.7668889139359622E-5</v>
      </c>
      <c r="F12" s="480">
        <v>1.1576031487496389E-5</v>
      </c>
      <c r="G12" s="480">
        <v>1.9865821947369658E-5</v>
      </c>
      <c r="H12" s="480">
        <v>4.1263387848184925E-3</v>
      </c>
      <c r="I12" s="480">
        <v>2.9978900991530949E-5</v>
      </c>
      <c r="J12" s="480">
        <v>8.766911977693867E-5</v>
      </c>
      <c r="K12" s="480">
        <v>2.6074449893637218E-4</v>
      </c>
      <c r="L12" s="480">
        <v>1.0117836119926102</v>
      </c>
      <c r="M12" s="480">
        <v>4.0094129779617695E-5</v>
      </c>
      <c r="N12" s="480">
        <v>0</v>
      </c>
      <c r="O12" s="480">
        <v>1.2752629569379138E-5</v>
      </c>
      <c r="P12" s="480">
        <v>1.1082413060754795E-5</v>
      </c>
      <c r="Q12" s="480">
        <v>2.0969507747607392E-5</v>
      </c>
      <c r="R12" s="480">
        <v>1.127426384429751E-5</v>
      </c>
      <c r="S12" s="480">
        <v>9.5421676956896721E-6</v>
      </c>
      <c r="T12" s="480">
        <v>8.5285716506592163E-6</v>
      </c>
      <c r="U12" s="480">
        <v>9.4107116020548266E-6</v>
      </c>
      <c r="V12" s="480">
        <v>7.6878708699116859E-6</v>
      </c>
      <c r="W12" s="480">
        <v>9.8619574620724161E-6</v>
      </c>
      <c r="X12" s="480">
        <v>0</v>
      </c>
      <c r="Y12" s="480">
        <v>7.2065397243187885E-6</v>
      </c>
      <c r="Z12" s="480">
        <v>4.3407423161712281E-6</v>
      </c>
      <c r="AA12" s="480">
        <v>1.7359056889683398E-5</v>
      </c>
      <c r="AB12" s="480">
        <v>2.8012582968865417E-5</v>
      </c>
      <c r="AC12" s="480">
        <v>8.2611690904923549E-6</v>
      </c>
      <c r="AD12" s="480">
        <v>1.0670671440851293E-6</v>
      </c>
      <c r="AE12" s="480">
        <v>2.1954678784532315E-5</v>
      </c>
      <c r="AF12" s="480">
        <v>7.0771943379804651E-6</v>
      </c>
      <c r="AG12" s="480">
        <v>1.1401766849645785E-5</v>
      </c>
      <c r="AH12" s="480">
        <v>4.8233828650319603E-5</v>
      </c>
      <c r="AI12" s="480">
        <v>1.2962880001369823E-5</v>
      </c>
      <c r="AJ12" s="480">
        <v>3.0152140885015871E-5</v>
      </c>
      <c r="AK12" s="480">
        <v>8.6029381350863738E-6</v>
      </c>
      <c r="AL12" s="480">
        <v>9.534224491906505E-6</v>
      </c>
      <c r="AM12" s="480">
        <v>9.9544649852489198E-6</v>
      </c>
      <c r="AN12" s="480">
        <v>9.967618882991617E-6</v>
      </c>
      <c r="AO12" s="480">
        <v>2.1000346797961037E-5</v>
      </c>
      <c r="AP12" s="480">
        <v>1.5461362696326298E-5</v>
      </c>
      <c r="AQ12" s="480">
        <v>1.9027427038555443E-5</v>
      </c>
      <c r="AR12" s="480">
        <v>1.4172658968510683E-5</v>
      </c>
      <c r="AS12" s="480">
        <v>9.3252195195364694E-6</v>
      </c>
      <c r="AT12" s="480">
        <v>1.2912401721230365E-5</v>
      </c>
      <c r="AU12" s="480">
        <v>1.4194221795183809E-5</v>
      </c>
      <c r="AV12" s="480">
        <v>1.6767167046438545E-5</v>
      </c>
      <c r="AW12" s="480">
        <v>6.0212139666640748E-6</v>
      </c>
      <c r="AX12" s="480">
        <v>6.5313991911072039E-6</v>
      </c>
      <c r="AY12" s="480">
        <v>4.0417193898295855E-6</v>
      </c>
      <c r="AZ12" s="480">
        <v>8.950423285854688E-6</v>
      </c>
      <c r="BA12" s="480">
        <v>4.7897130326826017E-6</v>
      </c>
      <c r="BB12" s="480">
        <v>1.9171608913763835E-6</v>
      </c>
      <c r="BC12" s="480">
        <v>8.3270719083755554E-6</v>
      </c>
      <c r="BD12" s="480">
        <v>5.8926221598241365E-6</v>
      </c>
      <c r="BE12" s="480">
        <v>5.1516534379110395E-6</v>
      </c>
      <c r="BF12" s="480">
        <v>0</v>
      </c>
      <c r="BG12" s="480">
        <v>2.698921681233703E-6</v>
      </c>
      <c r="BH12" s="480">
        <v>4.7927910349629176E-6</v>
      </c>
      <c r="BI12" s="480">
        <v>1.4147489962183854E-5</v>
      </c>
      <c r="BJ12" s="480">
        <v>9.3280108034148892E-6</v>
      </c>
      <c r="BK12" s="480">
        <v>2.355918780026769E-5</v>
      </c>
      <c r="BL12" s="480">
        <v>1.3826087957510691E-5</v>
      </c>
      <c r="BM12" s="480">
        <v>2.941237440093972E-5</v>
      </c>
      <c r="BN12" s="480">
        <v>2.9796013830867184E-5</v>
      </c>
      <c r="BO12" s="480">
        <v>3.2787835892082226E-5</v>
      </c>
      <c r="BP12" s="480">
        <v>2.0121802544102635E-5</v>
      </c>
      <c r="BQ12" s="480">
        <v>2.1094051672534007E-5</v>
      </c>
      <c r="BR12" s="480">
        <v>1.0642505078116511E-5</v>
      </c>
      <c r="BS12" s="480">
        <v>5.3363477572812043E-6</v>
      </c>
      <c r="BT12" s="480">
        <v>2.093600215656315E-5</v>
      </c>
      <c r="BU12" s="480">
        <v>3.0852480897941425E-5</v>
      </c>
      <c r="BV12" s="480">
        <v>7.5037174406590291E-5</v>
      </c>
      <c r="BW12" s="480">
        <v>2.0227082110784336E-5</v>
      </c>
      <c r="BX12" s="480">
        <v>9.3989597829557438E-6</v>
      </c>
      <c r="BY12" s="480">
        <v>1.2253358090343771E-5</v>
      </c>
      <c r="BZ12" s="480">
        <v>4.1494708233562921E-6</v>
      </c>
      <c r="CA12" s="480">
        <v>1.4535597656212718E-6</v>
      </c>
      <c r="CB12" s="480">
        <v>7.7954635422996033E-5</v>
      </c>
      <c r="CC12" s="480">
        <v>5.5529726397117176E-5</v>
      </c>
      <c r="CD12" s="480">
        <v>1.7832149890834541E-4</v>
      </c>
      <c r="CE12" s="480">
        <v>7.7737568426285755E-5</v>
      </c>
      <c r="CF12" s="480">
        <v>6.0479464092984476E-4</v>
      </c>
      <c r="CG12" s="480">
        <v>1.2257931167243626E-5</v>
      </c>
      <c r="CH12" s="480">
        <v>1.1392188375343673E-5</v>
      </c>
      <c r="CI12" s="480">
        <v>1.9373254308962928E-3</v>
      </c>
      <c r="CJ12" s="480">
        <v>1.616586781578065E-5</v>
      </c>
      <c r="CK12" s="480">
        <v>1.1053618221763644E-5</v>
      </c>
      <c r="CL12" s="480">
        <v>1.4889869244589537E-5</v>
      </c>
      <c r="CM12" s="480">
        <v>9.0592330323122536E-6</v>
      </c>
      <c r="CN12" s="480">
        <v>1.084438913197211E-5</v>
      </c>
      <c r="CO12" s="480">
        <v>2.0782665106522045E-5</v>
      </c>
      <c r="CP12" s="480">
        <v>3.0422485974217869E-5</v>
      </c>
      <c r="CQ12" s="480">
        <v>1.0004122309321394E-5</v>
      </c>
      <c r="CR12" s="480">
        <v>1.0297064167996321E-4</v>
      </c>
      <c r="CS12" s="480">
        <v>2.0793082959110544E-5</v>
      </c>
      <c r="CT12" s="480">
        <v>1.8584187534187015E-4</v>
      </c>
      <c r="CU12" s="480">
        <v>2.1187529552858479E-5</v>
      </c>
      <c r="CV12" s="480">
        <v>3.8339381914916635E-4</v>
      </c>
      <c r="CW12" s="480">
        <v>8.5730983626264897E-4</v>
      </c>
      <c r="CX12" s="480">
        <v>2.3254329550677073E-5</v>
      </c>
      <c r="CY12" s="480">
        <v>2.2298120637936438E-5</v>
      </c>
      <c r="CZ12" s="480">
        <v>1.5409192469717574E-5</v>
      </c>
      <c r="DA12" s="480">
        <v>4.7924904952714116E-6</v>
      </c>
      <c r="DB12" s="480">
        <v>1.3139898531870414E-5</v>
      </c>
      <c r="DC12" s="480">
        <v>8.3077132640436997E-3</v>
      </c>
      <c r="DD12" s="480">
        <v>2.7166956651872427E-2</v>
      </c>
      <c r="DE12" s="480">
        <v>1.6574951648381762E-5</v>
      </c>
      <c r="DF12" s="480">
        <v>1.6921849349967653E-5</v>
      </c>
      <c r="DG12" s="480">
        <v>7.6604569727233875E-4</v>
      </c>
      <c r="DH12" s="480">
        <v>1.0531686114893198E-5</v>
      </c>
      <c r="DI12" s="480">
        <v>1.0523327910918966E-3</v>
      </c>
      <c r="DJ12" s="480">
        <v>1.0594202259318222</v>
      </c>
      <c r="DK12" s="317"/>
    </row>
    <row r="13" spans="2:115">
      <c r="B13" s="10" t="s">
        <v>298</v>
      </c>
      <c r="C13" s="4" t="s">
        <v>1018</v>
      </c>
      <c r="D13" s="480">
        <v>2.1783677371464039E-3</v>
      </c>
      <c r="E13" s="480">
        <v>7.0246390751950619E-2</v>
      </c>
      <c r="F13" s="480">
        <v>5.4834488379175055E-3</v>
      </c>
      <c r="G13" s="480">
        <v>4.7026431429810754E-5</v>
      </c>
      <c r="H13" s="480">
        <v>1.2585489102697496E-2</v>
      </c>
      <c r="I13" s="480">
        <v>8.7867787965845267E-7</v>
      </c>
      <c r="J13" s="480">
        <v>2.278992054609845E-6</v>
      </c>
      <c r="K13" s="480">
        <v>1.8496548896964345E-2</v>
      </c>
      <c r="L13" s="480">
        <v>3.1540491588577069E-4</v>
      </c>
      <c r="M13" s="480">
        <v>1.007866430175862</v>
      </c>
      <c r="N13" s="480">
        <v>0</v>
      </c>
      <c r="O13" s="480">
        <v>1.5412081250342733E-4</v>
      </c>
      <c r="P13" s="480">
        <v>6.0230758351513955E-5</v>
      </c>
      <c r="Q13" s="480">
        <v>1.4921469186322093E-5</v>
      </c>
      <c r="R13" s="480">
        <v>1.2032471222522809E-6</v>
      </c>
      <c r="S13" s="480">
        <v>1.6151497655299905E-5</v>
      </c>
      <c r="T13" s="480">
        <v>1.0416296491474125E-6</v>
      </c>
      <c r="U13" s="480">
        <v>5.3810018813526357E-7</v>
      </c>
      <c r="V13" s="480">
        <v>9.9215125984584125E-5</v>
      </c>
      <c r="W13" s="480">
        <v>2.4928371542955683E-6</v>
      </c>
      <c r="X13" s="480">
        <v>0</v>
      </c>
      <c r="Y13" s="480">
        <v>2.9923145743042741E-5</v>
      </c>
      <c r="Z13" s="480">
        <v>2.691995093371779E-6</v>
      </c>
      <c r="AA13" s="480">
        <v>3.7020600272436944E-6</v>
      </c>
      <c r="AB13" s="480">
        <v>6.3543374709027774E-5</v>
      </c>
      <c r="AC13" s="480">
        <v>3.3958785131231543E-5</v>
      </c>
      <c r="AD13" s="480">
        <v>2.5907814229876718E-8</v>
      </c>
      <c r="AE13" s="480">
        <v>8.3685934735740767E-7</v>
      </c>
      <c r="AF13" s="480">
        <v>5.2212812720920921E-7</v>
      </c>
      <c r="AG13" s="480">
        <v>1.1921770028966223E-4</v>
      </c>
      <c r="AH13" s="480">
        <v>7.2960609894959791E-3</v>
      </c>
      <c r="AI13" s="480">
        <v>4.6416181055530553E-7</v>
      </c>
      <c r="AJ13" s="480">
        <v>7.0205952238820128E-7</v>
      </c>
      <c r="AK13" s="480">
        <v>3.121123007312386E-6</v>
      </c>
      <c r="AL13" s="480">
        <v>1.000369695449004E-5</v>
      </c>
      <c r="AM13" s="480">
        <v>2.9640529453708551E-7</v>
      </c>
      <c r="AN13" s="480">
        <v>2.2547453280085382E-7</v>
      </c>
      <c r="AO13" s="480">
        <v>4.8441133561410493E-7</v>
      </c>
      <c r="AP13" s="480">
        <v>1.8269786935804883E-7</v>
      </c>
      <c r="AQ13" s="480">
        <v>4.5710168911616154E-7</v>
      </c>
      <c r="AR13" s="480">
        <v>3.0005467158926001E-7</v>
      </c>
      <c r="AS13" s="480">
        <v>3.9070286296125415E-7</v>
      </c>
      <c r="AT13" s="480">
        <v>3.3319361535898169E-7</v>
      </c>
      <c r="AU13" s="480">
        <v>4.5717801714463487E-7</v>
      </c>
      <c r="AV13" s="480">
        <v>6.862909327588181E-7</v>
      </c>
      <c r="AW13" s="480">
        <v>3.0014041435926887E-7</v>
      </c>
      <c r="AX13" s="480">
        <v>5.4151949180202649E-7</v>
      </c>
      <c r="AY13" s="480">
        <v>3.8955781666546304E-7</v>
      </c>
      <c r="AZ13" s="480">
        <v>4.7732270808376327E-7</v>
      </c>
      <c r="BA13" s="480">
        <v>4.6182038130748751E-7</v>
      </c>
      <c r="BB13" s="480">
        <v>1.247989700783924E-7</v>
      </c>
      <c r="BC13" s="480">
        <v>4.2697803361078989E-7</v>
      </c>
      <c r="BD13" s="480">
        <v>2.9360830711382942E-7</v>
      </c>
      <c r="BE13" s="480">
        <v>2.5195947541877594E-7</v>
      </c>
      <c r="BF13" s="480">
        <v>0</v>
      </c>
      <c r="BG13" s="480">
        <v>6.2182481049815651E-7</v>
      </c>
      <c r="BH13" s="480">
        <v>4.1057402555109334E-7</v>
      </c>
      <c r="BI13" s="480">
        <v>4.7990445871011084E-7</v>
      </c>
      <c r="BJ13" s="480">
        <v>3.5122827279153522E-7</v>
      </c>
      <c r="BK13" s="480">
        <v>1.2543014041146055E-5</v>
      </c>
      <c r="BL13" s="480">
        <v>3.7778649482596442E-7</v>
      </c>
      <c r="BM13" s="480">
        <v>1.3788432314910111E-6</v>
      </c>
      <c r="BN13" s="480">
        <v>1.5643880124469263E-6</v>
      </c>
      <c r="BO13" s="480">
        <v>6.3484085216180649E-7</v>
      </c>
      <c r="BP13" s="480">
        <v>3.4016355679924737E-6</v>
      </c>
      <c r="BQ13" s="480">
        <v>1.9700973801456243E-6</v>
      </c>
      <c r="BR13" s="480">
        <v>4.6699463611741815E-7</v>
      </c>
      <c r="BS13" s="480">
        <v>2.5817376462361264E-7</v>
      </c>
      <c r="BT13" s="480">
        <v>6.641183333469586E-7</v>
      </c>
      <c r="BU13" s="480">
        <v>8.6467016971314166E-7</v>
      </c>
      <c r="BV13" s="480">
        <v>7.2334433693422167E-7</v>
      </c>
      <c r="BW13" s="480">
        <v>4.8419100600640753E-6</v>
      </c>
      <c r="BX13" s="480">
        <v>3.7809668895412113E-7</v>
      </c>
      <c r="BY13" s="480">
        <v>2.4293701365718194E-7</v>
      </c>
      <c r="BZ13" s="480">
        <v>1.6321144900096263E-7</v>
      </c>
      <c r="CA13" s="480">
        <v>6.1362750976585695E-8</v>
      </c>
      <c r="CB13" s="480">
        <v>2.6225683773070834E-6</v>
      </c>
      <c r="CC13" s="480">
        <v>1.1946179909822459E-6</v>
      </c>
      <c r="CD13" s="480">
        <v>4.6514424384492096E-6</v>
      </c>
      <c r="CE13" s="480">
        <v>1.694631478211843E-6</v>
      </c>
      <c r="CF13" s="480">
        <v>1.3950402357069583E-5</v>
      </c>
      <c r="CG13" s="480">
        <v>3.3562396290781451E-7</v>
      </c>
      <c r="CH13" s="480">
        <v>4.6221085789956942E-7</v>
      </c>
      <c r="CI13" s="480">
        <v>4.4869262689697428E-5</v>
      </c>
      <c r="CJ13" s="480">
        <v>4.5296694510795122E-7</v>
      </c>
      <c r="CK13" s="480">
        <v>1.2911600285820826E-6</v>
      </c>
      <c r="CL13" s="480">
        <v>1.3820997410285015E-6</v>
      </c>
      <c r="CM13" s="480">
        <v>6.4294686361669978E-7</v>
      </c>
      <c r="CN13" s="480">
        <v>1.5931793727270086E-6</v>
      </c>
      <c r="CO13" s="480">
        <v>2.1366518790648944E-6</v>
      </c>
      <c r="CP13" s="480">
        <v>5.1619595412273898E-6</v>
      </c>
      <c r="CQ13" s="480">
        <v>3.645175617526986E-7</v>
      </c>
      <c r="CR13" s="480">
        <v>1.4070674985927232E-4</v>
      </c>
      <c r="CS13" s="480">
        <v>8.7051491020333303E-4</v>
      </c>
      <c r="CT13" s="480">
        <v>3.9203852135499889E-5</v>
      </c>
      <c r="CU13" s="480">
        <v>4.0387976395227645E-7</v>
      </c>
      <c r="CV13" s="480">
        <v>8.3552913179066641E-5</v>
      </c>
      <c r="CW13" s="480">
        <v>1.7550846738810695E-4</v>
      </c>
      <c r="CX13" s="480">
        <v>1.4682127652576116E-5</v>
      </c>
      <c r="CY13" s="480">
        <v>7.5586971432556312E-7</v>
      </c>
      <c r="CZ13" s="480">
        <v>1.3251123969449759E-6</v>
      </c>
      <c r="DA13" s="480">
        <v>6.7043116725022004E-7</v>
      </c>
      <c r="DB13" s="480">
        <v>4.0813634214837589E-7</v>
      </c>
      <c r="DC13" s="480">
        <v>3.8203999357851919E-4</v>
      </c>
      <c r="DD13" s="480">
        <v>1.2398942261092985E-3</v>
      </c>
      <c r="DE13" s="480">
        <v>8.0404029345790294E-7</v>
      </c>
      <c r="DF13" s="480">
        <v>3.9288496306941163E-5</v>
      </c>
      <c r="DG13" s="480">
        <v>7.1641636302919006E-5</v>
      </c>
      <c r="DH13" s="480">
        <v>1.2825951383552761E-6</v>
      </c>
      <c r="DI13" s="480">
        <v>1.9356397707562079E-6</v>
      </c>
      <c r="DJ13" s="480">
        <v>1.1283238594768141</v>
      </c>
      <c r="DK13" s="317"/>
    </row>
    <row r="14" spans="2:115">
      <c r="B14" s="10" t="s">
        <v>299</v>
      </c>
      <c r="C14" s="4" t="s">
        <v>234</v>
      </c>
      <c r="D14" s="480">
        <v>0</v>
      </c>
      <c r="E14" s="480">
        <v>0</v>
      </c>
      <c r="F14" s="480">
        <v>0</v>
      </c>
      <c r="G14" s="480">
        <v>0</v>
      </c>
      <c r="H14" s="480">
        <v>0</v>
      </c>
      <c r="I14" s="480">
        <v>0</v>
      </c>
      <c r="J14" s="480">
        <v>0</v>
      </c>
      <c r="K14" s="480">
        <v>0</v>
      </c>
      <c r="L14" s="480">
        <v>0</v>
      </c>
      <c r="M14" s="480">
        <v>0</v>
      </c>
      <c r="N14" s="480">
        <v>1</v>
      </c>
      <c r="O14" s="480">
        <v>0</v>
      </c>
      <c r="P14" s="480">
        <v>0</v>
      </c>
      <c r="Q14" s="480">
        <v>0</v>
      </c>
      <c r="R14" s="480">
        <v>0</v>
      </c>
      <c r="S14" s="480">
        <v>0</v>
      </c>
      <c r="T14" s="480">
        <v>0</v>
      </c>
      <c r="U14" s="480">
        <v>0</v>
      </c>
      <c r="V14" s="480">
        <v>0</v>
      </c>
      <c r="W14" s="480">
        <v>0</v>
      </c>
      <c r="X14" s="480">
        <v>0</v>
      </c>
      <c r="Y14" s="480">
        <v>0</v>
      </c>
      <c r="Z14" s="480">
        <v>0</v>
      </c>
      <c r="AA14" s="480">
        <v>0</v>
      </c>
      <c r="AB14" s="480">
        <v>0</v>
      </c>
      <c r="AC14" s="480">
        <v>0</v>
      </c>
      <c r="AD14" s="480">
        <v>0</v>
      </c>
      <c r="AE14" s="480">
        <v>0</v>
      </c>
      <c r="AF14" s="480">
        <v>0</v>
      </c>
      <c r="AG14" s="480">
        <v>0</v>
      </c>
      <c r="AH14" s="480">
        <v>0</v>
      </c>
      <c r="AI14" s="480">
        <v>0</v>
      </c>
      <c r="AJ14" s="480">
        <v>0</v>
      </c>
      <c r="AK14" s="480">
        <v>0</v>
      </c>
      <c r="AL14" s="480">
        <v>0</v>
      </c>
      <c r="AM14" s="480">
        <v>0</v>
      </c>
      <c r="AN14" s="480">
        <v>0</v>
      </c>
      <c r="AO14" s="480">
        <v>0</v>
      </c>
      <c r="AP14" s="480">
        <v>0</v>
      </c>
      <c r="AQ14" s="480">
        <v>0</v>
      </c>
      <c r="AR14" s="480">
        <v>0</v>
      </c>
      <c r="AS14" s="480">
        <v>0</v>
      </c>
      <c r="AT14" s="480">
        <v>0</v>
      </c>
      <c r="AU14" s="480">
        <v>0</v>
      </c>
      <c r="AV14" s="480">
        <v>0</v>
      </c>
      <c r="AW14" s="480">
        <v>0</v>
      </c>
      <c r="AX14" s="480">
        <v>0</v>
      </c>
      <c r="AY14" s="480">
        <v>0</v>
      </c>
      <c r="AZ14" s="480">
        <v>0</v>
      </c>
      <c r="BA14" s="480">
        <v>0</v>
      </c>
      <c r="BB14" s="480">
        <v>0</v>
      </c>
      <c r="BC14" s="480">
        <v>0</v>
      </c>
      <c r="BD14" s="480">
        <v>0</v>
      </c>
      <c r="BE14" s="480">
        <v>0</v>
      </c>
      <c r="BF14" s="480">
        <v>0</v>
      </c>
      <c r="BG14" s="480">
        <v>0</v>
      </c>
      <c r="BH14" s="480">
        <v>0</v>
      </c>
      <c r="BI14" s="480">
        <v>0</v>
      </c>
      <c r="BJ14" s="480">
        <v>0</v>
      </c>
      <c r="BK14" s="480">
        <v>0</v>
      </c>
      <c r="BL14" s="480">
        <v>0</v>
      </c>
      <c r="BM14" s="480">
        <v>0</v>
      </c>
      <c r="BN14" s="480">
        <v>0</v>
      </c>
      <c r="BO14" s="480">
        <v>0</v>
      </c>
      <c r="BP14" s="480">
        <v>0</v>
      </c>
      <c r="BQ14" s="480">
        <v>0</v>
      </c>
      <c r="BR14" s="480">
        <v>0</v>
      </c>
      <c r="BS14" s="480">
        <v>0</v>
      </c>
      <c r="BT14" s="480">
        <v>0</v>
      </c>
      <c r="BU14" s="480">
        <v>0</v>
      </c>
      <c r="BV14" s="480">
        <v>0</v>
      </c>
      <c r="BW14" s="480">
        <v>0</v>
      </c>
      <c r="BX14" s="480">
        <v>0</v>
      </c>
      <c r="BY14" s="480">
        <v>0</v>
      </c>
      <c r="BZ14" s="480">
        <v>0</v>
      </c>
      <c r="CA14" s="480">
        <v>0</v>
      </c>
      <c r="CB14" s="480">
        <v>0</v>
      </c>
      <c r="CC14" s="480">
        <v>0</v>
      </c>
      <c r="CD14" s="480">
        <v>0</v>
      </c>
      <c r="CE14" s="480">
        <v>0</v>
      </c>
      <c r="CF14" s="480">
        <v>0</v>
      </c>
      <c r="CG14" s="480">
        <v>0</v>
      </c>
      <c r="CH14" s="480">
        <v>0</v>
      </c>
      <c r="CI14" s="480">
        <v>0</v>
      </c>
      <c r="CJ14" s="480">
        <v>0</v>
      </c>
      <c r="CK14" s="480">
        <v>0</v>
      </c>
      <c r="CL14" s="480">
        <v>0</v>
      </c>
      <c r="CM14" s="480">
        <v>0</v>
      </c>
      <c r="CN14" s="480">
        <v>0</v>
      </c>
      <c r="CO14" s="480">
        <v>0</v>
      </c>
      <c r="CP14" s="480">
        <v>0</v>
      </c>
      <c r="CQ14" s="480">
        <v>0</v>
      </c>
      <c r="CR14" s="480">
        <v>0</v>
      </c>
      <c r="CS14" s="480">
        <v>0</v>
      </c>
      <c r="CT14" s="480">
        <v>0</v>
      </c>
      <c r="CU14" s="480">
        <v>0</v>
      </c>
      <c r="CV14" s="480">
        <v>0</v>
      </c>
      <c r="CW14" s="480">
        <v>0</v>
      </c>
      <c r="CX14" s="480">
        <v>0</v>
      </c>
      <c r="CY14" s="480">
        <v>0</v>
      </c>
      <c r="CZ14" s="480">
        <v>0</v>
      </c>
      <c r="DA14" s="480">
        <v>0</v>
      </c>
      <c r="DB14" s="480">
        <v>0</v>
      </c>
      <c r="DC14" s="480">
        <v>0</v>
      </c>
      <c r="DD14" s="480">
        <v>0</v>
      </c>
      <c r="DE14" s="480">
        <v>0</v>
      </c>
      <c r="DF14" s="480">
        <v>0</v>
      </c>
      <c r="DG14" s="480">
        <v>0</v>
      </c>
      <c r="DH14" s="480">
        <v>0</v>
      </c>
      <c r="DI14" s="480">
        <v>0</v>
      </c>
      <c r="DJ14" s="480">
        <v>1</v>
      </c>
      <c r="DK14" s="317"/>
    </row>
    <row r="15" spans="2:115">
      <c r="B15" s="10" t="s">
        <v>300</v>
      </c>
      <c r="C15" s="4" t="s">
        <v>1019</v>
      </c>
      <c r="D15" s="480">
        <v>1.0704554778597677E-5</v>
      </c>
      <c r="E15" s="480">
        <v>3.7321837585596408E-6</v>
      </c>
      <c r="F15" s="480">
        <v>1.2436064877686905E-5</v>
      </c>
      <c r="G15" s="480">
        <v>4.571548210839273E-5</v>
      </c>
      <c r="H15" s="480">
        <v>4.4000782419291744E-4</v>
      </c>
      <c r="I15" s="480">
        <v>5.8921045088669744E-6</v>
      </c>
      <c r="J15" s="480">
        <v>8.075500755558533E-6</v>
      </c>
      <c r="K15" s="480">
        <v>5.4230780422135738E-6</v>
      </c>
      <c r="L15" s="480">
        <v>3.1486131133728345E-6</v>
      </c>
      <c r="M15" s="480">
        <v>3.5669989756159942E-6</v>
      </c>
      <c r="N15" s="480">
        <v>0</v>
      </c>
      <c r="O15" s="480">
        <v>1.0026453406979807</v>
      </c>
      <c r="P15" s="480">
        <v>5.4456605915365825E-3</v>
      </c>
      <c r="Q15" s="480">
        <v>2.4475283649333509E-5</v>
      </c>
      <c r="R15" s="480">
        <v>3.8580088972930119E-4</v>
      </c>
      <c r="S15" s="480">
        <v>5.3801877526201073E-5</v>
      </c>
      <c r="T15" s="480">
        <v>5.3717493969948083E-5</v>
      </c>
      <c r="U15" s="480">
        <v>1.3895246727747116E-5</v>
      </c>
      <c r="V15" s="480">
        <v>4.0618077941180009E-5</v>
      </c>
      <c r="W15" s="480">
        <v>4.1822702904640031E-6</v>
      </c>
      <c r="X15" s="480">
        <v>0</v>
      </c>
      <c r="Y15" s="480">
        <v>2.6101907891965662E-6</v>
      </c>
      <c r="Z15" s="480">
        <v>1.7344363603219202E-6</v>
      </c>
      <c r="AA15" s="480">
        <v>6.0152959068540091E-6</v>
      </c>
      <c r="AB15" s="480">
        <v>3.1490745995028215E-6</v>
      </c>
      <c r="AC15" s="480">
        <v>6.5389936835787179E-6</v>
      </c>
      <c r="AD15" s="480">
        <v>3.8545091704287325E-7</v>
      </c>
      <c r="AE15" s="480">
        <v>3.9878298704557743E-6</v>
      </c>
      <c r="AF15" s="480">
        <v>2.3608609231297824E-5</v>
      </c>
      <c r="AG15" s="480">
        <v>2.5825110172736495E-4</v>
      </c>
      <c r="AH15" s="480">
        <v>4.4469240935108531E-5</v>
      </c>
      <c r="AI15" s="480">
        <v>1.9989238489448606E-5</v>
      </c>
      <c r="AJ15" s="480">
        <v>4.7352547837595533E-6</v>
      </c>
      <c r="AK15" s="480">
        <v>4.5410595449913286E-6</v>
      </c>
      <c r="AL15" s="480">
        <v>6.1769650223902998E-5</v>
      </c>
      <c r="AM15" s="480">
        <v>3.9468432815696032E-6</v>
      </c>
      <c r="AN15" s="480">
        <v>1.4284310507300341E-6</v>
      </c>
      <c r="AO15" s="480">
        <v>4.7399061329492698E-6</v>
      </c>
      <c r="AP15" s="480">
        <v>2.1708289135279097E-6</v>
      </c>
      <c r="AQ15" s="480">
        <v>3.4877902683191317E-6</v>
      </c>
      <c r="AR15" s="480">
        <v>3.459527669615618E-6</v>
      </c>
      <c r="AS15" s="480">
        <v>7.8868339807755472E-6</v>
      </c>
      <c r="AT15" s="480">
        <v>1.4131424400921499E-5</v>
      </c>
      <c r="AU15" s="480">
        <v>3.7027139184912766E-6</v>
      </c>
      <c r="AV15" s="480">
        <v>2.4415368353571321E-5</v>
      </c>
      <c r="AW15" s="480">
        <v>1.4589436630522696E-5</v>
      </c>
      <c r="AX15" s="480">
        <v>3.87910371953109E-5</v>
      </c>
      <c r="AY15" s="480">
        <v>5.9430293552281013E-6</v>
      </c>
      <c r="AZ15" s="480">
        <v>3.8347482830393199E-6</v>
      </c>
      <c r="BA15" s="480">
        <v>6.2893157226636464E-5</v>
      </c>
      <c r="BB15" s="480">
        <v>1.9673817474436157E-6</v>
      </c>
      <c r="BC15" s="480">
        <v>6.336536884514258E-6</v>
      </c>
      <c r="BD15" s="480">
        <v>2.713725664721438E-5</v>
      </c>
      <c r="BE15" s="480">
        <v>4.2481675365222121E-6</v>
      </c>
      <c r="BF15" s="480">
        <v>0</v>
      </c>
      <c r="BG15" s="480">
        <v>1.9702976040919757E-6</v>
      </c>
      <c r="BH15" s="480">
        <v>2.2240935909167722E-5</v>
      </c>
      <c r="BI15" s="480">
        <v>8.8818746879097891E-5</v>
      </c>
      <c r="BJ15" s="480">
        <v>7.650957311269381E-6</v>
      </c>
      <c r="BK15" s="480">
        <v>4.1017058237437031E-4</v>
      </c>
      <c r="BL15" s="480">
        <v>4.0476243121120973E-6</v>
      </c>
      <c r="BM15" s="480">
        <v>2.2864771397479754E-5</v>
      </c>
      <c r="BN15" s="480">
        <v>1.8825889280278007E-5</v>
      </c>
      <c r="BO15" s="480">
        <v>1.0265899802687647E-4</v>
      </c>
      <c r="BP15" s="480">
        <v>8.0204406849749155E-6</v>
      </c>
      <c r="BQ15" s="480">
        <v>4.4998769621678082E-6</v>
      </c>
      <c r="BR15" s="480">
        <v>3.7731278197591577E-6</v>
      </c>
      <c r="BS15" s="480">
        <v>3.08134538836812E-6</v>
      </c>
      <c r="BT15" s="480">
        <v>1.1304701182964976E-5</v>
      </c>
      <c r="BU15" s="480">
        <v>8.0766061800218957E-6</v>
      </c>
      <c r="BV15" s="480">
        <v>1.3675332565986704E-5</v>
      </c>
      <c r="BW15" s="480">
        <v>6.8994402563545094E-6</v>
      </c>
      <c r="BX15" s="480">
        <v>5.1305546368291307E-6</v>
      </c>
      <c r="BY15" s="480">
        <v>2.361842159887462E-6</v>
      </c>
      <c r="BZ15" s="480">
        <v>1.9814375720278675E-6</v>
      </c>
      <c r="CA15" s="480">
        <v>1.1005454154670218E-6</v>
      </c>
      <c r="CB15" s="480">
        <v>2.1037816404238188E-5</v>
      </c>
      <c r="CC15" s="480">
        <v>6.0772524873698158E-6</v>
      </c>
      <c r="CD15" s="480">
        <v>1.2846838771530463E-5</v>
      </c>
      <c r="CE15" s="480">
        <v>1.059989053789002E-4</v>
      </c>
      <c r="CF15" s="480">
        <v>3.0686635538917836E-5</v>
      </c>
      <c r="CG15" s="480">
        <v>7.9036989011443356E-6</v>
      </c>
      <c r="CH15" s="480">
        <v>1.5316836265472046E-5</v>
      </c>
      <c r="CI15" s="480">
        <v>8.8262460086708955E-5</v>
      </c>
      <c r="CJ15" s="480">
        <v>5.7360915683602837E-6</v>
      </c>
      <c r="CK15" s="480">
        <v>4.8275466126795907E-6</v>
      </c>
      <c r="CL15" s="480">
        <v>6.4289072118562889E-6</v>
      </c>
      <c r="CM15" s="480">
        <v>1.0150154847170155E-5</v>
      </c>
      <c r="CN15" s="480">
        <v>6.1025957963053988E-6</v>
      </c>
      <c r="CO15" s="480">
        <v>1.0813630575071755E-5</v>
      </c>
      <c r="CP15" s="480">
        <v>1.1741377410711993E-5</v>
      </c>
      <c r="CQ15" s="480">
        <v>8.9810503312911072E-6</v>
      </c>
      <c r="CR15" s="480">
        <v>2.6680759465926805E-6</v>
      </c>
      <c r="CS15" s="480">
        <v>8.1953757727675373E-6</v>
      </c>
      <c r="CT15" s="480">
        <v>6.2009464661346672E-6</v>
      </c>
      <c r="CU15" s="480">
        <v>1.0023763504529034E-4</v>
      </c>
      <c r="CV15" s="480">
        <v>8.9927491061376991E-6</v>
      </c>
      <c r="CW15" s="480">
        <v>9.2876099692947978E-6</v>
      </c>
      <c r="CX15" s="480">
        <v>3.6331181532660603E-5</v>
      </c>
      <c r="CY15" s="480">
        <v>9.5447834079394639E-6</v>
      </c>
      <c r="CZ15" s="480">
        <v>5.8042491505503902E-6</v>
      </c>
      <c r="DA15" s="480">
        <v>3.1219996835978081E-6</v>
      </c>
      <c r="DB15" s="480">
        <v>1.4791454224575473E-5</v>
      </c>
      <c r="DC15" s="480">
        <v>3.6010713589510963E-5</v>
      </c>
      <c r="DD15" s="480">
        <v>5.2149541757626485E-6</v>
      </c>
      <c r="DE15" s="480">
        <v>1.3051446333194651E-5</v>
      </c>
      <c r="DF15" s="480">
        <v>7.7690141911051361E-5</v>
      </c>
      <c r="DG15" s="480">
        <v>1.9915235724214977E-5</v>
      </c>
      <c r="DH15" s="480">
        <v>5.8255003175207291E-4</v>
      </c>
      <c r="DI15" s="480">
        <v>1.0226716409804508E-5</v>
      </c>
      <c r="DJ15" s="480">
        <v>1.0119349918333118</v>
      </c>
      <c r="DK15" s="317"/>
    </row>
    <row r="16" spans="2:115">
      <c r="B16" s="10" t="s">
        <v>301</v>
      </c>
      <c r="C16" s="4" t="s">
        <v>1020</v>
      </c>
      <c r="D16" s="480">
        <v>5.2140724507402281E-4</v>
      </c>
      <c r="E16" s="480">
        <v>1.3033368897081164E-4</v>
      </c>
      <c r="F16" s="480">
        <v>4.7539716987982046E-4</v>
      </c>
      <c r="G16" s="480">
        <v>3.3914088927359015E-5</v>
      </c>
      <c r="H16" s="480">
        <v>4.967967757999026E-4</v>
      </c>
      <c r="I16" s="480">
        <v>4.5178193144101259E-4</v>
      </c>
      <c r="J16" s="480">
        <v>2.7046828156392278E-4</v>
      </c>
      <c r="K16" s="480">
        <v>1.7393112876812854E-4</v>
      </c>
      <c r="L16" s="480">
        <v>7.4450374342826845E-5</v>
      </c>
      <c r="M16" s="480">
        <v>1.1479110368483807E-4</v>
      </c>
      <c r="N16" s="480">
        <v>0</v>
      </c>
      <c r="O16" s="480">
        <v>1.6617218490898666E-4</v>
      </c>
      <c r="P16" s="480">
        <v>1.0014409023655673</v>
      </c>
      <c r="Q16" s="480">
        <v>1.1341095490561362E-4</v>
      </c>
      <c r="R16" s="480">
        <v>2.3455376762142183E-4</v>
      </c>
      <c r="S16" s="480">
        <v>1.0765455677966297E-4</v>
      </c>
      <c r="T16" s="480">
        <v>1.4048055649874347E-4</v>
      </c>
      <c r="U16" s="480">
        <v>4.6997013764515431E-5</v>
      </c>
      <c r="V16" s="480">
        <v>4.6150122044801104E-4</v>
      </c>
      <c r="W16" s="480">
        <v>1.978390687705704E-4</v>
      </c>
      <c r="X16" s="480">
        <v>0</v>
      </c>
      <c r="Y16" s="480">
        <v>1.2615431928378917E-4</v>
      </c>
      <c r="Z16" s="480">
        <v>4.5512818175340887E-5</v>
      </c>
      <c r="AA16" s="480">
        <v>1.0841920867453815E-4</v>
      </c>
      <c r="AB16" s="480">
        <v>1.4285718711527163E-4</v>
      </c>
      <c r="AC16" s="480">
        <v>1.2007419522177159E-4</v>
      </c>
      <c r="AD16" s="480">
        <v>8.2220659506215849E-6</v>
      </c>
      <c r="AE16" s="480">
        <v>1.2969925062426163E-4</v>
      </c>
      <c r="AF16" s="480">
        <v>5.6372671984592349E-5</v>
      </c>
      <c r="AG16" s="480">
        <v>2.4035535874466552E-4</v>
      </c>
      <c r="AH16" s="480">
        <v>1.1458861547566058E-4</v>
      </c>
      <c r="AI16" s="480">
        <v>2.2584495546365028E-4</v>
      </c>
      <c r="AJ16" s="480">
        <v>1.3517608917922901E-4</v>
      </c>
      <c r="AK16" s="480">
        <v>2.7194317598564155E-4</v>
      </c>
      <c r="AL16" s="480">
        <v>1.5235738830753846E-4</v>
      </c>
      <c r="AM16" s="480">
        <v>7.7271283593194907E-5</v>
      </c>
      <c r="AN16" s="480">
        <v>4.4800186100704818E-5</v>
      </c>
      <c r="AO16" s="480">
        <v>1.461979627950414E-4</v>
      </c>
      <c r="AP16" s="480">
        <v>7.3611580440761926E-5</v>
      </c>
      <c r="AQ16" s="480">
        <v>6.5798469578899063E-5</v>
      </c>
      <c r="AR16" s="480">
        <v>7.968947999886634E-5</v>
      </c>
      <c r="AS16" s="480">
        <v>9.4004967233166624E-5</v>
      </c>
      <c r="AT16" s="480">
        <v>1.3164619265441038E-4</v>
      </c>
      <c r="AU16" s="480">
        <v>1.4419046874142148E-4</v>
      </c>
      <c r="AV16" s="480">
        <v>1.0599681098857776E-4</v>
      </c>
      <c r="AW16" s="480">
        <v>5.6960386043612743E-5</v>
      </c>
      <c r="AX16" s="480">
        <v>1.7716893041202914E-4</v>
      </c>
      <c r="AY16" s="480">
        <v>2.6271868921906317E-4</v>
      </c>
      <c r="AZ16" s="480">
        <v>1.6954763276507E-4</v>
      </c>
      <c r="BA16" s="480">
        <v>3.2758533126995968E-4</v>
      </c>
      <c r="BB16" s="480">
        <v>3.8883397661487337E-5</v>
      </c>
      <c r="BC16" s="480">
        <v>1.6335635982839635E-4</v>
      </c>
      <c r="BD16" s="480">
        <v>6.8261821961548727E-5</v>
      </c>
      <c r="BE16" s="480">
        <v>6.4729296810072596E-5</v>
      </c>
      <c r="BF16" s="480">
        <v>0</v>
      </c>
      <c r="BG16" s="480">
        <v>7.97970976078599E-5</v>
      </c>
      <c r="BH16" s="480">
        <v>5.1145726064818476E-5</v>
      </c>
      <c r="BI16" s="480">
        <v>1.2610089737242073E-4</v>
      </c>
      <c r="BJ16" s="480">
        <v>5.8569296228128169E-5</v>
      </c>
      <c r="BK16" s="480">
        <v>1.7681264835695846E-3</v>
      </c>
      <c r="BL16" s="480">
        <v>8.6937734986085663E-5</v>
      </c>
      <c r="BM16" s="480">
        <v>2.643672621063703E-4</v>
      </c>
      <c r="BN16" s="480">
        <v>4.1128942723635714E-4</v>
      </c>
      <c r="BO16" s="480">
        <v>2.1122499855210768E-4</v>
      </c>
      <c r="BP16" s="480">
        <v>1.6345823893110044E-4</v>
      </c>
      <c r="BQ16" s="480">
        <v>1.8364614141155207E-4</v>
      </c>
      <c r="BR16" s="480">
        <v>9.8068011465732562E-5</v>
      </c>
      <c r="BS16" s="480">
        <v>5.7384154923439249E-5</v>
      </c>
      <c r="BT16" s="480">
        <v>2.1963468976595772E-4</v>
      </c>
      <c r="BU16" s="480">
        <v>2.6489383608086062E-4</v>
      </c>
      <c r="BV16" s="480">
        <v>3.302327604908989E-4</v>
      </c>
      <c r="BW16" s="480">
        <v>1.2914043489731085E-4</v>
      </c>
      <c r="BX16" s="480">
        <v>1.8217283845372979E-4</v>
      </c>
      <c r="BY16" s="480">
        <v>4.3591772354719633E-5</v>
      </c>
      <c r="BZ16" s="480">
        <v>2.7960207738189582E-5</v>
      </c>
      <c r="CA16" s="480">
        <v>1.1816734847931349E-5</v>
      </c>
      <c r="CB16" s="480">
        <v>1.4890772193797394E-4</v>
      </c>
      <c r="CC16" s="480">
        <v>1.3010147065173623E-4</v>
      </c>
      <c r="CD16" s="480">
        <v>1.4883002868064683E-4</v>
      </c>
      <c r="CE16" s="480">
        <v>2.5227829749660205E-4</v>
      </c>
      <c r="CF16" s="480">
        <v>2.5218045142973297E-4</v>
      </c>
      <c r="CG16" s="480">
        <v>1.8344933771119068E-5</v>
      </c>
      <c r="CH16" s="480">
        <v>1.4989072142478153E-4</v>
      </c>
      <c r="CI16" s="480">
        <v>4.2729947271789908E-4</v>
      </c>
      <c r="CJ16" s="480">
        <v>1.7170289308605428E-4</v>
      </c>
      <c r="CK16" s="480">
        <v>9.0315214183694318E-5</v>
      </c>
      <c r="CL16" s="480">
        <v>1.0610542238140607E-4</v>
      </c>
      <c r="CM16" s="480">
        <v>7.4975784113788486E-5</v>
      </c>
      <c r="CN16" s="480">
        <v>1.4999261669299994E-4</v>
      </c>
      <c r="CO16" s="480">
        <v>2.0544243268087273E-4</v>
      </c>
      <c r="CP16" s="480">
        <v>1.1101342173989531E-4</v>
      </c>
      <c r="CQ16" s="480">
        <v>5.382801543896105E-4</v>
      </c>
      <c r="CR16" s="480">
        <v>2.6644227851241067E-5</v>
      </c>
      <c r="CS16" s="480">
        <v>1.6181624990985825E-4</v>
      </c>
      <c r="CT16" s="480">
        <v>2.2684127837894013E-4</v>
      </c>
      <c r="CU16" s="480">
        <v>6.1969037050546062E-4</v>
      </c>
      <c r="CV16" s="480">
        <v>4.0424990144756636E-4</v>
      </c>
      <c r="CW16" s="480">
        <v>2.7576253760736475E-4</v>
      </c>
      <c r="CX16" s="480">
        <v>3.7592403485529769E-3</v>
      </c>
      <c r="CY16" s="480">
        <v>3.2319248867969001E-4</v>
      </c>
      <c r="CZ16" s="480">
        <v>1.1899254038186132E-4</v>
      </c>
      <c r="DA16" s="480">
        <v>7.0647954894665404E-5</v>
      </c>
      <c r="DB16" s="480">
        <v>1.7658857559542832E-4</v>
      </c>
      <c r="DC16" s="480">
        <v>8.9465605336567914E-4</v>
      </c>
      <c r="DD16" s="480">
        <v>1.2608686105257917E-4</v>
      </c>
      <c r="DE16" s="480">
        <v>5.3314041595628264E-4</v>
      </c>
      <c r="DF16" s="480">
        <v>4.0714574797078181E-4</v>
      </c>
      <c r="DG16" s="480">
        <v>5.7712006390264975E-4</v>
      </c>
      <c r="DH16" s="480">
        <v>2.9827385256604705E-4</v>
      </c>
      <c r="DI16" s="480">
        <v>1.9567701457765912E-4</v>
      </c>
      <c r="DJ16" s="480">
        <v>1.0267637662916618</v>
      </c>
      <c r="DK16" s="317"/>
    </row>
    <row r="17" spans="2:115">
      <c r="B17" s="10" t="s">
        <v>302</v>
      </c>
      <c r="C17" s="4" t="s">
        <v>1021</v>
      </c>
      <c r="D17" s="480">
        <v>1.037774062785518E-4</v>
      </c>
      <c r="E17" s="480">
        <v>6.3438608791121587E-4</v>
      </c>
      <c r="F17" s="480">
        <v>1.4918294213587041E-4</v>
      </c>
      <c r="G17" s="480">
        <v>1.1184422976303968E-3</v>
      </c>
      <c r="H17" s="480">
        <v>3.8181429105978284E-4</v>
      </c>
      <c r="I17" s="480">
        <v>1.99129437274372E-4</v>
      </c>
      <c r="J17" s="480">
        <v>1.5727684467945627E-4</v>
      </c>
      <c r="K17" s="480">
        <v>2.6778969535964524E-4</v>
      </c>
      <c r="L17" s="480">
        <v>1.5159589447578909E-4</v>
      </c>
      <c r="M17" s="480">
        <v>2.1905511913631343E-3</v>
      </c>
      <c r="N17" s="480">
        <v>0</v>
      </c>
      <c r="O17" s="480">
        <v>6.1938097345571317E-5</v>
      </c>
      <c r="P17" s="480">
        <v>1.5953721594937417E-4</v>
      </c>
      <c r="Q17" s="480">
        <v>1.0228728277180827</v>
      </c>
      <c r="R17" s="480">
        <v>4.2225147603130071E-2</v>
      </c>
      <c r="S17" s="480">
        <v>3.7758619707990694E-2</v>
      </c>
      <c r="T17" s="480">
        <v>2.9398557189961681E-3</v>
      </c>
      <c r="U17" s="480">
        <v>6.9457678737813527E-4</v>
      </c>
      <c r="V17" s="480">
        <v>9.5478261311116106E-5</v>
      </c>
      <c r="W17" s="480">
        <v>5.1352904752749248E-5</v>
      </c>
      <c r="X17" s="480">
        <v>0</v>
      </c>
      <c r="Y17" s="480">
        <v>1.451154223040038E-4</v>
      </c>
      <c r="Z17" s="480">
        <v>5.4414790360649382E-5</v>
      </c>
      <c r="AA17" s="480">
        <v>4.2297482780499036E-4</v>
      </c>
      <c r="AB17" s="480">
        <v>7.4502995772632874E-5</v>
      </c>
      <c r="AC17" s="480">
        <v>1.6708661614526612E-4</v>
      </c>
      <c r="AD17" s="480">
        <v>4.8239384213102817E-6</v>
      </c>
      <c r="AE17" s="480">
        <v>5.5172739377939922E-5</v>
      </c>
      <c r="AF17" s="480">
        <v>1.0040970290999332E-4</v>
      </c>
      <c r="AG17" s="480">
        <v>4.8158572262815526E-5</v>
      </c>
      <c r="AH17" s="480">
        <v>2.4428814352410965E-4</v>
      </c>
      <c r="AI17" s="480">
        <v>1.1091215216583621E-3</v>
      </c>
      <c r="AJ17" s="480">
        <v>6.4531012604497235E-5</v>
      </c>
      <c r="AK17" s="480">
        <v>3.8081076979356596E-3</v>
      </c>
      <c r="AL17" s="480">
        <v>4.9544998278442547E-4</v>
      </c>
      <c r="AM17" s="480">
        <v>1.0554722955126114E-4</v>
      </c>
      <c r="AN17" s="480">
        <v>2.6198805802350947E-5</v>
      </c>
      <c r="AO17" s="480">
        <v>8.3696061156589483E-5</v>
      </c>
      <c r="AP17" s="480">
        <v>2.8040686313602631E-5</v>
      </c>
      <c r="AQ17" s="480">
        <v>6.2921620662219336E-5</v>
      </c>
      <c r="AR17" s="480">
        <v>2.5094440104724176E-4</v>
      </c>
      <c r="AS17" s="480">
        <v>4.5950537993233426E-4</v>
      </c>
      <c r="AT17" s="480">
        <v>2.9321349211587633E-4</v>
      </c>
      <c r="AU17" s="480">
        <v>5.9721051150823153E-5</v>
      </c>
      <c r="AV17" s="480">
        <v>6.8382985068570398E-5</v>
      </c>
      <c r="AW17" s="480">
        <v>1.5319815288381984E-4</v>
      </c>
      <c r="AX17" s="480">
        <v>3.9230656340457714E-5</v>
      </c>
      <c r="AY17" s="480">
        <v>1.0604539321814283E-4</v>
      </c>
      <c r="AZ17" s="480">
        <v>1.0166930349048108E-4</v>
      </c>
      <c r="BA17" s="480">
        <v>1.127737514988779E-4</v>
      </c>
      <c r="BB17" s="480">
        <v>2.5136664037219466E-5</v>
      </c>
      <c r="BC17" s="480">
        <v>5.5939905700628042E-5</v>
      </c>
      <c r="BD17" s="480">
        <v>4.5432052818388851E-5</v>
      </c>
      <c r="BE17" s="480">
        <v>3.142488757035064E-5</v>
      </c>
      <c r="BF17" s="480">
        <v>0</v>
      </c>
      <c r="BG17" s="480">
        <v>1.4741345441422583E-4</v>
      </c>
      <c r="BH17" s="480">
        <v>7.7410791338230152E-5</v>
      </c>
      <c r="BI17" s="480">
        <v>2.4202484054478965E-3</v>
      </c>
      <c r="BJ17" s="480">
        <v>4.2930674805185374E-5</v>
      </c>
      <c r="BK17" s="480">
        <v>3.8811149365152392E-3</v>
      </c>
      <c r="BL17" s="480">
        <v>1.2415362710952509E-5</v>
      </c>
      <c r="BM17" s="480">
        <v>3.086373874358031E-2</v>
      </c>
      <c r="BN17" s="480">
        <v>6.5651524847022344E-3</v>
      </c>
      <c r="BO17" s="480">
        <v>4.6942522600676726E-3</v>
      </c>
      <c r="BP17" s="480">
        <v>6.0240838155982868E-4</v>
      </c>
      <c r="BQ17" s="480">
        <v>1.0093741189104825E-3</v>
      </c>
      <c r="BR17" s="480">
        <v>8.1650735300726359E-5</v>
      </c>
      <c r="BS17" s="480">
        <v>9.915046240721492E-5</v>
      </c>
      <c r="BT17" s="480">
        <v>1.6956451724693165E-4</v>
      </c>
      <c r="BU17" s="480">
        <v>5.6855938049785381E-5</v>
      </c>
      <c r="BV17" s="480">
        <v>3.2152569891802726E-4</v>
      </c>
      <c r="BW17" s="480">
        <v>5.8976147383532149E-5</v>
      </c>
      <c r="BX17" s="480">
        <v>7.2385800420700483E-5</v>
      </c>
      <c r="BY17" s="480">
        <v>3.0438490990238598E-5</v>
      </c>
      <c r="BZ17" s="480">
        <v>5.0714159950232762E-5</v>
      </c>
      <c r="CA17" s="480">
        <v>4.1478996279689191E-5</v>
      </c>
      <c r="CB17" s="480">
        <v>7.2455326334965381E-5</v>
      </c>
      <c r="CC17" s="480">
        <v>2.2538090503310311E-5</v>
      </c>
      <c r="CD17" s="480">
        <v>8.5456927327677947E-5</v>
      </c>
      <c r="CE17" s="480">
        <v>1.0112923822706171E-4</v>
      </c>
      <c r="CF17" s="480">
        <v>8.328345170865748E-5</v>
      </c>
      <c r="CG17" s="480">
        <v>1.4205072685041356E-5</v>
      </c>
      <c r="CH17" s="480">
        <v>2.2892387910782965E-4</v>
      </c>
      <c r="CI17" s="480">
        <v>2.3174176886096485E-4</v>
      </c>
      <c r="CJ17" s="480">
        <v>3.3365311533276149E-5</v>
      </c>
      <c r="CK17" s="480">
        <v>7.4177006593233939E-5</v>
      </c>
      <c r="CL17" s="480">
        <v>1.4134923248842329E-4</v>
      </c>
      <c r="CM17" s="480">
        <v>5.6310183292480241E-5</v>
      </c>
      <c r="CN17" s="480">
        <v>9.9947533250922691E-5</v>
      </c>
      <c r="CO17" s="480">
        <v>7.6077627879292322E-4</v>
      </c>
      <c r="CP17" s="480">
        <v>6.6547075254511171E-5</v>
      </c>
      <c r="CQ17" s="480">
        <v>7.8821201669730824E-5</v>
      </c>
      <c r="CR17" s="480">
        <v>4.7613340606421932E-5</v>
      </c>
      <c r="CS17" s="480">
        <v>1.421496041218537E-4</v>
      </c>
      <c r="CT17" s="480">
        <v>3.664770690769532E-5</v>
      </c>
      <c r="CU17" s="480">
        <v>1.6010651521291939E-4</v>
      </c>
      <c r="CV17" s="480">
        <v>8.043701451881771E-5</v>
      </c>
      <c r="CW17" s="480">
        <v>6.3359241217233553E-5</v>
      </c>
      <c r="CX17" s="480">
        <v>2.3512537921883879E-4</v>
      </c>
      <c r="CY17" s="480">
        <v>3.9527361625129279E-5</v>
      </c>
      <c r="CZ17" s="480">
        <v>1.4558093699829159E-4</v>
      </c>
      <c r="DA17" s="480">
        <v>2.1768845587997584E-5</v>
      </c>
      <c r="DB17" s="480">
        <v>1.3101308257590147E-4</v>
      </c>
      <c r="DC17" s="480">
        <v>1.347691651783606E-4</v>
      </c>
      <c r="DD17" s="480">
        <v>2.9698010759733964E-4</v>
      </c>
      <c r="DE17" s="480">
        <v>1.2567315290783169E-4</v>
      </c>
      <c r="DF17" s="480">
        <v>1.6557448563970264E-4</v>
      </c>
      <c r="DG17" s="480">
        <v>2.2636652175199375E-4</v>
      </c>
      <c r="DH17" s="480">
        <v>1.242463829628684E-3</v>
      </c>
      <c r="DI17" s="480">
        <v>5.2557406148034209E-5</v>
      </c>
      <c r="DJ17" s="480">
        <v>1.1779144023834032</v>
      </c>
      <c r="DK17" s="317"/>
    </row>
    <row r="18" spans="2:115">
      <c r="B18" s="10" t="s">
        <v>303</v>
      </c>
      <c r="C18" s="4" t="s">
        <v>1022</v>
      </c>
      <c r="D18" s="480">
        <v>3.7075090362078612E-5</v>
      </c>
      <c r="E18" s="480">
        <v>2.7809377020311452E-5</v>
      </c>
      <c r="F18" s="480">
        <v>3.7144415833427529E-5</v>
      </c>
      <c r="G18" s="480">
        <v>4.2768020383731156E-5</v>
      </c>
      <c r="H18" s="480">
        <v>1.0673803632000853E-4</v>
      </c>
      <c r="I18" s="480">
        <v>4.3143693042481434E-4</v>
      </c>
      <c r="J18" s="480">
        <v>1.9180807423733673E-4</v>
      </c>
      <c r="K18" s="480">
        <v>5.1924159511070821E-5</v>
      </c>
      <c r="L18" s="480">
        <v>6.4539182419353237E-5</v>
      </c>
      <c r="M18" s="480">
        <v>3.6047119316948597E-5</v>
      </c>
      <c r="N18" s="480">
        <v>0</v>
      </c>
      <c r="O18" s="480">
        <v>1.1473622910660899E-4</v>
      </c>
      <c r="P18" s="480">
        <v>9.0463371813774191E-5</v>
      </c>
      <c r="Q18" s="480">
        <v>5.5109580210204186E-5</v>
      </c>
      <c r="R18" s="480">
        <v>1.0036022130499125</v>
      </c>
      <c r="S18" s="480">
        <v>1.041074595523291E-4</v>
      </c>
      <c r="T18" s="480">
        <v>9.9688687737188716E-5</v>
      </c>
      <c r="U18" s="480">
        <v>5.5673720025523017E-5</v>
      </c>
      <c r="V18" s="480">
        <v>1.5138160403691325E-4</v>
      </c>
      <c r="W18" s="480">
        <v>1.8792006332732456E-4</v>
      </c>
      <c r="X18" s="480">
        <v>0</v>
      </c>
      <c r="Y18" s="480">
        <v>1.533316482889083E-4</v>
      </c>
      <c r="Z18" s="480">
        <v>1.2156206549318634E-4</v>
      </c>
      <c r="AA18" s="480">
        <v>1.1026233173190808E-4</v>
      </c>
      <c r="AB18" s="480">
        <v>2.1129106122770919E-4</v>
      </c>
      <c r="AC18" s="480">
        <v>1.0391925692055646E-4</v>
      </c>
      <c r="AD18" s="480">
        <v>8.5447907673810191E-6</v>
      </c>
      <c r="AE18" s="480">
        <v>8.0925491990198705E-5</v>
      </c>
      <c r="AF18" s="480">
        <v>1.1013756048967398E-4</v>
      </c>
      <c r="AG18" s="480">
        <v>1.4381744636979361E-4</v>
      </c>
      <c r="AH18" s="480">
        <v>4.2039181214665217E-5</v>
      </c>
      <c r="AI18" s="480">
        <v>5.3262301446082681E-5</v>
      </c>
      <c r="AJ18" s="480">
        <v>1.2049587483163879E-4</v>
      </c>
      <c r="AK18" s="480">
        <v>3.3890200459539094E-4</v>
      </c>
      <c r="AL18" s="480">
        <v>1.4598050131769659E-4</v>
      </c>
      <c r="AM18" s="480">
        <v>1.1231044954860055E-4</v>
      </c>
      <c r="AN18" s="480">
        <v>4.6873145536325738E-5</v>
      </c>
      <c r="AO18" s="480">
        <v>1.6210222189645918E-4</v>
      </c>
      <c r="AP18" s="480">
        <v>2.8075980672397775E-5</v>
      </c>
      <c r="AQ18" s="480">
        <v>9.1616092590762814E-5</v>
      </c>
      <c r="AR18" s="480">
        <v>6.1194468757050249E-5</v>
      </c>
      <c r="AS18" s="480">
        <v>6.0526368202496124E-5</v>
      </c>
      <c r="AT18" s="480">
        <v>5.869856733842762E-5</v>
      </c>
      <c r="AU18" s="480">
        <v>6.8084254654194793E-5</v>
      </c>
      <c r="AV18" s="480">
        <v>7.9351126405195779E-5</v>
      </c>
      <c r="AW18" s="480">
        <v>4.9425481114330431E-5</v>
      </c>
      <c r="AX18" s="480">
        <v>9.5236897088495795E-5</v>
      </c>
      <c r="AY18" s="480">
        <v>1.187884513441332E-4</v>
      </c>
      <c r="AZ18" s="480">
        <v>8.1244992335297047E-5</v>
      </c>
      <c r="BA18" s="480">
        <v>1.063657043316711E-4</v>
      </c>
      <c r="BB18" s="480">
        <v>4.3282969963228352E-5</v>
      </c>
      <c r="BC18" s="480">
        <v>1.0398369436855226E-4</v>
      </c>
      <c r="BD18" s="480">
        <v>3.4078276034198916E-4</v>
      </c>
      <c r="BE18" s="480">
        <v>7.7209908201111225E-5</v>
      </c>
      <c r="BF18" s="480">
        <v>0</v>
      </c>
      <c r="BG18" s="480">
        <v>3.7926599009831831E-5</v>
      </c>
      <c r="BH18" s="480">
        <v>4.4766607832058243E-5</v>
      </c>
      <c r="BI18" s="480">
        <v>3.2069113753976209E-4</v>
      </c>
      <c r="BJ18" s="480">
        <v>5.861562131079053E-5</v>
      </c>
      <c r="BK18" s="480">
        <v>2.7682217716323046E-4</v>
      </c>
      <c r="BL18" s="480">
        <v>3.3721736168191468E-5</v>
      </c>
      <c r="BM18" s="480">
        <v>1.5836589511402138E-3</v>
      </c>
      <c r="BN18" s="480">
        <v>6.1566484079848274E-4</v>
      </c>
      <c r="BO18" s="480">
        <v>2.4225446973992746E-3</v>
      </c>
      <c r="BP18" s="480">
        <v>5.9832699994348563E-5</v>
      </c>
      <c r="BQ18" s="480">
        <v>5.2209157283772813E-5</v>
      </c>
      <c r="BR18" s="480">
        <v>2.2875342231940221E-4</v>
      </c>
      <c r="BS18" s="480">
        <v>9.1307289758494391E-5</v>
      </c>
      <c r="BT18" s="480">
        <v>5.9488770714288927E-4</v>
      </c>
      <c r="BU18" s="480">
        <v>4.3901425397581401E-4</v>
      </c>
      <c r="BV18" s="480">
        <v>1.7595822928691732E-4</v>
      </c>
      <c r="BW18" s="480">
        <v>6.0304076524906722E-5</v>
      </c>
      <c r="BX18" s="480">
        <v>3.3611408818145074E-4</v>
      </c>
      <c r="BY18" s="480">
        <v>8.8056126271266377E-5</v>
      </c>
      <c r="BZ18" s="480">
        <v>1.5227221634921362E-4</v>
      </c>
      <c r="CA18" s="480">
        <v>5.0940910390653648E-5</v>
      </c>
      <c r="CB18" s="480">
        <v>1.3953174163251818E-4</v>
      </c>
      <c r="CC18" s="480">
        <v>8.6484087270939194E-5</v>
      </c>
      <c r="CD18" s="480">
        <v>1.7697616861488428E-4</v>
      </c>
      <c r="CE18" s="480">
        <v>1.7170562513614003E-4</v>
      </c>
      <c r="CF18" s="480">
        <v>4.4138579267213272E-4</v>
      </c>
      <c r="CG18" s="480">
        <v>2.5945057427379234E-5</v>
      </c>
      <c r="CH18" s="480">
        <v>2.9000067210875862E-4</v>
      </c>
      <c r="CI18" s="480">
        <v>1.2335733903280468E-3</v>
      </c>
      <c r="CJ18" s="480">
        <v>5.5654159127496444E-5</v>
      </c>
      <c r="CK18" s="480">
        <v>3.6642939845999431E-4</v>
      </c>
      <c r="CL18" s="480">
        <v>1.2621860510585574E-4</v>
      </c>
      <c r="CM18" s="480">
        <v>2.2961005210797426E-4</v>
      </c>
      <c r="CN18" s="480">
        <v>3.9851548453405345E-4</v>
      </c>
      <c r="CO18" s="480">
        <v>2.4980455899804914E-4</v>
      </c>
      <c r="CP18" s="480">
        <v>9.7832129054929945E-5</v>
      </c>
      <c r="CQ18" s="480">
        <v>2.1170138284642897E-4</v>
      </c>
      <c r="CR18" s="480">
        <v>1.1654497938263481E-4</v>
      </c>
      <c r="CS18" s="480">
        <v>4.4689517766171704E-4</v>
      </c>
      <c r="CT18" s="480">
        <v>1.9190261560712155E-4</v>
      </c>
      <c r="CU18" s="480">
        <v>1.1237669646123566E-4</v>
      </c>
      <c r="CV18" s="480">
        <v>6.1204040480821711E-4</v>
      </c>
      <c r="CW18" s="480">
        <v>3.727181391655811E-4</v>
      </c>
      <c r="CX18" s="480">
        <v>2.0985593368053244E-3</v>
      </c>
      <c r="CY18" s="480">
        <v>1.8308825910129004E-4</v>
      </c>
      <c r="CZ18" s="480">
        <v>1.5174199695628705E-4</v>
      </c>
      <c r="DA18" s="480">
        <v>3.171885881355413E-5</v>
      </c>
      <c r="DB18" s="480">
        <v>2.0442990278149675E-4</v>
      </c>
      <c r="DC18" s="480">
        <v>4.3333307572820533E-4</v>
      </c>
      <c r="DD18" s="480">
        <v>3.0195776276601902E-4</v>
      </c>
      <c r="DE18" s="480">
        <v>1.3824967726643899E-4</v>
      </c>
      <c r="DF18" s="480">
        <v>5.7547452120165158E-4</v>
      </c>
      <c r="DG18" s="480">
        <v>3.9090630504983836E-4</v>
      </c>
      <c r="DH18" s="480">
        <v>3.5041470881325955E-5</v>
      </c>
      <c r="DI18" s="480">
        <v>1.5173328172003487E-4</v>
      </c>
      <c r="DJ18" s="480">
        <v>1.0275923525363508</v>
      </c>
      <c r="DK18" s="317"/>
    </row>
    <row r="19" spans="2:115">
      <c r="B19" s="10" t="s">
        <v>304</v>
      </c>
      <c r="C19" s="4" t="s">
        <v>1023</v>
      </c>
      <c r="D19" s="480">
        <v>7.2740291392798975E-4</v>
      </c>
      <c r="E19" s="480">
        <v>1.8912401616353849E-4</v>
      </c>
      <c r="F19" s="480">
        <v>1.0641760234390118E-3</v>
      </c>
      <c r="G19" s="480">
        <v>1.5252593462378796E-4</v>
      </c>
      <c r="H19" s="480">
        <v>1.7796808918406039E-4</v>
      </c>
      <c r="I19" s="480">
        <v>1.2915497572080811E-4</v>
      </c>
      <c r="J19" s="480">
        <v>1.3506716058038674E-4</v>
      </c>
      <c r="K19" s="480">
        <v>2.5693943453673708E-4</v>
      </c>
      <c r="L19" s="480">
        <v>5.9673426453812255E-4</v>
      </c>
      <c r="M19" s="480">
        <v>1.8351236671876672E-4</v>
      </c>
      <c r="N19" s="480">
        <v>0</v>
      </c>
      <c r="O19" s="480">
        <v>4.9852023334619568E-4</v>
      </c>
      <c r="P19" s="480">
        <v>5.4722133003920286E-4</v>
      </c>
      <c r="Q19" s="480">
        <v>9.1634869728785483E-4</v>
      </c>
      <c r="R19" s="480">
        <v>2.9453205161681542E-3</v>
      </c>
      <c r="S19" s="480">
        <v>1.0848274471729402</v>
      </c>
      <c r="T19" s="480">
        <v>4.7600408612715209E-2</v>
      </c>
      <c r="U19" s="480">
        <v>1.9110337863515535E-2</v>
      </c>
      <c r="V19" s="480">
        <v>2.3524020507245869E-4</v>
      </c>
      <c r="W19" s="480">
        <v>1.5896117057422824E-4</v>
      </c>
      <c r="X19" s="480">
        <v>0</v>
      </c>
      <c r="Y19" s="480">
        <v>9.5622695130640265E-5</v>
      </c>
      <c r="Z19" s="480">
        <v>1.8482565011191177E-4</v>
      </c>
      <c r="AA19" s="480">
        <v>1.0524344114118095E-2</v>
      </c>
      <c r="AB19" s="480">
        <v>9.9486928931548932E-4</v>
      </c>
      <c r="AC19" s="480">
        <v>1.9874879994965556E-4</v>
      </c>
      <c r="AD19" s="480">
        <v>8.2498360957191347E-6</v>
      </c>
      <c r="AE19" s="480">
        <v>1.0877944643304473E-4</v>
      </c>
      <c r="AF19" s="480">
        <v>8.3453300037246892E-4</v>
      </c>
      <c r="AG19" s="480">
        <v>4.5637742193326496E-4</v>
      </c>
      <c r="AH19" s="480">
        <v>1.6911053111708622E-4</v>
      </c>
      <c r="AI19" s="480">
        <v>4.053292622452377E-3</v>
      </c>
      <c r="AJ19" s="480">
        <v>1.1140088738560689E-4</v>
      </c>
      <c r="AK19" s="480">
        <v>2.301584437577997E-3</v>
      </c>
      <c r="AL19" s="480">
        <v>4.5815417675892917E-4</v>
      </c>
      <c r="AM19" s="480">
        <v>8.6128633784412226E-5</v>
      </c>
      <c r="AN19" s="480">
        <v>7.2890840649917274E-5</v>
      </c>
      <c r="AO19" s="480">
        <v>9.2678331372074741E-5</v>
      </c>
      <c r="AP19" s="480">
        <v>1.2729677163015685E-4</v>
      </c>
      <c r="AQ19" s="480">
        <v>1.0001289950106843E-4</v>
      </c>
      <c r="AR19" s="480">
        <v>9.9228196918009953E-5</v>
      </c>
      <c r="AS19" s="480">
        <v>1.0552711037211118E-4</v>
      </c>
      <c r="AT19" s="480">
        <v>3.1867664872005456E-4</v>
      </c>
      <c r="AU19" s="480">
        <v>1.5655725505543355E-4</v>
      </c>
      <c r="AV19" s="480">
        <v>1.5516813971989539E-4</v>
      </c>
      <c r="AW19" s="480">
        <v>2.79508370023482E-4</v>
      </c>
      <c r="AX19" s="480">
        <v>2.6173650978689563E-4</v>
      </c>
      <c r="AY19" s="480">
        <v>8.6229358990405213E-4</v>
      </c>
      <c r="AZ19" s="480">
        <v>7.0592956893626626E-4</v>
      </c>
      <c r="BA19" s="480">
        <v>4.6214057182503496E-4</v>
      </c>
      <c r="BB19" s="480">
        <v>7.7487111065942303E-5</v>
      </c>
      <c r="BC19" s="480">
        <v>1.2503562765759789E-4</v>
      </c>
      <c r="BD19" s="480">
        <v>3.8940097617348003E-4</v>
      </c>
      <c r="BE19" s="480">
        <v>4.3507550147755934E-4</v>
      </c>
      <c r="BF19" s="480">
        <v>0</v>
      </c>
      <c r="BG19" s="480">
        <v>4.2268626643736158E-5</v>
      </c>
      <c r="BH19" s="480">
        <v>1.4651700915364939E-4</v>
      </c>
      <c r="BI19" s="480">
        <v>1.3952665341849998E-4</v>
      </c>
      <c r="BJ19" s="480">
        <v>1.1115009112076664E-4</v>
      </c>
      <c r="BK19" s="480">
        <v>3.7169013156284356E-3</v>
      </c>
      <c r="BL19" s="480">
        <v>8.5706967287097272E-5</v>
      </c>
      <c r="BM19" s="480">
        <v>1.6133884737714933E-3</v>
      </c>
      <c r="BN19" s="480">
        <v>4.4502792914958439E-4</v>
      </c>
      <c r="BO19" s="480">
        <v>7.3225320768255603E-4</v>
      </c>
      <c r="BP19" s="480">
        <v>2.1612605476252118E-4</v>
      </c>
      <c r="BQ19" s="480">
        <v>9.2998204192716399E-5</v>
      </c>
      <c r="BR19" s="480">
        <v>1.7565098798573005E-4</v>
      </c>
      <c r="BS19" s="480">
        <v>7.6669928073968811E-5</v>
      </c>
      <c r="BT19" s="480">
        <v>3.2467991444866954E-4</v>
      </c>
      <c r="BU19" s="480">
        <v>2.9017954341420106E-4</v>
      </c>
      <c r="BV19" s="480">
        <v>2.9987413023013586E-4</v>
      </c>
      <c r="BW19" s="480">
        <v>1.5777188839437005E-4</v>
      </c>
      <c r="BX19" s="480">
        <v>5.0827433067472888E-4</v>
      </c>
      <c r="BY19" s="480">
        <v>1.5036772273549145E-4</v>
      </c>
      <c r="BZ19" s="480">
        <v>1.0007532848474054E-4</v>
      </c>
      <c r="CA19" s="480">
        <v>5.0473094367516571E-5</v>
      </c>
      <c r="CB19" s="480">
        <v>1.8476695112531495E-4</v>
      </c>
      <c r="CC19" s="480">
        <v>2.0381380438761759E-4</v>
      </c>
      <c r="CD19" s="480">
        <v>1.7329687637998744E-4</v>
      </c>
      <c r="CE19" s="480">
        <v>1.8868348321716844E-4</v>
      </c>
      <c r="CF19" s="480">
        <v>3.5585000294627956E-4</v>
      </c>
      <c r="CG19" s="480">
        <v>1.7837531719043303E-4</v>
      </c>
      <c r="CH19" s="480">
        <v>1.0770966130262787E-3</v>
      </c>
      <c r="CI19" s="480">
        <v>8.1483234117098147E-4</v>
      </c>
      <c r="CJ19" s="480">
        <v>2.9304705944210483E-4</v>
      </c>
      <c r="CK19" s="480">
        <v>4.9497562658179625E-4</v>
      </c>
      <c r="CL19" s="480">
        <v>2.0622438179808775E-3</v>
      </c>
      <c r="CM19" s="480">
        <v>9.2088301417376714E-4</v>
      </c>
      <c r="CN19" s="480">
        <v>8.5545224926644248E-4</v>
      </c>
      <c r="CO19" s="480">
        <v>1.9844362324229686E-2</v>
      </c>
      <c r="CP19" s="480">
        <v>3.2928679756032044E-4</v>
      </c>
      <c r="CQ19" s="480">
        <v>4.0760513156838841E-4</v>
      </c>
      <c r="CR19" s="480">
        <v>4.5358215293631575E-4</v>
      </c>
      <c r="CS19" s="480">
        <v>1.7459656916958047E-3</v>
      </c>
      <c r="CT19" s="480">
        <v>1.6539487785720617E-4</v>
      </c>
      <c r="CU19" s="480">
        <v>1.1787878184251071E-3</v>
      </c>
      <c r="CV19" s="480">
        <v>5.8032491673426544E-4</v>
      </c>
      <c r="CW19" s="480">
        <v>5.096914637381522E-4</v>
      </c>
      <c r="CX19" s="480">
        <v>1.8350675757577812E-3</v>
      </c>
      <c r="CY19" s="480">
        <v>1.5384101632911506E-4</v>
      </c>
      <c r="CZ19" s="480">
        <v>2.8317227688321521E-3</v>
      </c>
      <c r="DA19" s="480">
        <v>9.595428419197953E-5</v>
      </c>
      <c r="DB19" s="480">
        <v>9.7090707550963047E-4</v>
      </c>
      <c r="DC19" s="480">
        <v>4.8955803169905979E-4</v>
      </c>
      <c r="DD19" s="480">
        <v>2.3083830158578407E-4</v>
      </c>
      <c r="DE19" s="480">
        <v>4.1695414825253219E-4</v>
      </c>
      <c r="DF19" s="480">
        <v>5.1968115892223846E-4</v>
      </c>
      <c r="DG19" s="480">
        <v>2.5932581257598369E-4</v>
      </c>
      <c r="DH19" s="480">
        <v>3.0481375859891604E-2</v>
      </c>
      <c r="DI19" s="480">
        <v>3.9785875488363749E-4</v>
      </c>
      <c r="DJ19" s="480">
        <v>1.2670423610661057</v>
      </c>
      <c r="DK19" s="317"/>
    </row>
    <row r="20" spans="2:115">
      <c r="B20" s="10" t="s">
        <v>305</v>
      </c>
      <c r="C20" s="4" t="s">
        <v>1024</v>
      </c>
      <c r="D20" s="480">
        <v>1.4170359366332912E-2</v>
      </c>
      <c r="E20" s="480">
        <v>2.6216062758369811E-3</v>
      </c>
      <c r="F20" s="480">
        <v>1.8698580693637258E-2</v>
      </c>
      <c r="G20" s="480">
        <v>1.2701242101120088E-3</v>
      </c>
      <c r="H20" s="480">
        <v>7.1458163489000639E-4</v>
      </c>
      <c r="I20" s="480">
        <v>2.0787772783810359E-4</v>
      </c>
      <c r="J20" s="480">
        <v>3.2090034643124864E-4</v>
      </c>
      <c r="K20" s="480">
        <v>2.9238720659795795E-3</v>
      </c>
      <c r="L20" s="480">
        <v>9.5871966939795068E-3</v>
      </c>
      <c r="M20" s="480">
        <v>2.4816824921039659E-3</v>
      </c>
      <c r="N20" s="480">
        <v>0</v>
      </c>
      <c r="O20" s="480">
        <v>1.206903357679389E-3</v>
      </c>
      <c r="P20" s="480">
        <v>1.7418985591842768E-3</v>
      </c>
      <c r="Q20" s="480">
        <v>6.2536652524623878E-4</v>
      </c>
      <c r="R20" s="480">
        <v>4.0298005147677042E-3</v>
      </c>
      <c r="S20" s="480">
        <v>5.0819598706307518E-4</v>
      </c>
      <c r="T20" s="480">
        <v>1.0013873418457144</v>
      </c>
      <c r="U20" s="480">
        <v>4.7138467334979778E-4</v>
      </c>
      <c r="V20" s="480">
        <v>1.6288280298596088E-3</v>
      </c>
      <c r="W20" s="480">
        <v>4.6772523230896449E-4</v>
      </c>
      <c r="X20" s="480">
        <v>0</v>
      </c>
      <c r="Y20" s="480">
        <v>9.1648027417426934E-4</v>
      </c>
      <c r="Z20" s="480">
        <v>2.0480645045593861E-3</v>
      </c>
      <c r="AA20" s="480">
        <v>2.6930024459091381E-3</v>
      </c>
      <c r="AB20" s="480">
        <v>7.9920586326452728E-3</v>
      </c>
      <c r="AC20" s="480">
        <v>1.1733686694819976E-3</v>
      </c>
      <c r="AD20" s="480">
        <v>1.6259831967071361E-5</v>
      </c>
      <c r="AE20" s="480">
        <v>2.9100457027763846E-4</v>
      </c>
      <c r="AF20" s="480">
        <v>8.7148974235589673E-4</v>
      </c>
      <c r="AG20" s="480">
        <v>9.9186471643224043E-4</v>
      </c>
      <c r="AH20" s="480">
        <v>1.1654711239156088E-3</v>
      </c>
      <c r="AI20" s="480">
        <v>6.374868588727405E-3</v>
      </c>
      <c r="AJ20" s="480">
        <v>2.7324009665011619E-4</v>
      </c>
      <c r="AK20" s="480">
        <v>5.5990044686393455E-3</v>
      </c>
      <c r="AL20" s="480">
        <v>1.6065666732482252E-3</v>
      </c>
      <c r="AM20" s="480">
        <v>1.2318989359541557E-4</v>
      </c>
      <c r="AN20" s="480">
        <v>7.6152324544539028E-5</v>
      </c>
      <c r="AO20" s="480">
        <v>1.5962823622538911E-4</v>
      </c>
      <c r="AP20" s="480">
        <v>4.937207039027151E-4</v>
      </c>
      <c r="AQ20" s="480">
        <v>1.5499733117994873E-4</v>
      </c>
      <c r="AR20" s="480">
        <v>4.3072964791338443E-4</v>
      </c>
      <c r="AS20" s="480">
        <v>1.6491429465788232E-4</v>
      </c>
      <c r="AT20" s="480">
        <v>1.8029048123594541E-3</v>
      </c>
      <c r="AU20" s="480">
        <v>3.4210890192275321E-4</v>
      </c>
      <c r="AV20" s="480">
        <v>3.0610496063282667E-4</v>
      </c>
      <c r="AW20" s="480">
        <v>1.7985965884102231E-3</v>
      </c>
      <c r="AX20" s="480">
        <v>3.3036774401105348E-4</v>
      </c>
      <c r="AY20" s="480">
        <v>9.7915404310345731E-4</v>
      </c>
      <c r="AZ20" s="480">
        <v>5.7406279242987884E-4</v>
      </c>
      <c r="BA20" s="480">
        <v>1.5845346434784139E-3</v>
      </c>
      <c r="BB20" s="480">
        <v>2.6536282585099181E-4</v>
      </c>
      <c r="BC20" s="480">
        <v>3.2483399787092745E-4</v>
      </c>
      <c r="BD20" s="480">
        <v>4.768398030325439E-4</v>
      </c>
      <c r="BE20" s="480">
        <v>3.9296646580637071E-4</v>
      </c>
      <c r="BF20" s="480">
        <v>0</v>
      </c>
      <c r="BG20" s="480">
        <v>5.1936250324312642E-5</v>
      </c>
      <c r="BH20" s="480">
        <v>2.0891933714357156E-4</v>
      </c>
      <c r="BI20" s="480">
        <v>2.1171851744936583E-4</v>
      </c>
      <c r="BJ20" s="480">
        <v>2.0346709795186454E-4</v>
      </c>
      <c r="BK20" s="480">
        <v>3.0206446176495993E-3</v>
      </c>
      <c r="BL20" s="480">
        <v>2.74066573566541E-4</v>
      </c>
      <c r="BM20" s="480">
        <v>2.9915686894535476E-4</v>
      </c>
      <c r="BN20" s="480">
        <v>2.6571045860701332E-4</v>
      </c>
      <c r="BO20" s="480">
        <v>1.0288130171075226E-3</v>
      </c>
      <c r="BP20" s="480">
        <v>4.7025882415321533E-4</v>
      </c>
      <c r="BQ20" s="480">
        <v>1.7089085907108902E-4</v>
      </c>
      <c r="BR20" s="480">
        <v>1.7168331157685381E-4</v>
      </c>
      <c r="BS20" s="480">
        <v>8.9469022832121088E-5</v>
      </c>
      <c r="BT20" s="480">
        <v>3.8960567503466749E-4</v>
      </c>
      <c r="BU20" s="480">
        <v>6.9153399692235655E-4</v>
      </c>
      <c r="BV20" s="480">
        <v>2.4909977585056697E-3</v>
      </c>
      <c r="BW20" s="480">
        <v>1.0168394957601817E-3</v>
      </c>
      <c r="BX20" s="480">
        <v>9.5957034473975235E-4</v>
      </c>
      <c r="BY20" s="480">
        <v>2.5802213288507507E-4</v>
      </c>
      <c r="BZ20" s="480">
        <v>1.4537048594795505E-4</v>
      </c>
      <c r="CA20" s="480">
        <v>6.059872583847633E-5</v>
      </c>
      <c r="CB20" s="480">
        <v>4.1427066353595898E-4</v>
      </c>
      <c r="CC20" s="480">
        <v>4.1470592159839116E-4</v>
      </c>
      <c r="CD20" s="480">
        <v>4.6306438838470505E-4</v>
      </c>
      <c r="CE20" s="480">
        <v>6.0109771888190223E-4</v>
      </c>
      <c r="CF20" s="480">
        <v>8.5199558373996493E-4</v>
      </c>
      <c r="CG20" s="480">
        <v>2.4404162707675358E-4</v>
      </c>
      <c r="CH20" s="480">
        <v>9.1685686361590098E-4</v>
      </c>
      <c r="CI20" s="480">
        <v>1.8545752417090612E-3</v>
      </c>
      <c r="CJ20" s="480">
        <v>6.0061457040274811E-4</v>
      </c>
      <c r="CK20" s="480">
        <v>5.6733063951510516E-4</v>
      </c>
      <c r="CL20" s="480">
        <v>4.7272350075162043E-4</v>
      </c>
      <c r="CM20" s="480">
        <v>3.7348544505324475E-4</v>
      </c>
      <c r="CN20" s="480">
        <v>6.0984198674567775E-4</v>
      </c>
      <c r="CO20" s="480">
        <v>6.0210224867397473E-4</v>
      </c>
      <c r="CP20" s="480">
        <v>3.8130915474963593E-4</v>
      </c>
      <c r="CQ20" s="480">
        <v>5.6993435793259179E-4</v>
      </c>
      <c r="CR20" s="480">
        <v>4.3653497526080438E-4</v>
      </c>
      <c r="CS20" s="480">
        <v>1.7483141200741864E-3</v>
      </c>
      <c r="CT20" s="480">
        <v>6.7209359105903691E-4</v>
      </c>
      <c r="CU20" s="480">
        <v>1.7638966969198335E-3</v>
      </c>
      <c r="CV20" s="480">
        <v>2.3179683501987967E-3</v>
      </c>
      <c r="CW20" s="480">
        <v>2.2049731802569741E-3</v>
      </c>
      <c r="CX20" s="480">
        <v>1.9744889808136269E-3</v>
      </c>
      <c r="CY20" s="480">
        <v>2.2278409166366278E-4</v>
      </c>
      <c r="CZ20" s="480">
        <v>5.9411344148278149E-4</v>
      </c>
      <c r="DA20" s="480">
        <v>1.6479026176301897E-4</v>
      </c>
      <c r="DB20" s="480">
        <v>7.7892627470010694E-4</v>
      </c>
      <c r="DC20" s="480">
        <v>9.5894257362015914E-4</v>
      </c>
      <c r="DD20" s="480">
        <v>1.9217052051124269E-3</v>
      </c>
      <c r="DE20" s="480">
        <v>7.2577694235199692E-4</v>
      </c>
      <c r="DF20" s="480">
        <v>5.4461369488095583E-4</v>
      </c>
      <c r="DG20" s="480">
        <v>9.2270887336165118E-4</v>
      </c>
      <c r="DH20" s="480">
        <v>0.10905022863511626</v>
      </c>
      <c r="DI20" s="480">
        <v>4.4527092489658363E-4</v>
      </c>
      <c r="DJ20" s="480">
        <v>1.2577234946801388</v>
      </c>
      <c r="DK20" s="317"/>
    </row>
    <row r="21" spans="2:115">
      <c r="B21" s="10" t="s">
        <v>306</v>
      </c>
      <c r="C21" s="4" t="s">
        <v>1025</v>
      </c>
      <c r="D21" s="480">
        <v>2.9014741538773776E-4</v>
      </c>
      <c r="E21" s="480">
        <v>2.4768837085630728E-4</v>
      </c>
      <c r="F21" s="480">
        <v>4.9329929593444741E-4</v>
      </c>
      <c r="G21" s="480">
        <v>1.8075094844914697E-4</v>
      </c>
      <c r="H21" s="480">
        <v>6.6823423564549018E-4</v>
      </c>
      <c r="I21" s="480">
        <v>9.091893331552262E-4</v>
      </c>
      <c r="J21" s="480">
        <v>7.1328819828190724E-4</v>
      </c>
      <c r="K21" s="480">
        <v>2.0260211501224304E-3</v>
      </c>
      <c r="L21" s="480">
        <v>9.7183048219850218E-4</v>
      </c>
      <c r="M21" s="480">
        <v>4.2808027723736014E-4</v>
      </c>
      <c r="N21" s="480">
        <v>0</v>
      </c>
      <c r="O21" s="480">
        <v>3.8165477735053766E-4</v>
      </c>
      <c r="P21" s="480">
        <v>1.4546066391665743E-3</v>
      </c>
      <c r="Q21" s="480">
        <v>4.2316441596700527E-4</v>
      </c>
      <c r="R21" s="480">
        <v>1.7898155534491909E-3</v>
      </c>
      <c r="S21" s="480">
        <v>3.269786612704361E-4</v>
      </c>
      <c r="T21" s="480">
        <v>5.6073860817128429E-3</v>
      </c>
      <c r="U21" s="480">
        <v>1.0109817548993956</v>
      </c>
      <c r="V21" s="480">
        <v>5.443743922602844E-4</v>
      </c>
      <c r="W21" s="480">
        <v>8.4130238599705934E-4</v>
      </c>
      <c r="X21" s="480">
        <v>0</v>
      </c>
      <c r="Y21" s="480">
        <v>4.3800545298819713E-4</v>
      </c>
      <c r="Z21" s="480">
        <v>1.9237200037548933E-4</v>
      </c>
      <c r="AA21" s="480">
        <v>1.5222289583249429E-3</v>
      </c>
      <c r="AB21" s="480">
        <v>1.5650443751011756E-3</v>
      </c>
      <c r="AC21" s="480">
        <v>1.3123037134354354E-3</v>
      </c>
      <c r="AD21" s="480">
        <v>4.0281712352191113E-5</v>
      </c>
      <c r="AE21" s="480">
        <v>5.6667452860553118E-4</v>
      </c>
      <c r="AF21" s="480">
        <v>3.599775507764147E-4</v>
      </c>
      <c r="AG21" s="480">
        <v>6.1989647653229712E-4</v>
      </c>
      <c r="AH21" s="480">
        <v>5.2188787985538263E-4</v>
      </c>
      <c r="AI21" s="480">
        <v>2.1977134549818404E-3</v>
      </c>
      <c r="AJ21" s="480">
        <v>4.1599919914658736E-4</v>
      </c>
      <c r="AK21" s="480">
        <v>7.1539615280903092E-4</v>
      </c>
      <c r="AL21" s="480">
        <v>2.6433748612856873E-4</v>
      </c>
      <c r="AM21" s="480">
        <v>3.8788883097957939E-4</v>
      </c>
      <c r="AN21" s="480">
        <v>1.9282284775296054E-4</v>
      </c>
      <c r="AO21" s="480">
        <v>9.5433192301196926E-4</v>
      </c>
      <c r="AP21" s="480">
        <v>2.4512789684805788E-4</v>
      </c>
      <c r="AQ21" s="480">
        <v>4.8881003033200622E-4</v>
      </c>
      <c r="AR21" s="480">
        <v>4.2225197906101228E-4</v>
      </c>
      <c r="AS21" s="480">
        <v>3.4671544646828058E-4</v>
      </c>
      <c r="AT21" s="480">
        <v>1.9478193123330472E-3</v>
      </c>
      <c r="AU21" s="480">
        <v>5.8886779390229858E-4</v>
      </c>
      <c r="AV21" s="480">
        <v>9.0647326496077053E-4</v>
      </c>
      <c r="AW21" s="480">
        <v>5.3848313937390031E-4</v>
      </c>
      <c r="AX21" s="480">
        <v>1.2205867221844594E-3</v>
      </c>
      <c r="AY21" s="480">
        <v>7.5981871572719322E-4</v>
      </c>
      <c r="AZ21" s="480">
        <v>5.7968184115062416E-4</v>
      </c>
      <c r="BA21" s="480">
        <v>2.8667643256555485E-3</v>
      </c>
      <c r="BB21" s="480">
        <v>3.4086184933628617E-4</v>
      </c>
      <c r="BC21" s="480">
        <v>3.2630890940484422E-4</v>
      </c>
      <c r="BD21" s="480">
        <v>6.3315756065801324E-3</v>
      </c>
      <c r="BE21" s="480">
        <v>1.071081989503454E-3</v>
      </c>
      <c r="BF21" s="480">
        <v>0</v>
      </c>
      <c r="BG21" s="480">
        <v>3.9244000667532964E-4</v>
      </c>
      <c r="BH21" s="480">
        <v>2.865768416349401E-4</v>
      </c>
      <c r="BI21" s="480">
        <v>5.381222151102157E-4</v>
      </c>
      <c r="BJ21" s="480">
        <v>9.7715771357232599E-4</v>
      </c>
      <c r="BK21" s="480">
        <v>1.3179603151563975E-3</v>
      </c>
      <c r="BL21" s="480">
        <v>5.5727346905043581E-4</v>
      </c>
      <c r="BM21" s="480">
        <v>4.6998456827180169E-4</v>
      </c>
      <c r="BN21" s="480">
        <v>6.7549993537165652E-4</v>
      </c>
      <c r="BO21" s="480">
        <v>7.4532782188882344E-4</v>
      </c>
      <c r="BP21" s="480">
        <v>6.0756827555516089E-4</v>
      </c>
      <c r="BQ21" s="480">
        <v>4.5402792485508972E-4</v>
      </c>
      <c r="BR21" s="480">
        <v>1.0651495696050346E-3</v>
      </c>
      <c r="BS21" s="480">
        <v>9.6262985495185432E-4</v>
      </c>
      <c r="BT21" s="480">
        <v>2.1023193954091733E-3</v>
      </c>
      <c r="BU21" s="480">
        <v>1.7784977573415742E-3</v>
      </c>
      <c r="BV21" s="480">
        <v>1.6945665271272331E-3</v>
      </c>
      <c r="BW21" s="480">
        <v>9.5541467789732153E-4</v>
      </c>
      <c r="BX21" s="480">
        <v>6.081560324586845E-3</v>
      </c>
      <c r="BY21" s="480">
        <v>7.4495689386253311E-4</v>
      </c>
      <c r="BZ21" s="480">
        <v>5.0019628010387288E-4</v>
      </c>
      <c r="CA21" s="480">
        <v>3.2409205080312608E-4</v>
      </c>
      <c r="CB21" s="480">
        <v>1.084303373459852E-3</v>
      </c>
      <c r="CC21" s="480">
        <v>8.5673485562635899E-4</v>
      </c>
      <c r="CD21" s="480">
        <v>8.8211818534984342E-4</v>
      </c>
      <c r="CE21" s="480">
        <v>8.2009348442223283E-4</v>
      </c>
      <c r="CF21" s="480">
        <v>1.7101698665102152E-3</v>
      </c>
      <c r="CG21" s="480">
        <v>2.9132004752781027E-4</v>
      </c>
      <c r="CH21" s="480">
        <v>8.4440316528482367E-4</v>
      </c>
      <c r="CI21" s="480">
        <v>4.449249535093059E-3</v>
      </c>
      <c r="CJ21" s="480">
        <v>2.632914407691369E-3</v>
      </c>
      <c r="CK21" s="480">
        <v>3.5782176256927479E-3</v>
      </c>
      <c r="CL21" s="480">
        <v>3.3504463357069258E-3</v>
      </c>
      <c r="CM21" s="480">
        <v>1.6620469064267326E-3</v>
      </c>
      <c r="CN21" s="480">
        <v>4.4939916106166641E-3</v>
      </c>
      <c r="CO21" s="480">
        <v>2.5454885297502349E-2</v>
      </c>
      <c r="CP21" s="480">
        <v>3.4732587876839761E-3</v>
      </c>
      <c r="CQ21" s="480">
        <v>3.3559495387110571E-3</v>
      </c>
      <c r="CR21" s="480">
        <v>1.8435786770213403E-3</v>
      </c>
      <c r="CS21" s="480">
        <v>8.3848536398595814E-3</v>
      </c>
      <c r="CT21" s="480">
        <v>1.0353198219099249E-3</v>
      </c>
      <c r="CU21" s="480">
        <v>2.7656911810833356E-3</v>
      </c>
      <c r="CV21" s="480">
        <v>2.2333791718952591E-3</v>
      </c>
      <c r="CW21" s="480">
        <v>8.3816070959027143E-4</v>
      </c>
      <c r="CX21" s="480">
        <v>1.9603344333506596E-2</v>
      </c>
      <c r="CY21" s="480">
        <v>8.5753727601669129E-4</v>
      </c>
      <c r="CZ21" s="480">
        <v>1.4389621429105388E-2</v>
      </c>
      <c r="DA21" s="480">
        <v>3.9634944322134656E-4</v>
      </c>
      <c r="DB21" s="480">
        <v>1.542132631229233E-3</v>
      </c>
      <c r="DC21" s="480">
        <v>1.0127370027817404E-3</v>
      </c>
      <c r="DD21" s="480">
        <v>7.6493767903479187E-4</v>
      </c>
      <c r="DE21" s="480">
        <v>1.1807186182468433E-3</v>
      </c>
      <c r="DF21" s="480">
        <v>3.0086130199211479E-3</v>
      </c>
      <c r="DG21" s="480">
        <v>1.7866389316081859E-3</v>
      </c>
      <c r="DH21" s="480">
        <v>8.366883784168979E-4</v>
      </c>
      <c r="DI21" s="480">
        <v>1.6404246051979754E-3</v>
      </c>
      <c r="DJ21" s="480">
        <v>1.2068201108716008</v>
      </c>
      <c r="DK21" s="317"/>
    </row>
    <row r="22" spans="2:115">
      <c r="B22" s="10" t="s">
        <v>307</v>
      </c>
      <c r="C22" s="4" t="s">
        <v>1026</v>
      </c>
      <c r="D22" s="480">
        <v>1.3680253680770124E-3</v>
      </c>
      <c r="E22" s="480">
        <v>5.1241902370469335E-5</v>
      </c>
      <c r="F22" s="480">
        <v>3.3917028565130683E-5</v>
      </c>
      <c r="G22" s="480">
        <v>3.9312974430942334E-6</v>
      </c>
      <c r="H22" s="480">
        <v>3.2610472332758447E-6</v>
      </c>
      <c r="I22" s="480">
        <v>6.3606009735051941E-7</v>
      </c>
      <c r="J22" s="480">
        <v>5.1355292551516169E-7</v>
      </c>
      <c r="K22" s="480">
        <v>5.631686832573651E-5</v>
      </c>
      <c r="L22" s="480">
        <v>1.6906648564582425E-5</v>
      </c>
      <c r="M22" s="480">
        <v>1.7096852119236603E-4</v>
      </c>
      <c r="N22" s="480">
        <v>0</v>
      </c>
      <c r="O22" s="480">
        <v>2.5691194820607301E-5</v>
      </c>
      <c r="P22" s="480">
        <v>1.1038411938307019E-6</v>
      </c>
      <c r="Q22" s="480">
        <v>1.4795339195603314E-6</v>
      </c>
      <c r="R22" s="480">
        <v>4.5572021435763419E-7</v>
      </c>
      <c r="S22" s="480">
        <v>2.5294934868449818E-6</v>
      </c>
      <c r="T22" s="480">
        <v>3.8308575564641264E-7</v>
      </c>
      <c r="U22" s="480">
        <v>3.135095796078164E-7</v>
      </c>
      <c r="V22" s="480">
        <v>1.0052282831254911</v>
      </c>
      <c r="W22" s="480">
        <v>2.2371910795202662E-4</v>
      </c>
      <c r="X22" s="480">
        <v>0</v>
      </c>
      <c r="Y22" s="480">
        <v>2.7078929536053411E-4</v>
      </c>
      <c r="Z22" s="480">
        <v>1.04213135312998E-6</v>
      </c>
      <c r="AA22" s="480">
        <v>2.4174085693160642E-5</v>
      </c>
      <c r="AB22" s="480">
        <v>3.9705514451965769E-5</v>
      </c>
      <c r="AC22" s="480">
        <v>6.051490078268901E-5</v>
      </c>
      <c r="AD22" s="480">
        <v>3.1599320287615609E-8</v>
      </c>
      <c r="AE22" s="480">
        <v>1.277935508462673E-6</v>
      </c>
      <c r="AF22" s="480">
        <v>1.9368471269726148E-6</v>
      </c>
      <c r="AG22" s="480">
        <v>8.4829791547844357E-5</v>
      </c>
      <c r="AH22" s="480">
        <v>1.3548332006117627E-5</v>
      </c>
      <c r="AI22" s="480">
        <v>2.0982167077548942E-6</v>
      </c>
      <c r="AJ22" s="480">
        <v>5.871819533453719E-7</v>
      </c>
      <c r="AK22" s="480">
        <v>6.4937458790728178E-7</v>
      </c>
      <c r="AL22" s="480">
        <v>2.6424031426698989E-6</v>
      </c>
      <c r="AM22" s="480">
        <v>-6.6863020939171444E-5</v>
      </c>
      <c r="AN22" s="480">
        <v>1.8083238918348385E-5</v>
      </c>
      <c r="AO22" s="480">
        <v>-2.8898794084730051E-6</v>
      </c>
      <c r="AP22" s="480">
        <v>1.1253647243284108E-6</v>
      </c>
      <c r="AQ22" s="480">
        <v>4.7406663706589883E-7</v>
      </c>
      <c r="AR22" s="480">
        <v>9.5559564365671669E-7</v>
      </c>
      <c r="AS22" s="480">
        <v>5.008044682703953E-7</v>
      </c>
      <c r="AT22" s="480">
        <v>6.6180666945929219E-7</v>
      </c>
      <c r="AU22" s="480">
        <v>5.3313861998868898E-7</v>
      </c>
      <c r="AV22" s="480">
        <v>1.1164212411985732E-6</v>
      </c>
      <c r="AW22" s="480">
        <v>2.355749700578022E-7</v>
      </c>
      <c r="AX22" s="480">
        <v>4.9455474265824607E-7</v>
      </c>
      <c r="AY22" s="480">
        <v>4.175012963152688E-7</v>
      </c>
      <c r="AZ22" s="480">
        <v>3.5655815703467747E-7</v>
      </c>
      <c r="BA22" s="480">
        <v>4.0520510690697169E-7</v>
      </c>
      <c r="BB22" s="480">
        <v>7.5180977076022649E-8</v>
      </c>
      <c r="BC22" s="480">
        <v>2.2332899463297258E-6</v>
      </c>
      <c r="BD22" s="480">
        <v>5.2194077156986049E-7</v>
      </c>
      <c r="BE22" s="480">
        <v>1.5425159742267128E-7</v>
      </c>
      <c r="BF22" s="480">
        <v>0</v>
      </c>
      <c r="BG22" s="480">
        <v>5.3398611353756174E-7</v>
      </c>
      <c r="BH22" s="480">
        <v>2.5823226869992537E-7</v>
      </c>
      <c r="BI22" s="480">
        <v>7.3461155941175534E-7</v>
      </c>
      <c r="BJ22" s="480">
        <v>3.4363816648507014E-7</v>
      </c>
      <c r="BK22" s="480">
        <v>4.5929533809457002E-6</v>
      </c>
      <c r="BL22" s="480">
        <v>1.8334152262510453E-7</v>
      </c>
      <c r="BM22" s="480">
        <v>1.134821363944627E-6</v>
      </c>
      <c r="BN22" s="480">
        <v>1.4237363111280148E-6</v>
      </c>
      <c r="BO22" s="480">
        <v>9.3082206311190484E-7</v>
      </c>
      <c r="BP22" s="480">
        <v>1.5732080369413826E-5</v>
      </c>
      <c r="BQ22" s="480">
        <v>4.1818088398950681E-6</v>
      </c>
      <c r="BR22" s="480">
        <v>1.0999129179002954E-6</v>
      </c>
      <c r="BS22" s="480">
        <v>1.7546174706889641E-6</v>
      </c>
      <c r="BT22" s="480">
        <v>1.0201658354628089E-6</v>
      </c>
      <c r="BU22" s="480">
        <v>1.4034096457896794E-6</v>
      </c>
      <c r="BV22" s="480">
        <v>3.2406326564817671E-7</v>
      </c>
      <c r="BW22" s="480">
        <v>1.9562790850059763E-7</v>
      </c>
      <c r="BX22" s="480">
        <v>2.0155150950778733E-7</v>
      </c>
      <c r="BY22" s="480">
        <v>4.771851201867916E-7</v>
      </c>
      <c r="BZ22" s="480">
        <v>1.0129723126042442E-7</v>
      </c>
      <c r="CA22" s="480">
        <v>3.3536607151205388E-8</v>
      </c>
      <c r="CB22" s="480">
        <v>4.9768940459695273E-7</v>
      </c>
      <c r="CC22" s="480">
        <v>5.9013925547072476E-7</v>
      </c>
      <c r="CD22" s="480">
        <v>4.9082687538048265E-7</v>
      </c>
      <c r="CE22" s="480">
        <v>6.1813347415672295E-7</v>
      </c>
      <c r="CF22" s="480">
        <v>9.3465973181633368E-7</v>
      </c>
      <c r="CG22" s="480">
        <v>4.5249534908961334E-8</v>
      </c>
      <c r="CH22" s="480">
        <v>5.3074319333148289E-7</v>
      </c>
      <c r="CI22" s="480">
        <v>2.3620009297807097E-6</v>
      </c>
      <c r="CJ22" s="480">
        <v>1.3445944151665435E-7</v>
      </c>
      <c r="CK22" s="480">
        <v>2.4363471843720631E-7</v>
      </c>
      <c r="CL22" s="480">
        <v>4.0081993717016754E-7</v>
      </c>
      <c r="CM22" s="480">
        <v>1.0237661699200019E-7</v>
      </c>
      <c r="CN22" s="480">
        <v>2.5524615304175113E-7</v>
      </c>
      <c r="CO22" s="480">
        <v>4.0694626344660058E-7</v>
      </c>
      <c r="CP22" s="480">
        <v>3.1643239838093004E-7</v>
      </c>
      <c r="CQ22" s="480">
        <v>3.6561080935074001E-7</v>
      </c>
      <c r="CR22" s="480">
        <v>2.5686060844186807E-6</v>
      </c>
      <c r="CS22" s="480">
        <v>1.2226493712942902E-6</v>
      </c>
      <c r="CT22" s="480">
        <v>1.4906516906331371E-6</v>
      </c>
      <c r="CU22" s="480">
        <v>1.1738846046628583E-6</v>
      </c>
      <c r="CV22" s="480">
        <v>2.4743197291148899E-6</v>
      </c>
      <c r="CW22" s="480">
        <v>4.2701272449957738E-6</v>
      </c>
      <c r="CX22" s="480">
        <v>2.6895389729223136E-6</v>
      </c>
      <c r="CY22" s="480">
        <v>4.0012892942851974E-7</v>
      </c>
      <c r="CZ22" s="480">
        <v>3.2869958459471565E-7</v>
      </c>
      <c r="DA22" s="480">
        <v>5.0052227555101445E-7</v>
      </c>
      <c r="DB22" s="480">
        <v>2.4372722362816891E-7</v>
      </c>
      <c r="DC22" s="480">
        <v>9.2612409288780782E-6</v>
      </c>
      <c r="DD22" s="480">
        <v>2.0066267421866448E-5</v>
      </c>
      <c r="DE22" s="480">
        <v>6.6282859902138431E-7</v>
      </c>
      <c r="DF22" s="480">
        <v>1.5736727471506145E-6</v>
      </c>
      <c r="DG22" s="480">
        <v>2.6479131528818519E-5</v>
      </c>
      <c r="DH22" s="480">
        <v>3.9675407246024282E-7</v>
      </c>
      <c r="DI22" s="480">
        <v>3.6166343647564736E-5</v>
      </c>
      <c r="DJ22" s="480">
        <v>1.0078090215737565</v>
      </c>
      <c r="DK22" s="317"/>
    </row>
    <row r="23" spans="2:115">
      <c r="B23" s="10" t="s">
        <v>308</v>
      </c>
      <c r="C23" s="4" t="s">
        <v>1027</v>
      </c>
      <c r="D23" s="480">
        <v>2.5733831939991724E-4</v>
      </c>
      <c r="E23" s="480">
        <v>8.1876844951930174E-5</v>
      </c>
      <c r="F23" s="480">
        <v>1.6283445565629887E-4</v>
      </c>
      <c r="G23" s="480">
        <v>1.8960291257184787E-5</v>
      </c>
      <c r="H23" s="480">
        <v>3.2820348174380365E-4</v>
      </c>
      <c r="I23" s="480">
        <v>3.4859712563662216E-5</v>
      </c>
      <c r="J23" s="480">
        <v>5.2976522161925456E-5</v>
      </c>
      <c r="K23" s="480">
        <v>3.6674174824801847E-4</v>
      </c>
      <c r="L23" s="480">
        <v>3.0475864253208849E-4</v>
      </c>
      <c r="M23" s="480">
        <v>1.5935266186210617E-4</v>
      </c>
      <c r="N23" s="480">
        <v>0</v>
      </c>
      <c r="O23" s="480">
        <v>1.6202276968686354E-4</v>
      </c>
      <c r="P23" s="480">
        <v>9.3435354049499112E-5</v>
      </c>
      <c r="Q23" s="480">
        <v>4.9006311874898206E-5</v>
      </c>
      <c r="R23" s="480">
        <v>7.9552361136847152E-5</v>
      </c>
      <c r="S23" s="480">
        <v>2.7214384287776896E-3</v>
      </c>
      <c r="T23" s="480">
        <v>3.8449348778887057E-4</v>
      </c>
      <c r="U23" s="480">
        <v>7.3688299619717522E-5</v>
      </c>
      <c r="V23" s="480">
        <v>1.6478125160287824E-2</v>
      </c>
      <c r="W23" s="480">
        <v>1.0262176481312468</v>
      </c>
      <c r="X23" s="480">
        <v>0</v>
      </c>
      <c r="Y23" s="480">
        <v>1.1714999944083513E-2</v>
      </c>
      <c r="Z23" s="480">
        <v>4.7540572129103767E-3</v>
      </c>
      <c r="AA23" s="480">
        <v>3.0284294546991204E-3</v>
      </c>
      <c r="AB23" s="480">
        <v>5.3612001206853489E-3</v>
      </c>
      <c r="AC23" s="480">
        <v>1.6241192421936848E-2</v>
      </c>
      <c r="AD23" s="480">
        <v>7.6273017418107927E-6</v>
      </c>
      <c r="AE23" s="480">
        <v>2.9965415839646261E-4</v>
      </c>
      <c r="AF23" s="480">
        <v>8.0975454720725291E-4</v>
      </c>
      <c r="AG23" s="480">
        <v>1.197023036130598E-2</v>
      </c>
      <c r="AH23" s="480">
        <v>1.0128569896790183E-3</v>
      </c>
      <c r="AI23" s="480">
        <v>7.7257780810847032E-3</v>
      </c>
      <c r="AJ23" s="480">
        <v>2.3388391375642103E-4</v>
      </c>
      <c r="AK23" s="480">
        <v>1.9311700351819429E-3</v>
      </c>
      <c r="AL23" s="480">
        <v>3.3192260669453983E-4</v>
      </c>
      <c r="AM23" s="480">
        <v>9.0432714600675163E-4</v>
      </c>
      <c r="AN23" s="480">
        <v>6.5378328640808422E-4</v>
      </c>
      <c r="AO23" s="480">
        <v>3.4859934541888588E-4</v>
      </c>
      <c r="AP23" s="480">
        <v>9.7438754625293932E-5</v>
      </c>
      <c r="AQ23" s="480">
        <v>2.9924564023179093E-4</v>
      </c>
      <c r="AR23" s="480">
        <v>1.4157762332152514E-4</v>
      </c>
      <c r="AS23" s="480">
        <v>5.4859909340082894E-4</v>
      </c>
      <c r="AT23" s="480">
        <v>2.4383402775259583E-4</v>
      </c>
      <c r="AU23" s="480">
        <v>1.9551140843762033E-4</v>
      </c>
      <c r="AV23" s="480">
        <v>1.7139929028721004E-4</v>
      </c>
      <c r="AW23" s="480">
        <v>9.7070994650988367E-5</v>
      </c>
      <c r="AX23" s="480">
        <v>6.8227220812267983E-4</v>
      </c>
      <c r="AY23" s="480">
        <v>4.3294115666610218E-4</v>
      </c>
      <c r="AZ23" s="480">
        <v>1.5469553119146931E-4</v>
      </c>
      <c r="BA23" s="480">
        <v>1.6239240320135409E-4</v>
      </c>
      <c r="BB23" s="480">
        <v>4.4924857660014323E-5</v>
      </c>
      <c r="BC23" s="480">
        <v>3.6797024152127695E-4</v>
      </c>
      <c r="BD23" s="480">
        <v>1.1269691023812634E-3</v>
      </c>
      <c r="BE23" s="480">
        <v>1.6194604900962291E-4</v>
      </c>
      <c r="BF23" s="480">
        <v>0</v>
      </c>
      <c r="BG23" s="480">
        <v>6.4337856038361769E-5</v>
      </c>
      <c r="BH23" s="480">
        <v>7.1625511215343067E-5</v>
      </c>
      <c r="BI23" s="480">
        <v>3.3919615211388567E-4</v>
      </c>
      <c r="BJ23" s="480">
        <v>9.8116633963205764E-5</v>
      </c>
      <c r="BK23" s="480">
        <v>1.0292956788830107E-3</v>
      </c>
      <c r="BL23" s="480">
        <v>4.9333485210431299E-5</v>
      </c>
      <c r="BM23" s="480">
        <v>5.9512019896178802E-5</v>
      </c>
      <c r="BN23" s="480">
        <v>7.5202878947142E-5</v>
      </c>
      <c r="BO23" s="480">
        <v>1.0709945139588917E-4</v>
      </c>
      <c r="BP23" s="480">
        <v>1.6505676232543058E-4</v>
      </c>
      <c r="BQ23" s="480">
        <v>1.4695539716917872E-4</v>
      </c>
      <c r="BR23" s="480">
        <v>1.502149859072588E-5</v>
      </c>
      <c r="BS23" s="480">
        <v>1.0165971302504002E-5</v>
      </c>
      <c r="BT23" s="480">
        <v>1.7359902935585639E-3</v>
      </c>
      <c r="BU23" s="480">
        <v>1.7572391770024969E-3</v>
      </c>
      <c r="BV23" s="480">
        <v>1.2306252387898845E-5</v>
      </c>
      <c r="BW23" s="480">
        <v>8.8290170901668482E-6</v>
      </c>
      <c r="BX23" s="480">
        <v>1.2829352356956618E-5</v>
      </c>
      <c r="BY23" s="480">
        <v>7.4703480783374211E-6</v>
      </c>
      <c r="BZ23" s="480">
        <v>3.6623326507031281E-6</v>
      </c>
      <c r="CA23" s="480">
        <v>1.7860116338832564E-6</v>
      </c>
      <c r="CB23" s="480">
        <v>4.9485046387660963E-5</v>
      </c>
      <c r="CC23" s="480">
        <v>1.7756139078717626E-5</v>
      </c>
      <c r="CD23" s="480">
        <v>6.1045482575119712E-5</v>
      </c>
      <c r="CE23" s="480">
        <v>1.5259312885671261E-5</v>
      </c>
      <c r="CF23" s="480">
        <v>1.9947070947338184E-5</v>
      </c>
      <c r="CG23" s="480">
        <v>4.151610582665844E-6</v>
      </c>
      <c r="CH23" s="480">
        <v>1.5679673042177884E-4</v>
      </c>
      <c r="CI23" s="480">
        <v>4.6231547119784514E-5</v>
      </c>
      <c r="CJ23" s="480">
        <v>8.2077185731657437E-6</v>
      </c>
      <c r="CK23" s="480">
        <v>2.7256350638243543E-5</v>
      </c>
      <c r="CL23" s="480">
        <v>2.221479204553142E-5</v>
      </c>
      <c r="CM23" s="480">
        <v>7.2814030371270221E-6</v>
      </c>
      <c r="CN23" s="480">
        <v>1.7988966661235708E-5</v>
      </c>
      <c r="CO23" s="480">
        <v>9.7695847675055859E-5</v>
      </c>
      <c r="CP23" s="480">
        <v>4.0408120259807846E-5</v>
      </c>
      <c r="CQ23" s="480">
        <v>1.2724754530356384E-4</v>
      </c>
      <c r="CR23" s="480">
        <v>3.1609853464854055E-5</v>
      </c>
      <c r="CS23" s="480">
        <v>1.1170004000284469E-3</v>
      </c>
      <c r="CT23" s="480">
        <v>1.4462713628030164E-4</v>
      </c>
      <c r="CU23" s="480">
        <v>1.8309364863012365E-3</v>
      </c>
      <c r="CV23" s="480">
        <v>7.9295062547647162E-5</v>
      </c>
      <c r="CW23" s="480">
        <v>9.005486447694435E-5</v>
      </c>
      <c r="CX23" s="480">
        <v>4.2094825301188969E-5</v>
      </c>
      <c r="CY23" s="480">
        <v>1.4685473066330006E-5</v>
      </c>
      <c r="CZ23" s="480">
        <v>6.1435511029313115E-5</v>
      </c>
      <c r="DA23" s="480">
        <v>1.0850155750993245E-4</v>
      </c>
      <c r="DB23" s="480">
        <v>1.0283207668191742E-5</v>
      </c>
      <c r="DC23" s="480">
        <v>1.184892138042469E-4</v>
      </c>
      <c r="DD23" s="480">
        <v>1.0474226925387634E-4</v>
      </c>
      <c r="DE23" s="480">
        <v>3.9650981714644499E-4</v>
      </c>
      <c r="DF23" s="480">
        <v>3.0717636376310146E-5</v>
      </c>
      <c r="DG23" s="480">
        <v>4.8765442257851941E-5</v>
      </c>
      <c r="DH23" s="480">
        <v>1.4306068287007979E-4</v>
      </c>
      <c r="DI23" s="480">
        <v>2.4343608644180969E-4</v>
      </c>
      <c r="DJ23" s="480">
        <v>1.1313918195863326</v>
      </c>
      <c r="DK23" s="317"/>
    </row>
    <row r="24" spans="2:115">
      <c r="B24" s="10" t="s">
        <v>309</v>
      </c>
      <c r="C24" s="4" t="s">
        <v>1028</v>
      </c>
      <c r="D24" s="480">
        <v>0</v>
      </c>
      <c r="E24" s="480">
        <v>0</v>
      </c>
      <c r="F24" s="480">
        <v>0</v>
      </c>
      <c r="G24" s="480">
        <v>0</v>
      </c>
      <c r="H24" s="480">
        <v>0</v>
      </c>
      <c r="I24" s="480">
        <v>0</v>
      </c>
      <c r="J24" s="480">
        <v>0</v>
      </c>
      <c r="K24" s="480">
        <v>0</v>
      </c>
      <c r="L24" s="480">
        <v>0</v>
      </c>
      <c r="M24" s="480">
        <v>0</v>
      </c>
      <c r="N24" s="480">
        <v>0</v>
      </c>
      <c r="O24" s="480">
        <v>0</v>
      </c>
      <c r="P24" s="480">
        <v>0</v>
      </c>
      <c r="Q24" s="480">
        <v>0</v>
      </c>
      <c r="R24" s="480">
        <v>0</v>
      </c>
      <c r="S24" s="480">
        <v>0</v>
      </c>
      <c r="T24" s="480">
        <v>0</v>
      </c>
      <c r="U24" s="480">
        <v>0</v>
      </c>
      <c r="V24" s="480">
        <v>0</v>
      </c>
      <c r="W24" s="480">
        <v>0</v>
      </c>
      <c r="X24" s="480">
        <v>1</v>
      </c>
      <c r="Y24" s="480">
        <v>0</v>
      </c>
      <c r="Z24" s="480">
        <v>0</v>
      </c>
      <c r="AA24" s="480">
        <v>0</v>
      </c>
      <c r="AB24" s="480">
        <v>0</v>
      </c>
      <c r="AC24" s="480">
        <v>0</v>
      </c>
      <c r="AD24" s="480">
        <v>0</v>
      </c>
      <c r="AE24" s="480">
        <v>0</v>
      </c>
      <c r="AF24" s="480">
        <v>0</v>
      </c>
      <c r="AG24" s="480">
        <v>0</v>
      </c>
      <c r="AH24" s="480">
        <v>0</v>
      </c>
      <c r="AI24" s="480">
        <v>0</v>
      </c>
      <c r="AJ24" s="480">
        <v>0</v>
      </c>
      <c r="AK24" s="480">
        <v>0</v>
      </c>
      <c r="AL24" s="480">
        <v>0</v>
      </c>
      <c r="AM24" s="480">
        <v>0</v>
      </c>
      <c r="AN24" s="480">
        <v>0</v>
      </c>
      <c r="AO24" s="480">
        <v>0</v>
      </c>
      <c r="AP24" s="480">
        <v>0</v>
      </c>
      <c r="AQ24" s="480">
        <v>0</v>
      </c>
      <c r="AR24" s="480">
        <v>0</v>
      </c>
      <c r="AS24" s="480">
        <v>0</v>
      </c>
      <c r="AT24" s="480">
        <v>0</v>
      </c>
      <c r="AU24" s="480">
        <v>0</v>
      </c>
      <c r="AV24" s="480">
        <v>0</v>
      </c>
      <c r="AW24" s="480">
        <v>0</v>
      </c>
      <c r="AX24" s="480">
        <v>0</v>
      </c>
      <c r="AY24" s="480">
        <v>0</v>
      </c>
      <c r="AZ24" s="480">
        <v>0</v>
      </c>
      <c r="BA24" s="480">
        <v>0</v>
      </c>
      <c r="BB24" s="480">
        <v>0</v>
      </c>
      <c r="BC24" s="480">
        <v>0</v>
      </c>
      <c r="BD24" s="480">
        <v>0</v>
      </c>
      <c r="BE24" s="480">
        <v>0</v>
      </c>
      <c r="BF24" s="480">
        <v>0</v>
      </c>
      <c r="BG24" s="480">
        <v>0</v>
      </c>
      <c r="BH24" s="480">
        <v>0</v>
      </c>
      <c r="BI24" s="480">
        <v>0</v>
      </c>
      <c r="BJ24" s="480">
        <v>0</v>
      </c>
      <c r="BK24" s="480">
        <v>0</v>
      </c>
      <c r="BL24" s="480">
        <v>0</v>
      </c>
      <c r="BM24" s="480">
        <v>0</v>
      </c>
      <c r="BN24" s="480">
        <v>0</v>
      </c>
      <c r="BO24" s="480">
        <v>0</v>
      </c>
      <c r="BP24" s="480">
        <v>0</v>
      </c>
      <c r="BQ24" s="480">
        <v>0</v>
      </c>
      <c r="BR24" s="480">
        <v>0</v>
      </c>
      <c r="BS24" s="480">
        <v>0</v>
      </c>
      <c r="BT24" s="480">
        <v>0</v>
      </c>
      <c r="BU24" s="480">
        <v>0</v>
      </c>
      <c r="BV24" s="480">
        <v>0</v>
      </c>
      <c r="BW24" s="480">
        <v>0</v>
      </c>
      <c r="BX24" s="480">
        <v>0</v>
      </c>
      <c r="BY24" s="480">
        <v>0</v>
      </c>
      <c r="BZ24" s="480">
        <v>0</v>
      </c>
      <c r="CA24" s="480">
        <v>0</v>
      </c>
      <c r="CB24" s="480">
        <v>0</v>
      </c>
      <c r="CC24" s="480">
        <v>0</v>
      </c>
      <c r="CD24" s="480">
        <v>0</v>
      </c>
      <c r="CE24" s="480">
        <v>0</v>
      </c>
      <c r="CF24" s="480">
        <v>0</v>
      </c>
      <c r="CG24" s="480">
        <v>0</v>
      </c>
      <c r="CH24" s="480">
        <v>0</v>
      </c>
      <c r="CI24" s="480">
        <v>0</v>
      </c>
      <c r="CJ24" s="480">
        <v>0</v>
      </c>
      <c r="CK24" s="480">
        <v>0</v>
      </c>
      <c r="CL24" s="480">
        <v>0</v>
      </c>
      <c r="CM24" s="480">
        <v>0</v>
      </c>
      <c r="CN24" s="480">
        <v>0</v>
      </c>
      <c r="CO24" s="480">
        <v>0</v>
      </c>
      <c r="CP24" s="480">
        <v>0</v>
      </c>
      <c r="CQ24" s="480">
        <v>0</v>
      </c>
      <c r="CR24" s="480">
        <v>0</v>
      </c>
      <c r="CS24" s="480">
        <v>0</v>
      </c>
      <c r="CT24" s="480">
        <v>0</v>
      </c>
      <c r="CU24" s="480">
        <v>0</v>
      </c>
      <c r="CV24" s="480">
        <v>0</v>
      </c>
      <c r="CW24" s="480">
        <v>0</v>
      </c>
      <c r="CX24" s="480">
        <v>0</v>
      </c>
      <c r="CY24" s="480">
        <v>0</v>
      </c>
      <c r="CZ24" s="480">
        <v>0</v>
      </c>
      <c r="DA24" s="480">
        <v>0</v>
      </c>
      <c r="DB24" s="480">
        <v>0</v>
      </c>
      <c r="DC24" s="480">
        <v>0</v>
      </c>
      <c r="DD24" s="480">
        <v>0</v>
      </c>
      <c r="DE24" s="480">
        <v>0</v>
      </c>
      <c r="DF24" s="480">
        <v>0</v>
      </c>
      <c r="DG24" s="480">
        <v>0</v>
      </c>
      <c r="DH24" s="480">
        <v>0</v>
      </c>
      <c r="DI24" s="480">
        <v>0</v>
      </c>
      <c r="DJ24" s="480">
        <v>1</v>
      </c>
      <c r="DK24" s="317"/>
    </row>
    <row r="25" spans="2:115">
      <c r="B25" s="10" t="s">
        <v>310</v>
      </c>
      <c r="C25" s="4" t="s">
        <v>1029</v>
      </c>
      <c r="D25" s="480">
        <v>9.5635847898964732E-5</v>
      </c>
      <c r="E25" s="480">
        <v>4.4092734551122663E-5</v>
      </c>
      <c r="F25" s="480">
        <v>9.6303198334111615E-5</v>
      </c>
      <c r="G25" s="480">
        <v>2.5846674550549603E-5</v>
      </c>
      <c r="H25" s="480">
        <v>3.7404524441330406E-5</v>
      </c>
      <c r="I25" s="480">
        <v>4.4813386437814846E-5</v>
      </c>
      <c r="J25" s="480">
        <v>6.9002452588046224E-5</v>
      </c>
      <c r="K25" s="480">
        <v>2.8260135042777057E-4</v>
      </c>
      <c r="L25" s="480">
        <v>6.6786047786224114E-4</v>
      </c>
      <c r="M25" s="480">
        <v>2.6198923136158908E-4</v>
      </c>
      <c r="N25" s="480">
        <v>0</v>
      </c>
      <c r="O25" s="480">
        <v>1.5515937456236134E-3</v>
      </c>
      <c r="P25" s="480">
        <v>2.3216164705363597E-4</v>
      </c>
      <c r="Q25" s="480">
        <v>1.8851809328325174E-4</v>
      </c>
      <c r="R25" s="480">
        <v>4.5291485482418817E-4</v>
      </c>
      <c r="S25" s="480">
        <v>1.5430025813519658E-3</v>
      </c>
      <c r="T25" s="480">
        <v>1.8175682441356447E-4</v>
      </c>
      <c r="U25" s="480">
        <v>1.534286063045153E-4</v>
      </c>
      <c r="V25" s="480">
        <v>1.2133058265680482E-3</v>
      </c>
      <c r="W25" s="480">
        <v>1.7297304028314946E-3</v>
      </c>
      <c r="X25" s="480">
        <v>0</v>
      </c>
      <c r="Y25" s="480">
        <v>1.0545496895975335</v>
      </c>
      <c r="Z25" s="480">
        <v>8.7607651688526397E-2</v>
      </c>
      <c r="AA25" s="480">
        <v>3.8525425724358332E-2</v>
      </c>
      <c r="AB25" s="480">
        <v>1.2871756900700172E-2</v>
      </c>
      <c r="AC25" s="480">
        <v>3.5810136854452987E-2</v>
      </c>
      <c r="AD25" s="480">
        <v>3.2124171448941523E-5</v>
      </c>
      <c r="AE25" s="480">
        <v>2.2316917101240859E-3</v>
      </c>
      <c r="AF25" s="480">
        <v>7.3966017406905601E-3</v>
      </c>
      <c r="AG25" s="480">
        <v>3.015611113114296E-2</v>
      </c>
      <c r="AH25" s="480">
        <v>2.7813762930712351E-3</v>
      </c>
      <c r="AI25" s="480">
        <v>7.777945467691541E-4</v>
      </c>
      <c r="AJ25" s="480">
        <v>5.3987388715029657E-5</v>
      </c>
      <c r="AK25" s="480">
        <v>9.7331120552214973E-5</v>
      </c>
      <c r="AL25" s="480">
        <v>5.7725939469391719E-4</v>
      </c>
      <c r="AM25" s="480">
        <v>5.9614676868437874E-5</v>
      </c>
      <c r="AN25" s="480">
        <v>2.0263155878525974E-5</v>
      </c>
      <c r="AO25" s="480">
        <v>4.4222977307406211E-5</v>
      </c>
      <c r="AP25" s="480">
        <v>5.7594143662466451E-6</v>
      </c>
      <c r="AQ25" s="480">
        <v>1.8959903099524536E-4</v>
      </c>
      <c r="AR25" s="480">
        <v>6.6069887053661557E-5</v>
      </c>
      <c r="AS25" s="480">
        <v>4.0198615514657781E-5</v>
      </c>
      <c r="AT25" s="480">
        <v>5.6766956326679141E-5</v>
      </c>
      <c r="AU25" s="480">
        <v>9.8736076342891655E-5</v>
      </c>
      <c r="AV25" s="480">
        <v>7.0662755529407058E-5</v>
      </c>
      <c r="AW25" s="480">
        <v>1.8746501722266993E-4</v>
      </c>
      <c r="AX25" s="480">
        <v>4.5095445752506188E-4</v>
      </c>
      <c r="AY25" s="480">
        <v>2.358354313405784E-4</v>
      </c>
      <c r="AZ25" s="480">
        <v>1.5704479623753447E-4</v>
      </c>
      <c r="BA25" s="480">
        <v>6.2403555106224065E-4</v>
      </c>
      <c r="BB25" s="480">
        <v>1.0610912053374936E-4</v>
      </c>
      <c r="BC25" s="480">
        <v>1.3629465184433024E-4</v>
      </c>
      <c r="BD25" s="480">
        <v>2.0548198107066634E-4</v>
      </c>
      <c r="BE25" s="480">
        <v>6.412887456481062E-5</v>
      </c>
      <c r="BF25" s="480">
        <v>0</v>
      </c>
      <c r="BG25" s="480">
        <v>1.4356628573947155E-4</v>
      </c>
      <c r="BH25" s="480">
        <v>1.5718936189994484E-4</v>
      </c>
      <c r="BI25" s="480">
        <v>1.9711899261747983E-4</v>
      </c>
      <c r="BJ25" s="480">
        <v>6.8672420868970285E-5</v>
      </c>
      <c r="BK25" s="480">
        <v>1.3332117643749042E-3</v>
      </c>
      <c r="BL25" s="480">
        <v>1.6018785063169168E-5</v>
      </c>
      <c r="BM25" s="480">
        <v>5.8623752658779822E-5</v>
      </c>
      <c r="BN25" s="480">
        <v>3.6835065610652818E-5</v>
      </c>
      <c r="BO25" s="480">
        <v>8.087968517647469E-5</v>
      </c>
      <c r="BP25" s="480">
        <v>7.1388588738687089E-5</v>
      </c>
      <c r="BQ25" s="480">
        <v>4.8618598904505153E-5</v>
      </c>
      <c r="BR25" s="480">
        <v>2.5057359959024733E-5</v>
      </c>
      <c r="BS25" s="480">
        <v>7.4991531772343308E-6</v>
      </c>
      <c r="BT25" s="480">
        <v>6.280222417873295E-5</v>
      </c>
      <c r="BU25" s="480">
        <v>1.1231384987028106E-4</v>
      </c>
      <c r="BV25" s="480">
        <v>1.051134996597464E-5</v>
      </c>
      <c r="BW25" s="480">
        <v>8.1803020859860744E-6</v>
      </c>
      <c r="BX25" s="480">
        <v>7.8714843753096893E-6</v>
      </c>
      <c r="BY25" s="480">
        <v>4.0185187811105539E-6</v>
      </c>
      <c r="BZ25" s="480">
        <v>3.2005221720820128E-6</v>
      </c>
      <c r="CA25" s="480">
        <v>1.5181891687615036E-6</v>
      </c>
      <c r="CB25" s="480">
        <v>8.9235392763201691E-6</v>
      </c>
      <c r="CC25" s="480">
        <v>1.9976363240322461E-5</v>
      </c>
      <c r="CD25" s="480">
        <v>7.8660807648007672E-5</v>
      </c>
      <c r="CE25" s="480">
        <v>1.6566533512534126E-5</v>
      </c>
      <c r="CF25" s="480">
        <v>1.1691424306782942E-5</v>
      </c>
      <c r="CG25" s="480">
        <v>3.3923514583744028E-6</v>
      </c>
      <c r="CH25" s="480">
        <v>1.6597547836405167E-5</v>
      </c>
      <c r="CI25" s="480">
        <v>2.3568920832828579E-5</v>
      </c>
      <c r="CJ25" s="480">
        <v>7.7726690161423993E-6</v>
      </c>
      <c r="CK25" s="480">
        <v>9.2661747066107953E-6</v>
      </c>
      <c r="CL25" s="480">
        <v>1.5278706419255206E-5</v>
      </c>
      <c r="CM25" s="480">
        <v>9.4087996135541389E-6</v>
      </c>
      <c r="CN25" s="480">
        <v>1.1689514032998551E-5</v>
      </c>
      <c r="CO25" s="480">
        <v>9.502825568791649E-5</v>
      </c>
      <c r="CP25" s="480">
        <v>2.5083477942970116E-5</v>
      </c>
      <c r="CQ25" s="480">
        <v>2.0062251919611591E-5</v>
      </c>
      <c r="CR25" s="480">
        <v>5.3133817988673603E-5</v>
      </c>
      <c r="CS25" s="480">
        <v>9.5900545820745806E-4</v>
      </c>
      <c r="CT25" s="480">
        <v>2.1950306545571649E-4</v>
      </c>
      <c r="CU25" s="480">
        <v>2.4972691748448869E-4</v>
      </c>
      <c r="CV25" s="480">
        <v>2.7101219236370174E-5</v>
      </c>
      <c r="CW25" s="480">
        <v>3.8122038027380858E-5</v>
      </c>
      <c r="CX25" s="480">
        <v>6.9754574689477413E-5</v>
      </c>
      <c r="CY25" s="480">
        <v>2.1392907464279923E-5</v>
      </c>
      <c r="CZ25" s="480">
        <v>2.8125839485849819E-5</v>
      </c>
      <c r="DA25" s="480">
        <v>1.8606210223022607E-4</v>
      </c>
      <c r="DB25" s="480">
        <v>1.1356540658592292E-5</v>
      </c>
      <c r="DC25" s="480">
        <v>3.9393072243006696E-5</v>
      </c>
      <c r="DD25" s="480">
        <v>4.4826075964489941E-5</v>
      </c>
      <c r="DE25" s="480">
        <v>1.790938213169302E-4</v>
      </c>
      <c r="DF25" s="480">
        <v>1.9776066740241458E-5</v>
      </c>
      <c r="DG25" s="480">
        <v>4.5638182252555406E-5</v>
      </c>
      <c r="DH25" s="480">
        <v>1.4948962008464888E-4</v>
      </c>
      <c r="DI25" s="480">
        <v>8.8895854519247363E-5</v>
      </c>
      <c r="DJ25" s="480">
        <v>1.2904186049179605</v>
      </c>
      <c r="DK25" s="317"/>
    </row>
    <row r="26" spans="2:115">
      <c r="B26" s="10" t="s">
        <v>311</v>
      </c>
      <c r="C26" s="4" t="s">
        <v>1030</v>
      </c>
      <c r="D26" s="480">
        <v>1.8292254624341387E-5</v>
      </c>
      <c r="E26" s="480">
        <v>3.8501482701281931E-6</v>
      </c>
      <c r="F26" s="480">
        <v>9.9954420388189837E-6</v>
      </c>
      <c r="G26" s="480">
        <v>8.4663696512945778E-6</v>
      </c>
      <c r="H26" s="480">
        <v>1.325558152279317E-5</v>
      </c>
      <c r="I26" s="480">
        <v>4.5581904942529972E-6</v>
      </c>
      <c r="J26" s="480">
        <v>4.2588310052075996E-6</v>
      </c>
      <c r="K26" s="480">
        <v>8.7725092840388946E-6</v>
      </c>
      <c r="L26" s="480">
        <v>2.2403110433892075E-5</v>
      </c>
      <c r="M26" s="480">
        <v>6.1896559093563242E-6</v>
      </c>
      <c r="N26" s="480">
        <v>0</v>
      </c>
      <c r="O26" s="480">
        <v>2.7243156828739973E-4</v>
      </c>
      <c r="P26" s="480">
        <v>2.2005113854555538E-5</v>
      </c>
      <c r="Q26" s="480">
        <v>1.9947023604388806E-4</v>
      </c>
      <c r="R26" s="480">
        <v>1.022897284695368E-4</v>
      </c>
      <c r="S26" s="480">
        <v>3.3864668817318883E-5</v>
      </c>
      <c r="T26" s="480">
        <v>2.1835223480130424E-4</v>
      </c>
      <c r="U26" s="480">
        <v>5.4549239377438826E-5</v>
      </c>
      <c r="V26" s="480">
        <v>1.0272380209318479E-5</v>
      </c>
      <c r="W26" s="480">
        <v>9.9580507020105427E-6</v>
      </c>
      <c r="X26" s="480">
        <v>0</v>
      </c>
      <c r="Y26" s="480">
        <v>6.6820585097119355E-6</v>
      </c>
      <c r="Z26" s="480">
        <v>1.0000619678432661</v>
      </c>
      <c r="AA26" s="480">
        <v>2.2127834868423423E-3</v>
      </c>
      <c r="AB26" s="480">
        <v>3.4741181852831308E-5</v>
      </c>
      <c r="AC26" s="480">
        <v>2.8729709639397395E-3</v>
      </c>
      <c r="AD26" s="480">
        <v>2.7437452791131565E-7</v>
      </c>
      <c r="AE26" s="480">
        <v>1.8168423030131808E-5</v>
      </c>
      <c r="AF26" s="480">
        <v>1.2692727601089488E-2</v>
      </c>
      <c r="AG26" s="480">
        <v>1.5021520958115474E-5</v>
      </c>
      <c r="AH26" s="480">
        <v>2.3131532109583462E-5</v>
      </c>
      <c r="AI26" s="480">
        <v>1.3560500315665568E-5</v>
      </c>
      <c r="AJ26" s="480">
        <v>4.8954195829105603E-6</v>
      </c>
      <c r="AK26" s="480">
        <v>4.3993308676838391E-6</v>
      </c>
      <c r="AL26" s="480">
        <v>1.0304584538117475E-4</v>
      </c>
      <c r="AM26" s="480">
        <v>2.2951159390617311E-6</v>
      </c>
      <c r="AN26" s="480">
        <v>1.1423423166452361E-6</v>
      </c>
      <c r="AO26" s="480">
        <v>4.9997736232686997E-6</v>
      </c>
      <c r="AP26" s="480">
        <v>2.0989254275491606E-6</v>
      </c>
      <c r="AQ26" s="480">
        <v>2.5651570010615609E-6</v>
      </c>
      <c r="AR26" s="480">
        <v>1.8864740468372823E-6</v>
      </c>
      <c r="AS26" s="480">
        <v>5.730292801665344E-6</v>
      </c>
      <c r="AT26" s="480">
        <v>2.8171672889265014E-5</v>
      </c>
      <c r="AU26" s="480">
        <v>6.8363144479956462E-6</v>
      </c>
      <c r="AV26" s="480">
        <v>1.3047485688799502E-5</v>
      </c>
      <c r="AW26" s="480">
        <v>5.8681720709681388E-4</v>
      </c>
      <c r="AX26" s="480">
        <v>8.2979398982275826E-5</v>
      </c>
      <c r="AY26" s="480">
        <v>1.922687914136443E-4</v>
      </c>
      <c r="AZ26" s="480">
        <v>2.1536016406536215E-4</v>
      </c>
      <c r="BA26" s="480">
        <v>2.9780657719268087E-4</v>
      </c>
      <c r="BB26" s="480">
        <v>5.9948144813171623E-6</v>
      </c>
      <c r="BC26" s="480">
        <v>2.4524277420489297E-4</v>
      </c>
      <c r="BD26" s="480">
        <v>5.0176906936234421E-4</v>
      </c>
      <c r="BE26" s="480">
        <v>3.0550375456214252E-5</v>
      </c>
      <c r="BF26" s="480">
        <v>0</v>
      </c>
      <c r="BG26" s="480">
        <v>3.4232208996069929E-6</v>
      </c>
      <c r="BH26" s="480">
        <v>2.2948284880845702E-4</v>
      </c>
      <c r="BI26" s="480">
        <v>4.3777681466171229E-4</v>
      </c>
      <c r="BJ26" s="480">
        <v>2.0707740761080019E-5</v>
      </c>
      <c r="BK26" s="480">
        <v>3.1984183046187837E-4</v>
      </c>
      <c r="BL26" s="480">
        <v>1.6004512512387975E-6</v>
      </c>
      <c r="BM26" s="480">
        <v>2.0750464018766596E-5</v>
      </c>
      <c r="BN26" s="480">
        <v>1.6498319869000489E-5</v>
      </c>
      <c r="BO26" s="480">
        <v>2.1625828726462339E-5</v>
      </c>
      <c r="BP26" s="480">
        <v>1.0232505947775024E-5</v>
      </c>
      <c r="BQ26" s="480">
        <v>1.1993672710802368E-5</v>
      </c>
      <c r="BR26" s="480">
        <v>1.8656821456041517E-6</v>
      </c>
      <c r="BS26" s="480">
        <v>1.158144196016976E-6</v>
      </c>
      <c r="BT26" s="480">
        <v>4.3058652916676705E-5</v>
      </c>
      <c r="BU26" s="480">
        <v>7.1465365947316159E-6</v>
      </c>
      <c r="BV26" s="480">
        <v>3.4343032501822091E-6</v>
      </c>
      <c r="BW26" s="480">
        <v>3.2449161555257668E-6</v>
      </c>
      <c r="BX26" s="480">
        <v>3.9540829399502948E-6</v>
      </c>
      <c r="BY26" s="480">
        <v>2.3951588233515951E-6</v>
      </c>
      <c r="BZ26" s="480">
        <v>1.7650488807942189E-6</v>
      </c>
      <c r="CA26" s="480">
        <v>7.3133719474342199E-7</v>
      </c>
      <c r="CB26" s="480">
        <v>2.7538866751430288E-6</v>
      </c>
      <c r="CC26" s="480">
        <v>3.3350590005315508E-6</v>
      </c>
      <c r="CD26" s="480">
        <v>3.0546734866565089E-6</v>
      </c>
      <c r="CE26" s="480">
        <v>3.5069318022066678E-6</v>
      </c>
      <c r="CF26" s="480">
        <v>3.9898726026907952E-6</v>
      </c>
      <c r="CG26" s="480">
        <v>7.4930814556411322E-7</v>
      </c>
      <c r="CH26" s="480">
        <v>4.5058068363869576E-6</v>
      </c>
      <c r="CI26" s="480">
        <v>6.7497649931728147E-6</v>
      </c>
      <c r="CJ26" s="480">
        <v>1.0828537799999641E-6</v>
      </c>
      <c r="CK26" s="480">
        <v>1.9841916386777203E-6</v>
      </c>
      <c r="CL26" s="480">
        <v>3.3675206611440691E-6</v>
      </c>
      <c r="CM26" s="480">
        <v>4.8274293932402015E-6</v>
      </c>
      <c r="CN26" s="480">
        <v>2.2927590552410339E-6</v>
      </c>
      <c r="CO26" s="480">
        <v>8.6808768416863376E-6</v>
      </c>
      <c r="CP26" s="480">
        <v>2.1669851941383536E-6</v>
      </c>
      <c r="CQ26" s="480">
        <v>2.9307050252081915E-6</v>
      </c>
      <c r="CR26" s="480">
        <v>2.6393410489597499E-6</v>
      </c>
      <c r="CS26" s="480">
        <v>1.2477015943847504E-5</v>
      </c>
      <c r="CT26" s="480">
        <v>1.1985632966700434E-5</v>
      </c>
      <c r="CU26" s="480">
        <v>5.778426663282944E-6</v>
      </c>
      <c r="CV26" s="480">
        <v>3.6127847566280158E-6</v>
      </c>
      <c r="CW26" s="480">
        <v>4.2938831677017127E-6</v>
      </c>
      <c r="CX26" s="480">
        <v>8.3141283555874811E-6</v>
      </c>
      <c r="CY26" s="480">
        <v>2.7348266269943094E-6</v>
      </c>
      <c r="CZ26" s="480">
        <v>6.5265904353790096E-6</v>
      </c>
      <c r="DA26" s="480">
        <v>5.3932869168986427E-6</v>
      </c>
      <c r="DB26" s="480">
        <v>2.8443743840518516E-6</v>
      </c>
      <c r="DC26" s="480">
        <v>4.648741942819085E-6</v>
      </c>
      <c r="DD26" s="480">
        <v>4.2007646857116417E-6</v>
      </c>
      <c r="DE26" s="480">
        <v>8.9584472656020298E-6</v>
      </c>
      <c r="DF26" s="480">
        <v>6.0157202141353674E-6</v>
      </c>
      <c r="DG26" s="480">
        <v>5.1077008901891516E-6</v>
      </c>
      <c r="DH26" s="480">
        <v>5.7468256603664477E-5</v>
      </c>
      <c r="DI26" s="480">
        <v>1.7712212765509823E-4</v>
      </c>
      <c r="DJ26" s="480">
        <v>1.0228639563593773</v>
      </c>
      <c r="DK26" s="317"/>
    </row>
    <row r="27" spans="2:115">
      <c r="B27" s="10" t="s">
        <v>312</v>
      </c>
      <c r="C27" s="4" t="s">
        <v>1031</v>
      </c>
      <c r="D27" s="480">
        <v>2.6024964067424489E-6</v>
      </c>
      <c r="E27" s="480">
        <v>7.4046361839443497E-7</v>
      </c>
      <c r="F27" s="480">
        <v>2.4855934145116748E-6</v>
      </c>
      <c r="G27" s="480">
        <v>1.2940405037684519E-6</v>
      </c>
      <c r="H27" s="480">
        <v>1.1753598932393731E-5</v>
      </c>
      <c r="I27" s="480">
        <v>2.5150499356760674E-6</v>
      </c>
      <c r="J27" s="480">
        <v>1.6445112683695987E-6</v>
      </c>
      <c r="K27" s="480">
        <v>1.1357423465746016E-6</v>
      </c>
      <c r="L27" s="480">
        <v>6.3042602950270083E-7</v>
      </c>
      <c r="M27" s="480">
        <v>8.7737341358988938E-7</v>
      </c>
      <c r="N27" s="480">
        <v>0</v>
      </c>
      <c r="O27" s="480">
        <v>2.0166532092937745E-2</v>
      </c>
      <c r="P27" s="480">
        <v>4.1584574011619725E-3</v>
      </c>
      <c r="Q27" s="480">
        <v>5.7082340218823757E-6</v>
      </c>
      <c r="R27" s="480">
        <v>1.7209591069193751E-4</v>
      </c>
      <c r="S27" s="480">
        <v>8.5058314842052207E-5</v>
      </c>
      <c r="T27" s="480">
        <v>8.5534047725038187E-6</v>
      </c>
      <c r="U27" s="480">
        <v>2.128961477407966E-6</v>
      </c>
      <c r="V27" s="480">
        <v>3.500952321244237E-6</v>
      </c>
      <c r="W27" s="480">
        <v>1.2821581538001852E-6</v>
      </c>
      <c r="X27" s="480">
        <v>0</v>
      </c>
      <c r="Y27" s="480">
        <v>2.3647938692908151E-6</v>
      </c>
      <c r="Z27" s="480">
        <v>4.8183616432736117E-7</v>
      </c>
      <c r="AA27" s="480">
        <v>1.0000017377908188</v>
      </c>
      <c r="AB27" s="480">
        <v>1.0248768943180231E-6</v>
      </c>
      <c r="AC27" s="480">
        <v>9.643604133411403E-7</v>
      </c>
      <c r="AD27" s="480">
        <v>6.001820308553488E-8</v>
      </c>
      <c r="AE27" s="480">
        <v>2.5926818664543126E-4</v>
      </c>
      <c r="AF27" s="480">
        <v>3.5947748924336345E-5</v>
      </c>
      <c r="AG27" s="480">
        <v>8.5261867313145296E-6</v>
      </c>
      <c r="AH27" s="480">
        <v>1.8343327319731446E-5</v>
      </c>
      <c r="AI27" s="480">
        <v>2.1442938941565584E-6</v>
      </c>
      <c r="AJ27" s="480">
        <v>9.8159703358679837E-7</v>
      </c>
      <c r="AK27" s="480">
        <v>2.0156105334254966E-6</v>
      </c>
      <c r="AL27" s="480">
        <v>3.0961806349200298E-6</v>
      </c>
      <c r="AM27" s="480">
        <v>4.4110757440814948E-6</v>
      </c>
      <c r="AN27" s="480">
        <v>6.7977472148699029E-7</v>
      </c>
      <c r="AO27" s="480">
        <v>3.3989115722945602E-6</v>
      </c>
      <c r="AP27" s="480">
        <v>5.9427392926502078E-7</v>
      </c>
      <c r="AQ27" s="480">
        <v>1.6952612377528937E-6</v>
      </c>
      <c r="AR27" s="480">
        <v>9.7777949582670842E-7</v>
      </c>
      <c r="AS27" s="480">
        <v>6.9188510359612671E-7</v>
      </c>
      <c r="AT27" s="480">
        <v>1.079834138343853E-6</v>
      </c>
      <c r="AU27" s="480">
        <v>9.3085505130166693E-7</v>
      </c>
      <c r="AV27" s="480">
        <v>1.3103876583885676E-6</v>
      </c>
      <c r="AW27" s="480">
        <v>1.2869877866106906E-4</v>
      </c>
      <c r="AX27" s="480">
        <v>1.7307497644643421E-6</v>
      </c>
      <c r="AY27" s="480">
        <v>1.5147273250557017E-6</v>
      </c>
      <c r="AZ27" s="480">
        <v>1.0879600555120579E-6</v>
      </c>
      <c r="BA27" s="480">
        <v>2.8316216607307547E-6</v>
      </c>
      <c r="BB27" s="480">
        <v>4.1950540930090882E-7</v>
      </c>
      <c r="BC27" s="480">
        <v>1.0193562032722722E-6</v>
      </c>
      <c r="BD27" s="480">
        <v>1.3183366129357298E-6</v>
      </c>
      <c r="BE27" s="480">
        <v>5.8508957237733464E-7</v>
      </c>
      <c r="BF27" s="480">
        <v>0</v>
      </c>
      <c r="BG27" s="480">
        <v>5.0673824924260527E-7</v>
      </c>
      <c r="BH27" s="480">
        <v>9.0918688732598136E-7</v>
      </c>
      <c r="BI27" s="480">
        <v>2.7656125988237162E-6</v>
      </c>
      <c r="BJ27" s="480">
        <v>7.3020816865654381E-7</v>
      </c>
      <c r="BK27" s="480">
        <v>3.8160277523556952E-3</v>
      </c>
      <c r="BL27" s="480">
        <v>5.4956561601124891E-7</v>
      </c>
      <c r="BM27" s="480">
        <v>2.6702723155806594E-6</v>
      </c>
      <c r="BN27" s="480">
        <v>2.8279408834272191E-6</v>
      </c>
      <c r="BO27" s="480">
        <v>4.3988893512548124E-6</v>
      </c>
      <c r="BP27" s="480">
        <v>5.4211106842570964E-6</v>
      </c>
      <c r="BQ27" s="480">
        <v>3.001552354749071E-6</v>
      </c>
      <c r="BR27" s="480">
        <v>2.2605260490530812E-6</v>
      </c>
      <c r="BS27" s="480">
        <v>3.9458709759089923E-7</v>
      </c>
      <c r="BT27" s="480">
        <v>1.875600349302061E-6</v>
      </c>
      <c r="BU27" s="480">
        <v>1.990831776893816E-6</v>
      </c>
      <c r="BV27" s="480">
        <v>1.8990350079279752E-6</v>
      </c>
      <c r="BW27" s="480">
        <v>8.2009366016592854E-7</v>
      </c>
      <c r="BX27" s="480">
        <v>1.1473656719082318E-6</v>
      </c>
      <c r="BY27" s="480">
        <v>4.5383740093387604E-7</v>
      </c>
      <c r="BZ27" s="480">
        <v>2.627911368724284E-7</v>
      </c>
      <c r="CA27" s="480">
        <v>1.0505693836623162E-7</v>
      </c>
      <c r="CB27" s="480">
        <v>1.3565087072129117E-6</v>
      </c>
      <c r="CC27" s="480">
        <v>9.6480738548679731E-7</v>
      </c>
      <c r="CD27" s="480">
        <v>1.1125385331302659E-6</v>
      </c>
      <c r="CE27" s="480">
        <v>3.5129052121306533E-6</v>
      </c>
      <c r="CF27" s="480">
        <v>2.075628154710063E-6</v>
      </c>
      <c r="CG27" s="480">
        <v>3.0249741341486705E-7</v>
      </c>
      <c r="CH27" s="480">
        <v>1.264448206201927E-6</v>
      </c>
      <c r="CI27" s="480">
        <v>4.3506692775856631E-6</v>
      </c>
      <c r="CJ27" s="480">
        <v>9.7307422884361427E-7</v>
      </c>
      <c r="CK27" s="480">
        <v>9.2086327056007227E-7</v>
      </c>
      <c r="CL27" s="480">
        <v>1.12430055971723E-6</v>
      </c>
      <c r="CM27" s="480">
        <v>8.4640700100401382E-7</v>
      </c>
      <c r="CN27" s="480">
        <v>1.2178449475424847E-6</v>
      </c>
      <c r="CO27" s="480">
        <v>2.861171239868948E-6</v>
      </c>
      <c r="CP27" s="480">
        <v>1.6126568518475893E-6</v>
      </c>
      <c r="CQ27" s="480">
        <v>2.757709043366217E-6</v>
      </c>
      <c r="CR27" s="480">
        <v>6.3309188172279164E-7</v>
      </c>
      <c r="CS27" s="480">
        <v>2.6539829417217709E-6</v>
      </c>
      <c r="CT27" s="480">
        <v>1.2374147482083967E-6</v>
      </c>
      <c r="CU27" s="480">
        <v>5.0573436610192282E-6</v>
      </c>
      <c r="CV27" s="480">
        <v>2.5469277907796112E-6</v>
      </c>
      <c r="CW27" s="480">
        <v>1.8538646494225889E-6</v>
      </c>
      <c r="CX27" s="480">
        <v>1.7628991514598061E-5</v>
      </c>
      <c r="CY27" s="480">
        <v>2.4772204865020264E-6</v>
      </c>
      <c r="CZ27" s="480">
        <v>1.3014732792583409E-6</v>
      </c>
      <c r="DA27" s="480">
        <v>5.3379749962260004E-7</v>
      </c>
      <c r="DB27" s="480">
        <v>1.6772728380224859E-6</v>
      </c>
      <c r="DC27" s="480">
        <v>4.9310719896549039E-6</v>
      </c>
      <c r="DD27" s="480">
        <v>1.1183525879709477E-6</v>
      </c>
      <c r="DE27" s="480">
        <v>3.244580767576298E-6</v>
      </c>
      <c r="DF27" s="480">
        <v>4.1434341257315129E-6</v>
      </c>
      <c r="DG27" s="480">
        <v>4.1067342352176517E-6</v>
      </c>
      <c r="DH27" s="480">
        <v>3.1619195771325586E-5</v>
      </c>
      <c r="DI27" s="480">
        <v>1.6678784724004098E-5</v>
      </c>
      <c r="DJ27" s="480">
        <v>1.0291026458183246</v>
      </c>
      <c r="DK27" s="317"/>
    </row>
    <row r="28" spans="2:115">
      <c r="B28" s="10" t="s">
        <v>313</v>
      </c>
      <c r="C28" s="4" t="s">
        <v>1032</v>
      </c>
      <c r="D28" s="480">
        <v>3.9242146726402446E-5</v>
      </c>
      <c r="E28" s="480">
        <v>6.4595040779866133E-4</v>
      </c>
      <c r="F28" s="480">
        <v>9.1879453375203033E-4</v>
      </c>
      <c r="G28" s="480">
        <v>1.3979817882286483E-6</v>
      </c>
      <c r="H28" s="480">
        <v>3.922506774760172E-4</v>
      </c>
      <c r="I28" s="480">
        <v>2.7536163243542937E-6</v>
      </c>
      <c r="J28" s="480">
        <v>1.5423856208450725E-6</v>
      </c>
      <c r="K28" s="480">
        <v>1.7575908771307898E-4</v>
      </c>
      <c r="L28" s="480">
        <v>3.6621610863566893E-6</v>
      </c>
      <c r="M28" s="480">
        <v>1.2048584860678416E-4</v>
      </c>
      <c r="N28" s="480">
        <v>0</v>
      </c>
      <c r="O28" s="480">
        <v>2.3993514687783424E-6</v>
      </c>
      <c r="P28" s="480">
        <v>5.3472212690194455E-6</v>
      </c>
      <c r="Q28" s="480">
        <v>1.4964496444811836E-6</v>
      </c>
      <c r="R28" s="480">
        <v>6.8768959362786798E-7</v>
      </c>
      <c r="S28" s="480">
        <v>7.0975326886383719E-7</v>
      </c>
      <c r="T28" s="480">
        <v>6.6506620188316398E-7</v>
      </c>
      <c r="U28" s="480">
        <v>5.9412646486820085E-7</v>
      </c>
      <c r="V28" s="480">
        <v>2.6191100071551227E-6</v>
      </c>
      <c r="W28" s="480">
        <v>1.4525222864839506E-6</v>
      </c>
      <c r="X28" s="480">
        <v>0</v>
      </c>
      <c r="Y28" s="480">
        <v>6.4779781465139192E-7</v>
      </c>
      <c r="Z28" s="480">
        <v>3.6205945670849927E-7</v>
      </c>
      <c r="AA28" s="480">
        <v>2.8150067902298907E-6</v>
      </c>
      <c r="AB28" s="480">
        <v>1.0023414227061616</v>
      </c>
      <c r="AC28" s="480">
        <v>2.7515086986969885E-6</v>
      </c>
      <c r="AD28" s="480">
        <v>1.0420847103036463E-7</v>
      </c>
      <c r="AE28" s="480">
        <v>1.3083913644811273E-6</v>
      </c>
      <c r="AF28" s="480">
        <v>4.4401436567001674E-7</v>
      </c>
      <c r="AG28" s="480">
        <v>3.0972299584619999E-6</v>
      </c>
      <c r="AH28" s="480">
        <v>6.9151865062653132E-5</v>
      </c>
      <c r="AI28" s="480">
        <v>6.7816475196727463E-7</v>
      </c>
      <c r="AJ28" s="480">
        <v>2.4247279592252465E-6</v>
      </c>
      <c r="AK28" s="480">
        <v>5.0695720040077188E-7</v>
      </c>
      <c r="AL28" s="480">
        <v>1.6995551714922722E-6</v>
      </c>
      <c r="AM28" s="480">
        <v>8.3694795093618355E-7</v>
      </c>
      <c r="AN28" s="480">
        <v>5.7714044317645286E-7</v>
      </c>
      <c r="AO28" s="480">
        <v>2.0759976368501437E-6</v>
      </c>
      <c r="AP28" s="480">
        <v>1.3357414822729289E-6</v>
      </c>
      <c r="AQ28" s="480">
        <v>1.0132909807328967E-6</v>
      </c>
      <c r="AR28" s="480">
        <v>8.902321770631713E-7</v>
      </c>
      <c r="AS28" s="480">
        <v>5.3175894736211027E-7</v>
      </c>
      <c r="AT28" s="480">
        <v>9.3022941487983004E-7</v>
      </c>
      <c r="AU28" s="480">
        <v>1.2784564965699683E-6</v>
      </c>
      <c r="AV28" s="480">
        <v>1.4586467772810176E-6</v>
      </c>
      <c r="AW28" s="480">
        <v>3.9526388834353849E-7</v>
      </c>
      <c r="AX28" s="480">
        <v>7.540660595058625E-7</v>
      </c>
      <c r="AY28" s="480">
        <v>3.8561535593481539E-7</v>
      </c>
      <c r="AZ28" s="480">
        <v>5.630532760274881E-7</v>
      </c>
      <c r="BA28" s="480">
        <v>2.378309315036708E-7</v>
      </c>
      <c r="BB28" s="480">
        <v>8.4202565394181512E-8</v>
      </c>
      <c r="BC28" s="480">
        <v>9.1263901755829152E-7</v>
      </c>
      <c r="BD28" s="480">
        <v>4.7579470487987709E-7</v>
      </c>
      <c r="BE28" s="480">
        <v>2.2464592382701909E-7</v>
      </c>
      <c r="BF28" s="480">
        <v>0</v>
      </c>
      <c r="BG28" s="480">
        <v>1.2326948265516986E-7</v>
      </c>
      <c r="BH28" s="480">
        <v>2.5991876284663661E-7</v>
      </c>
      <c r="BI28" s="480">
        <v>1.6376205121467242E-6</v>
      </c>
      <c r="BJ28" s="480">
        <v>8.4864676824435995E-7</v>
      </c>
      <c r="BK28" s="480">
        <v>9.348238032514956E-7</v>
      </c>
      <c r="BL28" s="480">
        <v>1.3176542437552203E-6</v>
      </c>
      <c r="BM28" s="480">
        <v>2.6594160214085243E-6</v>
      </c>
      <c r="BN28" s="480">
        <v>2.6650164727954905E-6</v>
      </c>
      <c r="BO28" s="480">
        <v>2.8766886282621658E-6</v>
      </c>
      <c r="BP28" s="480">
        <v>2.606367469463373E-6</v>
      </c>
      <c r="BQ28" s="480">
        <v>3.2361890911083621E-6</v>
      </c>
      <c r="BR28" s="480">
        <v>1.4378610139505609E-6</v>
      </c>
      <c r="BS28" s="480">
        <v>7.1759776689505873E-7</v>
      </c>
      <c r="BT28" s="480">
        <v>3.926575901689259E-6</v>
      </c>
      <c r="BU28" s="480">
        <v>3.8700824550509265E-4</v>
      </c>
      <c r="BV28" s="480">
        <v>1.4579250279344661E-6</v>
      </c>
      <c r="BW28" s="480">
        <v>6.0498997564899027E-7</v>
      </c>
      <c r="BX28" s="480">
        <v>2.0514843197915499E-6</v>
      </c>
      <c r="BY28" s="480">
        <v>1.2452323812190298E-6</v>
      </c>
      <c r="BZ28" s="480">
        <v>3.8772715941443719E-7</v>
      </c>
      <c r="CA28" s="480">
        <v>1.4698574647257386E-7</v>
      </c>
      <c r="CB28" s="480">
        <v>7.8190989163386422E-6</v>
      </c>
      <c r="CC28" s="480">
        <v>3.451560125487956E-6</v>
      </c>
      <c r="CD28" s="480">
        <v>1.0499109004834269E-6</v>
      </c>
      <c r="CE28" s="480">
        <v>3.8899581852351722E-6</v>
      </c>
      <c r="CF28" s="480">
        <v>3.1532758706147146E-6</v>
      </c>
      <c r="CG28" s="480">
        <v>4.6632309880800095E-7</v>
      </c>
      <c r="CH28" s="480">
        <v>1.6957784152247333E-5</v>
      </c>
      <c r="CI28" s="480">
        <v>7.0964599193075142E-6</v>
      </c>
      <c r="CJ28" s="480">
        <v>5.2511554695961831E-5</v>
      </c>
      <c r="CK28" s="480">
        <v>4.64641563409028E-6</v>
      </c>
      <c r="CL28" s="480">
        <v>2.7390844031593489E-6</v>
      </c>
      <c r="CM28" s="480">
        <v>3.2674630284071362E-7</v>
      </c>
      <c r="CN28" s="480">
        <v>2.4705168693970319E-6</v>
      </c>
      <c r="CO28" s="480">
        <v>1.5146955788228473E-6</v>
      </c>
      <c r="CP28" s="480">
        <v>4.8166931628817405E-5</v>
      </c>
      <c r="CQ28" s="480">
        <v>2.7671969547730773E-5</v>
      </c>
      <c r="CR28" s="480">
        <v>3.9427515124754312E-6</v>
      </c>
      <c r="CS28" s="480">
        <v>6.8647502390848265E-5</v>
      </c>
      <c r="CT28" s="480">
        <v>1.0712525198022869E-2</v>
      </c>
      <c r="CU28" s="480">
        <v>1.1284671996555668E-3</v>
      </c>
      <c r="CV28" s="480">
        <v>3.7363552937849952E-4</v>
      </c>
      <c r="CW28" s="480">
        <v>2.2274969667439686E-4</v>
      </c>
      <c r="CX28" s="480">
        <v>2.0752584851620013E-6</v>
      </c>
      <c r="CY28" s="480">
        <v>1.1689299994949207E-6</v>
      </c>
      <c r="CZ28" s="480">
        <v>1.5285919203893497E-6</v>
      </c>
      <c r="DA28" s="480">
        <v>4.4803810372425434E-7</v>
      </c>
      <c r="DB28" s="480">
        <v>8.3981689460220662E-7</v>
      </c>
      <c r="DC28" s="480">
        <v>1.9533757584665947E-5</v>
      </c>
      <c r="DD28" s="480">
        <v>1.8045104037493583E-5</v>
      </c>
      <c r="DE28" s="480">
        <v>4.354399259458328E-6</v>
      </c>
      <c r="DF28" s="480">
        <v>3.4976179186881441E-6</v>
      </c>
      <c r="DG28" s="480">
        <v>6.7756142596287781E-6</v>
      </c>
      <c r="DH28" s="480">
        <v>4.8691301448227572E-7</v>
      </c>
      <c r="DI28" s="480">
        <v>1.2778514682761463E-4</v>
      </c>
      <c r="DJ28" s="480">
        <v>1.0180587754721784</v>
      </c>
      <c r="DK28" s="317"/>
    </row>
    <row r="29" spans="2:115">
      <c r="B29" s="10" t="s">
        <v>314</v>
      </c>
      <c r="C29" s="4" t="s">
        <v>1033</v>
      </c>
      <c r="D29" s="480">
        <v>1.8058202313267831E-3</v>
      </c>
      <c r="E29" s="480">
        <v>1.8770169017578249E-4</v>
      </c>
      <c r="F29" s="480">
        <v>4.2964346609374835E-4</v>
      </c>
      <c r="G29" s="480">
        <v>4.4848748251537527E-5</v>
      </c>
      <c r="H29" s="480">
        <v>1.8396001030434372E-4</v>
      </c>
      <c r="I29" s="480">
        <v>1.3488754790302944E-4</v>
      </c>
      <c r="J29" s="480">
        <v>5.5037590029206798E-4</v>
      </c>
      <c r="K29" s="480">
        <v>1.5228261233816675E-4</v>
      </c>
      <c r="L29" s="480">
        <v>1.3161607562178469E-4</v>
      </c>
      <c r="M29" s="480">
        <v>2.3931976499920923E-4</v>
      </c>
      <c r="N29" s="480">
        <v>0</v>
      </c>
      <c r="O29" s="480">
        <v>4.9830830998725433E-4</v>
      </c>
      <c r="P29" s="480">
        <v>3.6632590314727856E-4</v>
      </c>
      <c r="Q29" s="480">
        <v>7.8031116513185665E-4</v>
      </c>
      <c r="R29" s="480">
        <v>1.2627071579900421E-3</v>
      </c>
      <c r="S29" s="480">
        <v>3.3457369160383118E-4</v>
      </c>
      <c r="T29" s="480">
        <v>7.2759597714093559E-4</v>
      </c>
      <c r="U29" s="480">
        <v>1.0899812485144383E-3</v>
      </c>
      <c r="V29" s="480">
        <v>2.5530048083311781E-4</v>
      </c>
      <c r="W29" s="480">
        <v>9.3525053789946162E-4</v>
      </c>
      <c r="X29" s="480">
        <v>0</v>
      </c>
      <c r="Y29" s="480">
        <v>1.2184473049024634E-3</v>
      </c>
      <c r="Z29" s="480">
        <v>4.3022338136901252E-4</v>
      </c>
      <c r="AA29" s="480">
        <v>6.557797719726529E-4</v>
      </c>
      <c r="AB29" s="480">
        <v>8.9740100607857843E-4</v>
      </c>
      <c r="AC29" s="480">
        <v>1.0033009740220451</v>
      </c>
      <c r="AD29" s="480">
        <v>2.8752194641026971E-5</v>
      </c>
      <c r="AE29" s="480">
        <v>5.128467801034947E-3</v>
      </c>
      <c r="AF29" s="480">
        <v>2.94638467467616E-4</v>
      </c>
      <c r="AG29" s="480">
        <v>5.1779168568134577E-4</v>
      </c>
      <c r="AH29" s="480">
        <v>3.498004729030611E-4</v>
      </c>
      <c r="AI29" s="480">
        <v>1.6823846257403707E-4</v>
      </c>
      <c r="AJ29" s="480">
        <v>4.5393796604550896E-4</v>
      </c>
      <c r="AK29" s="480">
        <v>6.3719015188893387E-5</v>
      </c>
      <c r="AL29" s="480">
        <v>1.0532741503030763E-3</v>
      </c>
      <c r="AM29" s="480">
        <v>1.5623293187697388E-4</v>
      </c>
      <c r="AN29" s="480">
        <v>4.145316040772936E-5</v>
      </c>
      <c r="AO29" s="480">
        <v>3.6483013557035547E-4</v>
      </c>
      <c r="AP29" s="480">
        <v>2.0154919483444378E-5</v>
      </c>
      <c r="AQ29" s="480">
        <v>1.0951261709508876E-4</v>
      </c>
      <c r="AR29" s="480">
        <v>5.1148777668520677E-5</v>
      </c>
      <c r="AS29" s="480">
        <v>2.7071343000570027E-4</v>
      </c>
      <c r="AT29" s="480">
        <v>5.1034861076701811E-4</v>
      </c>
      <c r="AU29" s="480">
        <v>1.4308304072558343E-4</v>
      </c>
      <c r="AV29" s="480">
        <v>1.8328901831740009E-4</v>
      </c>
      <c r="AW29" s="480">
        <v>8.6354295211886017E-5</v>
      </c>
      <c r="AX29" s="480">
        <v>8.1376434597521451E-5</v>
      </c>
      <c r="AY29" s="480">
        <v>2.0708765486337601E-4</v>
      </c>
      <c r="AZ29" s="480">
        <v>2.0378594660313222E-4</v>
      </c>
      <c r="BA29" s="480">
        <v>1.3841423696023784E-4</v>
      </c>
      <c r="BB29" s="480">
        <v>6.3998873206408744E-5</v>
      </c>
      <c r="BC29" s="480">
        <v>2.576121783528602E-4</v>
      </c>
      <c r="BD29" s="480">
        <v>2.4397150875925434E-4</v>
      </c>
      <c r="BE29" s="480">
        <v>2.8416006344050669E-4</v>
      </c>
      <c r="BF29" s="480">
        <v>0</v>
      </c>
      <c r="BG29" s="480">
        <v>4.5170027797714724E-4</v>
      </c>
      <c r="BH29" s="480">
        <v>4.1937962384815445E-4</v>
      </c>
      <c r="BI29" s="480">
        <v>9.0966809698119432E-4</v>
      </c>
      <c r="BJ29" s="480">
        <v>1.9422796293647868E-4</v>
      </c>
      <c r="BK29" s="480">
        <v>1.3269321793176977E-3</v>
      </c>
      <c r="BL29" s="480">
        <v>1.7101338375968288E-5</v>
      </c>
      <c r="BM29" s="480">
        <v>4.2513613104610892E-4</v>
      </c>
      <c r="BN29" s="480">
        <v>3.102716167081677E-4</v>
      </c>
      <c r="BO29" s="480">
        <v>4.3829876582296082E-4</v>
      </c>
      <c r="BP29" s="480">
        <v>2.4531013926755506E-4</v>
      </c>
      <c r="BQ29" s="480">
        <v>1.7492831404406425E-4</v>
      </c>
      <c r="BR29" s="480">
        <v>6.9344663372907515E-5</v>
      </c>
      <c r="BS29" s="480">
        <v>9.7946303315950997E-5</v>
      </c>
      <c r="BT29" s="480">
        <v>1.5173231357396754E-4</v>
      </c>
      <c r="BU29" s="480">
        <v>1.8995933308882214E-4</v>
      </c>
      <c r="BV29" s="480">
        <v>2.474540464355998E-5</v>
      </c>
      <c r="BW29" s="480">
        <v>1.4990472620349009E-5</v>
      </c>
      <c r="BX29" s="480">
        <v>3.3368936888964958E-5</v>
      </c>
      <c r="BY29" s="480">
        <v>1.6675951661391918E-5</v>
      </c>
      <c r="BZ29" s="480">
        <v>1.3995325286336625E-5</v>
      </c>
      <c r="CA29" s="480">
        <v>7.9289446742852075E-6</v>
      </c>
      <c r="CB29" s="480">
        <v>3.3129092900486932E-5</v>
      </c>
      <c r="CC29" s="480">
        <v>4.0399815090263673E-5</v>
      </c>
      <c r="CD29" s="480">
        <v>8.1557637155206503E-5</v>
      </c>
      <c r="CE29" s="480">
        <v>2.487989024219842E-5</v>
      </c>
      <c r="CF29" s="480">
        <v>7.3812573848427602E-5</v>
      </c>
      <c r="CG29" s="480">
        <v>6.3217401610464084E-6</v>
      </c>
      <c r="CH29" s="480">
        <v>4.3895204082656149E-5</v>
      </c>
      <c r="CI29" s="480">
        <v>1.5908994630381545E-4</v>
      </c>
      <c r="CJ29" s="480">
        <v>1.6020791815773162E-5</v>
      </c>
      <c r="CK29" s="480">
        <v>3.7111919904044131E-5</v>
      </c>
      <c r="CL29" s="480">
        <v>9.1337074426009948E-5</v>
      </c>
      <c r="CM29" s="480">
        <v>4.5529194579880478E-5</v>
      </c>
      <c r="CN29" s="480">
        <v>6.0170472029191282E-5</v>
      </c>
      <c r="CO29" s="480">
        <v>5.6472760701195091E-4</v>
      </c>
      <c r="CP29" s="480">
        <v>5.1394989850111155E-5</v>
      </c>
      <c r="CQ29" s="480">
        <v>7.3856129252882247E-5</v>
      </c>
      <c r="CR29" s="480">
        <v>2.0850526366917414E-5</v>
      </c>
      <c r="CS29" s="480">
        <v>4.5837034516236445E-4</v>
      </c>
      <c r="CT29" s="480">
        <v>1.2516298845180002E-4</v>
      </c>
      <c r="CU29" s="480">
        <v>5.7362066357155334E-4</v>
      </c>
      <c r="CV29" s="480">
        <v>1.7216517236969345E-4</v>
      </c>
      <c r="CW29" s="480">
        <v>1.938712508840143E-4</v>
      </c>
      <c r="CX29" s="480">
        <v>2.6925402034539851E-4</v>
      </c>
      <c r="CY29" s="480">
        <v>1.7684280702773945E-4</v>
      </c>
      <c r="CZ29" s="480">
        <v>3.0361295645143122E-4</v>
      </c>
      <c r="DA29" s="480">
        <v>2.0395146286873012E-4</v>
      </c>
      <c r="DB29" s="480">
        <v>1.6525033286257852E-4</v>
      </c>
      <c r="DC29" s="480">
        <v>2.2624325050609929E-4</v>
      </c>
      <c r="DD29" s="480">
        <v>1.7433272309797996E-4</v>
      </c>
      <c r="DE29" s="480">
        <v>1.3970447844718881E-3</v>
      </c>
      <c r="DF29" s="480">
        <v>1.0401352498191622E-4</v>
      </c>
      <c r="DG29" s="480">
        <v>4.6150030625992817E-4</v>
      </c>
      <c r="DH29" s="480">
        <v>5.8337032911527956E-4</v>
      </c>
      <c r="DI29" s="480">
        <v>1.048573097647896E-4</v>
      </c>
      <c r="DJ29" s="480">
        <v>1.040740974984341</v>
      </c>
      <c r="DK29" s="317"/>
    </row>
    <row r="30" spans="2:115">
      <c r="B30" s="10" t="s">
        <v>315</v>
      </c>
      <c r="C30" s="4" t="s">
        <v>1034</v>
      </c>
      <c r="D30" s="480">
        <v>1.6138528820010294E-4</v>
      </c>
      <c r="E30" s="480">
        <v>6.2792397817621216E-5</v>
      </c>
      <c r="F30" s="480">
        <v>7.1605564118420572E-5</v>
      </c>
      <c r="G30" s="480">
        <v>1.195085402322651E-4</v>
      </c>
      <c r="H30" s="480">
        <v>2.4983065460016431E-4</v>
      </c>
      <c r="I30" s="480">
        <v>1.2397287563169841E-4</v>
      </c>
      <c r="J30" s="480">
        <v>6.3871500849077307E-4</v>
      </c>
      <c r="K30" s="480">
        <v>6.0954025456081029E-5</v>
      </c>
      <c r="L30" s="480">
        <v>4.308111059713938E-5</v>
      </c>
      <c r="M30" s="480">
        <v>1.1974712999597112E-4</v>
      </c>
      <c r="N30" s="480">
        <v>0</v>
      </c>
      <c r="O30" s="480">
        <v>1.5284672720554201E-4</v>
      </c>
      <c r="P30" s="480">
        <v>4.3055843590644273E-5</v>
      </c>
      <c r="Q30" s="480">
        <v>9.9460494279924512E-5</v>
      </c>
      <c r="R30" s="480">
        <v>3.799304481942149E-5</v>
      </c>
      <c r="S30" s="480">
        <v>5.7055755663302069E-5</v>
      </c>
      <c r="T30" s="480">
        <v>3.1163135482316954E-5</v>
      </c>
      <c r="U30" s="480">
        <v>4.2646147805400194E-5</v>
      </c>
      <c r="V30" s="480">
        <v>7.8110619643266042E-5</v>
      </c>
      <c r="W30" s="480">
        <v>1.5989177884771996E-4</v>
      </c>
      <c r="X30" s="480">
        <v>0</v>
      </c>
      <c r="Y30" s="480">
        <v>5.3507876378329608E-5</v>
      </c>
      <c r="Z30" s="480">
        <v>4.2510876871674309E-5</v>
      </c>
      <c r="AA30" s="480">
        <v>1.8770707104606677E-4</v>
      </c>
      <c r="AB30" s="480">
        <v>3.0932501247326382E-5</v>
      </c>
      <c r="AC30" s="480">
        <v>5.9043789221064556E-5</v>
      </c>
      <c r="AD30" s="480">
        <v>1.0001302263690921</v>
      </c>
      <c r="AE30" s="480">
        <v>2.0872074822848082E-4</v>
      </c>
      <c r="AF30" s="480">
        <v>2.7305904085114641E-5</v>
      </c>
      <c r="AG30" s="480">
        <v>6.5286834025907227E-5</v>
      </c>
      <c r="AH30" s="480">
        <v>8.6382949585519158E-5</v>
      </c>
      <c r="AI30" s="480">
        <v>1.2191397811647597E-4</v>
      </c>
      <c r="AJ30" s="480">
        <v>1.8426873882650106E-4</v>
      </c>
      <c r="AK30" s="480">
        <v>1.0118552856379926E-4</v>
      </c>
      <c r="AL30" s="480">
        <v>7.3418419509222073E-5</v>
      </c>
      <c r="AM30" s="480">
        <v>1.2757476416789019E-4</v>
      </c>
      <c r="AN30" s="480">
        <v>2.61159887810658E-5</v>
      </c>
      <c r="AO30" s="480">
        <v>4.6540850019369641E-5</v>
      </c>
      <c r="AP30" s="480">
        <v>2.6560540328911632E-5</v>
      </c>
      <c r="AQ30" s="480">
        <v>1.2722803844718243E-4</v>
      </c>
      <c r="AR30" s="480">
        <v>6.5411679658338061E-5</v>
      </c>
      <c r="AS30" s="480">
        <v>4.1228732517723141E-5</v>
      </c>
      <c r="AT30" s="480">
        <v>5.0573220358086269E-5</v>
      </c>
      <c r="AU30" s="480">
        <v>2.7437519500207346E-5</v>
      </c>
      <c r="AV30" s="480">
        <v>6.7831210772725914E-5</v>
      </c>
      <c r="AW30" s="480">
        <v>2.2429515808727282E-5</v>
      </c>
      <c r="AX30" s="480">
        <v>3.1575880834792165E-5</v>
      </c>
      <c r="AY30" s="480">
        <v>1.3319703469639075E-5</v>
      </c>
      <c r="AZ30" s="480">
        <v>1.848484250132605E-5</v>
      </c>
      <c r="BA30" s="480">
        <v>1.1301337142540356E-4</v>
      </c>
      <c r="BB30" s="480">
        <v>7.8847566058648548E-6</v>
      </c>
      <c r="BC30" s="480">
        <v>2.1033590174842028E-5</v>
      </c>
      <c r="BD30" s="480">
        <v>1.1268762367065936E-5</v>
      </c>
      <c r="BE30" s="480">
        <v>1.6709745441431312E-5</v>
      </c>
      <c r="BF30" s="480">
        <v>0</v>
      </c>
      <c r="BG30" s="480">
        <v>7.2281199053785229E-6</v>
      </c>
      <c r="BH30" s="480">
        <v>2.4333291808092835E-5</v>
      </c>
      <c r="BI30" s="480">
        <v>1.9995563657868682E-5</v>
      </c>
      <c r="BJ30" s="480">
        <v>2.7598201944017443E-5</v>
      </c>
      <c r="BK30" s="480">
        <v>1.1414012226949394E-4</v>
      </c>
      <c r="BL30" s="480">
        <v>6.9120471286702144E-5</v>
      </c>
      <c r="BM30" s="480">
        <v>6.4291957046788266E-5</v>
      </c>
      <c r="BN30" s="480">
        <v>7.1382761565347977E-5</v>
      </c>
      <c r="BO30" s="480">
        <v>7.7823602273273236E-5</v>
      </c>
      <c r="BP30" s="480">
        <v>1.2236322755855981E-4</v>
      </c>
      <c r="BQ30" s="480">
        <v>6.8131000084002889E-5</v>
      </c>
      <c r="BR30" s="480">
        <v>8.6854453415808892E-5</v>
      </c>
      <c r="BS30" s="480">
        <v>7.7873023360679105E-5</v>
      </c>
      <c r="BT30" s="480">
        <v>1.0689304316647618E-4</v>
      </c>
      <c r="BU30" s="480">
        <v>1.1368347278837003E-4</v>
      </c>
      <c r="BV30" s="480">
        <v>1.0429684448120093E-4</v>
      </c>
      <c r="BW30" s="480">
        <v>8.0593198403299519E-5</v>
      </c>
      <c r="BX30" s="480">
        <v>2.9680505365472228E-5</v>
      </c>
      <c r="BY30" s="480">
        <v>2.466175612258904E-5</v>
      </c>
      <c r="BZ30" s="480">
        <v>1.4848862262292038E-5</v>
      </c>
      <c r="CA30" s="480">
        <v>4.6275808895241313E-6</v>
      </c>
      <c r="CB30" s="480">
        <v>3.2352251444090576E-5</v>
      </c>
      <c r="CC30" s="480">
        <v>2.1551157315270907E-4</v>
      </c>
      <c r="CD30" s="480">
        <v>1.2122706112518283E-3</v>
      </c>
      <c r="CE30" s="480">
        <v>2.6065867147638511E-4</v>
      </c>
      <c r="CF30" s="480">
        <v>5.5802567692072788E-4</v>
      </c>
      <c r="CG30" s="480">
        <v>2.9789254311708389E-5</v>
      </c>
      <c r="CH30" s="480">
        <v>1.9257819048688283E-5</v>
      </c>
      <c r="CI30" s="480">
        <v>6.4988309064278505E-5</v>
      </c>
      <c r="CJ30" s="480">
        <v>5.9388038670601736E-5</v>
      </c>
      <c r="CK30" s="480">
        <v>3.2490750676113124E-5</v>
      </c>
      <c r="CL30" s="480">
        <v>3.1131093812713298E-5</v>
      </c>
      <c r="CM30" s="480">
        <v>4.1344561437485352E-5</v>
      </c>
      <c r="CN30" s="480">
        <v>2.3694747796177584E-5</v>
      </c>
      <c r="CO30" s="480">
        <v>5.4536824499120861E-5</v>
      </c>
      <c r="CP30" s="480">
        <v>1.2962479192196743E-4</v>
      </c>
      <c r="CQ30" s="480">
        <v>6.6792231536314773E-5</v>
      </c>
      <c r="CR30" s="480">
        <v>3.5005888315434917E-5</v>
      </c>
      <c r="CS30" s="480">
        <v>5.2849213487623584E-5</v>
      </c>
      <c r="CT30" s="480">
        <v>2.5858761580780345E-5</v>
      </c>
      <c r="CU30" s="480">
        <v>4.1860345263180631E-5</v>
      </c>
      <c r="CV30" s="480">
        <v>2.8922092110754288E-5</v>
      </c>
      <c r="CW30" s="480">
        <v>3.5855909355280585E-5</v>
      </c>
      <c r="CX30" s="480">
        <v>6.7864643041139907E-5</v>
      </c>
      <c r="CY30" s="480">
        <v>4.0633066781095067E-5</v>
      </c>
      <c r="CZ30" s="480">
        <v>5.1078361363930073E-5</v>
      </c>
      <c r="DA30" s="480">
        <v>2.0778369227448085E-5</v>
      </c>
      <c r="DB30" s="480">
        <v>2.6498096394822977E-5</v>
      </c>
      <c r="DC30" s="480">
        <v>1.078233253339596E-4</v>
      </c>
      <c r="DD30" s="480">
        <v>3.9879793792519707E-5</v>
      </c>
      <c r="DE30" s="480">
        <v>6.7797767672928523E-5</v>
      </c>
      <c r="DF30" s="480">
        <v>1.0043254831302785E-4</v>
      </c>
      <c r="DG30" s="480">
        <v>8.8223253093297458E-5</v>
      </c>
      <c r="DH30" s="480">
        <v>2.6011489773388362E-5</v>
      </c>
      <c r="DI30" s="480">
        <v>1.3687736876110847E-4</v>
      </c>
      <c r="DJ30" s="480">
        <v>1.0097249790007938</v>
      </c>
      <c r="DK30" s="317"/>
    </row>
    <row r="31" spans="2:115">
      <c r="B31" s="10" t="s">
        <v>316</v>
      </c>
      <c r="C31" s="4" t="s">
        <v>1035</v>
      </c>
      <c r="D31" s="480">
        <v>6.4509267548888401E-5</v>
      </c>
      <c r="E31" s="480">
        <v>9.426779661195992E-5</v>
      </c>
      <c r="F31" s="480">
        <v>2.184912118376296E-4</v>
      </c>
      <c r="G31" s="480">
        <v>2.49848352251093E-5</v>
      </c>
      <c r="H31" s="480">
        <v>8.7212846801572335E-5</v>
      </c>
      <c r="I31" s="480">
        <v>2.934095732091092E-4</v>
      </c>
      <c r="J31" s="480">
        <v>1.4871828837524349E-4</v>
      </c>
      <c r="K31" s="480">
        <v>7.3621646079340261E-5</v>
      </c>
      <c r="L31" s="480">
        <v>5.9480289042942026E-5</v>
      </c>
      <c r="M31" s="480">
        <v>7.3944319232170628E-5</v>
      </c>
      <c r="N31" s="480">
        <v>0</v>
      </c>
      <c r="O31" s="480">
        <v>2.6459792092767384E-4</v>
      </c>
      <c r="P31" s="480">
        <v>9.3749366459707224E-5</v>
      </c>
      <c r="Q31" s="480">
        <v>1.0793024272404798E-4</v>
      </c>
      <c r="R31" s="480">
        <v>7.1530724981930149E-5</v>
      </c>
      <c r="S31" s="480">
        <v>5.4372322886424198E-4</v>
      </c>
      <c r="T31" s="480">
        <v>1.0668496952579513E-4</v>
      </c>
      <c r="U31" s="480">
        <v>1.0908032668974351E-4</v>
      </c>
      <c r="V31" s="480">
        <v>2.6366550075611821E-3</v>
      </c>
      <c r="W31" s="480">
        <v>8.8441279326045624E-4</v>
      </c>
      <c r="X31" s="480">
        <v>0</v>
      </c>
      <c r="Y31" s="480">
        <v>5.8407117661139919E-3</v>
      </c>
      <c r="Z31" s="480">
        <v>6.0788928353160522E-4</v>
      </c>
      <c r="AA31" s="480">
        <v>4.2907345626539865E-4</v>
      </c>
      <c r="AB31" s="480">
        <v>2.3910485387167743E-4</v>
      </c>
      <c r="AC31" s="480">
        <v>5.0093328072715621E-4</v>
      </c>
      <c r="AD31" s="480">
        <v>2.3836926193092531E-5</v>
      </c>
      <c r="AE31" s="480">
        <v>1.0002297681320127</v>
      </c>
      <c r="AF31" s="480">
        <v>2.540332812350548E-4</v>
      </c>
      <c r="AG31" s="480">
        <v>3.1954596103722188E-4</v>
      </c>
      <c r="AH31" s="480">
        <v>1.8502487917311831E-4</v>
      </c>
      <c r="AI31" s="480">
        <v>4.1694865851993009E-4</v>
      </c>
      <c r="AJ31" s="480">
        <v>2.7263997095720567E-4</v>
      </c>
      <c r="AK31" s="480">
        <v>6.649908675408823E-4</v>
      </c>
      <c r="AL31" s="480">
        <v>3.8917196569839274E-3</v>
      </c>
      <c r="AM31" s="480">
        <v>1.4976794676767604E-2</v>
      </c>
      <c r="AN31" s="480">
        <v>1.4743948436425635E-3</v>
      </c>
      <c r="AO31" s="480">
        <v>7.633112919776492E-3</v>
      </c>
      <c r="AP31" s="480">
        <v>2.2298395496189293E-4</v>
      </c>
      <c r="AQ31" s="480">
        <v>4.6258429447286796E-3</v>
      </c>
      <c r="AR31" s="480">
        <v>1.6638187497134741E-3</v>
      </c>
      <c r="AS31" s="480">
        <v>1.7173954506183997E-4</v>
      </c>
      <c r="AT31" s="480">
        <v>2.5144889174701692E-4</v>
      </c>
      <c r="AU31" s="480">
        <v>2.07173302360904E-4</v>
      </c>
      <c r="AV31" s="480">
        <v>2.8371920803700796E-4</v>
      </c>
      <c r="AW31" s="480">
        <v>1.8971539113608752E-4</v>
      </c>
      <c r="AX31" s="480">
        <v>2.7051947383435721E-4</v>
      </c>
      <c r="AY31" s="480">
        <v>2.1367306080236892E-4</v>
      </c>
      <c r="AZ31" s="480">
        <v>1.4221132644929828E-4</v>
      </c>
      <c r="BA31" s="480">
        <v>2.6696476874387245E-4</v>
      </c>
      <c r="BB31" s="480">
        <v>2.4492677644867457E-5</v>
      </c>
      <c r="BC31" s="480">
        <v>1.7848657332375108E-4</v>
      </c>
      <c r="BD31" s="480">
        <v>8.4115481107449293E-5</v>
      </c>
      <c r="BE31" s="480">
        <v>4.7130181252826229E-5</v>
      </c>
      <c r="BF31" s="480">
        <v>0</v>
      </c>
      <c r="BG31" s="480">
        <v>2.8317085161274368E-5</v>
      </c>
      <c r="BH31" s="480">
        <v>3.1023238215257214E-4</v>
      </c>
      <c r="BI31" s="480">
        <v>1.3064169098127849E-4</v>
      </c>
      <c r="BJ31" s="480">
        <v>3.0735485122242347E-4</v>
      </c>
      <c r="BK31" s="480">
        <v>1.9174180156142598E-4</v>
      </c>
      <c r="BL31" s="480">
        <v>8.4774024807319636E-5</v>
      </c>
      <c r="BM31" s="480">
        <v>1.1328475274865523E-4</v>
      </c>
      <c r="BN31" s="480">
        <v>6.568913394450445E-4</v>
      </c>
      <c r="BO31" s="480">
        <v>6.5985857275682299E-5</v>
      </c>
      <c r="BP31" s="480">
        <v>1.5241472616163912E-2</v>
      </c>
      <c r="BQ31" s="480">
        <v>5.8712641083086591E-3</v>
      </c>
      <c r="BR31" s="480">
        <v>6.0896400864740045E-3</v>
      </c>
      <c r="BS31" s="480">
        <v>6.2180269673540962E-5</v>
      </c>
      <c r="BT31" s="480">
        <v>2.7868083702230087E-4</v>
      </c>
      <c r="BU31" s="480">
        <v>4.0017295695255367E-4</v>
      </c>
      <c r="BV31" s="480">
        <v>2.654322497160718E-5</v>
      </c>
      <c r="BW31" s="480">
        <v>4.8907141873245924E-5</v>
      </c>
      <c r="BX31" s="480">
        <v>3.1850072853553175E-5</v>
      </c>
      <c r="BY31" s="480">
        <v>6.6219957590230862E-5</v>
      </c>
      <c r="BZ31" s="480">
        <v>2.786242109201922E-5</v>
      </c>
      <c r="CA31" s="480">
        <v>2.5497471354116791E-6</v>
      </c>
      <c r="CB31" s="480">
        <v>2.579595298560523E-4</v>
      </c>
      <c r="CC31" s="480">
        <v>2.6404624044078416E-5</v>
      </c>
      <c r="CD31" s="480">
        <v>2.8340956794569124E-5</v>
      </c>
      <c r="CE31" s="480">
        <v>1.3844819353642741E-5</v>
      </c>
      <c r="CF31" s="480">
        <v>4.0666778343883404E-5</v>
      </c>
      <c r="CG31" s="480">
        <v>6.5060619638894918E-6</v>
      </c>
      <c r="CH31" s="480">
        <v>2.1201334818601571E-4</v>
      </c>
      <c r="CI31" s="480">
        <v>8.2197387416686052E-5</v>
      </c>
      <c r="CJ31" s="480">
        <v>3.024172689943666E-5</v>
      </c>
      <c r="CK31" s="480">
        <v>5.7953971525739691E-5</v>
      </c>
      <c r="CL31" s="480">
        <v>2.6386872508037185E-5</v>
      </c>
      <c r="CM31" s="480">
        <v>1.0689348806485918E-5</v>
      </c>
      <c r="CN31" s="480">
        <v>3.6197099883177574E-5</v>
      </c>
      <c r="CO31" s="480">
        <v>5.4046565978159105E-5</v>
      </c>
      <c r="CP31" s="480">
        <v>6.939635879590077E-5</v>
      </c>
      <c r="CQ31" s="480">
        <v>7.0614293437516797E-5</v>
      </c>
      <c r="CR31" s="480">
        <v>1.0327151703561917E-4</v>
      </c>
      <c r="CS31" s="480">
        <v>6.1400659610415308E-5</v>
      </c>
      <c r="CT31" s="480">
        <v>4.0792374428812999E-5</v>
      </c>
      <c r="CU31" s="480">
        <v>7.6587429801001312E-5</v>
      </c>
      <c r="CV31" s="480">
        <v>7.0882465511049416E-5</v>
      </c>
      <c r="CW31" s="480">
        <v>7.0483340370113776E-5</v>
      </c>
      <c r="CX31" s="480">
        <v>1.7217328786362442E-4</v>
      </c>
      <c r="CY31" s="480">
        <v>2.5321026558634818E-5</v>
      </c>
      <c r="CZ31" s="480">
        <v>3.73926805857727E-5</v>
      </c>
      <c r="DA31" s="480">
        <v>1.6207691665852464E-5</v>
      </c>
      <c r="DB31" s="480">
        <v>2.5439566570433911E-5</v>
      </c>
      <c r="DC31" s="480">
        <v>2.0075335730114255E-4</v>
      </c>
      <c r="DD31" s="480">
        <v>3.386725059658E-4</v>
      </c>
      <c r="DE31" s="480">
        <v>1.3316141965786553E-4</v>
      </c>
      <c r="DF31" s="480">
        <v>1.3509571747947558E-4</v>
      </c>
      <c r="DG31" s="480">
        <v>1.4219800807948704E-4</v>
      </c>
      <c r="DH31" s="480">
        <v>4.0013184422794593E-5</v>
      </c>
      <c r="DI31" s="480">
        <v>6.8370141761826993E-5</v>
      </c>
      <c r="DJ31" s="480">
        <v>1.0855798069441445</v>
      </c>
      <c r="DK31" s="317"/>
    </row>
    <row r="32" spans="2:115">
      <c r="B32" s="10" t="s">
        <v>317</v>
      </c>
      <c r="C32" s="4" t="s">
        <v>1036</v>
      </c>
      <c r="D32" s="480">
        <v>7.3336811916765228E-4</v>
      </c>
      <c r="E32" s="480">
        <v>1.6972059200761897E-4</v>
      </c>
      <c r="F32" s="480">
        <v>3.8331939706605914E-4</v>
      </c>
      <c r="G32" s="480">
        <v>5.3344020523484121E-4</v>
      </c>
      <c r="H32" s="480">
        <v>7.7881105029532066E-4</v>
      </c>
      <c r="I32" s="480">
        <v>1.5003281621777273E-4</v>
      </c>
      <c r="J32" s="480">
        <v>8.805374882588607E-5</v>
      </c>
      <c r="K32" s="480">
        <v>4.2932090396900844E-4</v>
      </c>
      <c r="L32" s="480">
        <v>1.5696733949778236E-3</v>
      </c>
      <c r="M32" s="480">
        <v>1.3284865366492354E-4</v>
      </c>
      <c r="N32" s="480">
        <v>0</v>
      </c>
      <c r="O32" s="480">
        <v>4.1026063529713279E-4</v>
      </c>
      <c r="P32" s="480">
        <v>6.4566460037507182E-4</v>
      </c>
      <c r="Q32" s="480">
        <v>4.3684893145147253E-4</v>
      </c>
      <c r="R32" s="480">
        <v>1.9460999900928688E-3</v>
      </c>
      <c r="S32" s="480">
        <v>1.7728802667451026E-4</v>
      </c>
      <c r="T32" s="480">
        <v>2.1823107178060262E-3</v>
      </c>
      <c r="U32" s="480">
        <v>2.0374997844284717E-3</v>
      </c>
      <c r="V32" s="480">
        <v>6.9910137159183742E-4</v>
      </c>
      <c r="W32" s="480">
        <v>4.7376359486670091E-4</v>
      </c>
      <c r="X32" s="480">
        <v>0</v>
      </c>
      <c r="Y32" s="480">
        <v>2.1083810959246342E-4</v>
      </c>
      <c r="Z32" s="480">
        <v>1.4687058709042546E-4</v>
      </c>
      <c r="AA32" s="480">
        <v>3.8151095229345308E-4</v>
      </c>
      <c r="AB32" s="480">
        <v>2.3956824067298248E-3</v>
      </c>
      <c r="AC32" s="480">
        <v>3.5717451992970392E-4</v>
      </c>
      <c r="AD32" s="480">
        <v>9.3272352255026713E-6</v>
      </c>
      <c r="AE32" s="480">
        <v>3.6990358829392479E-5</v>
      </c>
      <c r="AF32" s="480">
        <v>1.0143829660401225</v>
      </c>
      <c r="AG32" s="480">
        <v>7.8292080615148204E-4</v>
      </c>
      <c r="AH32" s="480">
        <v>2.1348837518572633E-4</v>
      </c>
      <c r="AI32" s="480">
        <v>8.3632045677166247E-4</v>
      </c>
      <c r="AJ32" s="480">
        <v>9.0931072653243407E-5</v>
      </c>
      <c r="AK32" s="480">
        <v>1.1889459869549616E-4</v>
      </c>
      <c r="AL32" s="480">
        <v>1.9679685483602079E-4</v>
      </c>
      <c r="AM32" s="480">
        <v>4.4537559872803098E-5</v>
      </c>
      <c r="AN32" s="480">
        <v>2.4458561960406535E-5</v>
      </c>
      <c r="AO32" s="480">
        <v>6.1910295538968672E-5</v>
      </c>
      <c r="AP32" s="480">
        <v>2.0119518892024066E-5</v>
      </c>
      <c r="AQ32" s="480">
        <v>8.907418545663408E-5</v>
      </c>
      <c r="AR32" s="480">
        <v>5.3175216695340686E-5</v>
      </c>
      <c r="AS32" s="480">
        <v>1.6757867549684679E-4</v>
      </c>
      <c r="AT32" s="480">
        <v>3.1929166623672218E-4</v>
      </c>
      <c r="AU32" s="480">
        <v>2.9308990137040069E-4</v>
      </c>
      <c r="AV32" s="480">
        <v>4.9698812279222189E-4</v>
      </c>
      <c r="AW32" s="480">
        <v>1.7024383829223107E-3</v>
      </c>
      <c r="AX32" s="480">
        <v>8.0025815195254363E-4</v>
      </c>
      <c r="AY32" s="480">
        <v>7.8416481201657785E-4</v>
      </c>
      <c r="AZ32" s="480">
        <v>9.8893096321162857E-4</v>
      </c>
      <c r="BA32" s="480">
        <v>1.6145735600519991E-3</v>
      </c>
      <c r="BB32" s="480">
        <v>2.4590479378852208E-4</v>
      </c>
      <c r="BC32" s="480">
        <v>1.8696002057696877E-3</v>
      </c>
      <c r="BD32" s="480">
        <v>1.5838043204713115E-3</v>
      </c>
      <c r="BE32" s="480">
        <v>1.9069366261289119E-3</v>
      </c>
      <c r="BF32" s="480">
        <v>0</v>
      </c>
      <c r="BG32" s="480">
        <v>3.3124798604849417E-4</v>
      </c>
      <c r="BH32" s="480">
        <v>1.4882523992771862E-3</v>
      </c>
      <c r="BI32" s="480">
        <v>6.4290108993685785E-4</v>
      </c>
      <c r="BJ32" s="480">
        <v>1.0737082936323201E-3</v>
      </c>
      <c r="BK32" s="480">
        <v>3.6709160316216929E-3</v>
      </c>
      <c r="BL32" s="480">
        <v>7.5058709239626269E-5</v>
      </c>
      <c r="BM32" s="480">
        <v>7.6140130477448341E-4</v>
      </c>
      <c r="BN32" s="480">
        <v>7.851223605276897E-4</v>
      </c>
      <c r="BO32" s="480">
        <v>1.1271768898317002E-3</v>
      </c>
      <c r="BP32" s="480">
        <v>6.0810803400343299E-4</v>
      </c>
      <c r="BQ32" s="480">
        <v>6.860629145566074E-4</v>
      </c>
      <c r="BR32" s="480">
        <v>4.9202896046468253E-5</v>
      </c>
      <c r="BS32" s="480">
        <v>3.6777145559324173E-5</v>
      </c>
      <c r="BT32" s="480">
        <v>3.1832641310553236E-3</v>
      </c>
      <c r="BU32" s="480">
        <v>2.4523877138609682E-4</v>
      </c>
      <c r="BV32" s="480">
        <v>1.2090360829144664E-4</v>
      </c>
      <c r="BW32" s="480">
        <v>1.9591261316072902E-4</v>
      </c>
      <c r="BX32" s="480">
        <v>2.1878129257880177E-4</v>
      </c>
      <c r="BY32" s="480">
        <v>6.7706898462440831E-5</v>
      </c>
      <c r="BZ32" s="480">
        <v>1.069960820515456E-4</v>
      </c>
      <c r="CA32" s="480">
        <v>4.6162976728175894E-5</v>
      </c>
      <c r="CB32" s="480">
        <v>6.0889451980865792E-5</v>
      </c>
      <c r="CC32" s="480">
        <v>5.8042360574750184E-5</v>
      </c>
      <c r="CD32" s="480">
        <v>1.4729191188251597E-4</v>
      </c>
      <c r="CE32" s="480">
        <v>4.5526635033882701E-5</v>
      </c>
      <c r="CF32" s="480">
        <v>1.1706960621037483E-4</v>
      </c>
      <c r="CG32" s="480">
        <v>4.4210513425514511E-5</v>
      </c>
      <c r="CH32" s="480">
        <v>2.6434194429350929E-4</v>
      </c>
      <c r="CI32" s="480">
        <v>1.8025393657137914E-4</v>
      </c>
      <c r="CJ32" s="480">
        <v>3.0180629278400329E-5</v>
      </c>
      <c r="CK32" s="480">
        <v>6.1345659110870378E-5</v>
      </c>
      <c r="CL32" s="480">
        <v>9.9331940876380728E-5</v>
      </c>
      <c r="CM32" s="480">
        <v>3.4301478311337324E-4</v>
      </c>
      <c r="CN32" s="480">
        <v>7.5752186866942495E-5</v>
      </c>
      <c r="CO32" s="480">
        <v>2.9751188811787593E-4</v>
      </c>
      <c r="CP32" s="480">
        <v>6.9880805722613725E-5</v>
      </c>
      <c r="CQ32" s="480">
        <v>1.5392066986729276E-4</v>
      </c>
      <c r="CR32" s="480">
        <v>6.3596879144719269E-5</v>
      </c>
      <c r="CS32" s="480">
        <v>6.7353167697903923E-4</v>
      </c>
      <c r="CT32" s="480">
        <v>1.3177786202526673E-4</v>
      </c>
      <c r="CU32" s="480">
        <v>5.7810781650926328E-5</v>
      </c>
      <c r="CV32" s="480">
        <v>6.7997509368699068E-5</v>
      </c>
      <c r="CW32" s="480">
        <v>7.9252179050526433E-5</v>
      </c>
      <c r="CX32" s="480">
        <v>3.7050175124102362E-4</v>
      </c>
      <c r="CY32" s="480">
        <v>6.5623416322295843E-5</v>
      </c>
      <c r="CZ32" s="480">
        <v>3.2823095226002609E-4</v>
      </c>
      <c r="DA32" s="480">
        <v>2.8439624987300577E-4</v>
      </c>
      <c r="DB32" s="480">
        <v>9.8528970976794386E-5</v>
      </c>
      <c r="DC32" s="480">
        <v>2.2230388066576932E-4</v>
      </c>
      <c r="DD32" s="480">
        <v>2.0234883049139395E-4</v>
      </c>
      <c r="DE32" s="480">
        <v>2.5935666771463491E-4</v>
      </c>
      <c r="DF32" s="480">
        <v>3.9337055414720505E-4</v>
      </c>
      <c r="DG32" s="480">
        <v>1.2780670468699932E-4</v>
      </c>
      <c r="DH32" s="480">
        <v>2.5653643906533058E-3</v>
      </c>
      <c r="DI32" s="480">
        <v>2.9664947714849597E-4</v>
      </c>
      <c r="DJ32" s="480">
        <v>1.0710628905148412</v>
      </c>
      <c r="DK32" s="317"/>
    </row>
    <row r="33" spans="2:115">
      <c r="B33" s="10" t="s">
        <v>318</v>
      </c>
      <c r="C33" s="4" t="s">
        <v>1037</v>
      </c>
      <c r="D33" s="480">
        <v>5.5796453923770786E-4</v>
      </c>
      <c r="E33" s="480">
        <v>2.128759298283505E-4</v>
      </c>
      <c r="F33" s="480">
        <v>8.8283843742025306E-4</v>
      </c>
      <c r="G33" s="480">
        <v>3.494885636700334E-4</v>
      </c>
      <c r="H33" s="480">
        <v>2.8740842615970075E-4</v>
      </c>
      <c r="I33" s="480">
        <v>1.1662725742980641E-3</v>
      </c>
      <c r="J33" s="480">
        <v>1.2688893791077331E-3</v>
      </c>
      <c r="K33" s="480">
        <v>2.1588479967186159E-4</v>
      </c>
      <c r="L33" s="480">
        <v>1.1071179714205963E-4</v>
      </c>
      <c r="M33" s="480">
        <v>1.3777463647634812E-4</v>
      </c>
      <c r="N33" s="480">
        <v>0</v>
      </c>
      <c r="O33" s="480">
        <v>1.6218836127595044E-4</v>
      </c>
      <c r="P33" s="480">
        <v>8.6555873946273355E-4</v>
      </c>
      <c r="Q33" s="480">
        <v>2.6295842779062431E-4</v>
      </c>
      <c r="R33" s="480">
        <v>2.65913526458019E-4</v>
      </c>
      <c r="S33" s="480">
        <v>8.3523356540734104E-5</v>
      </c>
      <c r="T33" s="480">
        <v>9.2378371402648696E-5</v>
      </c>
      <c r="U33" s="480">
        <v>1.3363143342227604E-4</v>
      </c>
      <c r="V33" s="480">
        <v>3.1602803270142945E-4</v>
      </c>
      <c r="W33" s="480">
        <v>1.916605774682732E-4</v>
      </c>
      <c r="X33" s="480">
        <v>0</v>
      </c>
      <c r="Y33" s="480">
        <v>1.1341437167583127E-4</v>
      </c>
      <c r="Z33" s="480">
        <v>2.0950741906889737E-4</v>
      </c>
      <c r="AA33" s="480">
        <v>7.5795875680135231E-5</v>
      </c>
      <c r="AB33" s="480">
        <v>3.1821771194017856E-4</v>
      </c>
      <c r="AC33" s="480">
        <v>9.0221492895036325E-5</v>
      </c>
      <c r="AD33" s="480">
        <v>1.9441148303510608E-5</v>
      </c>
      <c r="AE33" s="480">
        <v>5.7653937190887852E-4</v>
      </c>
      <c r="AF33" s="480">
        <v>1.6220413678786082E-4</v>
      </c>
      <c r="AG33" s="480">
        <v>1.0046299694030689</v>
      </c>
      <c r="AH33" s="480">
        <v>6.6694499876136988E-4</v>
      </c>
      <c r="AI33" s="480">
        <v>1.1958939058242931E-4</v>
      </c>
      <c r="AJ33" s="480">
        <v>3.5060475151951136E-4</v>
      </c>
      <c r="AK33" s="480">
        <v>9.9241790190632498E-5</v>
      </c>
      <c r="AL33" s="480">
        <v>3.8539739351576126E-4</v>
      </c>
      <c r="AM33" s="480">
        <v>3.0700977152021215E-4</v>
      </c>
      <c r="AN33" s="480">
        <v>3.2544860575485935E-4</v>
      </c>
      <c r="AO33" s="480">
        <v>1.2964804628969756E-4</v>
      </c>
      <c r="AP33" s="480">
        <v>9.0991116976947521E-5</v>
      </c>
      <c r="AQ33" s="480">
        <v>2.4895975356484663E-4</v>
      </c>
      <c r="AR33" s="480">
        <v>1.4988856666971233E-4</v>
      </c>
      <c r="AS33" s="480">
        <v>4.9513219216810425E-4</v>
      </c>
      <c r="AT33" s="480">
        <v>2.8868506719160211E-4</v>
      </c>
      <c r="AU33" s="480">
        <v>6.5042749518786876E-4</v>
      </c>
      <c r="AV33" s="480">
        <v>1.6441059844825808E-3</v>
      </c>
      <c r="AW33" s="480">
        <v>9.0385296331908771E-4</v>
      </c>
      <c r="AX33" s="480">
        <v>6.3673708397488083E-4</v>
      </c>
      <c r="AY33" s="480">
        <v>1.8490575199519766E-4</v>
      </c>
      <c r="AZ33" s="480">
        <v>9.9408580241888136E-4</v>
      </c>
      <c r="BA33" s="480">
        <v>9.6284255087875038E-4</v>
      </c>
      <c r="BB33" s="480">
        <v>1.4531637371593132E-4</v>
      </c>
      <c r="BC33" s="480">
        <v>7.9522159318918769E-4</v>
      </c>
      <c r="BD33" s="480">
        <v>7.7392414165374749E-4</v>
      </c>
      <c r="BE33" s="480">
        <v>3.8084904652215299E-4</v>
      </c>
      <c r="BF33" s="480">
        <v>0</v>
      </c>
      <c r="BG33" s="480">
        <v>4.164206811086083E-3</v>
      </c>
      <c r="BH33" s="480">
        <v>2.0774275014132171E-3</v>
      </c>
      <c r="BI33" s="480">
        <v>1.7792880473094454E-3</v>
      </c>
      <c r="BJ33" s="480">
        <v>1.6599474118672614E-3</v>
      </c>
      <c r="BK33" s="480">
        <v>1.9040683940386197E-3</v>
      </c>
      <c r="BL33" s="480">
        <v>4.5305626621917211E-4</v>
      </c>
      <c r="BM33" s="480">
        <v>1.7454872542927986E-4</v>
      </c>
      <c r="BN33" s="480">
        <v>2.0329181688618533E-4</v>
      </c>
      <c r="BO33" s="480">
        <v>2.1163553350885743E-4</v>
      </c>
      <c r="BP33" s="480">
        <v>7.5883188546738459E-4</v>
      </c>
      <c r="BQ33" s="480">
        <v>6.8469700946368955E-4</v>
      </c>
      <c r="BR33" s="480">
        <v>2.2392619367902214E-4</v>
      </c>
      <c r="BS33" s="480">
        <v>6.0768637730712224E-5</v>
      </c>
      <c r="BT33" s="480">
        <v>5.0957118186164532E-4</v>
      </c>
      <c r="BU33" s="480">
        <v>3.0537863350774529E-3</v>
      </c>
      <c r="BV33" s="480">
        <v>2.0316253606830048E-4</v>
      </c>
      <c r="BW33" s="480">
        <v>1.5329783316495119E-4</v>
      </c>
      <c r="BX33" s="480">
        <v>8.6677007503274529E-5</v>
      </c>
      <c r="BY33" s="480">
        <v>4.6674982631573346E-5</v>
      </c>
      <c r="BZ33" s="480">
        <v>3.0152556817065636E-5</v>
      </c>
      <c r="CA33" s="480">
        <v>1.055637712184953E-5</v>
      </c>
      <c r="CB33" s="480">
        <v>1.2334188540108682E-4</v>
      </c>
      <c r="CC33" s="480">
        <v>4.9165841860379373E-4</v>
      </c>
      <c r="CD33" s="480">
        <v>2.1277926378020992E-3</v>
      </c>
      <c r="CE33" s="480">
        <v>4.3188290051072873E-4</v>
      </c>
      <c r="CF33" s="480">
        <v>1.2795919867760299E-4</v>
      </c>
      <c r="CG33" s="480">
        <v>7.2009148390568707E-5</v>
      </c>
      <c r="CH33" s="480">
        <v>1.7200190293746055E-4</v>
      </c>
      <c r="CI33" s="480">
        <v>1.9670697579255713E-4</v>
      </c>
      <c r="CJ33" s="480">
        <v>1.4026599493060016E-4</v>
      </c>
      <c r="CK33" s="480">
        <v>1.3831870158820538E-4</v>
      </c>
      <c r="CL33" s="480">
        <v>9.2035065871455015E-5</v>
      </c>
      <c r="CM33" s="480">
        <v>9.1662220380181393E-5</v>
      </c>
      <c r="CN33" s="480">
        <v>1.5166303880943946E-4</v>
      </c>
      <c r="CO33" s="480">
        <v>1.2273897834554892E-4</v>
      </c>
      <c r="CP33" s="480">
        <v>5.9786090743064047E-4</v>
      </c>
      <c r="CQ33" s="480">
        <v>3.9536135341324891E-4</v>
      </c>
      <c r="CR33" s="480">
        <v>8.2873348910655933E-5</v>
      </c>
      <c r="CS33" s="480">
        <v>2.2196881776675951E-4</v>
      </c>
      <c r="CT33" s="480">
        <v>2.3766579536591047E-4</v>
      </c>
      <c r="CU33" s="480">
        <v>2.0678485476838113E-4</v>
      </c>
      <c r="CV33" s="480">
        <v>2.7964676770658075E-4</v>
      </c>
      <c r="CW33" s="480">
        <v>3.3895657014835438E-4</v>
      </c>
      <c r="CX33" s="480">
        <v>1.6211777748955192E-3</v>
      </c>
      <c r="CY33" s="480">
        <v>3.5705662806996471E-4</v>
      </c>
      <c r="CZ33" s="480">
        <v>1.1938231014580894E-4</v>
      </c>
      <c r="DA33" s="480">
        <v>4.463817542916311E-3</v>
      </c>
      <c r="DB33" s="480">
        <v>6.6825328170818141E-5</v>
      </c>
      <c r="DC33" s="480">
        <v>5.1335023187591017E-4</v>
      </c>
      <c r="DD33" s="480">
        <v>1.3515637491419148E-4</v>
      </c>
      <c r="DE33" s="480">
        <v>2.0502308927989698E-4</v>
      </c>
      <c r="DF33" s="480">
        <v>3.2002416931827113E-4</v>
      </c>
      <c r="DG33" s="480">
        <v>2.7871627643529651E-4</v>
      </c>
      <c r="DH33" s="480">
        <v>1.7234934906272177E-3</v>
      </c>
      <c r="DI33" s="480">
        <v>3.2350568572837949E-4</v>
      </c>
      <c r="DJ33" s="480">
        <v>1.0609073285031831</v>
      </c>
      <c r="DK33" s="317"/>
    </row>
    <row r="34" spans="2:115">
      <c r="B34" s="10" t="s">
        <v>319</v>
      </c>
      <c r="C34" s="4" t="s">
        <v>1038</v>
      </c>
      <c r="D34" s="480">
        <v>2.2212456285996546E-7</v>
      </c>
      <c r="E34" s="480">
        <v>5.8709419405124865E-8</v>
      </c>
      <c r="F34" s="480">
        <v>7.8288007416412598E-8</v>
      </c>
      <c r="G34" s="480">
        <v>3.564946341351195E-7</v>
      </c>
      <c r="H34" s="480">
        <v>6.1922760039203871E-7</v>
      </c>
      <c r="I34" s="480">
        <v>2.6764694663899311E-7</v>
      </c>
      <c r="J34" s="480">
        <v>3.0064010659112271E-6</v>
      </c>
      <c r="K34" s="480">
        <v>1.1665654221948415E-7</v>
      </c>
      <c r="L34" s="480">
        <v>1.0169370303157119E-7</v>
      </c>
      <c r="M34" s="480">
        <v>1.2156878488377518E-7</v>
      </c>
      <c r="N34" s="480">
        <v>0</v>
      </c>
      <c r="O34" s="480">
        <v>3.8865712956702382E-7</v>
      </c>
      <c r="P34" s="480">
        <v>8.3645808125894636E-6</v>
      </c>
      <c r="Q34" s="480">
        <v>7.4408734775130779E-7</v>
      </c>
      <c r="R34" s="480">
        <v>1.9943439538958782E-6</v>
      </c>
      <c r="S34" s="480">
        <v>1.3518794401894785E-7</v>
      </c>
      <c r="T34" s="480">
        <v>2.0215328841334417E-7</v>
      </c>
      <c r="U34" s="480">
        <v>1.5650568554730201E-7</v>
      </c>
      <c r="V34" s="480">
        <v>3.0000820336763198E-7</v>
      </c>
      <c r="W34" s="480">
        <v>2.5719863152850754E-7</v>
      </c>
      <c r="X34" s="480">
        <v>0</v>
      </c>
      <c r="Y34" s="480">
        <v>1.1382897545289991E-7</v>
      </c>
      <c r="Z34" s="480">
        <v>7.1454488859561857E-8</v>
      </c>
      <c r="AA34" s="480">
        <v>2.1807105758173094E-7</v>
      </c>
      <c r="AB34" s="480">
        <v>1.870856139044993E-7</v>
      </c>
      <c r="AC34" s="480">
        <v>6.238039771562601E-7</v>
      </c>
      <c r="AD34" s="480">
        <v>6.9610059837929085E-9</v>
      </c>
      <c r="AE34" s="480">
        <v>4.0070534244561143E-6</v>
      </c>
      <c r="AF34" s="480">
        <v>2.387219574299253E-7</v>
      </c>
      <c r="AG34" s="480">
        <v>1.4243647137393406E-7</v>
      </c>
      <c r="AH34" s="480">
        <v>1.0000171611053554</v>
      </c>
      <c r="AI34" s="480">
        <v>1.5497441019909658E-7</v>
      </c>
      <c r="AJ34" s="480">
        <v>3.3201288121260986E-7</v>
      </c>
      <c r="AK34" s="480">
        <v>1.0357048571122393E-6</v>
      </c>
      <c r="AL34" s="480">
        <v>3.7027411682812484E-7</v>
      </c>
      <c r="AM34" s="480">
        <v>3.2041699022620279E-7</v>
      </c>
      <c r="AN34" s="480">
        <v>5.306550190020332E-8</v>
      </c>
      <c r="AO34" s="480">
        <v>6.1299841108784055E-7</v>
      </c>
      <c r="AP34" s="480">
        <v>9.1553618700030437E-8</v>
      </c>
      <c r="AQ34" s="480">
        <v>4.3820457999802042E-7</v>
      </c>
      <c r="AR34" s="480">
        <v>2.2222231055454157E-7</v>
      </c>
      <c r="AS34" s="480">
        <v>4.4679710050822508E-7</v>
      </c>
      <c r="AT34" s="480">
        <v>1.7834915550537197E-7</v>
      </c>
      <c r="AU34" s="480">
        <v>1.3698340925646734E-7</v>
      </c>
      <c r="AV34" s="480">
        <v>4.7179031593894841E-7</v>
      </c>
      <c r="AW34" s="480">
        <v>5.7730371036467889E-7</v>
      </c>
      <c r="AX34" s="480">
        <v>3.4811441217797743E-7</v>
      </c>
      <c r="AY34" s="480">
        <v>3.7249201117155547E-7</v>
      </c>
      <c r="AZ34" s="480">
        <v>1.7100351770830246E-7</v>
      </c>
      <c r="BA34" s="480">
        <v>5.1990240313512551E-8</v>
      </c>
      <c r="BB34" s="480">
        <v>2.14177387698626E-7</v>
      </c>
      <c r="BC34" s="480">
        <v>8.3855699249002964E-8</v>
      </c>
      <c r="BD34" s="480">
        <v>1.2996185241854725E-7</v>
      </c>
      <c r="BE34" s="480">
        <v>4.8598410404764131E-8</v>
      </c>
      <c r="BF34" s="480">
        <v>0</v>
      </c>
      <c r="BG34" s="480">
        <v>3.0519386032644445E-8</v>
      </c>
      <c r="BH34" s="480">
        <v>1.9991629063777745E-7</v>
      </c>
      <c r="BI34" s="480">
        <v>1.7058050492919995E-7</v>
      </c>
      <c r="BJ34" s="480">
        <v>1.7373083711423261E-7</v>
      </c>
      <c r="BK34" s="480">
        <v>2.8510394085364351E-5</v>
      </c>
      <c r="BL34" s="480">
        <v>1.0711554475732154E-7</v>
      </c>
      <c r="BM34" s="480">
        <v>1.4068892146408403E-7</v>
      </c>
      <c r="BN34" s="480">
        <v>1.6099354732251453E-7</v>
      </c>
      <c r="BO34" s="480">
        <v>2.5993705740325047E-7</v>
      </c>
      <c r="BP34" s="480">
        <v>2.4645490516378075E-7</v>
      </c>
      <c r="BQ34" s="480">
        <v>2.7641900198447761E-7</v>
      </c>
      <c r="BR34" s="480">
        <v>2.1283950342682418E-7</v>
      </c>
      <c r="BS34" s="480">
        <v>3.8401689339196524E-6</v>
      </c>
      <c r="BT34" s="480">
        <v>5.8200414907814283E-7</v>
      </c>
      <c r="BU34" s="480">
        <v>4.9988367943661378E-7</v>
      </c>
      <c r="BV34" s="480">
        <v>2.7680919291765123E-7</v>
      </c>
      <c r="BW34" s="480">
        <v>1.2310146987197555E-7</v>
      </c>
      <c r="BX34" s="480">
        <v>3.9312054591745784E-7</v>
      </c>
      <c r="BY34" s="480">
        <v>1.0657721679004006E-7</v>
      </c>
      <c r="BZ34" s="480">
        <v>7.8456662599854496E-8</v>
      </c>
      <c r="CA34" s="480">
        <v>2.4161875136749027E-8</v>
      </c>
      <c r="CB34" s="480">
        <v>4.7106854192537555E-7</v>
      </c>
      <c r="CC34" s="480">
        <v>1.7054699185027903E-7</v>
      </c>
      <c r="CD34" s="480">
        <v>2.0195003145416603E-7</v>
      </c>
      <c r="CE34" s="480">
        <v>1.85205766492184E-7</v>
      </c>
      <c r="CF34" s="480">
        <v>3.2779352659286703E-7</v>
      </c>
      <c r="CG34" s="480">
        <v>2.4901585711787667E-8</v>
      </c>
      <c r="CH34" s="480">
        <v>1.5233983097123558E-7</v>
      </c>
      <c r="CI34" s="480">
        <v>7.3254905671113461E-7</v>
      </c>
      <c r="CJ34" s="480">
        <v>1.0930973358399208E-6</v>
      </c>
      <c r="CK34" s="480">
        <v>6.4609226789812849E-6</v>
      </c>
      <c r="CL34" s="480">
        <v>5.426104718031834E-7</v>
      </c>
      <c r="CM34" s="480">
        <v>8.4937969690639837E-8</v>
      </c>
      <c r="CN34" s="480">
        <v>3.5468136978467146E-6</v>
      </c>
      <c r="CO34" s="480">
        <v>3.0192791196426172E-7</v>
      </c>
      <c r="CP34" s="480">
        <v>5.4525221623480048E-7</v>
      </c>
      <c r="CQ34" s="480">
        <v>8.421023779119271E-7</v>
      </c>
      <c r="CR34" s="480">
        <v>1.1575454228239524E-7</v>
      </c>
      <c r="CS34" s="480">
        <v>2.1340363954629325E-6</v>
      </c>
      <c r="CT34" s="480">
        <v>1.2740746881320523E-7</v>
      </c>
      <c r="CU34" s="480">
        <v>5.2890264960188732E-7</v>
      </c>
      <c r="CV34" s="480">
        <v>2.1585122295606221E-7</v>
      </c>
      <c r="CW34" s="480">
        <v>1.6647231961791025E-7</v>
      </c>
      <c r="CX34" s="480">
        <v>5.32405146184564E-6</v>
      </c>
      <c r="CY34" s="480">
        <v>1.239202030272004E-6</v>
      </c>
      <c r="CZ34" s="480">
        <v>4.6879231302464244E-7</v>
      </c>
      <c r="DA34" s="480">
        <v>6.6216393368470011E-8</v>
      </c>
      <c r="DB34" s="480">
        <v>2.5405152501990771E-7</v>
      </c>
      <c r="DC34" s="480">
        <v>1.0125392683921997E-6</v>
      </c>
      <c r="DD34" s="480">
        <v>1.6113342120986306E-7</v>
      </c>
      <c r="DE34" s="480">
        <v>8.9320975712530487E-7</v>
      </c>
      <c r="DF34" s="480">
        <v>4.1299663396443952E-7</v>
      </c>
      <c r="DG34" s="480">
        <v>2.4901769621371986E-6</v>
      </c>
      <c r="DH34" s="480">
        <v>1.8367533198068317E-7</v>
      </c>
      <c r="DI34" s="480">
        <v>2.5115187123300156E-6</v>
      </c>
      <c r="DJ34" s="480">
        <v>1.0001175287832043</v>
      </c>
      <c r="DK34" s="317"/>
    </row>
    <row r="35" spans="2:115">
      <c r="B35" s="10" t="s">
        <v>320</v>
      </c>
      <c r="C35" s="4" t="s">
        <v>1039</v>
      </c>
      <c r="D35" s="480">
        <v>3.9779828377279708E-6</v>
      </c>
      <c r="E35" s="480">
        <v>2.2420020121256781E-6</v>
      </c>
      <c r="F35" s="480">
        <v>3.1531158645816049E-6</v>
      </c>
      <c r="G35" s="480">
        <v>1.9171731063166726E-5</v>
      </c>
      <c r="H35" s="480">
        <v>4.7606843778091947E-6</v>
      </c>
      <c r="I35" s="480">
        <v>4.5545629360857051E-6</v>
      </c>
      <c r="J35" s="480">
        <v>1.1221167021357495E-5</v>
      </c>
      <c r="K35" s="480">
        <v>1.1037473889634696E-5</v>
      </c>
      <c r="L35" s="480">
        <v>4.6720382756387753E-4</v>
      </c>
      <c r="M35" s="480">
        <v>2.643741256892267E-6</v>
      </c>
      <c r="N35" s="480">
        <v>0</v>
      </c>
      <c r="O35" s="480">
        <v>8.5313562663795128E-6</v>
      </c>
      <c r="P35" s="480">
        <v>1.8456988466959371E-5</v>
      </c>
      <c r="Q35" s="480">
        <v>7.6425162982712586E-6</v>
      </c>
      <c r="R35" s="480">
        <v>4.4257411481741675E-4</v>
      </c>
      <c r="S35" s="480">
        <v>2.2059873570625537E-6</v>
      </c>
      <c r="T35" s="480">
        <v>1.4365451647849726E-6</v>
      </c>
      <c r="U35" s="480">
        <v>1.6184686891257214E-6</v>
      </c>
      <c r="V35" s="480">
        <v>6.3447293195756357E-6</v>
      </c>
      <c r="W35" s="480">
        <v>7.3277109369445273E-5</v>
      </c>
      <c r="X35" s="480">
        <v>0</v>
      </c>
      <c r="Y35" s="480">
        <v>5.1848834365679923E-5</v>
      </c>
      <c r="Z35" s="480">
        <v>9.5046332562368761E-6</v>
      </c>
      <c r="AA35" s="480">
        <v>4.2442794133928148E-6</v>
      </c>
      <c r="AB35" s="480">
        <v>4.0774926940598326E-4</v>
      </c>
      <c r="AC35" s="480">
        <v>2.5438016545621579E-5</v>
      </c>
      <c r="AD35" s="480">
        <v>1.8812679962669542E-7</v>
      </c>
      <c r="AE35" s="480">
        <v>3.64716476458343E-6</v>
      </c>
      <c r="AF35" s="480">
        <v>1.2821397120700746E-4</v>
      </c>
      <c r="AG35" s="480">
        <v>7.3147168879985633E-6</v>
      </c>
      <c r="AH35" s="480">
        <v>3.5592795059874541E-6</v>
      </c>
      <c r="AI35" s="480">
        <v>1.0015071250498688</v>
      </c>
      <c r="AJ35" s="480">
        <v>5.0708195024844897E-6</v>
      </c>
      <c r="AK35" s="480">
        <v>2.3497660002511654E-6</v>
      </c>
      <c r="AL35" s="480">
        <v>5.0339260902887328E-5</v>
      </c>
      <c r="AM35" s="480">
        <v>5.0936754784096787E-6</v>
      </c>
      <c r="AN35" s="480">
        <v>1.1195551143140094E-6</v>
      </c>
      <c r="AO35" s="480">
        <v>3.2023806272346215E-6</v>
      </c>
      <c r="AP35" s="480">
        <v>1.3308895552163129E-6</v>
      </c>
      <c r="AQ35" s="480">
        <v>3.3325199565544587E-6</v>
      </c>
      <c r="AR35" s="480">
        <v>2.1003224924145272E-6</v>
      </c>
      <c r="AS35" s="480">
        <v>1.6773835646888045E-5</v>
      </c>
      <c r="AT35" s="480">
        <v>4.8130427059276514E-5</v>
      </c>
      <c r="AU35" s="480">
        <v>3.5144316115559952E-6</v>
      </c>
      <c r="AV35" s="480">
        <v>7.4048409687327684E-6</v>
      </c>
      <c r="AW35" s="480">
        <v>6.2760324822540625E-5</v>
      </c>
      <c r="AX35" s="480">
        <v>2.9745897389924215E-5</v>
      </c>
      <c r="AY35" s="480">
        <v>2.6716690264213069E-4</v>
      </c>
      <c r="AZ35" s="480">
        <v>9.3369951397748852E-6</v>
      </c>
      <c r="BA35" s="480">
        <v>5.95134583677626E-5</v>
      </c>
      <c r="BB35" s="480">
        <v>7.4578457797662998E-6</v>
      </c>
      <c r="BC35" s="480">
        <v>2.015680175251473E-4</v>
      </c>
      <c r="BD35" s="480">
        <v>1.2570524799511873E-4</v>
      </c>
      <c r="BE35" s="480">
        <v>4.3279975925838095E-6</v>
      </c>
      <c r="BF35" s="480">
        <v>0</v>
      </c>
      <c r="BG35" s="480">
        <v>1.6949968571281404E-4</v>
      </c>
      <c r="BH35" s="480">
        <v>2.1579562153453061E-6</v>
      </c>
      <c r="BI35" s="480">
        <v>2.3466790181223576E-5</v>
      </c>
      <c r="BJ35" s="480">
        <v>2.4203343899029583E-4</v>
      </c>
      <c r="BK35" s="480">
        <v>3.0619331471980112E-4</v>
      </c>
      <c r="BL35" s="480">
        <v>1.844286711508403E-6</v>
      </c>
      <c r="BM35" s="480">
        <v>1.5916810847884231E-4</v>
      </c>
      <c r="BN35" s="480">
        <v>1.5344552163403663E-4</v>
      </c>
      <c r="BO35" s="480">
        <v>8.5525557358913016E-5</v>
      </c>
      <c r="BP35" s="480">
        <v>5.0517349305855477E-6</v>
      </c>
      <c r="BQ35" s="480">
        <v>6.7526168183732046E-6</v>
      </c>
      <c r="BR35" s="480">
        <v>5.3534374596777974E-6</v>
      </c>
      <c r="BS35" s="480">
        <v>2.2864449503425804E-6</v>
      </c>
      <c r="BT35" s="480">
        <v>6.5296997375258191E-6</v>
      </c>
      <c r="BU35" s="480">
        <v>7.7487766276414939E-6</v>
      </c>
      <c r="BV35" s="480">
        <v>3.4482171707475469E-6</v>
      </c>
      <c r="BW35" s="480">
        <v>3.5512042678557505E-6</v>
      </c>
      <c r="BX35" s="480">
        <v>1.7392797913102532E-6</v>
      </c>
      <c r="BY35" s="480">
        <v>1.2793362902340364E-6</v>
      </c>
      <c r="BZ35" s="480">
        <v>1.1791501884658304E-6</v>
      </c>
      <c r="CA35" s="480">
        <v>8.0136561612053931E-7</v>
      </c>
      <c r="CB35" s="480">
        <v>2.5840830188272043E-6</v>
      </c>
      <c r="CC35" s="480">
        <v>5.4107144681342819E-6</v>
      </c>
      <c r="CD35" s="480">
        <v>2.2576463609640497E-5</v>
      </c>
      <c r="CE35" s="480">
        <v>3.8840937710267198E-6</v>
      </c>
      <c r="CF35" s="480">
        <v>8.3196780706160111E-6</v>
      </c>
      <c r="CG35" s="480">
        <v>5.8324654962124601E-7</v>
      </c>
      <c r="CH35" s="480">
        <v>5.3610405561956046E-6</v>
      </c>
      <c r="CI35" s="480">
        <v>8.1562395059915617E-6</v>
      </c>
      <c r="CJ35" s="480">
        <v>1.1699957158502919E-6</v>
      </c>
      <c r="CK35" s="480">
        <v>2.0483321816276358E-6</v>
      </c>
      <c r="CL35" s="480">
        <v>2.664136540860619E-6</v>
      </c>
      <c r="CM35" s="480">
        <v>1.4942855449166884E-6</v>
      </c>
      <c r="CN35" s="480">
        <v>2.2756482871685886E-6</v>
      </c>
      <c r="CO35" s="480">
        <v>2.9962233731715925E-6</v>
      </c>
      <c r="CP35" s="480">
        <v>2.8084005341067174E-6</v>
      </c>
      <c r="CQ35" s="480">
        <v>9.7799674312381167E-6</v>
      </c>
      <c r="CR35" s="480">
        <v>1.7490853638494354E-5</v>
      </c>
      <c r="CS35" s="480">
        <v>1.3303542105156434E-4</v>
      </c>
      <c r="CT35" s="480">
        <v>1.9203438298101249E-5</v>
      </c>
      <c r="CU35" s="480">
        <v>2.3162017769031063E-4</v>
      </c>
      <c r="CV35" s="480">
        <v>1.0483331055737773E-5</v>
      </c>
      <c r="CW35" s="480">
        <v>1.2369744153955245E-5</v>
      </c>
      <c r="CX35" s="480">
        <v>2.3338703180258381E-5</v>
      </c>
      <c r="CY35" s="480">
        <v>6.1160244090998562E-6</v>
      </c>
      <c r="CZ35" s="480">
        <v>3.2382323511007452E-6</v>
      </c>
      <c r="DA35" s="480">
        <v>1.0061875520894019E-4</v>
      </c>
      <c r="DB35" s="480">
        <v>1.4827468943589792E-6</v>
      </c>
      <c r="DC35" s="480">
        <v>3.72868258893706E-5</v>
      </c>
      <c r="DD35" s="480">
        <v>3.1836091726060563E-5</v>
      </c>
      <c r="DE35" s="480">
        <v>6.7582242500327823E-6</v>
      </c>
      <c r="DF35" s="480">
        <v>1.9683205979055516E-5</v>
      </c>
      <c r="DG35" s="480">
        <v>4.6375323859483492E-6</v>
      </c>
      <c r="DH35" s="480">
        <v>3.3056400278598852E-6</v>
      </c>
      <c r="DI35" s="480">
        <v>5.6124210709490749E-5</v>
      </c>
      <c r="DJ35" s="480">
        <v>1.0061480304906751</v>
      </c>
      <c r="DK35" s="317"/>
    </row>
    <row r="36" spans="2:115">
      <c r="B36" s="10" t="s">
        <v>321</v>
      </c>
      <c r="C36" s="4" t="s">
        <v>1040</v>
      </c>
      <c r="D36" s="480">
        <v>1.3588908891644516E-4</v>
      </c>
      <c r="E36" s="480">
        <v>5.6589292784103958E-5</v>
      </c>
      <c r="F36" s="480">
        <v>7.5784068508509444E-5</v>
      </c>
      <c r="G36" s="480">
        <v>7.5128200125474192E-5</v>
      </c>
      <c r="H36" s="480">
        <v>4.2654262969298682E-5</v>
      </c>
      <c r="I36" s="480">
        <v>7.1756242115769621E-4</v>
      </c>
      <c r="J36" s="480">
        <v>2.10057088732319E-4</v>
      </c>
      <c r="K36" s="480">
        <v>5.4621268132535033E-5</v>
      </c>
      <c r="L36" s="480">
        <v>2.7097111163317736E-5</v>
      </c>
      <c r="M36" s="480">
        <v>4.2403045652245792E-5</v>
      </c>
      <c r="N36" s="480">
        <v>0</v>
      </c>
      <c r="O36" s="480">
        <v>8.577527569973054E-5</v>
      </c>
      <c r="P36" s="480">
        <v>6.0368957203261941E-5</v>
      </c>
      <c r="Q36" s="480">
        <v>5.3419764018353355E-5</v>
      </c>
      <c r="R36" s="480">
        <v>6.0501020096414837E-5</v>
      </c>
      <c r="S36" s="480">
        <v>1.563742685903078E-4</v>
      </c>
      <c r="T36" s="480">
        <v>7.7413795448209538E-5</v>
      </c>
      <c r="U36" s="480">
        <v>4.9162285916933515E-5</v>
      </c>
      <c r="V36" s="480">
        <v>8.2050785459582712E-5</v>
      </c>
      <c r="W36" s="480">
        <v>1.3041544558745478E-4</v>
      </c>
      <c r="X36" s="480">
        <v>0</v>
      </c>
      <c r="Y36" s="480">
        <v>1.3315678759319243E-4</v>
      </c>
      <c r="Z36" s="480">
        <v>1.4329690718050317E-4</v>
      </c>
      <c r="AA36" s="480">
        <v>1.995492940445957E-4</v>
      </c>
      <c r="AB36" s="480">
        <v>5.0907548409494756E-5</v>
      </c>
      <c r="AC36" s="480">
        <v>1.249221374108027E-4</v>
      </c>
      <c r="AD36" s="480">
        <v>1.3035031723137461E-5</v>
      </c>
      <c r="AE36" s="480">
        <v>5.6443250761217302E-4</v>
      </c>
      <c r="AF36" s="480">
        <v>8.6692569978141903E-5</v>
      </c>
      <c r="AG36" s="480">
        <v>4.8107244904467696E-5</v>
      </c>
      <c r="AH36" s="480">
        <v>6.9947155370162712E-5</v>
      </c>
      <c r="AI36" s="480">
        <v>1.2752965217602467E-4</v>
      </c>
      <c r="AJ36" s="480">
        <v>1.0992638509280703</v>
      </c>
      <c r="AK36" s="480">
        <v>1.206364647158487E-4</v>
      </c>
      <c r="AL36" s="480">
        <v>9.419452090266827E-4</v>
      </c>
      <c r="AM36" s="480">
        <v>5.0033319119273335E-4</v>
      </c>
      <c r="AN36" s="480">
        <v>7.2819437698601276E-5</v>
      </c>
      <c r="AO36" s="480">
        <v>2.0205775556877276E-4</v>
      </c>
      <c r="AP36" s="480">
        <v>6.3361214125433874E-5</v>
      </c>
      <c r="AQ36" s="480">
        <v>2.0421103610230394E-4</v>
      </c>
      <c r="AR36" s="480">
        <v>1.286307258601548E-4</v>
      </c>
      <c r="AS36" s="480">
        <v>1.1828641779954984E-4</v>
      </c>
      <c r="AT36" s="480">
        <v>1.549653362905889E-4</v>
      </c>
      <c r="AU36" s="480">
        <v>6.196510657835391E-5</v>
      </c>
      <c r="AV36" s="480">
        <v>5.5308312278262859E-5</v>
      </c>
      <c r="AW36" s="480">
        <v>4.7265455629782718E-5</v>
      </c>
      <c r="AX36" s="480">
        <v>5.0784695770109367E-5</v>
      </c>
      <c r="AY36" s="480">
        <v>1.1008545518579968E-4</v>
      </c>
      <c r="AZ36" s="480">
        <v>5.2158588119642848E-5</v>
      </c>
      <c r="BA36" s="480">
        <v>4.0471494946086427E-5</v>
      </c>
      <c r="BB36" s="480">
        <v>2.3748463019989883E-5</v>
      </c>
      <c r="BC36" s="480">
        <v>7.885862922480927E-5</v>
      </c>
      <c r="BD36" s="480">
        <v>2.0633380439012979E-5</v>
      </c>
      <c r="BE36" s="480">
        <v>2.9975564406974387E-5</v>
      </c>
      <c r="BF36" s="480">
        <v>0</v>
      </c>
      <c r="BG36" s="480">
        <v>2.7221998352856161E-5</v>
      </c>
      <c r="BH36" s="480">
        <v>2.6384678764367175E-5</v>
      </c>
      <c r="BI36" s="480">
        <v>6.6334010205729645E-5</v>
      </c>
      <c r="BJ36" s="480">
        <v>4.7686725319921268E-5</v>
      </c>
      <c r="BK36" s="480">
        <v>2.1959315033383788E-4</v>
      </c>
      <c r="BL36" s="480">
        <v>2.2503314235151274E-5</v>
      </c>
      <c r="BM36" s="480">
        <v>1.8127039777454335E-2</v>
      </c>
      <c r="BN36" s="480">
        <v>2.4947701526254223E-2</v>
      </c>
      <c r="BO36" s="480">
        <v>2.6093205945358765E-2</v>
      </c>
      <c r="BP36" s="480">
        <v>4.2765740919471711E-2</v>
      </c>
      <c r="BQ36" s="480">
        <v>2.2992464676341428E-2</v>
      </c>
      <c r="BR36" s="480">
        <v>2.6244739306957636E-4</v>
      </c>
      <c r="BS36" s="480">
        <v>5.0078465156606564E-4</v>
      </c>
      <c r="BT36" s="480">
        <v>6.644013750479351E-4</v>
      </c>
      <c r="BU36" s="480">
        <v>2.1975888566362796E-4</v>
      </c>
      <c r="BV36" s="480">
        <v>8.1799987932169768E-5</v>
      </c>
      <c r="BW36" s="480">
        <v>8.9981219143577963E-5</v>
      </c>
      <c r="BX36" s="480">
        <v>7.363551930355145E-5</v>
      </c>
      <c r="BY36" s="480">
        <v>9.2412310189168942E-5</v>
      </c>
      <c r="BZ36" s="480">
        <v>2.3519265294967882E-4</v>
      </c>
      <c r="CA36" s="480">
        <v>2.7932090272710694E-4</v>
      </c>
      <c r="CB36" s="480">
        <v>3.0054102120859291E-4</v>
      </c>
      <c r="CC36" s="480">
        <v>3.9340566122852352E-5</v>
      </c>
      <c r="CD36" s="480">
        <v>2.8137738240671423E-4</v>
      </c>
      <c r="CE36" s="480">
        <v>7.4118244587156569E-5</v>
      </c>
      <c r="CF36" s="480">
        <v>1.0987235000561334E-4</v>
      </c>
      <c r="CG36" s="480">
        <v>2.8584388913465881E-5</v>
      </c>
      <c r="CH36" s="480">
        <v>2.4949986786719687E-4</v>
      </c>
      <c r="CI36" s="480">
        <v>3.2357444330802308E-4</v>
      </c>
      <c r="CJ36" s="480">
        <v>4.3056093994382172E-5</v>
      </c>
      <c r="CK36" s="480">
        <v>1.1500649117390052E-4</v>
      </c>
      <c r="CL36" s="480">
        <v>2.2146277865467824E-4</v>
      </c>
      <c r="CM36" s="480">
        <v>2.575813283327364E-5</v>
      </c>
      <c r="CN36" s="480">
        <v>1.6017806423517555E-4</v>
      </c>
      <c r="CO36" s="480">
        <v>7.6038884012949817E-5</v>
      </c>
      <c r="CP36" s="480">
        <v>5.0468087367561812E-5</v>
      </c>
      <c r="CQ36" s="480">
        <v>2.5919443796798818E-4</v>
      </c>
      <c r="CR36" s="480">
        <v>1.2154632982796972E-4</v>
      </c>
      <c r="CS36" s="480">
        <v>1.1221513834513577E-4</v>
      </c>
      <c r="CT36" s="480">
        <v>5.2770980689876445E-5</v>
      </c>
      <c r="CU36" s="480">
        <v>5.8528502473997414E-5</v>
      </c>
      <c r="CV36" s="480">
        <v>9.7172429031086384E-5</v>
      </c>
      <c r="CW36" s="480">
        <v>6.5410859071688907E-5</v>
      </c>
      <c r="CX36" s="480">
        <v>8.7193500820869155E-5</v>
      </c>
      <c r="CY36" s="480">
        <v>4.9239374162434875E-5</v>
      </c>
      <c r="CZ36" s="480">
        <v>1.1651906410702614E-4</v>
      </c>
      <c r="DA36" s="480">
        <v>1.6323807821443415E-5</v>
      </c>
      <c r="DB36" s="480">
        <v>3.7178279245553725E-5</v>
      </c>
      <c r="DC36" s="480">
        <v>1.0476937294747393E-4</v>
      </c>
      <c r="DD36" s="480">
        <v>5.6775213967392115E-5</v>
      </c>
      <c r="DE36" s="480">
        <v>8.0304659680441372E-5</v>
      </c>
      <c r="DF36" s="480">
        <v>1.0761643623400814E-4</v>
      </c>
      <c r="DG36" s="480">
        <v>9.900823680958328E-5</v>
      </c>
      <c r="DH36" s="480">
        <v>2.8770154628000952E-5</v>
      </c>
      <c r="DI36" s="480">
        <v>5.8693271451043527E-4</v>
      </c>
      <c r="DJ36" s="480">
        <v>1.2481691550533329</v>
      </c>
      <c r="DK36" s="317"/>
    </row>
    <row r="37" spans="2:115">
      <c r="B37" s="10" t="s">
        <v>322</v>
      </c>
      <c r="C37" s="4" t="s">
        <v>1041</v>
      </c>
      <c r="D37" s="480">
        <v>8.8690741342258151E-8</v>
      </c>
      <c r="E37" s="480">
        <v>5.3182087186735617E-8</v>
      </c>
      <c r="F37" s="480">
        <v>4.783946803055533E-8</v>
      </c>
      <c r="G37" s="480">
        <v>7.1032467729036292E-8</v>
      </c>
      <c r="H37" s="480">
        <v>1.1769003254359022E-7</v>
      </c>
      <c r="I37" s="480">
        <v>1.4333183847236777E-7</v>
      </c>
      <c r="J37" s="480">
        <v>1.5718793826640905E-7</v>
      </c>
      <c r="K37" s="480">
        <v>1.1391544046258666E-7</v>
      </c>
      <c r="L37" s="480">
        <v>6.2337880091947888E-8</v>
      </c>
      <c r="M37" s="480">
        <v>1.3170074031762608E-7</v>
      </c>
      <c r="N37" s="480">
        <v>0</v>
      </c>
      <c r="O37" s="480">
        <v>5.7147869277053424E-8</v>
      </c>
      <c r="P37" s="480">
        <v>5.3343951992871697E-8</v>
      </c>
      <c r="Q37" s="480">
        <v>9.6827556917721714E-8</v>
      </c>
      <c r="R37" s="480">
        <v>9.8254446926091521E-6</v>
      </c>
      <c r="S37" s="480">
        <v>6.4599683099867101E-8</v>
      </c>
      <c r="T37" s="480">
        <v>5.2457728510725846E-8</v>
      </c>
      <c r="U37" s="480">
        <v>4.3510373775783825E-8</v>
      </c>
      <c r="V37" s="480">
        <v>7.5848095693351742E-8</v>
      </c>
      <c r="W37" s="480">
        <v>1.1596159063971388E-6</v>
      </c>
      <c r="X37" s="480">
        <v>0</v>
      </c>
      <c r="Y37" s="480">
        <v>1.2038298886910372E-7</v>
      </c>
      <c r="Z37" s="480">
        <v>5.5277910466770183E-8</v>
      </c>
      <c r="AA37" s="480">
        <v>1.2709880631182729E-7</v>
      </c>
      <c r="AB37" s="480">
        <v>6.7374614863794229E-8</v>
      </c>
      <c r="AC37" s="480">
        <v>2.708784386064326E-7</v>
      </c>
      <c r="AD37" s="480">
        <v>6.2735430974385661E-9</v>
      </c>
      <c r="AE37" s="480">
        <v>9.9843748463398467E-8</v>
      </c>
      <c r="AF37" s="480">
        <v>3.2509569344039208E-7</v>
      </c>
      <c r="AG37" s="480">
        <v>8.7411157459414949E-8</v>
      </c>
      <c r="AH37" s="480">
        <v>8.3238458309467234E-8</v>
      </c>
      <c r="AI37" s="480">
        <v>6.7948343543700887E-8</v>
      </c>
      <c r="AJ37" s="480">
        <v>3.9102920418958646E-7</v>
      </c>
      <c r="AK37" s="480">
        <v>1.0000185902127829</v>
      </c>
      <c r="AL37" s="480">
        <v>6.6911204322427957E-8</v>
      </c>
      <c r="AM37" s="480">
        <v>1.3292206798788122E-7</v>
      </c>
      <c r="AN37" s="480">
        <v>4.5233726878258796E-8</v>
      </c>
      <c r="AO37" s="480">
        <v>1.9751944215584236E-7</v>
      </c>
      <c r="AP37" s="480">
        <v>8.3694364026365123E-8</v>
      </c>
      <c r="AQ37" s="480">
        <v>9.8509360064146898E-8</v>
      </c>
      <c r="AR37" s="480">
        <v>8.1256257028250536E-8</v>
      </c>
      <c r="AS37" s="480">
        <v>6.8535427071126784E-8</v>
      </c>
      <c r="AT37" s="480">
        <v>1.8104616754076705E-6</v>
      </c>
      <c r="AU37" s="480">
        <v>2.0331835607369141E-7</v>
      </c>
      <c r="AV37" s="480">
        <v>5.8427970637082799E-7</v>
      </c>
      <c r="AW37" s="480">
        <v>1.7997564018953755E-6</v>
      </c>
      <c r="AX37" s="480">
        <v>1.679041445460615E-5</v>
      </c>
      <c r="AY37" s="480">
        <v>1.8316366303247121E-4</v>
      </c>
      <c r="AZ37" s="480">
        <v>1.038129873794224E-5</v>
      </c>
      <c r="BA37" s="480">
        <v>1.1825987700010799E-6</v>
      </c>
      <c r="BB37" s="480">
        <v>1.0407149630326453E-6</v>
      </c>
      <c r="BC37" s="480">
        <v>2.2038371138292311E-6</v>
      </c>
      <c r="BD37" s="480">
        <v>2.7829776995781571E-6</v>
      </c>
      <c r="BE37" s="480">
        <v>1.9825390023953894E-6</v>
      </c>
      <c r="BF37" s="480">
        <v>0</v>
      </c>
      <c r="BG37" s="480">
        <v>1.3926139222060804E-8</v>
      </c>
      <c r="BH37" s="480">
        <v>7.0385274089752123E-7</v>
      </c>
      <c r="BI37" s="480">
        <v>1.2686509433989724E-7</v>
      </c>
      <c r="BJ37" s="480">
        <v>1.3879886415753535E-7</v>
      </c>
      <c r="BK37" s="480">
        <v>8.0829494804733098E-7</v>
      </c>
      <c r="BL37" s="480">
        <v>1.880845072233594E-7</v>
      </c>
      <c r="BM37" s="480">
        <v>3.0234330767651244E-5</v>
      </c>
      <c r="BN37" s="480">
        <v>2.5103303231240986E-5</v>
      </c>
      <c r="BO37" s="480">
        <v>4.2276678334483454E-6</v>
      </c>
      <c r="BP37" s="480">
        <v>1.3483121880343623E-6</v>
      </c>
      <c r="BQ37" s="480">
        <v>9.9882413085912949E-6</v>
      </c>
      <c r="BR37" s="480">
        <v>1.1806039972440838E-7</v>
      </c>
      <c r="BS37" s="480">
        <v>1.0657335978265966E-7</v>
      </c>
      <c r="BT37" s="480">
        <v>2.4629344463396421E-7</v>
      </c>
      <c r="BU37" s="480">
        <v>2.2482925256967232E-6</v>
      </c>
      <c r="BV37" s="480">
        <v>2.6830490387376942E-7</v>
      </c>
      <c r="BW37" s="480">
        <v>1.6708712189510893E-7</v>
      </c>
      <c r="BX37" s="480">
        <v>8.1980955261597795E-8</v>
      </c>
      <c r="BY37" s="480">
        <v>7.4783736581202058E-8</v>
      </c>
      <c r="BZ37" s="480">
        <v>5.4012539509550732E-8</v>
      </c>
      <c r="CA37" s="480">
        <v>3.7901704779585298E-8</v>
      </c>
      <c r="CB37" s="480">
        <v>1.5713689108309765E-7</v>
      </c>
      <c r="CC37" s="480">
        <v>2.2525766119257123E-7</v>
      </c>
      <c r="CD37" s="480">
        <v>2.1309533146007637E-7</v>
      </c>
      <c r="CE37" s="480">
        <v>4.7814017842852887E-7</v>
      </c>
      <c r="CF37" s="480">
        <v>1.2183737456904998E-7</v>
      </c>
      <c r="CG37" s="480">
        <v>3.9197094892302359E-8</v>
      </c>
      <c r="CH37" s="480">
        <v>1.1273207869082583E-7</v>
      </c>
      <c r="CI37" s="480">
        <v>2.5401580267796799E-7</v>
      </c>
      <c r="CJ37" s="480">
        <v>4.1669276079893732E-8</v>
      </c>
      <c r="CK37" s="480">
        <v>8.8418014035853901E-8</v>
      </c>
      <c r="CL37" s="480">
        <v>1.2619633267922557E-7</v>
      </c>
      <c r="CM37" s="480">
        <v>3.472738300947013E-8</v>
      </c>
      <c r="CN37" s="480">
        <v>9.557931348158214E-8</v>
      </c>
      <c r="CO37" s="480">
        <v>9.6206370122689573E-8</v>
      </c>
      <c r="CP37" s="480">
        <v>2.2240079444775972E-7</v>
      </c>
      <c r="CQ37" s="480">
        <v>5.9735731215714329E-7</v>
      </c>
      <c r="CR37" s="480">
        <v>5.8302510863263259E-7</v>
      </c>
      <c r="CS37" s="480">
        <v>1.5394391358845115E-7</v>
      </c>
      <c r="CT37" s="480">
        <v>8.8836540544150461E-7</v>
      </c>
      <c r="CU37" s="480">
        <v>1.2722146220024307E-6</v>
      </c>
      <c r="CV37" s="480">
        <v>4.1559719816468066E-6</v>
      </c>
      <c r="CW37" s="480">
        <v>3.6661210115067845E-6</v>
      </c>
      <c r="CX37" s="480">
        <v>1.595160131909618E-6</v>
      </c>
      <c r="CY37" s="480">
        <v>9.8082507588009574E-8</v>
      </c>
      <c r="CZ37" s="480">
        <v>8.5091695703232121E-8</v>
      </c>
      <c r="DA37" s="480">
        <v>6.1143179630789777E-7</v>
      </c>
      <c r="DB37" s="480">
        <v>9.3997728248545379E-8</v>
      </c>
      <c r="DC37" s="480">
        <v>5.3672644974875239E-6</v>
      </c>
      <c r="DD37" s="480">
        <v>5.9036305904061895E-6</v>
      </c>
      <c r="DE37" s="480">
        <v>1.0294837410796249E-7</v>
      </c>
      <c r="DF37" s="480">
        <v>1.5748912846319489E-7</v>
      </c>
      <c r="DG37" s="480">
        <v>1.0443824691360641E-6</v>
      </c>
      <c r="DH37" s="480">
        <v>5.2861033608697167E-7</v>
      </c>
      <c r="DI37" s="480">
        <v>5.9095764160509085E-6</v>
      </c>
      <c r="DJ37" s="480">
        <v>1.0003688144551852</v>
      </c>
      <c r="DK37" s="317"/>
    </row>
    <row r="38" spans="2:115">
      <c r="B38" s="10" t="s">
        <v>323</v>
      </c>
      <c r="C38" s="4" t="s">
        <v>1042</v>
      </c>
      <c r="D38" s="480">
        <v>1.4479917122024811E-3</v>
      </c>
      <c r="E38" s="480">
        <v>7.0691260044772211E-4</v>
      </c>
      <c r="F38" s="480">
        <v>1.5280066759031758E-3</v>
      </c>
      <c r="G38" s="480">
        <v>3.7879446406926426E-5</v>
      </c>
      <c r="H38" s="480">
        <v>5.4174083340790886E-5</v>
      </c>
      <c r="I38" s="480">
        <v>4.6017871101510692E-4</v>
      </c>
      <c r="J38" s="480">
        <v>7.6060588761587674E-5</v>
      </c>
      <c r="K38" s="480">
        <v>2.6330112614530971E-4</v>
      </c>
      <c r="L38" s="480">
        <v>4.7152167641199782E-5</v>
      </c>
      <c r="M38" s="480">
        <v>8.4046162487027632E-4</v>
      </c>
      <c r="N38" s="480">
        <v>0</v>
      </c>
      <c r="O38" s="480">
        <v>5.979380352000373E-5</v>
      </c>
      <c r="P38" s="480">
        <v>2.8772392438257761E-5</v>
      </c>
      <c r="Q38" s="480">
        <v>5.3359598685739705E-5</v>
      </c>
      <c r="R38" s="480">
        <v>2.8156720392591536E-4</v>
      </c>
      <c r="S38" s="480">
        <v>3.7375705465870877E-4</v>
      </c>
      <c r="T38" s="480">
        <v>5.5974916263678208E-5</v>
      </c>
      <c r="U38" s="480">
        <v>2.8834886200969875E-5</v>
      </c>
      <c r="V38" s="480">
        <v>1.6629959586831184E-3</v>
      </c>
      <c r="W38" s="480">
        <v>7.3912883109853575E-3</v>
      </c>
      <c r="X38" s="480">
        <v>0</v>
      </c>
      <c r="Y38" s="480">
        <v>3.8124569803207794E-4</v>
      </c>
      <c r="Z38" s="480">
        <v>4.2250612140350775E-4</v>
      </c>
      <c r="AA38" s="480">
        <v>1.2978221494204154E-4</v>
      </c>
      <c r="AB38" s="480">
        <v>4.7741781986033132E-4</v>
      </c>
      <c r="AC38" s="480">
        <v>2.977258137660155E-4</v>
      </c>
      <c r="AD38" s="480">
        <v>7.668291386424404E-6</v>
      </c>
      <c r="AE38" s="480">
        <v>1.0347659138371386E-2</v>
      </c>
      <c r="AF38" s="480">
        <v>8.2017329458999345E-5</v>
      </c>
      <c r="AG38" s="480">
        <v>2.5884743416792501E-4</v>
      </c>
      <c r="AH38" s="480">
        <v>1.5646583247757624E-4</v>
      </c>
      <c r="AI38" s="480">
        <v>4.614522289383265E-3</v>
      </c>
      <c r="AJ38" s="480">
        <v>5.1951511308209871E-3</v>
      </c>
      <c r="AK38" s="480">
        <v>4.9916817754617421E-3</v>
      </c>
      <c r="AL38" s="480">
        <v>1.0068454379343155</v>
      </c>
      <c r="AM38" s="480">
        <v>3.8512003509122033E-3</v>
      </c>
      <c r="AN38" s="480">
        <v>2.5831704946191876E-4</v>
      </c>
      <c r="AO38" s="480">
        <v>5.2549182937095956E-3</v>
      </c>
      <c r="AP38" s="480">
        <v>4.9208387189773292E-5</v>
      </c>
      <c r="AQ38" s="480">
        <v>7.9069245058289571E-4</v>
      </c>
      <c r="AR38" s="480">
        <v>4.34424821865223E-4</v>
      </c>
      <c r="AS38" s="480">
        <v>8.8110410646586538E-4</v>
      </c>
      <c r="AT38" s="480">
        <v>1.1244969654906577E-3</v>
      </c>
      <c r="AU38" s="480">
        <v>2.2673569938891055E-3</v>
      </c>
      <c r="AV38" s="480">
        <v>1.2304369889533837E-3</v>
      </c>
      <c r="AW38" s="480">
        <v>3.0909752150486678E-4</v>
      </c>
      <c r="AX38" s="480">
        <v>2.0488284874438942E-3</v>
      </c>
      <c r="AY38" s="480">
        <v>1.0056637705302838E-3</v>
      </c>
      <c r="AZ38" s="480">
        <v>1.8705063206545308E-3</v>
      </c>
      <c r="BA38" s="480">
        <v>4.9974840888176422E-4</v>
      </c>
      <c r="BB38" s="480">
        <v>3.4295641580232275E-4</v>
      </c>
      <c r="BC38" s="480">
        <v>2.2827595528756369E-3</v>
      </c>
      <c r="BD38" s="480">
        <v>1.2585136098310602E-3</v>
      </c>
      <c r="BE38" s="480">
        <v>3.3352612132755722E-4</v>
      </c>
      <c r="BF38" s="480">
        <v>0</v>
      </c>
      <c r="BG38" s="480">
        <v>1.9040132325430072E-4</v>
      </c>
      <c r="BH38" s="480">
        <v>6.0922663816268766E-4</v>
      </c>
      <c r="BI38" s="480">
        <v>6.0395065138499826E-4</v>
      </c>
      <c r="BJ38" s="480">
        <v>2.4580668114619695E-4</v>
      </c>
      <c r="BK38" s="480">
        <v>3.9225926137794499E-3</v>
      </c>
      <c r="BL38" s="480">
        <v>1.3359938895828106E-5</v>
      </c>
      <c r="BM38" s="480">
        <v>2.6771212666958123E-3</v>
      </c>
      <c r="BN38" s="480">
        <v>4.3208085549622877E-3</v>
      </c>
      <c r="BO38" s="480">
        <v>5.8144113767931924E-3</v>
      </c>
      <c r="BP38" s="480">
        <v>2.253425268306328E-3</v>
      </c>
      <c r="BQ38" s="480">
        <v>3.4901185962720677E-3</v>
      </c>
      <c r="BR38" s="480">
        <v>1.7045750099287267E-4</v>
      </c>
      <c r="BS38" s="480">
        <v>1.3264427481003574E-4</v>
      </c>
      <c r="BT38" s="480">
        <v>2.3734419542793279E-3</v>
      </c>
      <c r="BU38" s="480">
        <v>8.6928172198093789E-5</v>
      </c>
      <c r="BV38" s="480">
        <v>5.652930460970931E-5</v>
      </c>
      <c r="BW38" s="480">
        <v>3.7284143930919799E-5</v>
      </c>
      <c r="BX38" s="480">
        <v>3.0107819197953289E-5</v>
      </c>
      <c r="BY38" s="480">
        <v>3.2351811914550595E-5</v>
      </c>
      <c r="BZ38" s="480">
        <v>5.0937818248632123E-5</v>
      </c>
      <c r="CA38" s="480">
        <v>4.6177972302961602E-5</v>
      </c>
      <c r="CB38" s="480">
        <v>9.4788037335138549E-5</v>
      </c>
      <c r="CC38" s="480">
        <v>2.3664746691891612E-5</v>
      </c>
      <c r="CD38" s="480">
        <v>1.0733443909577152E-4</v>
      </c>
      <c r="CE38" s="480">
        <v>3.4008111477857676E-5</v>
      </c>
      <c r="CF38" s="480">
        <v>4.8483055898168957E-5</v>
      </c>
      <c r="CG38" s="480">
        <v>1.1093636155694541E-5</v>
      </c>
      <c r="CH38" s="480">
        <v>7.0879728032567429E-5</v>
      </c>
      <c r="CI38" s="480">
        <v>1.190171752495941E-4</v>
      </c>
      <c r="CJ38" s="480">
        <v>2.0714782035238337E-5</v>
      </c>
      <c r="CK38" s="480">
        <v>4.7468717169396007E-5</v>
      </c>
      <c r="CL38" s="480">
        <v>6.977455809911209E-5</v>
      </c>
      <c r="CM38" s="480">
        <v>1.1574858944018713E-5</v>
      </c>
      <c r="CN38" s="480">
        <v>5.2109111686491292E-5</v>
      </c>
      <c r="CO38" s="480">
        <v>6.2497063230293893E-5</v>
      </c>
      <c r="CP38" s="480">
        <v>3.5553224320692884E-5</v>
      </c>
      <c r="CQ38" s="480">
        <v>1.1329656818192278E-4</v>
      </c>
      <c r="CR38" s="480">
        <v>2.8860398992839426E-4</v>
      </c>
      <c r="CS38" s="480">
        <v>8.5127912583101087E-5</v>
      </c>
      <c r="CT38" s="480">
        <v>4.4319560005781175E-5</v>
      </c>
      <c r="CU38" s="480">
        <v>5.1164560615661363E-5</v>
      </c>
      <c r="CV38" s="480">
        <v>5.0764778406474569E-5</v>
      </c>
      <c r="CW38" s="480">
        <v>5.0911704514307699E-5</v>
      </c>
      <c r="CX38" s="480">
        <v>5.3380423458095121E-5</v>
      </c>
      <c r="CY38" s="480">
        <v>2.2978190587700104E-5</v>
      </c>
      <c r="CZ38" s="480">
        <v>4.4545264783590176E-5</v>
      </c>
      <c r="DA38" s="480">
        <v>6.5994834929568563E-5</v>
      </c>
      <c r="DB38" s="480">
        <v>1.7991598076422809E-5</v>
      </c>
      <c r="DC38" s="480">
        <v>8.8244122256049621E-5</v>
      </c>
      <c r="DD38" s="480">
        <v>1.0002438171777894E-4</v>
      </c>
      <c r="DE38" s="480">
        <v>7.6222383208297468E-5</v>
      </c>
      <c r="DF38" s="480">
        <v>2.7188806347268026E-4</v>
      </c>
      <c r="DG38" s="480">
        <v>2.6168736397109239E-4</v>
      </c>
      <c r="DH38" s="480">
        <v>1.7125254573568745E-3</v>
      </c>
      <c r="DI38" s="480">
        <v>5.9179538143497193E-4</v>
      </c>
      <c r="DJ38" s="480">
        <v>1.1076588597703649</v>
      </c>
      <c r="DK38" s="317"/>
    </row>
    <row r="39" spans="2:115">
      <c r="B39" s="10" t="s">
        <v>324</v>
      </c>
      <c r="C39" s="77" t="s">
        <v>1043</v>
      </c>
      <c r="D39" s="480">
        <v>-9.8085774518612144E-7</v>
      </c>
      <c r="E39" s="480">
        <v>-5.7824714114793667E-7</v>
      </c>
      <c r="F39" s="480">
        <v>-4.3974054128325729E-7</v>
      </c>
      <c r="G39" s="480">
        <v>-1.1033000889240221E-7</v>
      </c>
      <c r="H39" s="480">
        <v>3.2669487217044913E-6</v>
      </c>
      <c r="I39" s="480">
        <v>-2.7279195716462193E-6</v>
      </c>
      <c r="J39" s="480">
        <v>-2.7533906369735425E-6</v>
      </c>
      <c r="K39" s="480">
        <v>-4.931443884289294E-7</v>
      </c>
      <c r="L39" s="480">
        <v>-7.4386917292492051E-6</v>
      </c>
      <c r="M39" s="480">
        <v>-1.7212386984206141E-8</v>
      </c>
      <c r="N39" s="480">
        <v>0</v>
      </c>
      <c r="O39" s="480">
        <v>-5.4260934192608813E-7</v>
      </c>
      <c r="P39" s="480">
        <v>-4.0316201173041542E-7</v>
      </c>
      <c r="Q39" s="480">
        <v>-6.04844182302669E-7</v>
      </c>
      <c r="R39" s="480">
        <v>7.781459660733371E-6</v>
      </c>
      <c r="S39" s="480">
        <v>-1.1891990314729165E-6</v>
      </c>
      <c r="T39" s="480">
        <v>-8.4342395306277309E-7</v>
      </c>
      <c r="U39" s="480">
        <v>-3.0079446220398461E-7</v>
      </c>
      <c r="V39" s="480">
        <v>-3.702410789954976E-7</v>
      </c>
      <c r="W39" s="480">
        <v>6.6022245013262567E-6</v>
      </c>
      <c r="X39" s="480">
        <v>0</v>
      </c>
      <c r="Y39" s="480">
        <v>-3.0213522225172984E-6</v>
      </c>
      <c r="Z39" s="480">
        <v>-1.6842768506269005E-6</v>
      </c>
      <c r="AA39" s="480">
        <v>-1.3140779527759549E-6</v>
      </c>
      <c r="AB39" s="480">
        <v>-2.2542492050637791E-6</v>
      </c>
      <c r="AC39" s="480">
        <v>-3.0117811893183793E-6</v>
      </c>
      <c r="AD39" s="480">
        <v>-1.0257005729155804E-7</v>
      </c>
      <c r="AE39" s="480">
        <v>-6.2410001706652898E-7</v>
      </c>
      <c r="AF39" s="480">
        <v>-9.6858302964950199E-7</v>
      </c>
      <c r="AG39" s="480">
        <v>-2.5455106124103116E-6</v>
      </c>
      <c r="AH39" s="480">
        <v>-3.620508733191314E-7</v>
      </c>
      <c r="AI39" s="480">
        <v>-1.4630971740347065E-6</v>
      </c>
      <c r="AJ39" s="480">
        <v>-2.4059912164461918E-6</v>
      </c>
      <c r="AK39" s="480">
        <v>3.4856871223198612E-5</v>
      </c>
      <c r="AL39" s="480">
        <v>1.2088180059205214E-5</v>
      </c>
      <c r="AM39" s="480">
        <v>1.0092586867410513</v>
      </c>
      <c r="AN39" s="480">
        <v>-2.0791572488938238E-3</v>
      </c>
      <c r="AO39" s="480">
        <v>5.7542523317833688E-2</v>
      </c>
      <c r="AP39" s="480">
        <v>3.3014093997688751E-3</v>
      </c>
      <c r="AQ39" s="480">
        <v>-1.5275293136934084E-6</v>
      </c>
      <c r="AR39" s="480">
        <v>-1.0574318405709689E-6</v>
      </c>
      <c r="AS39" s="480">
        <v>4.4595995412533278E-4</v>
      </c>
      <c r="AT39" s="480">
        <v>-1.000102521978549E-3</v>
      </c>
      <c r="AU39" s="480">
        <v>6.076455184684216E-4</v>
      </c>
      <c r="AV39" s="480">
        <v>9.8113943188560758E-4</v>
      </c>
      <c r="AW39" s="480">
        <v>1.1359311242829112E-4</v>
      </c>
      <c r="AX39" s="480">
        <v>-1.1046411467848367E-6</v>
      </c>
      <c r="AY39" s="480">
        <v>3.5273433545799114E-6</v>
      </c>
      <c r="AZ39" s="480">
        <v>3.7590488924119114E-4</v>
      </c>
      <c r="BA39" s="480">
        <v>-1.1029245523305281E-4</v>
      </c>
      <c r="BB39" s="480">
        <v>2.4157811931763358E-5</v>
      </c>
      <c r="BC39" s="480">
        <v>-1.1095849331075881E-5</v>
      </c>
      <c r="BD39" s="480">
        <v>8.9313915561237207E-5</v>
      </c>
      <c r="BE39" s="480">
        <v>8.4012707594514362E-6</v>
      </c>
      <c r="BF39" s="480">
        <v>0</v>
      </c>
      <c r="BG39" s="480">
        <v>-2.7324298419496048E-4</v>
      </c>
      <c r="BH39" s="480">
        <v>1.1669691701026259E-3</v>
      </c>
      <c r="BI39" s="480">
        <v>5.5876996476955383E-4</v>
      </c>
      <c r="BJ39" s="480">
        <v>1.7382332347650961E-3</v>
      </c>
      <c r="BK39" s="480">
        <v>8.5974248501776199E-4</v>
      </c>
      <c r="BL39" s="480">
        <v>-1.6803125386917959E-8</v>
      </c>
      <c r="BM39" s="480">
        <v>1.0361169767520701E-5</v>
      </c>
      <c r="BN39" s="480">
        <v>8.1416694438206095E-6</v>
      </c>
      <c r="BO39" s="480">
        <v>-1.988660402157073E-4</v>
      </c>
      <c r="BP39" s="480">
        <v>-1.097389434642477E-5</v>
      </c>
      <c r="BQ39" s="480">
        <v>1.7968287736530518E-4</v>
      </c>
      <c r="BR39" s="480">
        <v>-1.7907028097100679E-6</v>
      </c>
      <c r="BS39" s="480">
        <v>-3.8120453443715796E-6</v>
      </c>
      <c r="BT39" s="480">
        <v>-3.121674489430733E-6</v>
      </c>
      <c r="BU39" s="480">
        <v>-4.2129901506999603E-8</v>
      </c>
      <c r="BV39" s="480">
        <v>-7.2516595783650806E-7</v>
      </c>
      <c r="BW39" s="480">
        <v>-5.566474879681073E-7</v>
      </c>
      <c r="BX39" s="480">
        <v>-3.6723273566358161E-7</v>
      </c>
      <c r="BY39" s="480">
        <v>-4.3029406985859067E-7</v>
      </c>
      <c r="BZ39" s="480">
        <v>-1.5573459384945551E-6</v>
      </c>
      <c r="CA39" s="480">
        <v>-1.5705875367926858E-6</v>
      </c>
      <c r="CB39" s="480">
        <v>-1.3608210259934571E-6</v>
      </c>
      <c r="CC39" s="480">
        <v>2.7126610561765132E-7</v>
      </c>
      <c r="CD39" s="480">
        <v>-3.8507699307614848E-7</v>
      </c>
      <c r="CE39" s="480">
        <v>4.6375533370419516E-7</v>
      </c>
      <c r="CF39" s="480">
        <v>3.0758546384843686E-5</v>
      </c>
      <c r="CG39" s="480">
        <v>-1.3041327366726773E-7</v>
      </c>
      <c r="CH39" s="480">
        <v>-2.0896023494624002E-6</v>
      </c>
      <c r="CI39" s="480">
        <v>1.1702962159159972E-5</v>
      </c>
      <c r="CJ39" s="480">
        <v>1.9272193185174135E-7</v>
      </c>
      <c r="CK39" s="480">
        <v>-7.0570763455368726E-7</v>
      </c>
      <c r="CL39" s="480">
        <v>-1.3104282570902953E-6</v>
      </c>
      <c r="CM39" s="480">
        <v>-3.5091831236190469E-8</v>
      </c>
      <c r="CN39" s="480">
        <v>-1.0103222670384077E-6</v>
      </c>
      <c r="CO39" s="480">
        <v>-1.7914296800749745E-7</v>
      </c>
      <c r="CP39" s="480">
        <v>3.2276631753483935E-6</v>
      </c>
      <c r="CQ39" s="480">
        <v>-1.7236488517718158E-6</v>
      </c>
      <c r="CR39" s="480">
        <v>-5.3477376897232741E-7</v>
      </c>
      <c r="CS39" s="480">
        <v>8.7587092841410162E-8</v>
      </c>
      <c r="CT39" s="480">
        <v>-3.1202317058174701E-7</v>
      </c>
      <c r="CU39" s="480">
        <v>1.0601789854952872E-7</v>
      </c>
      <c r="CV39" s="480">
        <v>-2.3962187771587906E-7</v>
      </c>
      <c r="CW39" s="480">
        <v>-9.5501113493285428E-8</v>
      </c>
      <c r="CX39" s="480">
        <v>-4.1172889548435791E-7</v>
      </c>
      <c r="CY39" s="480">
        <v>1.3655319638370875E-7</v>
      </c>
      <c r="CZ39" s="480">
        <v>-5.5131612955633767E-7</v>
      </c>
      <c r="DA39" s="480">
        <v>2.0327469517219052E-6</v>
      </c>
      <c r="DB39" s="480">
        <v>9.6082948800370138E-9</v>
      </c>
      <c r="DC39" s="480">
        <v>7.5970804123528855E-7</v>
      </c>
      <c r="DD39" s="480">
        <v>-1.4326695712201794E-7</v>
      </c>
      <c r="DE39" s="480">
        <v>-7.4507387560098201E-7</v>
      </c>
      <c r="DF39" s="480">
        <v>-4.0400587265559438E-7</v>
      </c>
      <c r="DG39" s="480">
        <v>-2.202576920693548E-7</v>
      </c>
      <c r="DH39" s="480">
        <v>4.0166270239134336E-6</v>
      </c>
      <c r="DI39" s="480">
        <v>2.4811531681393753E-5</v>
      </c>
      <c r="DJ39" s="480">
        <v>1.0736637857577702</v>
      </c>
      <c r="DK39" s="317"/>
    </row>
    <row r="40" spans="2:115">
      <c r="B40" s="10" t="s">
        <v>325</v>
      </c>
      <c r="C40" s="77" t="s">
        <v>1044</v>
      </c>
      <c r="D40" s="480">
        <v>2.9571358924169403E-5</v>
      </c>
      <c r="E40" s="480">
        <v>1.3334367652556507E-5</v>
      </c>
      <c r="F40" s="480">
        <v>9.1798715860861357E-6</v>
      </c>
      <c r="G40" s="480">
        <v>1.1372885038841804E-5</v>
      </c>
      <c r="H40" s="480">
        <v>2.5130857111467336E-5</v>
      </c>
      <c r="I40" s="480">
        <v>8.8329455623006241E-4</v>
      </c>
      <c r="J40" s="480">
        <v>7.929488048778185E-5</v>
      </c>
      <c r="K40" s="480">
        <v>1.8210589572114728E-5</v>
      </c>
      <c r="L40" s="480">
        <v>1.0050861146644114E-4</v>
      </c>
      <c r="M40" s="480">
        <v>1.4866979388696556E-5</v>
      </c>
      <c r="N40" s="480">
        <v>0</v>
      </c>
      <c r="O40" s="480">
        <v>2.8628929468870591E-5</v>
      </c>
      <c r="P40" s="480">
        <v>3.4360001976482362E-5</v>
      </c>
      <c r="Q40" s="480">
        <v>3.9865507360118218E-5</v>
      </c>
      <c r="R40" s="480">
        <v>1.1904136018893686E-3</v>
      </c>
      <c r="S40" s="480">
        <v>1.7241356033657685E-5</v>
      </c>
      <c r="T40" s="480">
        <v>1.3265359806756056E-5</v>
      </c>
      <c r="U40" s="480">
        <v>6.6619566273002226E-6</v>
      </c>
      <c r="V40" s="480">
        <v>9.4777316124104169E-6</v>
      </c>
      <c r="W40" s="480">
        <v>3.2565093842653386E-5</v>
      </c>
      <c r="X40" s="480">
        <v>0</v>
      </c>
      <c r="Y40" s="480">
        <v>4.140272915724187E-5</v>
      </c>
      <c r="Z40" s="480">
        <v>2.159547937455722E-5</v>
      </c>
      <c r="AA40" s="480">
        <v>2.2972222676056911E-5</v>
      </c>
      <c r="AB40" s="480">
        <v>3.4341813171614241E-5</v>
      </c>
      <c r="AC40" s="480">
        <v>5.3052361591414952E-5</v>
      </c>
      <c r="AD40" s="480">
        <v>1.1160533473908798E-5</v>
      </c>
      <c r="AE40" s="480">
        <v>2.369239768308089E-5</v>
      </c>
      <c r="AF40" s="480">
        <v>1.5481305401944225E-4</v>
      </c>
      <c r="AG40" s="480">
        <v>1.5102022781283026E-4</v>
      </c>
      <c r="AH40" s="480">
        <v>1.1740129811617589E-5</v>
      </c>
      <c r="AI40" s="480">
        <v>2.63146591461745E-5</v>
      </c>
      <c r="AJ40" s="480">
        <v>1.1281262504606259E-3</v>
      </c>
      <c r="AK40" s="480">
        <v>4.8642942605029423E-5</v>
      </c>
      <c r="AL40" s="480">
        <v>3.717848299208567E-4</v>
      </c>
      <c r="AM40" s="480">
        <v>5.1137582978177921E-5</v>
      </c>
      <c r="AN40" s="480">
        <v>1.0587755267777346</v>
      </c>
      <c r="AO40" s="480">
        <v>1.1780301257007039E-2</v>
      </c>
      <c r="AP40" s="480">
        <v>5.6920070151434195E-2</v>
      </c>
      <c r="AQ40" s="480">
        <v>2.6288800809952045E-5</v>
      </c>
      <c r="AR40" s="480">
        <v>1.852012396692572E-5</v>
      </c>
      <c r="AS40" s="480">
        <v>1.2668454911497928E-2</v>
      </c>
      <c r="AT40" s="480">
        <v>1.3155298279008043E-2</v>
      </c>
      <c r="AU40" s="480">
        <v>5.4484362689223515E-3</v>
      </c>
      <c r="AV40" s="480">
        <v>5.8770262363562866E-3</v>
      </c>
      <c r="AW40" s="480">
        <v>5.4722673177861518E-4</v>
      </c>
      <c r="AX40" s="480">
        <v>6.9785756336341969E-5</v>
      </c>
      <c r="AY40" s="480">
        <v>5.6329201110323125E-4</v>
      </c>
      <c r="AZ40" s="480">
        <v>3.8382097544630051E-3</v>
      </c>
      <c r="BA40" s="480">
        <v>2.1535929568868208E-3</v>
      </c>
      <c r="BB40" s="480">
        <v>1.8363793793788361E-4</v>
      </c>
      <c r="BC40" s="480">
        <v>1.6719765689347734E-3</v>
      </c>
      <c r="BD40" s="480">
        <v>1.9365514892976477E-3</v>
      </c>
      <c r="BE40" s="480">
        <v>1.6975854193634446E-4</v>
      </c>
      <c r="BF40" s="480">
        <v>0</v>
      </c>
      <c r="BG40" s="480">
        <v>6.0854779201170699E-3</v>
      </c>
      <c r="BH40" s="480">
        <v>1.9479457773764522E-3</v>
      </c>
      <c r="BI40" s="480">
        <v>5.129034299693502E-3</v>
      </c>
      <c r="BJ40" s="480">
        <v>2.580174753241433E-3</v>
      </c>
      <c r="BK40" s="480">
        <v>1.4689888687989868E-3</v>
      </c>
      <c r="BL40" s="480">
        <v>4.3169194355817723E-6</v>
      </c>
      <c r="BM40" s="480">
        <v>1.9459787112282147E-3</v>
      </c>
      <c r="BN40" s="480">
        <v>2.4549223569927258E-3</v>
      </c>
      <c r="BO40" s="480">
        <v>1.9710625636001526E-3</v>
      </c>
      <c r="BP40" s="480">
        <v>2.4497017211572792E-3</v>
      </c>
      <c r="BQ40" s="480">
        <v>2.9708424141632328E-3</v>
      </c>
      <c r="BR40" s="480">
        <v>2.6159459637675053E-5</v>
      </c>
      <c r="BS40" s="480">
        <v>4.6108417758453854E-5</v>
      </c>
      <c r="BT40" s="480">
        <v>6.4827259117727622E-5</v>
      </c>
      <c r="BU40" s="480">
        <v>1.809239843950101E-5</v>
      </c>
      <c r="BV40" s="480">
        <v>1.8203983937217044E-5</v>
      </c>
      <c r="BW40" s="480">
        <v>9.9972548047148229E-6</v>
      </c>
      <c r="BX40" s="480">
        <v>8.3957399798152262E-6</v>
      </c>
      <c r="BY40" s="480">
        <v>1.0439140270389321E-5</v>
      </c>
      <c r="BZ40" s="480">
        <v>1.7638594452682001E-5</v>
      </c>
      <c r="CA40" s="480">
        <v>1.6272406095199781E-5</v>
      </c>
      <c r="CB40" s="480">
        <v>2.8925392019068342E-5</v>
      </c>
      <c r="CC40" s="480">
        <v>1.3222234622935012E-5</v>
      </c>
      <c r="CD40" s="480">
        <v>3.6988031356555114E-5</v>
      </c>
      <c r="CE40" s="480">
        <v>2.0232755157851319E-5</v>
      </c>
      <c r="CF40" s="480">
        <v>6.3443957113644628E-5</v>
      </c>
      <c r="CG40" s="480">
        <v>3.3961970645072098E-6</v>
      </c>
      <c r="CH40" s="480">
        <v>2.6728888056357237E-5</v>
      </c>
      <c r="CI40" s="480">
        <v>6.5071480987245124E-5</v>
      </c>
      <c r="CJ40" s="480">
        <v>5.6739096721775393E-6</v>
      </c>
      <c r="CK40" s="480">
        <v>1.3020465592976595E-5</v>
      </c>
      <c r="CL40" s="480">
        <v>2.0906790491619932E-5</v>
      </c>
      <c r="CM40" s="480">
        <v>3.8725066422538811E-6</v>
      </c>
      <c r="CN40" s="480">
        <v>1.6040255151870754E-5</v>
      </c>
      <c r="CO40" s="480">
        <v>1.001097395165604E-5</v>
      </c>
      <c r="CP40" s="480">
        <v>4.0557352737872228E-5</v>
      </c>
      <c r="CQ40" s="480">
        <v>2.6785351616888239E-5</v>
      </c>
      <c r="CR40" s="480">
        <v>1.3828331804155232E-5</v>
      </c>
      <c r="CS40" s="480">
        <v>1.4233610313318832E-5</v>
      </c>
      <c r="CT40" s="480">
        <v>6.8424577536995345E-6</v>
      </c>
      <c r="CU40" s="480">
        <v>1.1757557472333066E-5</v>
      </c>
      <c r="CV40" s="480">
        <v>1.3342815752535473E-5</v>
      </c>
      <c r="CW40" s="480">
        <v>9.2575925421756784E-6</v>
      </c>
      <c r="CX40" s="480">
        <v>2.2572508195153345E-5</v>
      </c>
      <c r="CY40" s="480">
        <v>1.1655497097659713E-5</v>
      </c>
      <c r="CZ40" s="480">
        <v>1.2010812182368048E-5</v>
      </c>
      <c r="DA40" s="480">
        <v>5.3531323744172454E-5</v>
      </c>
      <c r="DB40" s="480">
        <v>5.9609020912432391E-6</v>
      </c>
      <c r="DC40" s="480">
        <v>1.6823357002858883E-5</v>
      </c>
      <c r="DD40" s="480">
        <v>1.579530175883263E-5</v>
      </c>
      <c r="DE40" s="480">
        <v>1.8290179717658116E-5</v>
      </c>
      <c r="DF40" s="480">
        <v>1.1779962407617343E-5</v>
      </c>
      <c r="DG40" s="480">
        <v>2.4151359256939169E-5</v>
      </c>
      <c r="DH40" s="480">
        <v>1.4367764341471029E-5</v>
      </c>
      <c r="DI40" s="480">
        <v>3.993431611888995E-4</v>
      </c>
      <c r="DJ40" s="480">
        <v>1.210827998262527</v>
      </c>
      <c r="DK40" s="317"/>
    </row>
    <row r="41" spans="2:115">
      <c r="B41" s="10" t="s">
        <v>326</v>
      </c>
      <c r="C41" s="77" t="s">
        <v>1045</v>
      </c>
      <c r="D41" s="480">
        <v>1.0254431113607724E-5</v>
      </c>
      <c r="E41" s="480">
        <v>5.4022176672233697E-6</v>
      </c>
      <c r="F41" s="480">
        <v>5.2528516434953374E-6</v>
      </c>
      <c r="G41" s="480">
        <v>8.362365404582735E-6</v>
      </c>
      <c r="H41" s="480">
        <v>6.558035084198622E-5</v>
      </c>
      <c r="I41" s="480">
        <v>7.2286720793158265E-5</v>
      </c>
      <c r="J41" s="480">
        <v>4.0528528973945866E-5</v>
      </c>
      <c r="K41" s="480">
        <v>1.0884995467559981E-5</v>
      </c>
      <c r="L41" s="480">
        <v>2.4369187645324433E-5</v>
      </c>
      <c r="M41" s="480">
        <v>1.0992321149670031E-5</v>
      </c>
      <c r="N41" s="480">
        <v>0</v>
      </c>
      <c r="O41" s="480">
        <v>5.9010648035773568E-6</v>
      </c>
      <c r="P41" s="480">
        <v>1.5208331072589805E-5</v>
      </c>
      <c r="Q41" s="480">
        <v>1.0336503453011377E-5</v>
      </c>
      <c r="R41" s="480">
        <v>2.597510647666099E-4</v>
      </c>
      <c r="S41" s="480">
        <v>5.9930015869467318E-6</v>
      </c>
      <c r="T41" s="480">
        <v>5.1888958579319227E-6</v>
      </c>
      <c r="U41" s="480">
        <v>4.02546076939338E-6</v>
      </c>
      <c r="V41" s="480">
        <v>4.5015267920576743E-6</v>
      </c>
      <c r="W41" s="480">
        <v>1.1695299645838433E-5</v>
      </c>
      <c r="X41" s="480">
        <v>0</v>
      </c>
      <c r="Y41" s="480">
        <v>1.1596497157964863E-5</v>
      </c>
      <c r="Z41" s="480">
        <v>6.0854839889286992E-6</v>
      </c>
      <c r="AA41" s="480">
        <v>1.0509476420096959E-5</v>
      </c>
      <c r="AB41" s="480">
        <v>1.1124102649716749E-5</v>
      </c>
      <c r="AC41" s="480">
        <v>1.4180783585650553E-5</v>
      </c>
      <c r="AD41" s="480">
        <v>1.3069821991268104E-6</v>
      </c>
      <c r="AE41" s="480">
        <v>1.41774727744916E-5</v>
      </c>
      <c r="AF41" s="480">
        <v>1.0836648650343947E-5</v>
      </c>
      <c r="AG41" s="480">
        <v>1.2556775361653712E-5</v>
      </c>
      <c r="AH41" s="480">
        <v>7.8705173933396799E-6</v>
      </c>
      <c r="AI41" s="480">
        <v>1.1163167578091333E-5</v>
      </c>
      <c r="AJ41" s="480">
        <v>6.0751541155521553E-5</v>
      </c>
      <c r="AK41" s="480">
        <v>6.6277166764253277E-4</v>
      </c>
      <c r="AL41" s="480">
        <v>2.6385196930252649E-4</v>
      </c>
      <c r="AM41" s="480">
        <v>1.4858200565895793E-5</v>
      </c>
      <c r="AN41" s="480">
        <v>4.4514868257938626E-6</v>
      </c>
      <c r="AO41" s="480">
        <v>1.0039953529198233</v>
      </c>
      <c r="AP41" s="480">
        <v>7.3797203349774838E-6</v>
      </c>
      <c r="AQ41" s="480">
        <v>1.1593483472852335E-5</v>
      </c>
      <c r="AR41" s="480">
        <v>8.1804307655116614E-6</v>
      </c>
      <c r="AS41" s="480">
        <v>1.1358073888177535E-2</v>
      </c>
      <c r="AT41" s="480">
        <v>2.9293752367657885E-3</v>
      </c>
      <c r="AU41" s="480">
        <v>1.4412403926281127E-2</v>
      </c>
      <c r="AV41" s="480">
        <v>2.2264135298230743E-2</v>
      </c>
      <c r="AW41" s="480">
        <v>2.4501258556202579E-3</v>
      </c>
      <c r="AX41" s="480">
        <v>3.1803284399147577E-5</v>
      </c>
      <c r="AY41" s="480">
        <v>2.0191453082734256E-4</v>
      </c>
      <c r="AZ41" s="480">
        <v>8.0488399134571089E-3</v>
      </c>
      <c r="BA41" s="480">
        <v>3.5502808433997594E-4</v>
      </c>
      <c r="BB41" s="480">
        <v>4.5734323814000243E-4</v>
      </c>
      <c r="BC41" s="480">
        <v>7.0713087265938794E-4</v>
      </c>
      <c r="BD41" s="480">
        <v>1.7117570208307889E-3</v>
      </c>
      <c r="BE41" s="480">
        <v>2.3532213045186428E-4</v>
      </c>
      <c r="BF41" s="480">
        <v>0</v>
      </c>
      <c r="BG41" s="480">
        <v>-3.1871948251426559E-5</v>
      </c>
      <c r="BH41" s="480">
        <v>2.163996691184281E-2</v>
      </c>
      <c r="BI41" s="480">
        <v>7.3228091070195039E-3</v>
      </c>
      <c r="BJ41" s="480">
        <v>3.1323246649214105E-2</v>
      </c>
      <c r="BK41" s="480">
        <v>1.5241501220046543E-2</v>
      </c>
      <c r="BL41" s="480">
        <v>4.2965066872271087E-6</v>
      </c>
      <c r="BM41" s="480">
        <v>3.4231577345789939E-4</v>
      </c>
      <c r="BN41" s="480">
        <v>3.7392049946019165E-4</v>
      </c>
      <c r="BO41" s="480">
        <v>4.1586039676929856E-4</v>
      </c>
      <c r="BP41" s="480">
        <v>7.2115400697332665E-4</v>
      </c>
      <c r="BQ41" s="480">
        <v>3.7802382171018014E-3</v>
      </c>
      <c r="BR41" s="480">
        <v>1.0916063063276442E-5</v>
      </c>
      <c r="BS41" s="480">
        <v>1.0214775407025138E-5</v>
      </c>
      <c r="BT41" s="480">
        <v>5.0909422660330851E-5</v>
      </c>
      <c r="BU41" s="480">
        <v>1.6124492699450524E-5</v>
      </c>
      <c r="BV41" s="480">
        <v>1.213256559771439E-5</v>
      </c>
      <c r="BW41" s="480">
        <v>5.8500176031206424E-6</v>
      </c>
      <c r="BX41" s="480">
        <v>5.3481112646253135E-6</v>
      </c>
      <c r="BY41" s="480">
        <v>6.3515556665322054E-6</v>
      </c>
      <c r="BZ41" s="480">
        <v>5.0992298836002816E-6</v>
      </c>
      <c r="CA41" s="480">
        <v>3.7503267050920612E-6</v>
      </c>
      <c r="CB41" s="480">
        <v>2.2419520046098714E-5</v>
      </c>
      <c r="CC41" s="480">
        <v>1.5678425139941028E-5</v>
      </c>
      <c r="CD41" s="480">
        <v>4.3053358467829458E-5</v>
      </c>
      <c r="CE41" s="480">
        <v>2.433973986949024E-5</v>
      </c>
      <c r="CF41" s="480">
        <v>5.7311396514309369E-4</v>
      </c>
      <c r="CG41" s="480">
        <v>3.0262468485846107E-6</v>
      </c>
      <c r="CH41" s="480">
        <v>9.2565493920051328E-6</v>
      </c>
      <c r="CI41" s="480">
        <v>2.6645538659421576E-4</v>
      </c>
      <c r="CJ41" s="480">
        <v>1.0675404566043411E-5</v>
      </c>
      <c r="CK41" s="480">
        <v>7.4022873306081483E-6</v>
      </c>
      <c r="CL41" s="480">
        <v>1.0682249923442476E-5</v>
      </c>
      <c r="CM41" s="480">
        <v>4.1576158911160951E-6</v>
      </c>
      <c r="CN41" s="480">
        <v>8.1485163277816187E-6</v>
      </c>
      <c r="CO41" s="480">
        <v>1.0653494497857805E-5</v>
      </c>
      <c r="CP41" s="480">
        <v>1.0368910598608665E-4</v>
      </c>
      <c r="CQ41" s="480">
        <v>1.5338240756958015E-5</v>
      </c>
      <c r="CR41" s="480">
        <v>9.4137274630515805E-6</v>
      </c>
      <c r="CS41" s="480">
        <v>1.6612413036039428E-5</v>
      </c>
      <c r="CT41" s="480">
        <v>4.3751971335127714E-6</v>
      </c>
      <c r="CU41" s="480">
        <v>1.0863256801893611E-5</v>
      </c>
      <c r="CV41" s="480">
        <v>1.2074730095786956E-5</v>
      </c>
      <c r="CW41" s="480">
        <v>1.0420157172859873E-5</v>
      </c>
      <c r="CX41" s="480">
        <v>1.9173525011916843E-5</v>
      </c>
      <c r="CY41" s="480">
        <v>1.3811265352716363E-5</v>
      </c>
      <c r="CZ41" s="480">
        <v>8.6732057100378793E-6</v>
      </c>
      <c r="DA41" s="480">
        <v>6.630232717644989E-5</v>
      </c>
      <c r="DB41" s="480">
        <v>6.6151254332322698E-6</v>
      </c>
      <c r="DC41" s="480">
        <v>3.4702399476366348E-5</v>
      </c>
      <c r="DD41" s="480">
        <v>1.9527628892918368E-5</v>
      </c>
      <c r="DE41" s="480">
        <v>1.1527965219190629E-5</v>
      </c>
      <c r="DF41" s="480">
        <v>1.04953527945117E-5</v>
      </c>
      <c r="DG41" s="480">
        <v>2.1165238757236348E-5</v>
      </c>
      <c r="DH41" s="480">
        <v>7.8937898215606175E-5</v>
      </c>
      <c r="DI41" s="480">
        <v>4.7893697130277829E-4</v>
      </c>
      <c r="DJ41" s="480">
        <v>1.1541022201199782</v>
      </c>
      <c r="DK41" s="317"/>
    </row>
    <row r="42" spans="2:115">
      <c r="B42" s="10" t="s">
        <v>327</v>
      </c>
      <c r="C42" s="77" t="s">
        <v>1046</v>
      </c>
      <c r="D42" s="480">
        <v>3.6849870344635071E-6</v>
      </c>
      <c r="E42" s="480">
        <v>2.6962728075559925E-6</v>
      </c>
      <c r="F42" s="480">
        <v>1.5721041769694464E-6</v>
      </c>
      <c r="G42" s="480">
        <v>1.845476304157983E-6</v>
      </c>
      <c r="H42" s="480">
        <v>3.3650627144906288E-6</v>
      </c>
      <c r="I42" s="480">
        <v>2.2524631303937552E-5</v>
      </c>
      <c r="J42" s="480">
        <v>1.4422257719287348E-5</v>
      </c>
      <c r="K42" s="480">
        <v>4.2525463987293423E-6</v>
      </c>
      <c r="L42" s="480">
        <v>4.0226044766928951E-5</v>
      </c>
      <c r="M42" s="480">
        <v>2.6782309138800035E-6</v>
      </c>
      <c r="N42" s="480">
        <v>0</v>
      </c>
      <c r="O42" s="480">
        <v>1.5726606161788422E-6</v>
      </c>
      <c r="P42" s="480">
        <v>4.1314879793317835E-6</v>
      </c>
      <c r="Q42" s="480">
        <v>5.4189201573489717E-6</v>
      </c>
      <c r="R42" s="480">
        <v>7.9802720240835416E-4</v>
      </c>
      <c r="S42" s="480">
        <v>2.5248268884153342E-6</v>
      </c>
      <c r="T42" s="480">
        <v>3.0867122420604576E-6</v>
      </c>
      <c r="U42" s="480">
        <v>1.1508339526231534E-6</v>
      </c>
      <c r="V42" s="480">
        <v>1.5462501574353619E-6</v>
      </c>
      <c r="W42" s="480">
        <v>9.874290757178939E-6</v>
      </c>
      <c r="X42" s="480">
        <v>0</v>
      </c>
      <c r="Y42" s="480">
        <v>1.3589121204603069E-5</v>
      </c>
      <c r="Z42" s="480">
        <v>5.2227225755239113E-6</v>
      </c>
      <c r="AA42" s="480">
        <v>3.2341311035980446E-6</v>
      </c>
      <c r="AB42" s="480">
        <v>1.2436865398116709E-5</v>
      </c>
      <c r="AC42" s="480">
        <v>2.088306528759964E-5</v>
      </c>
      <c r="AD42" s="480">
        <v>5.8597515888904522E-7</v>
      </c>
      <c r="AE42" s="480">
        <v>4.6679677301942709E-6</v>
      </c>
      <c r="AF42" s="480">
        <v>5.5397243891598808E-6</v>
      </c>
      <c r="AG42" s="480">
        <v>1.3555858741600322E-5</v>
      </c>
      <c r="AH42" s="480">
        <v>2.126716319243006E-6</v>
      </c>
      <c r="AI42" s="480">
        <v>7.1499876370927519E-6</v>
      </c>
      <c r="AJ42" s="480">
        <v>1.1085819426411172E-4</v>
      </c>
      <c r="AK42" s="480">
        <v>4.5166215229865093E-5</v>
      </c>
      <c r="AL42" s="480">
        <v>1.4824884167737888E-4</v>
      </c>
      <c r="AM42" s="480">
        <v>7.3529236056603755E-5</v>
      </c>
      <c r="AN42" s="480">
        <v>9.7170657612220851E-7</v>
      </c>
      <c r="AO42" s="480">
        <v>6.6879750576826245E-5</v>
      </c>
      <c r="AP42" s="480">
        <v>1.0000013926787827</v>
      </c>
      <c r="AQ42" s="480">
        <v>3.8146433099225186E-6</v>
      </c>
      <c r="AR42" s="480">
        <v>8.6108739250691901E-6</v>
      </c>
      <c r="AS42" s="480">
        <v>3.7486949812257937E-3</v>
      </c>
      <c r="AT42" s="480">
        <v>5.3961988855728508E-3</v>
      </c>
      <c r="AU42" s="480">
        <v>6.1575416306267321E-4</v>
      </c>
      <c r="AV42" s="480">
        <v>9.0113343476940649E-4</v>
      </c>
      <c r="AW42" s="480">
        <v>1.6598419571843212E-4</v>
      </c>
      <c r="AX42" s="480">
        <v>2.4386412108277404E-5</v>
      </c>
      <c r="AY42" s="480">
        <v>2.2863013481929373E-4</v>
      </c>
      <c r="AZ42" s="480">
        <v>5.305570316440889E-4</v>
      </c>
      <c r="BA42" s="480">
        <v>7.7578219826324602E-4</v>
      </c>
      <c r="BB42" s="480">
        <v>8.4675089845251852E-6</v>
      </c>
      <c r="BC42" s="480">
        <v>3.9773542083927285E-4</v>
      </c>
      <c r="BD42" s="480">
        <v>1.1167984151277126E-4</v>
      </c>
      <c r="BE42" s="480">
        <v>4.8363155128234339E-5</v>
      </c>
      <c r="BF42" s="480">
        <v>0</v>
      </c>
      <c r="BG42" s="480">
        <v>2.1931339906338101E-4</v>
      </c>
      <c r="BH42" s="480">
        <v>3.5169362872094405E-4</v>
      </c>
      <c r="BI42" s="480">
        <v>6.4690137261014203E-4</v>
      </c>
      <c r="BJ42" s="480">
        <v>1.078968389335404E-3</v>
      </c>
      <c r="BK42" s="480">
        <v>5.8855022283989959E-5</v>
      </c>
      <c r="BL42" s="480">
        <v>8.3318548006757076E-7</v>
      </c>
      <c r="BM42" s="480">
        <v>7.0508328349650363E-5</v>
      </c>
      <c r="BN42" s="480">
        <v>1.2136835287954763E-4</v>
      </c>
      <c r="BO42" s="480">
        <v>1.8074102321359321E-4</v>
      </c>
      <c r="BP42" s="480">
        <v>6.1289314782043532E-5</v>
      </c>
      <c r="BQ42" s="480">
        <v>6.6902424580856927E-5</v>
      </c>
      <c r="BR42" s="480">
        <v>3.6400757989016439E-6</v>
      </c>
      <c r="BS42" s="480">
        <v>4.4646012523503077E-6</v>
      </c>
      <c r="BT42" s="480">
        <v>7.7525102891755063E-6</v>
      </c>
      <c r="BU42" s="480">
        <v>2.6722586786335942E-6</v>
      </c>
      <c r="BV42" s="480">
        <v>4.6997997767520834E-6</v>
      </c>
      <c r="BW42" s="480">
        <v>1.5819969571179768E-6</v>
      </c>
      <c r="BX42" s="480">
        <v>1.2800073046689625E-6</v>
      </c>
      <c r="BY42" s="480">
        <v>1.1773666438591372E-6</v>
      </c>
      <c r="BZ42" s="480">
        <v>2.0020888777232112E-6</v>
      </c>
      <c r="CA42" s="480">
        <v>1.7813265005183678E-6</v>
      </c>
      <c r="CB42" s="480">
        <v>3.4707559097658803E-6</v>
      </c>
      <c r="CC42" s="480">
        <v>2.8939026163584988E-6</v>
      </c>
      <c r="CD42" s="480">
        <v>7.423690769777841E-6</v>
      </c>
      <c r="CE42" s="480">
        <v>3.9425833585323121E-6</v>
      </c>
      <c r="CF42" s="480">
        <v>2.1828885270264536E-5</v>
      </c>
      <c r="CG42" s="480">
        <v>6.1422855557192418E-7</v>
      </c>
      <c r="CH42" s="480">
        <v>4.5119440221398754E-6</v>
      </c>
      <c r="CI42" s="480">
        <v>1.4640260246770378E-5</v>
      </c>
      <c r="CJ42" s="480">
        <v>9.829098240862828E-7</v>
      </c>
      <c r="CK42" s="480">
        <v>2.1252438649934725E-6</v>
      </c>
      <c r="CL42" s="480">
        <v>2.3232904359398178E-6</v>
      </c>
      <c r="CM42" s="480">
        <v>8.3000890215896214E-7</v>
      </c>
      <c r="CN42" s="480">
        <v>2.2830725323668611E-6</v>
      </c>
      <c r="CO42" s="480">
        <v>1.8651247317123773E-6</v>
      </c>
      <c r="CP42" s="480">
        <v>1.9371581825690879E-5</v>
      </c>
      <c r="CQ42" s="480">
        <v>4.4867902725029532E-6</v>
      </c>
      <c r="CR42" s="480">
        <v>1.7048520390893399E-6</v>
      </c>
      <c r="CS42" s="480">
        <v>2.2435038190445567E-6</v>
      </c>
      <c r="CT42" s="480">
        <v>1.25151110812569E-6</v>
      </c>
      <c r="CU42" s="480">
        <v>1.5907800028702408E-6</v>
      </c>
      <c r="CV42" s="480">
        <v>2.1684016689647603E-6</v>
      </c>
      <c r="CW42" s="480">
        <v>1.6972218091930727E-6</v>
      </c>
      <c r="CX42" s="480">
        <v>6.4470388037756659E-6</v>
      </c>
      <c r="CY42" s="480">
        <v>2.6319409559366831E-6</v>
      </c>
      <c r="CZ42" s="480">
        <v>1.5814516943017467E-6</v>
      </c>
      <c r="DA42" s="480">
        <v>1.9783638000263714E-5</v>
      </c>
      <c r="DB42" s="480">
        <v>9.8020440557514971E-7</v>
      </c>
      <c r="DC42" s="480">
        <v>3.6604535624320862E-6</v>
      </c>
      <c r="DD42" s="480">
        <v>4.5815492026086894E-6</v>
      </c>
      <c r="DE42" s="480">
        <v>4.587233146751406E-6</v>
      </c>
      <c r="DF42" s="480">
        <v>1.9979025610758525E-6</v>
      </c>
      <c r="DG42" s="480">
        <v>5.5895168316225254E-6</v>
      </c>
      <c r="DH42" s="480">
        <v>2.4271899401674717E-6</v>
      </c>
      <c r="DI42" s="480">
        <v>4.0448850191308356E-5</v>
      </c>
      <c r="DJ42" s="480">
        <v>1.0175138264251529</v>
      </c>
      <c r="DK42" s="317"/>
    </row>
    <row r="43" spans="2:115">
      <c r="B43" s="10" t="s">
        <v>328</v>
      </c>
      <c r="C43" s="77" t="s">
        <v>1047</v>
      </c>
      <c r="D43" s="480">
        <v>3.4703255266142421E-5</v>
      </c>
      <c r="E43" s="480">
        <v>1.7423150641808326E-5</v>
      </c>
      <c r="F43" s="480">
        <v>2.1163317406473938E-5</v>
      </c>
      <c r="G43" s="480">
        <v>1.4201108754520355E-5</v>
      </c>
      <c r="H43" s="480">
        <v>3.7845612032544871E-5</v>
      </c>
      <c r="I43" s="480">
        <v>1.3168901672387916E-4</v>
      </c>
      <c r="J43" s="480">
        <v>5.9583527741799278E-5</v>
      </c>
      <c r="K43" s="480">
        <v>4.4513556394011104E-5</v>
      </c>
      <c r="L43" s="480">
        <v>1.465785616504697E-4</v>
      </c>
      <c r="M43" s="480">
        <v>3.1900984683476992E-5</v>
      </c>
      <c r="N43" s="480">
        <v>0</v>
      </c>
      <c r="O43" s="480">
        <v>5.3343014489601482E-5</v>
      </c>
      <c r="P43" s="480">
        <v>2.5263805456076167E-5</v>
      </c>
      <c r="Q43" s="480">
        <v>4.5826675024903776E-5</v>
      </c>
      <c r="R43" s="480">
        <v>3.6855397316469833E-4</v>
      </c>
      <c r="S43" s="480">
        <v>1.1356082996176924E-4</v>
      </c>
      <c r="T43" s="480">
        <v>2.8063496098899352E-5</v>
      </c>
      <c r="U43" s="480">
        <v>-9.3243747120180895E-5</v>
      </c>
      <c r="V43" s="480">
        <v>6.0107211841531425E-4</v>
      </c>
      <c r="W43" s="480">
        <v>3.6342926065379151E-2</v>
      </c>
      <c r="X43" s="480">
        <v>0</v>
      </c>
      <c r="Y43" s="480">
        <v>1.5312601100534893E-3</v>
      </c>
      <c r="Z43" s="480">
        <v>2.7599773054814834E-4</v>
      </c>
      <c r="AA43" s="480">
        <v>1.6758350769835467E-4</v>
      </c>
      <c r="AB43" s="480">
        <v>2.7183723155241248E-4</v>
      </c>
      <c r="AC43" s="480">
        <v>1.8522175806400354E-3</v>
      </c>
      <c r="AD43" s="480">
        <v>3.1145748288692934E-6</v>
      </c>
      <c r="AE43" s="480">
        <v>7.5845255612036613E-5</v>
      </c>
      <c r="AF43" s="480">
        <v>3.1529507821512795E-4</v>
      </c>
      <c r="AG43" s="480">
        <v>5.5335751963793726E-4</v>
      </c>
      <c r="AH43" s="480">
        <v>5.5193215212634834E-5</v>
      </c>
      <c r="AI43" s="480">
        <v>1.2734339711586414E-2</v>
      </c>
      <c r="AJ43" s="480">
        <v>9.1178761136027876E-5</v>
      </c>
      <c r="AK43" s="480">
        <v>1.0869430580979429E-2</v>
      </c>
      <c r="AL43" s="480">
        <v>3.7437358372872116E-3</v>
      </c>
      <c r="AM43" s="480">
        <v>7.7644084387364061E-3</v>
      </c>
      <c r="AN43" s="480">
        <v>2.5240861938330129E-2</v>
      </c>
      <c r="AO43" s="480">
        <v>1.9363347018883945E-3</v>
      </c>
      <c r="AP43" s="480">
        <v>1.3084070575030335E-3</v>
      </c>
      <c r="AQ43" s="480">
        <v>1.0837323849018106</v>
      </c>
      <c r="AR43" s="480">
        <v>0.35450415649819078</v>
      </c>
      <c r="AS43" s="480">
        <v>2.5598076457200962E-3</v>
      </c>
      <c r="AT43" s="480">
        <v>1.499086456577352E-2</v>
      </c>
      <c r="AU43" s="480">
        <v>1.7448878720437513E-3</v>
      </c>
      <c r="AV43" s="480">
        <v>2.0941986200873957E-3</v>
      </c>
      <c r="AW43" s="480">
        <v>1.0671401326587896E-2</v>
      </c>
      <c r="AX43" s="480">
        <v>5.5977142470259554E-3</v>
      </c>
      <c r="AY43" s="480">
        <v>9.5538877806324984E-3</v>
      </c>
      <c r="AZ43" s="480">
        <v>7.9074989170090995E-3</v>
      </c>
      <c r="BA43" s="480">
        <v>1.1924176231719783E-3</v>
      </c>
      <c r="BB43" s="480">
        <v>5.3023540211838643E-4</v>
      </c>
      <c r="BC43" s="480">
        <v>1.9841922093018674E-2</v>
      </c>
      <c r="BD43" s="480">
        <v>5.8872104482227752E-3</v>
      </c>
      <c r="BE43" s="480">
        <v>6.1827053045551206E-4</v>
      </c>
      <c r="BF43" s="480">
        <v>0</v>
      </c>
      <c r="BG43" s="480">
        <v>2.3878328735580924E-4</v>
      </c>
      <c r="BH43" s="480">
        <v>2.7221683178995587E-3</v>
      </c>
      <c r="BI43" s="480">
        <v>1.0825808489190853E-3</v>
      </c>
      <c r="BJ43" s="480">
        <v>6.7097713221424195E-4</v>
      </c>
      <c r="BK43" s="480">
        <v>4.9126037587707378E-3</v>
      </c>
      <c r="BL43" s="480">
        <v>8.3668260100078217E-6</v>
      </c>
      <c r="BM43" s="480">
        <v>3.0260003371935954E-4</v>
      </c>
      <c r="BN43" s="480">
        <v>1.0676007419391034E-3</v>
      </c>
      <c r="BO43" s="480">
        <v>5.4212812752398487E-4</v>
      </c>
      <c r="BP43" s="480">
        <v>1.9878669707357167E-4</v>
      </c>
      <c r="BQ43" s="480">
        <v>6.8624789438433121E-4</v>
      </c>
      <c r="BR43" s="480">
        <v>2.7715180482727818E-5</v>
      </c>
      <c r="BS43" s="480">
        <v>1.6259314756258595E-5</v>
      </c>
      <c r="BT43" s="480">
        <v>1.7189141316726293E-4</v>
      </c>
      <c r="BU43" s="480">
        <v>9.0359114791542056E-5</v>
      </c>
      <c r="BV43" s="480">
        <v>2.4895145298163808E-5</v>
      </c>
      <c r="BW43" s="480">
        <v>1.0004544911335229E-5</v>
      </c>
      <c r="BX43" s="480">
        <v>1.2271362257818972E-5</v>
      </c>
      <c r="BY43" s="480">
        <v>1.3001656278672717E-5</v>
      </c>
      <c r="BZ43" s="480">
        <v>8.8689084948287188E-6</v>
      </c>
      <c r="CA43" s="480">
        <v>5.8244115618791579E-6</v>
      </c>
      <c r="CB43" s="480">
        <v>2.6033927997293386E-5</v>
      </c>
      <c r="CC43" s="480">
        <v>2.4988611274704504E-5</v>
      </c>
      <c r="CD43" s="480">
        <v>4.4980808923411944E-5</v>
      </c>
      <c r="CE43" s="480">
        <v>2.6349157815317165E-5</v>
      </c>
      <c r="CF43" s="480">
        <v>4.2094009482235927E-5</v>
      </c>
      <c r="CG43" s="480">
        <v>3.7227469864354613E-6</v>
      </c>
      <c r="CH43" s="480">
        <v>2.5215606271567622E-5</v>
      </c>
      <c r="CI43" s="480">
        <v>7.7847361950447155E-5</v>
      </c>
      <c r="CJ43" s="480">
        <v>1.0151724449305415E-5</v>
      </c>
      <c r="CK43" s="480">
        <v>2.1419855089516097E-5</v>
      </c>
      <c r="CL43" s="480">
        <v>1.0637378581744737E-4</v>
      </c>
      <c r="CM43" s="480">
        <v>8.6684250132157332E-6</v>
      </c>
      <c r="CN43" s="480">
        <v>3.5199096958434364E-5</v>
      </c>
      <c r="CO43" s="480">
        <v>9.3158248315564833E-4</v>
      </c>
      <c r="CP43" s="480">
        <v>1.1809537569939577E-4</v>
      </c>
      <c r="CQ43" s="480">
        <v>2.8795720248292751E-5</v>
      </c>
      <c r="CR43" s="480">
        <v>2.0283860603151485E-5</v>
      </c>
      <c r="CS43" s="480">
        <v>1.1178380538176609E-4</v>
      </c>
      <c r="CT43" s="480">
        <v>4.2874310616102002E-5</v>
      </c>
      <c r="CU43" s="480">
        <v>9.1555449527070759E-5</v>
      </c>
      <c r="CV43" s="480">
        <v>2.3662555100818381E-5</v>
      </c>
      <c r="CW43" s="480">
        <v>2.1639374746424007E-5</v>
      </c>
      <c r="CX43" s="480">
        <v>5.0583360796060102E-5</v>
      </c>
      <c r="CY43" s="480">
        <v>2.0447769793244644E-5</v>
      </c>
      <c r="CZ43" s="480">
        <v>1.2688911543691224E-4</v>
      </c>
      <c r="DA43" s="480">
        <v>1.3289874314554524E-4</v>
      </c>
      <c r="DB43" s="480">
        <v>1.2500831790989943E-5</v>
      </c>
      <c r="DC43" s="480">
        <v>3.8038500449662854E-5</v>
      </c>
      <c r="DD43" s="480">
        <v>3.1159500471908569E-5</v>
      </c>
      <c r="DE43" s="480">
        <v>5.5239358370253826E-5</v>
      </c>
      <c r="DF43" s="480">
        <v>2.0781547531293989E-5</v>
      </c>
      <c r="DG43" s="480">
        <v>4.1794081601681236E-5</v>
      </c>
      <c r="DH43" s="480">
        <v>8.2697425344703413E-5</v>
      </c>
      <c r="DI43" s="480">
        <v>9.5011686702065697E-4</v>
      </c>
      <c r="DJ43" s="480">
        <v>1.6444626254981516</v>
      </c>
      <c r="DK43" s="317"/>
    </row>
    <row r="44" spans="2:115">
      <c r="B44" s="10" t="s">
        <v>329</v>
      </c>
      <c r="C44" s="77" t="s">
        <v>1048</v>
      </c>
      <c r="D44" s="480">
        <v>8.2601594392619408E-6</v>
      </c>
      <c r="E44" s="480">
        <v>4.6640686722956558E-6</v>
      </c>
      <c r="F44" s="480">
        <v>5.476626479769218E-6</v>
      </c>
      <c r="G44" s="480">
        <v>5.0029212470633798E-6</v>
      </c>
      <c r="H44" s="480">
        <v>7.4370205662057659E-6</v>
      </c>
      <c r="I44" s="480">
        <v>1.196992896261781E-4</v>
      </c>
      <c r="J44" s="480">
        <v>2.1824907376177538E-5</v>
      </c>
      <c r="K44" s="480">
        <v>2.2060266398118343E-5</v>
      </c>
      <c r="L44" s="480">
        <v>5.6835689050150258E-5</v>
      </c>
      <c r="M44" s="480">
        <v>5.9410566152108134E-6</v>
      </c>
      <c r="N44" s="480">
        <v>0</v>
      </c>
      <c r="O44" s="480">
        <v>6.5474982280017342E-6</v>
      </c>
      <c r="P44" s="480">
        <v>6.2450617544696803E-6</v>
      </c>
      <c r="Q44" s="480">
        <v>4.717461481351407E-5</v>
      </c>
      <c r="R44" s="480">
        <v>3.7126121661022624E-4</v>
      </c>
      <c r="S44" s="480">
        <v>9.3618577665302583E-6</v>
      </c>
      <c r="T44" s="480">
        <v>5.9970410260047983E-6</v>
      </c>
      <c r="U44" s="480">
        <v>9.6001900280047971E-5</v>
      </c>
      <c r="V44" s="480">
        <v>5.887101711351699E-6</v>
      </c>
      <c r="W44" s="480">
        <v>2.05456240617162E-5</v>
      </c>
      <c r="X44" s="480">
        <v>0</v>
      </c>
      <c r="Y44" s="480">
        <v>1.2172199842823558E-5</v>
      </c>
      <c r="Z44" s="480">
        <v>7.0680591830954589E-6</v>
      </c>
      <c r="AA44" s="480">
        <v>8.8253913585582273E-6</v>
      </c>
      <c r="AB44" s="480">
        <v>6.3230130095597871E-5</v>
      </c>
      <c r="AC44" s="480">
        <v>1.0636367119451641E-4</v>
      </c>
      <c r="AD44" s="480">
        <v>1.8284594032770153E-6</v>
      </c>
      <c r="AE44" s="480">
        <v>8.9551577053577397E-6</v>
      </c>
      <c r="AF44" s="480">
        <v>1.2821371356518054E-4</v>
      </c>
      <c r="AG44" s="480">
        <v>1.5368215631535412E-4</v>
      </c>
      <c r="AH44" s="480">
        <v>7.1389254695334837E-6</v>
      </c>
      <c r="AI44" s="480">
        <v>2.5373076985163659E-5</v>
      </c>
      <c r="AJ44" s="480">
        <v>1.4971357329942953E-5</v>
      </c>
      <c r="AK44" s="480">
        <v>5.726795173684189E-5</v>
      </c>
      <c r="AL44" s="480">
        <v>1.1371704387225802E-4</v>
      </c>
      <c r="AM44" s="480">
        <v>2.3482965523892466E-5</v>
      </c>
      <c r="AN44" s="480">
        <v>9.3355152994587085E-6</v>
      </c>
      <c r="AO44" s="480">
        <v>3.0234846003854427E-5</v>
      </c>
      <c r="AP44" s="480">
        <v>4.0041484357253083E-6</v>
      </c>
      <c r="AQ44" s="480">
        <v>2.5233594052029073E-4</v>
      </c>
      <c r="AR44" s="480">
        <v>1.0007887760862568</v>
      </c>
      <c r="AS44" s="480">
        <v>3.1841495903467167E-3</v>
      </c>
      <c r="AT44" s="480">
        <v>2.9443855988937301E-3</v>
      </c>
      <c r="AU44" s="480">
        <v>2.7419415707769785E-3</v>
      </c>
      <c r="AV44" s="480">
        <v>1.1364538688648893E-3</v>
      </c>
      <c r="AW44" s="480">
        <v>5.75668282371611E-4</v>
      </c>
      <c r="AX44" s="480">
        <v>5.3001769420096888E-4</v>
      </c>
      <c r="AY44" s="480">
        <v>2.6041985083797843E-3</v>
      </c>
      <c r="AZ44" s="480">
        <v>2.900714956210739E-3</v>
      </c>
      <c r="BA44" s="480">
        <v>1.4545743755240432E-3</v>
      </c>
      <c r="BB44" s="480">
        <v>4.166164133208917E-4</v>
      </c>
      <c r="BC44" s="480">
        <v>2.4270216686897101E-3</v>
      </c>
      <c r="BD44" s="480">
        <v>2.1804672065222604E-3</v>
      </c>
      <c r="BE44" s="480">
        <v>4.7672418199045595E-4</v>
      </c>
      <c r="BF44" s="480">
        <v>0</v>
      </c>
      <c r="BG44" s="480">
        <v>4.5534370060090041E-4</v>
      </c>
      <c r="BH44" s="480">
        <v>1.274826137561535E-3</v>
      </c>
      <c r="BI44" s="480">
        <v>8.6983457456405106E-4</v>
      </c>
      <c r="BJ44" s="480">
        <v>6.3308580234769883E-4</v>
      </c>
      <c r="BK44" s="480">
        <v>1.4385899882698241E-3</v>
      </c>
      <c r="BL44" s="480">
        <v>2.5609384164896413E-6</v>
      </c>
      <c r="BM44" s="480">
        <v>3.6370344486753999E-4</v>
      </c>
      <c r="BN44" s="480">
        <v>5.6715148122413216E-4</v>
      </c>
      <c r="BO44" s="480">
        <v>6.3505331898819372E-4</v>
      </c>
      <c r="BP44" s="480">
        <v>2.1638851708199967E-4</v>
      </c>
      <c r="BQ44" s="480">
        <v>1.5132497119252364E-3</v>
      </c>
      <c r="BR44" s="480">
        <v>3.3511272076456991E-5</v>
      </c>
      <c r="BS44" s="480">
        <v>1.4225952978760637E-5</v>
      </c>
      <c r="BT44" s="480">
        <v>3.4418453945015497E-5</v>
      </c>
      <c r="BU44" s="480">
        <v>9.9178085449475493E-6</v>
      </c>
      <c r="BV44" s="480">
        <v>7.9060491066374628E-6</v>
      </c>
      <c r="BW44" s="480">
        <v>4.8155201544500904E-6</v>
      </c>
      <c r="BX44" s="480">
        <v>4.4929290940827192E-6</v>
      </c>
      <c r="BY44" s="480">
        <v>4.2835858730555694E-6</v>
      </c>
      <c r="BZ44" s="480">
        <v>6.1409478751223277E-6</v>
      </c>
      <c r="CA44" s="480">
        <v>5.2770772338098539E-6</v>
      </c>
      <c r="CB44" s="480">
        <v>1.1377089163158978E-5</v>
      </c>
      <c r="CC44" s="480">
        <v>7.0219333269799684E-6</v>
      </c>
      <c r="CD44" s="480">
        <v>2.7550289921994685E-5</v>
      </c>
      <c r="CE44" s="480">
        <v>1.0768436833614062E-5</v>
      </c>
      <c r="CF44" s="480">
        <v>1.9007415042203598E-5</v>
      </c>
      <c r="CG44" s="480">
        <v>1.5471551496943695E-6</v>
      </c>
      <c r="CH44" s="480">
        <v>9.9449188755667695E-6</v>
      </c>
      <c r="CI44" s="480">
        <v>2.4254794220663823E-5</v>
      </c>
      <c r="CJ44" s="480">
        <v>3.074690459310298E-6</v>
      </c>
      <c r="CK44" s="480">
        <v>6.0771951179609656E-6</v>
      </c>
      <c r="CL44" s="480">
        <v>1.2531644050225412E-5</v>
      </c>
      <c r="CM44" s="480">
        <v>2.6746546288357011E-6</v>
      </c>
      <c r="CN44" s="480">
        <v>7.8844912883387135E-6</v>
      </c>
      <c r="CO44" s="480">
        <v>4.9782235510394842E-5</v>
      </c>
      <c r="CP44" s="480">
        <v>4.5601636430810829E-5</v>
      </c>
      <c r="CQ44" s="480">
        <v>1.3152074672937344E-5</v>
      </c>
      <c r="CR44" s="480">
        <v>6.0938456434595311E-6</v>
      </c>
      <c r="CS44" s="480">
        <v>1.671827920721969E-5</v>
      </c>
      <c r="CT44" s="480">
        <v>8.0677989615206202E-5</v>
      </c>
      <c r="CU44" s="480">
        <v>5.84648604961873E-6</v>
      </c>
      <c r="CV44" s="480">
        <v>1.1172925820494527E-5</v>
      </c>
      <c r="CW44" s="480">
        <v>2.1952107758372987E-5</v>
      </c>
      <c r="CX44" s="480">
        <v>2.7756621406561627E-5</v>
      </c>
      <c r="CY44" s="480">
        <v>8.021697884574967E-6</v>
      </c>
      <c r="CZ44" s="480">
        <v>1.2056616260891733E-5</v>
      </c>
      <c r="DA44" s="480">
        <v>8.8963930876118343E-5</v>
      </c>
      <c r="DB44" s="480">
        <v>4.4032614078335941E-6</v>
      </c>
      <c r="DC44" s="480">
        <v>3.9210013256396502E-5</v>
      </c>
      <c r="DD44" s="480">
        <v>2.3065041227791123E-5</v>
      </c>
      <c r="DE44" s="480">
        <v>4.0160827282945912E-5</v>
      </c>
      <c r="DF44" s="480">
        <v>6.8661640208139308E-6</v>
      </c>
      <c r="DG44" s="480">
        <v>2.1980670646242038E-5</v>
      </c>
      <c r="DH44" s="480">
        <v>5.9277587330497966E-5</v>
      </c>
      <c r="DI44" s="480">
        <v>1.2994398049433783E-4</v>
      </c>
      <c r="DJ44" s="480">
        <v>1.0351673305475253</v>
      </c>
      <c r="DK44" s="317"/>
    </row>
    <row r="45" spans="2:115">
      <c r="B45" s="10" t="s">
        <v>330</v>
      </c>
      <c r="C45" s="77" t="s">
        <v>1049</v>
      </c>
      <c r="D45" s="480">
        <v>1.0781717959447516E-4</v>
      </c>
      <c r="E45" s="480">
        <v>4.5048791106098592E-5</v>
      </c>
      <c r="F45" s="480">
        <v>6.0272175307062488E-5</v>
      </c>
      <c r="G45" s="480">
        <v>4.5329567236029773E-5</v>
      </c>
      <c r="H45" s="480">
        <v>7.6334238130184304E-5</v>
      </c>
      <c r="I45" s="480">
        <v>2.6755652401501954E-4</v>
      </c>
      <c r="J45" s="480">
        <v>1.6680665561989602E-4</v>
      </c>
      <c r="K45" s="480">
        <v>4.0424458172188833E-5</v>
      </c>
      <c r="L45" s="480">
        <v>2.3464595098779639E-5</v>
      </c>
      <c r="M45" s="480">
        <v>2.8898870558744525E-5</v>
      </c>
      <c r="N45" s="480">
        <v>0</v>
      </c>
      <c r="O45" s="480">
        <v>6.8491902545358971E-5</v>
      </c>
      <c r="P45" s="480">
        <v>4.8265080146120825E-5</v>
      </c>
      <c r="Q45" s="480">
        <v>4.0666964815313241E-5</v>
      </c>
      <c r="R45" s="480">
        <v>1.9880220847930667E-4</v>
      </c>
      <c r="S45" s="480">
        <v>1.2535951484891428E-4</v>
      </c>
      <c r="T45" s="480">
        <v>6.1789178766182183E-5</v>
      </c>
      <c r="U45" s="480">
        <v>3.9224842829815816E-5</v>
      </c>
      <c r="V45" s="480">
        <v>6.368403569869199E-5</v>
      </c>
      <c r="W45" s="480">
        <v>1.0020986652972593E-4</v>
      </c>
      <c r="X45" s="480">
        <v>0</v>
      </c>
      <c r="Y45" s="480">
        <v>1.057984001695625E-4</v>
      </c>
      <c r="Z45" s="480">
        <v>1.1523551988129812E-4</v>
      </c>
      <c r="AA45" s="480">
        <v>1.5752776707271166E-4</v>
      </c>
      <c r="AB45" s="480">
        <v>4.0379750991465582E-5</v>
      </c>
      <c r="AC45" s="480">
        <v>5.7943818057230352E-5</v>
      </c>
      <c r="AD45" s="480">
        <v>7.1087891604996225E-6</v>
      </c>
      <c r="AE45" s="480">
        <v>9.1017074661011043E-5</v>
      </c>
      <c r="AF45" s="480">
        <v>6.9500227741840152E-5</v>
      </c>
      <c r="AG45" s="480">
        <v>3.7617277544589649E-5</v>
      </c>
      <c r="AH45" s="480">
        <v>5.4188625826552355E-5</v>
      </c>
      <c r="AI45" s="480">
        <v>9.938884224652539E-5</v>
      </c>
      <c r="AJ45" s="480">
        <v>1.3773756464404826E-4</v>
      </c>
      <c r="AK45" s="480">
        <v>9.4281350092838983E-5</v>
      </c>
      <c r="AL45" s="480">
        <v>1.0636092712045971E-4</v>
      </c>
      <c r="AM45" s="480">
        <v>3.9591357346761694E-4</v>
      </c>
      <c r="AN45" s="480">
        <v>5.7266110589645335E-5</v>
      </c>
      <c r="AO45" s="480">
        <v>1.6397396450640542E-4</v>
      </c>
      <c r="AP45" s="480">
        <v>4.848310403027426E-5</v>
      </c>
      <c r="AQ45" s="480">
        <v>1.6200177147466588E-4</v>
      </c>
      <c r="AR45" s="480">
        <v>1.0216500703533132E-4</v>
      </c>
      <c r="AS45" s="480">
        <v>1.0026345725779748</v>
      </c>
      <c r="AT45" s="480">
        <v>3.9557630890477217E-4</v>
      </c>
      <c r="AU45" s="480">
        <v>1.2125455663942208E-4</v>
      </c>
      <c r="AV45" s="480">
        <v>6.3114281302717576E-5</v>
      </c>
      <c r="AW45" s="480">
        <v>3.80304767663917E-5</v>
      </c>
      <c r="AX45" s="480">
        <v>3.9953645941982271E-5</v>
      </c>
      <c r="AY45" s="480">
        <v>9.6747464260810284E-5</v>
      </c>
      <c r="AZ45" s="480">
        <v>4.1540642518760926E-5</v>
      </c>
      <c r="BA45" s="480">
        <v>3.2979625106052964E-5</v>
      </c>
      <c r="BB45" s="480">
        <v>1.9365218301364827E-5</v>
      </c>
      <c r="BC45" s="480">
        <v>6.1814475573901767E-5</v>
      </c>
      <c r="BD45" s="480">
        <v>1.6419172070418227E-5</v>
      </c>
      <c r="BE45" s="480">
        <v>2.4953645277736073E-5</v>
      </c>
      <c r="BF45" s="480">
        <v>0</v>
      </c>
      <c r="BG45" s="480">
        <v>2.2267516609034358E-5</v>
      </c>
      <c r="BH45" s="480">
        <v>2.1251933917372775E-5</v>
      </c>
      <c r="BI45" s="480">
        <v>1.5022815008542138E-3</v>
      </c>
      <c r="BJ45" s="480">
        <v>3.8635495538781204E-5</v>
      </c>
      <c r="BK45" s="480">
        <v>7.3650359643195299E-4</v>
      </c>
      <c r="BL45" s="480">
        <v>1.932620211648885E-5</v>
      </c>
      <c r="BM45" s="480">
        <v>9.8752968071243469E-3</v>
      </c>
      <c r="BN45" s="480">
        <v>2.2917488817348394E-2</v>
      </c>
      <c r="BO45" s="480">
        <v>2.1085282247421917E-2</v>
      </c>
      <c r="BP45" s="480">
        <v>7.0760524410911707E-3</v>
      </c>
      <c r="BQ45" s="480">
        <v>1.4467236808077899E-2</v>
      </c>
      <c r="BR45" s="480">
        <v>2.0906939363441121E-4</v>
      </c>
      <c r="BS45" s="480">
        <v>3.9816790461028831E-4</v>
      </c>
      <c r="BT45" s="480">
        <v>5.3204190127834766E-4</v>
      </c>
      <c r="BU45" s="480">
        <v>7.9867941610758819E-5</v>
      </c>
      <c r="BV45" s="480">
        <v>6.4679112536387281E-5</v>
      </c>
      <c r="BW45" s="480">
        <v>7.228747082863054E-5</v>
      </c>
      <c r="BX45" s="480">
        <v>5.8352636140619185E-5</v>
      </c>
      <c r="BY45" s="480">
        <v>7.209928638457117E-5</v>
      </c>
      <c r="BZ45" s="480">
        <v>1.8799274893780408E-4</v>
      </c>
      <c r="CA45" s="480">
        <v>1.6374225286158817E-4</v>
      </c>
      <c r="CB45" s="480">
        <v>2.4420614303190865E-4</v>
      </c>
      <c r="CC45" s="480">
        <v>2.8492745294174314E-5</v>
      </c>
      <c r="CD45" s="480">
        <v>2.3292573118475227E-4</v>
      </c>
      <c r="CE45" s="480">
        <v>1.4824956776308894E-4</v>
      </c>
      <c r="CF45" s="480">
        <v>8.7353863348267282E-5</v>
      </c>
      <c r="CG45" s="480">
        <v>2.3006093207494297E-5</v>
      </c>
      <c r="CH45" s="480">
        <v>2.0051550500308098E-4</v>
      </c>
      <c r="CI45" s="480">
        <v>2.5816592850900528E-4</v>
      </c>
      <c r="CJ45" s="480">
        <v>3.4186748413878533E-5</v>
      </c>
      <c r="CK45" s="480">
        <v>9.1359640672576437E-5</v>
      </c>
      <c r="CL45" s="480">
        <v>1.7649711012243121E-4</v>
      </c>
      <c r="CM45" s="480">
        <v>2.0875724414390659E-5</v>
      </c>
      <c r="CN45" s="480">
        <v>1.2879426733111973E-4</v>
      </c>
      <c r="CO45" s="480">
        <v>6.0791187141315087E-5</v>
      </c>
      <c r="CP45" s="480">
        <v>3.383460612681187E-5</v>
      </c>
      <c r="CQ45" s="480">
        <v>2.0611108010039515E-4</v>
      </c>
      <c r="CR45" s="480">
        <v>9.5088580494363524E-5</v>
      </c>
      <c r="CS45" s="480">
        <v>7.0193228005959027E-5</v>
      </c>
      <c r="CT45" s="480">
        <v>4.1829487497223303E-5</v>
      </c>
      <c r="CU45" s="480">
        <v>4.1870962787857737E-5</v>
      </c>
      <c r="CV45" s="480">
        <v>7.5717246831342306E-5</v>
      </c>
      <c r="CW45" s="480">
        <v>5.1611222413525908E-5</v>
      </c>
      <c r="CX45" s="480">
        <v>6.848388072902522E-5</v>
      </c>
      <c r="CY45" s="480">
        <v>5.9035012560434002E-5</v>
      </c>
      <c r="CZ45" s="480">
        <v>9.3102156548470819E-5</v>
      </c>
      <c r="DA45" s="480">
        <v>3.5520883370051653E-5</v>
      </c>
      <c r="DB45" s="480">
        <v>2.886570340425844E-5</v>
      </c>
      <c r="DC45" s="480">
        <v>8.0866729654492691E-5</v>
      </c>
      <c r="DD45" s="480">
        <v>4.4070096808494675E-5</v>
      </c>
      <c r="DE45" s="480">
        <v>6.1982152136697043E-5</v>
      </c>
      <c r="DF45" s="480">
        <v>8.6180014370286853E-5</v>
      </c>
      <c r="DG45" s="480">
        <v>7.6468158182670156E-5</v>
      </c>
      <c r="DH45" s="480">
        <v>2.4019586805151001E-5</v>
      </c>
      <c r="DI45" s="480">
        <v>1.5559735229411412E-4</v>
      </c>
      <c r="DJ45" s="480">
        <v>1.0900644506183663</v>
      </c>
      <c r="DK45" s="317"/>
    </row>
    <row r="46" spans="2:115">
      <c r="B46" s="10" t="s">
        <v>331</v>
      </c>
      <c r="C46" s="77" t="s">
        <v>1050</v>
      </c>
      <c r="D46" s="480">
        <v>3.9725577814639129E-4</v>
      </c>
      <c r="E46" s="480">
        <v>3.7155850067128126E-4</v>
      </c>
      <c r="F46" s="480">
        <v>1.0896422140774402E-4</v>
      </c>
      <c r="G46" s="480">
        <v>1.6338358203947802E-4</v>
      </c>
      <c r="H46" s="480">
        <v>2.7217586083842007E-4</v>
      </c>
      <c r="I46" s="480">
        <v>3.718422342654086E-3</v>
      </c>
      <c r="J46" s="480">
        <v>2.0596486703705836E-3</v>
      </c>
      <c r="K46" s="480">
        <v>6.2110208286033231E-4</v>
      </c>
      <c r="L46" s="480">
        <v>7.4958480790681143E-3</v>
      </c>
      <c r="M46" s="480">
        <v>3.1131853095039275E-4</v>
      </c>
      <c r="N46" s="480">
        <v>0</v>
      </c>
      <c r="O46" s="480">
        <v>1.3469137462353745E-4</v>
      </c>
      <c r="P46" s="480">
        <v>6.5424222058716591E-4</v>
      </c>
      <c r="Q46" s="480">
        <v>6.9642332908380681E-4</v>
      </c>
      <c r="R46" s="480">
        <v>6.0275469646274655E-3</v>
      </c>
      <c r="S46" s="480">
        <v>2.6560935888017583E-4</v>
      </c>
      <c r="T46" s="480">
        <v>4.5912350564226057E-4</v>
      </c>
      <c r="U46" s="480">
        <v>1.1897134023936084E-4</v>
      </c>
      <c r="V46" s="480">
        <v>1.0776217086536778E-4</v>
      </c>
      <c r="W46" s="480">
        <v>1.4640118775661563E-3</v>
      </c>
      <c r="X46" s="480">
        <v>0</v>
      </c>
      <c r="Y46" s="480">
        <v>2.3784315817855081E-3</v>
      </c>
      <c r="Z46" s="480">
        <v>8.0751519128873959E-4</v>
      </c>
      <c r="AA46" s="480">
        <v>3.2785180672747778E-4</v>
      </c>
      <c r="AB46" s="480">
        <v>2.2037859395330518E-3</v>
      </c>
      <c r="AC46" s="480">
        <v>3.5833856196962866E-3</v>
      </c>
      <c r="AD46" s="480">
        <v>9.4834017125116287E-5</v>
      </c>
      <c r="AE46" s="480">
        <v>3.6813166827578074E-4</v>
      </c>
      <c r="AF46" s="480">
        <v>3.6310053501056145E-4</v>
      </c>
      <c r="AG46" s="480">
        <v>2.4078359857377272E-3</v>
      </c>
      <c r="AH46" s="480">
        <v>2.3873955641948158E-4</v>
      </c>
      <c r="AI46" s="480">
        <v>9.9616628542339189E-4</v>
      </c>
      <c r="AJ46" s="480">
        <v>1.346697174666309E-3</v>
      </c>
      <c r="AK46" s="480">
        <v>1.9140642022139503E-3</v>
      </c>
      <c r="AL46" s="480">
        <v>1.5036778910781381E-3</v>
      </c>
      <c r="AM46" s="480">
        <v>5.8175353018838089E-4</v>
      </c>
      <c r="AN46" s="480">
        <v>8.9936167537789239E-5</v>
      </c>
      <c r="AO46" s="480">
        <v>2.6136860488989036E-3</v>
      </c>
      <c r="AP46" s="480">
        <v>8.131509507388769E-5</v>
      </c>
      <c r="AQ46" s="480">
        <v>3.9940281707836095E-4</v>
      </c>
      <c r="AR46" s="480">
        <v>4.2297460439575188E-4</v>
      </c>
      <c r="AS46" s="480">
        <v>6.2625908587039822E-3</v>
      </c>
      <c r="AT46" s="480">
        <v>1.0147187631434316</v>
      </c>
      <c r="AU46" s="480">
        <v>4.0514312258362155E-3</v>
      </c>
      <c r="AV46" s="480">
        <v>5.1325397892363995E-3</v>
      </c>
      <c r="AW46" s="480">
        <v>1.8084552606871416E-3</v>
      </c>
      <c r="AX46" s="480">
        <v>9.8139977801693797E-4</v>
      </c>
      <c r="AY46" s="480">
        <v>4.0020995224920725E-3</v>
      </c>
      <c r="AZ46" s="480">
        <v>4.1499149116295481E-3</v>
      </c>
      <c r="BA46" s="480">
        <v>2.6863961785130873E-3</v>
      </c>
      <c r="BB46" s="480">
        <v>1.2538405751086872E-3</v>
      </c>
      <c r="BC46" s="480">
        <v>9.5277465507814275E-4</v>
      </c>
      <c r="BD46" s="480">
        <v>4.1480115333675203E-3</v>
      </c>
      <c r="BE46" s="480">
        <v>3.9779660657595674E-3</v>
      </c>
      <c r="BF46" s="480">
        <v>0</v>
      </c>
      <c r="BG46" s="480">
        <v>1.1597488543050396E-3</v>
      </c>
      <c r="BH46" s="480">
        <v>1.4359856567817087E-3</v>
      </c>
      <c r="BI46" s="480">
        <v>3.85175007754656E-3</v>
      </c>
      <c r="BJ46" s="480">
        <v>1.0606582506036731E-3</v>
      </c>
      <c r="BK46" s="480">
        <v>2.5978025850090366E-3</v>
      </c>
      <c r="BL46" s="480">
        <v>6.9464640476462621E-5</v>
      </c>
      <c r="BM46" s="480">
        <v>2.9817800184909343E-3</v>
      </c>
      <c r="BN46" s="480">
        <v>3.5214078797287537E-3</v>
      </c>
      <c r="BO46" s="480">
        <v>1.1730393568957428E-2</v>
      </c>
      <c r="BP46" s="480">
        <v>1.390876796111547E-3</v>
      </c>
      <c r="BQ46" s="480">
        <v>9.783708178772567E-4</v>
      </c>
      <c r="BR46" s="480">
        <v>2.696140345664692E-4</v>
      </c>
      <c r="BS46" s="480">
        <v>3.8748954885425049E-4</v>
      </c>
      <c r="BT46" s="480">
        <v>5.0688708456952177E-4</v>
      </c>
      <c r="BU46" s="480">
        <v>1.4694521156500802E-4</v>
      </c>
      <c r="BV46" s="480">
        <v>6.5799031197615715E-4</v>
      </c>
      <c r="BW46" s="480">
        <v>1.3959945769970565E-4</v>
      </c>
      <c r="BX46" s="480">
        <v>7.838498364142817E-5</v>
      </c>
      <c r="BY46" s="480">
        <v>6.6588302834746585E-5</v>
      </c>
      <c r="BZ46" s="480">
        <v>1.4532295040781137E-4</v>
      </c>
      <c r="CA46" s="480">
        <v>1.5141180357095609E-4</v>
      </c>
      <c r="CB46" s="480">
        <v>2.1044783497109723E-4</v>
      </c>
      <c r="CC46" s="480">
        <v>2.6839834917899842E-4</v>
      </c>
      <c r="CD46" s="480">
        <v>2.8487376389794695E-4</v>
      </c>
      <c r="CE46" s="480">
        <v>3.657980348779867E-4</v>
      </c>
      <c r="CF46" s="480">
        <v>1.7144951908867572E-4</v>
      </c>
      <c r="CG46" s="480">
        <v>5.9499792070812219E-5</v>
      </c>
      <c r="CH46" s="480">
        <v>5.4260245874196064E-4</v>
      </c>
      <c r="CI46" s="480">
        <v>4.0246370294413019E-4</v>
      </c>
      <c r="CJ46" s="480">
        <v>5.2440561337769445E-5</v>
      </c>
      <c r="CK46" s="480">
        <v>1.8972983306847916E-4</v>
      </c>
      <c r="CL46" s="480">
        <v>1.3872147165930053E-4</v>
      </c>
      <c r="CM46" s="480">
        <v>4.8636767451877418E-5</v>
      </c>
      <c r="CN46" s="480">
        <v>1.7210845692722745E-4</v>
      </c>
      <c r="CO46" s="480">
        <v>1.4240938915355633E-4</v>
      </c>
      <c r="CP46" s="480">
        <v>1.955929004109366E-3</v>
      </c>
      <c r="CQ46" s="480">
        <v>4.5813042352743822E-4</v>
      </c>
      <c r="CR46" s="480">
        <v>1.0229235859501484E-4</v>
      </c>
      <c r="CS46" s="480">
        <v>1.3561383008814606E-4</v>
      </c>
      <c r="CT46" s="480">
        <v>1.2334270881093001E-4</v>
      </c>
      <c r="CU46" s="480">
        <v>9.5158634027119962E-5</v>
      </c>
      <c r="CV46" s="480">
        <v>1.5420614879860776E-4</v>
      </c>
      <c r="CW46" s="480">
        <v>1.5467039381418472E-4</v>
      </c>
      <c r="CX46" s="480">
        <v>7.1561593434371141E-4</v>
      </c>
      <c r="CY46" s="480">
        <v>1.866376042182516E-4</v>
      </c>
      <c r="CZ46" s="480">
        <v>9.7332259586640102E-5</v>
      </c>
      <c r="DA46" s="480">
        <v>4.8329998579413558E-4</v>
      </c>
      <c r="DB46" s="480">
        <v>6.7619034504128901E-5</v>
      </c>
      <c r="DC46" s="480">
        <v>3.2914590569261344E-4</v>
      </c>
      <c r="DD46" s="480">
        <v>7.1458480466325312E-4</v>
      </c>
      <c r="DE46" s="480">
        <v>6.8401557970886116E-4</v>
      </c>
      <c r="DF46" s="480">
        <v>1.1387210429683306E-4</v>
      </c>
      <c r="DG46" s="480">
        <v>7.8260355430172831E-4</v>
      </c>
      <c r="DH46" s="480">
        <v>2.0737685966831844E-4</v>
      </c>
      <c r="DI46" s="480">
        <v>1.1658922890870214E-3</v>
      </c>
      <c r="DJ46" s="480">
        <v>1.1474029211957182</v>
      </c>
      <c r="DK46" s="317"/>
    </row>
    <row r="47" spans="2:115">
      <c r="B47" s="10" t="s">
        <v>332</v>
      </c>
      <c r="C47" s="77" t="s">
        <v>1051</v>
      </c>
      <c r="D47" s="480">
        <v>2.9835366091047991E-5</v>
      </c>
      <c r="E47" s="480">
        <v>1.491808081771306E-5</v>
      </c>
      <c r="F47" s="480">
        <v>2.1446257104636322E-5</v>
      </c>
      <c r="G47" s="480">
        <v>2.7382156126596087E-5</v>
      </c>
      <c r="H47" s="480">
        <v>1.433622620753978E-5</v>
      </c>
      <c r="I47" s="480">
        <v>8.8292021088309011E-5</v>
      </c>
      <c r="J47" s="480">
        <v>1.4958326673761928E-4</v>
      </c>
      <c r="K47" s="480">
        <v>1.2906652898810023E-5</v>
      </c>
      <c r="L47" s="480">
        <v>7.9850789944892003E-6</v>
      </c>
      <c r="M47" s="480">
        <v>9.3302822181442522E-6</v>
      </c>
      <c r="N47" s="480">
        <v>0</v>
      </c>
      <c r="O47" s="480">
        <v>1.4197943468528817E-5</v>
      </c>
      <c r="P47" s="480">
        <v>8.5082310338996095E-6</v>
      </c>
      <c r="Q47" s="480">
        <v>2.4589748587680773E-5</v>
      </c>
      <c r="R47" s="480">
        <v>4.5696805953541596E-4</v>
      </c>
      <c r="S47" s="480">
        <v>1.0894682308945735E-5</v>
      </c>
      <c r="T47" s="480">
        <v>6.0219801632770021E-6</v>
      </c>
      <c r="U47" s="480">
        <v>8.0890648640177299E-6</v>
      </c>
      <c r="V47" s="480">
        <v>1.3788276987120647E-5</v>
      </c>
      <c r="W47" s="480">
        <v>1.8113423497396976E-5</v>
      </c>
      <c r="X47" s="480">
        <v>0</v>
      </c>
      <c r="Y47" s="480">
        <v>9.5964549734666495E-6</v>
      </c>
      <c r="Z47" s="480">
        <v>6.1554886949262276E-6</v>
      </c>
      <c r="AA47" s="480">
        <v>9.9343620532973683E-6</v>
      </c>
      <c r="AB47" s="480">
        <v>8.6796134714049598E-6</v>
      </c>
      <c r="AC47" s="480">
        <v>9.4176272829845258E-6</v>
      </c>
      <c r="AD47" s="480">
        <v>2.0653902957201764E-6</v>
      </c>
      <c r="AE47" s="480">
        <v>2.5656568305889967E-5</v>
      </c>
      <c r="AF47" s="480">
        <v>2.7976996326819822E-5</v>
      </c>
      <c r="AG47" s="480">
        <v>1.0892055411460483E-5</v>
      </c>
      <c r="AH47" s="480">
        <v>1.4964888806637199E-5</v>
      </c>
      <c r="AI47" s="480">
        <v>2.1442171791372244E-5</v>
      </c>
      <c r="AJ47" s="480">
        <v>3.0461171003877086E-5</v>
      </c>
      <c r="AK47" s="480">
        <v>1.4954153456152362E-4</v>
      </c>
      <c r="AL47" s="480">
        <v>4.1917022743953001E-5</v>
      </c>
      <c r="AM47" s="480">
        <v>3.2375946672810334E-5</v>
      </c>
      <c r="AN47" s="480">
        <v>6.5855206106302839E-6</v>
      </c>
      <c r="AO47" s="480">
        <v>1.2573444115499322E-4</v>
      </c>
      <c r="AP47" s="480">
        <v>5.5189522871476957E-6</v>
      </c>
      <c r="AQ47" s="480">
        <v>3.0431543739028389E-5</v>
      </c>
      <c r="AR47" s="480">
        <v>1.6162100838706731E-5</v>
      </c>
      <c r="AS47" s="480">
        <v>4.300910630167871E-5</v>
      </c>
      <c r="AT47" s="480">
        <v>4.565052668223889E-5</v>
      </c>
      <c r="AU47" s="480">
        <v>1.0049762048280284</v>
      </c>
      <c r="AV47" s="480">
        <v>1.6858976366224076E-3</v>
      </c>
      <c r="AW47" s="480">
        <v>1.514167878946455E-4</v>
      </c>
      <c r="AX47" s="480">
        <v>5.2701328707475893E-5</v>
      </c>
      <c r="AY47" s="480">
        <v>1.041674687851258E-4</v>
      </c>
      <c r="AZ47" s="480">
        <v>7.182828015891954E-4</v>
      </c>
      <c r="BA47" s="480">
        <v>5.6812078789862869E-4</v>
      </c>
      <c r="BB47" s="480">
        <v>4.5950317395265932E-5</v>
      </c>
      <c r="BC47" s="480">
        <v>5.9629357983616615E-5</v>
      </c>
      <c r="BD47" s="480">
        <v>2.6305187083270438E-4</v>
      </c>
      <c r="BE47" s="480">
        <v>3.0847352118163448E-5</v>
      </c>
      <c r="BF47" s="480">
        <v>0</v>
      </c>
      <c r="BG47" s="480">
        <v>4.5696731243024036E-5</v>
      </c>
      <c r="BH47" s="480">
        <v>3.8597903314318275E-4</v>
      </c>
      <c r="BI47" s="480">
        <v>8.4164109293507865E-4</v>
      </c>
      <c r="BJ47" s="480">
        <v>5.5725381463254497E-4</v>
      </c>
      <c r="BK47" s="480">
        <v>5.0017982292755802E-5</v>
      </c>
      <c r="BL47" s="480">
        <v>1.2045242819103301E-5</v>
      </c>
      <c r="BM47" s="480">
        <v>1.735825417305256E-4</v>
      </c>
      <c r="BN47" s="480">
        <v>6.8665463359191643E-4</v>
      </c>
      <c r="BO47" s="480">
        <v>5.2807965165670494E-5</v>
      </c>
      <c r="BP47" s="480">
        <v>1.3283803119953474E-4</v>
      </c>
      <c r="BQ47" s="480">
        <v>2.8999292946581105E-4</v>
      </c>
      <c r="BR47" s="480">
        <v>4.1499581795603295E-5</v>
      </c>
      <c r="BS47" s="480">
        <v>6.2746689072820563E-6</v>
      </c>
      <c r="BT47" s="480">
        <v>7.7865432966116397E-4</v>
      </c>
      <c r="BU47" s="480">
        <v>3.3003148601734591E-5</v>
      </c>
      <c r="BV47" s="480">
        <v>2.0054630740247654E-5</v>
      </c>
      <c r="BW47" s="480">
        <v>1.5996661824868205E-5</v>
      </c>
      <c r="BX47" s="480">
        <v>8.1231419366509684E-6</v>
      </c>
      <c r="BY47" s="480">
        <v>5.6250198827408771E-6</v>
      </c>
      <c r="BZ47" s="480">
        <v>3.2813369607232239E-6</v>
      </c>
      <c r="CA47" s="480">
        <v>1.2976446109143565E-6</v>
      </c>
      <c r="CB47" s="480">
        <v>2.2163838105360036E-5</v>
      </c>
      <c r="CC47" s="480">
        <v>3.7650419891548235E-5</v>
      </c>
      <c r="CD47" s="480">
        <v>2.2454628734733468E-4</v>
      </c>
      <c r="CE47" s="480">
        <v>7.2778840140916397E-6</v>
      </c>
      <c r="CF47" s="480">
        <v>3.6337164757748868E-5</v>
      </c>
      <c r="CG47" s="480">
        <v>4.6503198025520476E-6</v>
      </c>
      <c r="CH47" s="480">
        <v>1.4105582426892654E-5</v>
      </c>
      <c r="CI47" s="480">
        <v>6.2911211731936178E-5</v>
      </c>
      <c r="CJ47" s="480">
        <v>9.9710762497758888E-6</v>
      </c>
      <c r="CK47" s="480">
        <v>1.1473730718755344E-5</v>
      </c>
      <c r="CL47" s="480">
        <v>8.7445630188653733E-6</v>
      </c>
      <c r="CM47" s="480">
        <v>1.1440326566855852E-5</v>
      </c>
      <c r="CN47" s="480">
        <v>1.0274265632914677E-5</v>
      </c>
      <c r="CO47" s="480">
        <v>1.2873273843790568E-5</v>
      </c>
      <c r="CP47" s="480">
        <v>6.1363657323199616E-5</v>
      </c>
      <c r="CQ47" s="480">
        <v>3.5222478418132349E-5</v>
      </c>
      <c r="CR47" s="480">
        <v>1.2465490297908584E-5</v>
      </c>
      <c r="CS47" s="480">
        <v>2.302156754599862E-5</v>
      </c>
      <c r="CT47" s="480">
        <v>7.110859561030473E-6</v>
      </c>
      <c r="CU47" s="480">
        <v>1.3462235804695693E-5</v>
      </c>
      <c r="CV47" s="480">
        <v>1.1367452423390843E-5</v>
      </c>
      <c r="CW47" s="480">
        <v>1.1574355079899328E-5</v>
      </c>
      <c r="CX47" s="480">
        <v>1.8256131761523861E-5</v>
      </c>
      <c r="CY47" s="480">
        <v>5.4463828879506308E-5</v>
      </c>
      <c r="CZ47" s="480">
        <v>1.1390837145978501E-5</v>
      </c>
      <c r="DA47" s="480">
        <v>1.0200974472579468E-3</v>
      </c>
      <c r="DB47" s="480">
        <v>9.763807835864598E-6</v>
      </c>
      <c r="DC47" s="480">
        <v>3.004807518432663E-5</v>
      </c>
      <c r="DD47" s="480">
        <v>1.2541318341756856E-5</v>
      </c>
      <c r="DE47" s="480">
        <v>1.9177058938076648E-5</v>
      </c>
      <c r="DF47" s="480">
        <v>1.9936275303019419E-5</v>
      </c>
      <c r="DG47" s="480">
        <v>1.920817707314736E-5</v>
      </c>
      <c r="DH47" s="480">
        <v>5.3697029940889724E-6</v>
      </c>
      <c r="DI47" s="480">
        <v>2.529314552640892E-5</v>
      </c>
      <c r="DJ47" s="480">
        <v>1.0163055008305431</v>
      </c>
      <c r="DK47" s="317"/>
    </row>
    <row r="48" spans="2:115">
      <c r="B48" s="10" t="s">
        <v>333</v>
      </c>
      <c r="C48" s="77" t="s">
        <v>1052</v>
      </c>
      <c r="D48" s="480">
        <v>8.3625107368518522E-5</v>
      </c>
      <c r="E48" s="480">
        <v>3.9262235881659479E-5</v>
      </c>
      <c r="F48" s="480">
        <v>5.8384451937887845E-5</v>
      </c>
      <c r="G48" s="480">
        <v>9.2684188374971758E-5</v>
      </c>
      <c r="H48" s="480">
        <v>3.6444646888119106E-5</v>
      </c>
      <c r="I48" s="480">
        <v>2.5122286800851446E-4</v>
      </c>
      <c r="J48" s="480">
        <v>4.0811201773785337E-4</v>
      </c>
      <c r="K48" s="480">
        <v>3.2128683570382205E-5</v>
      </c>
      <c r="L48" s="480">
        <v>1.8663314713485142E-5</v>
      </c>
      <c r="M48" s="480">
        <v>2.5227686511169287E-5</v>
      </c>
      <c r="N48" s="480">
        <v>0</v>
      </c>
      <c r="O48" s="480">
        <v>3.8297898705340909E-5</v>
      </c>
      <c r="P48" s="480">
        <v>2.1349180058285019E-5</v>
      </c>
      <c r="Q48" s="480">
        <v>6.2005111716526302E-5</v>
      </c>
      <c r="R48" s="480">
        <v>5.2010311594074061E-5</v>
      </c>
      <c r="S48" s="480">
        <v>2.7259129783068618E-5</v>
      </c>
      <c r="T48" s="480">
        <v>1.5425187446009702E-5</v>
      </c>
      <c r="U48" s="480">
        <v>2.1930742153147472E-5</v>
      </c>
      <c r="V48" s="480">
        <v>3.5429868562027614E-5</v>
      </c>
      <c r="W48" s="480">
        <v>4.6708949848374332E-5</v>
      </c>
      <c r="X48" s="480">
        <v>0</v>
      </c>
      <c r="Y48" s="480">
        <v>2.3119638228378479E-5</v>
      </c>
      <c r="Z48" s="480">
        <v>1.4882429139043517E-5</v>
      </c>
      <c r="AA48" s="480">
        <v>2.3333028368942613E-5</v>
      </c>
      <c r="AB48" s="480">
        <v>1.9218222449603732E-5</v>
      </c>
      <c r="AC48" s="480">
        <v>1.6862468996423896E-5</v>
      </c>
      <c r="AD48" s="480">
        <v>5.3082694231882601E-6</v>
      </c>
      <c r="AE48" s="480">
        <v>9.3302254915141522E-5</v>
      </c>
      <c r="AF48" s="480">
        <v>2.8033217162185914E-4</v>
      </c>
      <c r="AG48" s="480">
        <v>2.9899445097259135E-5</v>
      </c>
      <c r="AH48" s="480">
        <v>3.8579091720808829E-5</v>
      </c>
      <c r="AI48" s="480">
        <v>4.1943178868815607E-5</v>
      </c>
      <c r="AJ48" s="480">
        <v>8.2645873209015436E-5</v>
      </c>
      <c r="AK48" s="480">
        <v>2.7165210887664885E-4</v>
      </c>
      <c r="AL48" s="480">
        <v>1.6391194844458709E-4</v>
      </c>
      <c r="AM48" s="480">
        <v>9.0298308301694282E-5</v>
      </c>
      <c r="AN48" s="480">
        <v>1.6562713200088595E-5</v>
      </c>
      <c r="AO48" s="480">
        <v>2.3410808369322156E-4</v>
      </c>
      <c r="AP48" s="480">
        <v>4.5094037498707446E-5</v>
      </c>
      <c r="AQ48" s="480">
        <v>7.852465910136479E-5</v>
      </c>
      <c r="AR48" s="480">
        <v>4.3585630257247945E-5</v>
      </c>
      <c r="AS48" s="480">
        <v>3.2620862827327689E-5</v>
      </c>
      <c r="AT48" s="480">
        <v>5.2671964717026862E-5</v>
      </c>
      <c r="AU48" s="480">
        <v>3.7812170036706575E-4</v>
      </c>
      <c r="AV48" s="480">
        <v>1.0094979779044941</v>
      </c>
      <c r="AW48" s="480">
        <v>5.1032352379337104E-5</v>
      </c>
      <c r="AX48" s="480">
        <v>2.0343068721176977E-4</v>
      </c>
      <c r="AY48" s="480">
        <v>2.0009668804699398E-4</v>
      </c>
      <c r="AZ48" s="480">
        <v>3.2203766490676941E-4</v>
      </c>
      <c r="BA48" s="480">
        <v>1.000966924323576E-4</v>
      </c>
      <c r="BB48" s="480">
        <v>1.0055646545332282E-4</v>
      </c>
      <c r="BC48" s="480">
        <v>5.3947856465519284E-5</v>
      </c>
      <c r="BD48" s="480">
        <v>1.5956361127383688E-4</v>
      </c>
      <c r="BE48" s="480">
        <v>8.833959198132592E-5</v>
      </c>
      <c r="BF48" s="480">
        <v>0</v>
      </c>
      <c r="BG48" s="480">
        <v>3.4244702567530804E-5</v>
      </c>
      <c r="BH48" s="480">
        <v>8.8699450482019389E-5</v>
      </c>
      <c r="BI48" s="480">
        <v>2.9182922390462652E-4</v>
      </c>
      <c r="BJ48" s="480">
        <v>2.0836564374530526E-4</v>
      </c>
      <c r="BK48" s="480">
        <v>7.5445710180754584E-5</v>
      </c>
      <c r="BL48" s="480">
        <v>3.1545173225513026E-5</v>
      </c>
      <c r="BM48" s="480">
        <v>3.9182341447995554E-5</v>
      </c>
      <c r="BN48" s="480">
        <v>4.5662697211484277E-5</v>
      </c>
      <c r="BO48" s="480">
        <v>5.7977232157516116E-5</v>
      </c>
      <c r="BP48" s="480">
        <v>7.1213367539585935E-5</v>
      </c>
      <c r="BQ48" s="480">
        <v>4.3521337211411774E-5</v>
      </c>
      <c r="BR48" s="480">
        <v>1.1669078935643652E-4</v>
      </c>
      <c r="BS48" s="480">
        <v>1.5719913045842582E-5</v>
      </c>
      <c r="BT48" s="480">
        <v>1.0356573292671765E-4</v>
      </c>
      <c r="BU48" s="480">
        <v>6.7547058706307267E-5</v>
      </c>
      <c r="BV48" s="480">
        <v>5.3153946504363016E-5</v>
      </c>
      <c r="BW48" s="480">
        <v>4.1601184172574547E-5</v>
      </c>
      <c r="BX48" s="480">
        <v>1.8918417653949993E-5</v>
      </c>
      <c r="BY48" s="480">
        <v>1.1895237660701508E-5</v>
      </c>
      <c r="BZ48" s="480">
        <v>7.405762582564746E-6</v>
      </c>
      <c r="CA48" s="480">
        <v>2.7066751889674726E-6</v>
      </c>
      <c r="CB48" s="480">
        <v>1.8967131042312479E-5</v>
      </c>
      <c r="CC48" s="480">
        <v>1.0663074259497897E-4</v>
      </c>
      <c r="CD48" s="480">
        <v>6.2414626754129891E-4</v>
      </c>
      <c r="CE48" s="480">
        <v>2.5337855813548583E-5</v>
      </c>
      <c r="CF48" s="480">
        <v>5.1882355525814005E-5</v>
      </c>
      <c r="CG48" s="480">
        <v>1.450092040165127E-5</v>
      </c>
      <c r="CH48" s="480">
        <v>2.6613082709683636E-5</v>
      </c>
      <c r="CI48" s="480">
        <v>9.4435761012619579E-5</v>
      </c>
      <c r="CJ48" s="480">
        <v>2.3108014952791202E-5</v>
      </c>
      <c r="CK48" s="480">
        <v>2.239070376023141E-5</v>
      </c>
      <c r="CL48" s="480">
        <v>2.1502459798632818E-5</v>
      </c>
      <c r="CM48" s="480">
        <v>3.0974831152170416E-5</v>
      </c>
      <c r="CN48" s="480">
        <v>2.4138143052440788E-5</v>
      </c>
      <c r="CO48" s="480">
        <v>2.9287521870324335E-5</v>
      </c>
      <c r="CP48" s="480">
        <v>3.0357534199358886E-5</v>
      </c>
      <c r="CQ48" s="480">
        <v>7.7658501738025185E-5</v>
      </c>
      <c r="CR48" s="480">
        <v>1.8808469468424243E-5</v>
      </c>
      <c r="CS48" s="480">
        <v>3.6316768406466714E-5</v>
      </c>
      <c r="CT48" s="480">
        <v>1.2984455136316816E-5</v>
      </c>
      <c r="CU48" s="480">
        <v>3.0023674200891791E-5</v>
      </c>
      <c r="CV48" s="480">
        <v>2.0724048973413609E-5</v>
      </c>
      <c r="CW48" s="480">
        <v>1.9602330282624875E-5</v>
      </c>
      <c r="CX48" s="480">
        <v>4.056009101763835E-5</v>
      </c>
      <c r="CY48" s="480">
        <v>1.6267982971081421E-4</v>
      </c>
      <c r="CZ48" s="480">
        <v>2.9161572657040258E-5</v>
      </c>
      <c r="DA48" s="480">
        <v>2.9772841454160709E-3</v>
      </c>
      <c r="DB48" s="480">
        <v>1.5842700688855121E-5</v>
      </c>
      <c r="DC48" s="480">
        <v>5.8924328552377098E-5</v>
      </c>
      <c r="DD48" s="480">
        <v>1.8917215868262503E-5</v>
      </c>
      <c r="DE48" s="480">
        <v>2.9769840387408476E-5</v>
      </c>
      <c r="DF48" s="480">
        <v>4.6064555141408969E-5</v>
      </c>
      <c r="DG48" s="480">
        <v>4.6825161699165064E-5</v>
      </c>
      <c r="DH48" s="480">
        <v>1.4322243670298871E-5</v>
      </c>
      <c r="DI48" s="480">
        <v>4.8404850360605112E-5</v>
      </c>
      <c r="DJ48" s="480">
        <v>1.020495868891105</v>
      </c>
      <c r="DK48" s="317"/>
    </row>
    <row r="49" spans="2:115">
      <c r="B49" s="10" t="s">
        <v>334</v>
      </c>
      <c r="C49" s="77" t="s">
        <v>1053</v>
      </c>
      <c r="D49" s="480">
        <v>5.4990815090729348E-6</v>
      </c>
      <c r="E49" s="480">
        <v>4.1119444375608905E-6</v>
      </c>
      <c r="F49" s="480">
        <v>2.5716228224045621E-5</v>
      </c>
      <c r="G49" s="480">
        <v>4.8882946982951227E-6</v>
      </c>
      <c r="H49" s="480">
        <v>3.1066034013507038E-6</v>
      </c>
      <c r="I49" s="480">
        <v>5.4612620842211855E-6</v>
      </c>
      <c r="J49" s="480">
        <v>1.5255780456254184E-5</v>
      </c>
      <c r="K49" s="480">
        <v>3.1610240566777902E-6</v>
      </c>
      <c r="L49" s="480">
        <v>1.6942951826700627E-6</v>
      </c>
      <c r="M49" s="480">
        <v>2.599888227275002E-6</v>
      </c>
      <c r="N49" s="480">
        <v>0</v>
      </c>
      <c r="O49" s="480">
        <v>2.8739972236296874E-6</v>
      </c>
      <c r="P49" s="480">
        <v>2.149819355616079E-6</v>
      </c>
      <c r="Q49" s="480">
        <v>3.8662463822755401E-6</v>
      </c>
      <c r="R49" s="480">
        <v>2.352315681614671E-6</v>
      </c>
      <c r="S49" s="480">
        <v>2.2312180206221682E-6</v>
      </c>
      <c r="T49" s="480">
        <v>1.8019046293704033E-6</v>
      </c>
      <c r="U49" s="480">
        <v>2.0494306664952147E-6</v>
      </c>
      <c r="V49" s="480">
        <v>2.3097912899029849E-6</v>
      </c>
      <c r="W49" s="480">
        <v>2.8335193861182914E-6</v>
      </c>
      <c r="X49" s="480">
        <v>0</v>
      </c>
      <c r="Y49" s="480">
        <v>1.970049986786191E-6</v>
      </c>
      <c r="Z49" s="480">
        <v>1.1415668275223026E-6</v>
      </c>
      <c r="AA49" s="480">
        <v>2.17205625938338E-6</v>
      </c>
      <c r="AB49" s="480">
        <v>1.7301284854015989E-6</v>
      </c>
      <c r="AC49" s="480">
        <v>1.9235938679803572E-6</v>
      </c>
      <c r="AD49" s="480">
        <v>2.5048479175797465E-7</v>
      </c>
      <c r="AE49" s="480">
        <v>4.1330295813437333E-6</v>
      </c>
      <c r="AF49" s="480">
        <v>1.7114353037375354E-6</v>
      </c>
      <c r="AG49" s="480">
        <v>2.3369807618847897E-6</v>
      </c>
      <c r="AH49" s="480">
        <v>3.5146158485770358E-6</v>
      </c>
      <c r="AI49" s="480">
        <v>2.5978777345155903E-6</v>
      </c>
      <c r="AJ49" s="480">
        <v>4.742159900917556E-6</v>
      </c>
      <c r="AK49" s="480">
        <v>2.3217421051600629E-6</v>
      </c>
      <c r="AL49" s="480">
        <v>2.2622666109324462E-6</v>
      </c>
      <c r="AM49" s="480">
        <v>4.2647767888079766E-6</v>
      </c>
      <c r="AN49" s="480">
        <v>1.2487212030250823E-6</v>
      </c>
      <c r="AO49" s="480">
        <v>2.5350156555065028E-6</v>
      </c>
      <c r="AP49" s="480">
        <v>1.8625794400223192E-6</v>
      </c>
      <c r="AQ49" s="480">
        <v>3.6529351756658789E-6</v>
      </c>
      <c r="AR49" s="480">
        <v>2.5785595530582872E-6</v>
      </c>
      <c r="AS49" s="480">
        <v>2.1435088945577328E-6</v>
      </c>
      <c r="AT49" s="480">
        <v>2.3673384542537513E-6</v>
      </c>
      <c r="AU49" s="480">
        <v>1.3912025307479428E-5</v>
      </c>
      <c r="AV49" s="480">
        <v>9.9617826416885654E-5</v>
      </c>
      <c r="AW49" s="480">
        <v>1.0003329090334434</v>
      </c>
      <c r="AX49" s="480">
        <v>2.4468330431801424E-6</v>
      </c>
      <c r="AY49" s="480">
        <v>1.5301279854459357E-6</v>
      </c>
      <c r="AZ49" s="480">
        <v>1.3631243153597428E-5</v>
      </c>
      <c r="BA49" s="480">
        <v>1.3986551658386445E-6</v>
      </c>
      <c r="BB49" s="480">
        <v>3.0126365551012462E-6</v>
      </c>
      <c r="BC49" s="480">
        <v>1.5141726447428942E-6</v>
      </c>
      <c r="BD49" s="480">
        <v>4.468392007385681E-5</v>
      </c>
      <c r="BE49" s="480">
        <v>1.3756989669299925E-6</v>
      </c>
      <c r="BF49" s="480">
        <v>0</v>
      </c>
      <c r="BG49" s="480">
        <v>3.7152431146064031E-6</v>
      </c>
      <c r="BH49" s="480">
        <v>4.8198341102646557E-6</v>
      </c>
      <c r="BI49" s="480">
        <v>1.1367052818308571E-5</v>
      </c>
      <c r="BJ49" s="480">
        <v>8.0353632201684623E-6</v>
      </c>
      <c r="BK49" s="480">
        <v>6.9728117431044615E-6</v>
      </c>
      <c r="BL49" s="480">
        <v>2.1722050787017818E-6</v>
      </c>
      <c r="BM49" s="480">
        <v>4.7906634398566262E-6</v>
      </c>
      <c r="BN49" s="480">
        <v>1.0575532379575044E-5</v>
      </c>
      <c r="BO49" s="480">
        <v>3.468923912163517E-6</v>
      </c>
      <c r="BP49" s="480">
        <v>4.814555185693188E-6</v>
      </c>
      <c r="BQ49" s="480">
        <v>3.1840872849325602E-6</v>
      </c>
      <c r="BR49" s="480">
        <v>5.6769406785233573E-6</v>
      </c>
      <c r="BS49" s="480">
        <v>9.7270236203334696E-7</v>
      </c>
      <c r="BT49" s="480">
        <v>5.8956184597881016E-6</v>
      </c>
      <c r="BU49" s="480">
        <v>5.1472223673880351E-6</v>
      </c>
      <c r="BV49" s="480">
        <v>2.370451661887661E-5</v>
      </c>
      <c r="BW49" s="480">
        <v>3.8592370406728473E-6</v>
      </c>
      <c r="BX49" s="480">
        <v>2.4378571804413343E-6</v>
      </c>
      <c r="BY49" s="480">
        <v>1.2925313235613911E-6</v>
      </c>
      <c r="BZ49" s="480">
        <v>7.3251403694229743E-7</v>
      </c>
      <c r="CA49" s="480">
        <v>2.2872919983146979E-7</v>
      </c>
      <c r="CB49" s="480">
        <v>2.9719569993683006E-6</v>
      </c>
      <c r="CC49" s="480">
        <v>6.1990011120635767E-6</v>
      </c>
      <c r="CD49" s="480">
        <v>3.2152271783672512E-5</v>
      </c>
      <c r="CE49" s="480">
        <v>3.2874842754583999E-6</v>
      </c>
      <c r="CF49" s="480">
        <v>1.6328829034474693E-5</v>
      </c>
      <c r="CG49" s="480">
        <v>1.5831880477035925E-6</v>
      </c>
      <c r="CH49" s="480">
        <v>4.0480657072328846E-6</v>
      </c>
      <c r="CI49" s="480">
        <v>4.4932994674158668E-5</v>
      </c>
      <c r="CJ49" s="480">
        <v>3.0213077133984724E-6</v>
      </c>
      <c r="CK49" s="480">
        <v>2.8769678097149519E-6</v>
      </c>
      <c r="CL49" s="480">
        <v>4.6573160497181124E-6</v>
      </c>
      <c r="CM49" s="480">
        <v>2.0863969084956581E-6</v>
      </c>
      <c r="CN49" s="480">
        <v>4.4085763299841672E-6</v>
      </c>
      <c r="CO49" s="480">
        <v>1.5502493436435637E-5</v>
      </c>
      <c r="CP49" s="480">
        <v>1.2388466639141603E-4</v>
      </c>
      <c r="CQ49" s="480">
        <v>9.9963417412623795E-6</v>
      </c>
      <c r="CR49" s="480">
        <v>1.7293319214049465E-6</v>
      </c>
      <c r="CS49" s="480">
        <v>4.4044282513635895E-6</v>
      </c>
      <c r="CT49" s="480">
        <v>1.4687453131780309E-4</v>
      </c>
      <c r="CU49" s="480">
        <v>8.0164780558924638E-5</v>
      </c>
      <c r="CV49" s="480">
        <v>2.7298790093369712E-5</v>
      </c>
      <c r="CW49" s="480">
        <v>2.7787080176105731E-5</v>
      </c>
      <c r="CX49" s="480">
        <v>4.7359418653963068E-6</v>
      </c>
      <c r="CY49" s="480">
        <v>2.6164429132486221E-5</v>
      </c>
      <c r="CZ49" s="480">
        <v>4.7689089590879129E-6</v>
      </c>
      <c r="DA49" s="480">
        <v>1.2532171483465939E-4</v>
      </c>
      <c r="DB49" s="480">
        <v>3.3313219621218745E-6</v>
      </c>
      <c r="DC49" s="480">
        <v>7.192848995394093E-6</v>
      </c>
      <c r="DD49" s="480">
        <v>2.4344548612986306E-6</v>
      </c>
      <c r="DE49" s="480">
        <v>3.1832702172335439E-6</v>
      </c>
      <c r="DF49" s="480">
        <v>5.9078858482982008E-5</v>
      </c>
      <c r="DG49" s="480">
        <v>8.9940319301924503E-6</v>
      </c>
      <c r="DH49" s="480">
        <v>2.7157357288369252E-4</v>
      </c>
      <c r="DI49" s="480">
        <v>1.7205938693395572E-5</v>
      </c>
      <c r="DJ49" s="480">
        <v>1.001877502475607</v>
      </c>
      <c r="DK49" s="317"/>
    </row>
    <row r="50" spans="2:115">
      <c r="B50" s="10" t="s">
        <v>335</v>
      </c>
      <c r="C50" s="77" t="s">
        <v>1054</v>
      </c>
      <c r="D50" s="480">
        <v>1.0386789775035622E-4</v>
      </c>
      <c r="E50" s="480">
        <v>4.9795582134201934E-5</v>
      </c>
      <c r="F50" s="480">
        <v>7.1737170055795788E-5</v>
      </c>
      <c r="G50" s="480">
        <v>8.7409522793503749E-5</v>
      </c>
      <c r="H50" s="480">
        <v>7.1245089714282457E-5</v>
      </c>
      <c r="I50" s="480">
        <v>1.0625513014845578E-4</v>
      </c>
      <c r="J50" s="480">
        <v>3.5881598553346355E-4</v>
      </c>
      <c r="K50" s="480">
        <v>4.2706653473035938E-5</v>
      </c>
      <c r="L50" s="480">
        <v>2.5597404155206259E-5</v>
      </c>
      <c r="M50" s="480">
        <v>3.4488864656996609E-5</v>
      </c>
      <c r="N50" s="480">
        <v>0</v>
      </c>
      <c r="O50" s="480">
        <v>4.8117647649146938E-5</v>
      </c>
      <c r="P50" s="480">
        <v>2.9016247069085993E-5</v>
      </c>
      <c r="Q50" s="480">
        <v>6.9373124152518156E-5</v>
      </c>
      <c r="R50" s="480">
        <v>6.2522382244001055E-5</v>
      </c>
      <c r="S50" s="480">
        <v>3.4524721717299351E-5</v>
      </c>
      <c r="T50" s="480">
        <v>1.9872290976037948E-5</v>
      </c>
      <c r="U50" s="480">
        <v>2.801586056860155E-5</v>
      </c>
      <c r="V50" s="480">
        <v>4.306730036102281E-5</v>
      </c>
      <c r="W50" s="480">
        <v>5.5225407813957328E-5</v>
      </c>
      <c r="X50" s="480">
        <v>0</v>
      </c>
      <c r="Y50" s="480">
        <v>2.9896321064441085E-5</v>
      </c>
      <c r="Z50" s="480">
        <v>1.9625367079195412E-5</v>
      </c>
      <c r="AA50" s="480">
        <v>3.2101962633894339E-5</v>
      </c>
      <c r="AB50" s="480">
        <v>2.4988801731033018E-5</v>
      </c>
      <c r="AC50" s="480">
        <v>2.2768477234226871E-5</v>
      </c>
      <c r="AD50" s="480">
        <v>4.3143718538800478E-6</v>
      </c>
      <c r="AE50" s="480">
        <v>7.1309185771465761E-5</v>
      </c>
      <c r="AF50" s="480">
        <v>2.6635230131888584E-5</v>
      </c>
      <c r="AG50" s="480">
        <v>3.8499043229442817E-5</v>
      </c>
      <c r="AH50" s="480">
        <v>4.9182335945033013E-5</v>
      </c>
      <c r="AI50" s="480">
        <v>3.940503696110788E-5</v>
      </c>
      <c r="AJ50" s="480">
        <v>9.9026564001197481E-5</v>
      </c>
      <c r="AK50" s="480">
        <v>4.2091805078578057E-5</v>
      </c>
      <c r="AL50" s="480">
        <v>4.9186736930164013E-5</v>
      </c>
      <c r="AM50" s="480">
        <v>1.0889812921328388E-4</v>
      </c>
      <c r="AN50" s="480">
        <v>2.1211169955658671E-5</v>
      </c>
      <c r="AO50" s="480">
        <v>4.8777115717917613E-5</v>
      </c>
      <c r="AP50" s="480">
        <v>2.0301545383314354E-5</v>
      </c>
      <c r="AQ50" s="480">
        <v>8.0308596064621724E-5</v>
      </c>
      <c r="AR50" s="480">
        <v>4.6458380023877277E-5</v>
      </c>
      <c r="AS50" s="480">
        <v>3.6011837779670281E-5</v>
      </c>
      <c r="AT50" s="480">
        <v>3.8114949758405589E-4</v>
      </c>
      <c r="AU50" s="480">
        <v>5.4314819171398846E-4</v>
      </c>
      <c r="AV50" s="480">
        <v>5.0420569748828043E-4</v>
      </c>
      <c r="AW50" s="480">
        <v>1.1649282866266274E-2</v>
      </c>
      <c r="AX50" s="480">
        <v>1.024118925513319</v>
      </c>
      <c r="AY50" s="480">
        <v>1.6945784159851061E-2</v>
      </c>
      <c r="AZ50" s="480">
        <v>2.1626600935797338E-2</v>
      </c>
      <c r="BA50" s="480">
        <v>4.2529110768405681E-2</v>
      </c>
      <c r="BB50" s="480">
        <v>2.5534551537660509E-2</v>
      </c>
      <c r="BC50" s="480">
        <v>9.8890162169432277E-2</v>
      </c>
      <c r="BD50" s="480">
        <v>8.7799349133846308E-2</v>
      </c>
      <c r="BE50" s="480">
        <v>6.302612306155278E-2</v>
      </c>
      <c r="BF50" s="480">
        <v>0</v>
      </c>
      <c r="BG50" s="480">
        <v>2.0416509969636167E-4</v>
      </c>
      <c r="BH50" s="480">
        <v>3.7993028295274347E-3</v>
      </c>
      <c r="BI50" s="480">
        <v>8.6460201122708801E-5</v>
      </c>
      <c r="BJ50" s="480">
        <v>1.7004771248838452E-3</v>
      </c>
      <c r="BK50" s="480">
        <v>2.5073082149123021E-3</v>
      </c>
      <c r="BL50" s="480">
        <v>3.9126327143187924E-5</v>
      </c>
      <c r="BM50" s="480">
        <v>2.6872605636217724E-4</v>
      </c>
      <c r="BN50" s="480">
        <v>3.4196431725108683E-4</v>
      </c>
      <c r="BO50" s="480">
        <v>2.9165114538064928E-4</v>
      </c>
      <c r="BP50" s="480">
        <v>1.3361532160168199E-4</v>
      </c>
      <c r="BQ50" s="480">
        <v>1.4002280314471787E-4</v>
      </c>
      <c r="BR50" s="480">
        <v>1.4275321459220939E-4</v>
      </c>
      <c r="BS50" s="480">
        <v>2.0129224505083157E-5</v>
      </c>
      <c r="BT50" s="480">
        <v>9.8181410358186234E-5</v>
      </c>
      <c r="BU50" s="480">
        <v>8.6189481659530102E-5</v>
      </c>
      <c r="BV50" s="480">
        <v>7.6044133544503058E-5</v>
      </c>
      <c r="BW50" s="480">
        <v>5.3885985497426405E-5</v>
      </c>
      <c r="BX50" s="480">
        <v>2.5188479828134633E-5</v>
      </c>
      <c r="BY50" s="480">
        <v>1.8821438561883388E-5</v>
      </c>
      <c r="BZ50" s="480">
        <v>1.1972752717699658E-5</v>
      </c>
      <c r="CA50" s="480">
        <v>5.1278237577093536E-6</v>
      </c>
      <c r="CB50" s="480">
        <v>4.7113294272404202E-5</v>
      </c>
      <c r="CC50" s="480">
        <v>1.3314705802385093E-4</v>
      </c>
      <c r="CD50" s="480">
        <v>7.6699979041124858E-4</v>
      </c>
      <c r="CE50" s="480">
        <v>3.0692961212168118E-5</v>
      </c>
      <c r="CF50" s="480">
        <v>1.4022185067117E-4</v>
      </c>
      <c r="CG50" s="480">
        <v>1.5983382968439482E-5</v>
      </c>
      <c r="CH50" s="480">
        <v>2.8359564299289243E-5</v>
      </c>
      <c r="CI50" s="480">
        <v>2.9712428255208276E-4</v>
      </c>
      <c r="CJ50" s="480">
        <v>2.6035938275096935E-5</v>
      </c>
      <c r="CK50" s="480">
        <v>2.9601569419485312E-5</v>
      </c>
      <c r="CL50" s="480">
        <v>4.4165064376087172E-5</v>
      </c>
      <c r="CM50" s="480">
        <v>3.9657431662061872E-5</v>
      </c>
      <c r="CN50" s="480">
        <v>3.4320243497241647E-5</v>
      </c>
      <c r="CO50" s="480">
        <v>5.6110951332852057E-5</v>
      </c>
      <c r="CP50" s="480">
        <v>1.0217996844777992E-4</v>
      </c>
      <c r="CQ50" s="480">
        <v>1.0090373181589576E-4</v>
      </c>
      <c r="CR50" s="480">
        <v>4.0498359556642812E-5</v>
      </c>
      <c r="CS50" s="480">
        <v>8.7042951221100962E-5</v>
      </c>
      <c r="CT50" s="480">
        <v>1.9752530157690423E-5</v>
      </c>
      <c r="CU50" s="480">
        <v>4.5079038042628082E-5</v>
      </c>
      <c r="CV50" s="480">
        <v>2.8618777556004114E-5</v>
      </c>
      <c r="CW50" s="480">
        <v>2.6084362582876697E-5</v>
      </c>
      <c r="CX50" s="480">
        <v>5.3710689336991323E-5</v>
      </c>
      <c r="CY50" s="480">
        <v>1.8952583290195716E-4</v>
      </c>
      <c r="CZ50" s="480">
        <v>4.567787889358507E-5</v>
      </c>
      <c r="DA50" s="480">
        <v>3.5493603550598193E-3</v>
      </c>
      <c r="DB50" s="480">
        <v>2.2612538454514737E-5</v>
      </c>
      <c r="DC50" s="480">
        <v>8.7376707672546931E-5</v>
      </c>
      <c r="DD50" s="480">
        <v>2.6919703084644355E-5</v>
      </c>
      <c r="DE50" s="480">
        <v>3.9836850637556219E-5</v>
      </c>
      <c r="DF50" s="480">
        <v>6.4724952841404613E-5</v>
      </c>
      <c r="DG50" s="480">
        <v>5.8136007481065328E-5</v>
      </c>
      <c r="DH50" s="480">
        <v>7.4325045865420312E-5</v>
      </c>
      <c r="DI50" s="480">
        <v>2.5556050541451601E-4</v>
      </c>
      <c r="DJ50" s="480">
        <v>1.4124596193857142</v>
      </c>
      <c r="DK50" s="317"/>
    </row>
    <row r="51" spans="2:115">
      <c r="B51" s="10" t="s">
        <v>336</v>
      </c>
      <c r="C51" s="77" t="s">
        <v>1055</v>
      </c>
      <c r="D51" s="480">
        <v>8.6198030443663328E-5</v>
      </c>
      <c r="E51" s="480">
        <v>4.3072817818728987E-5</v>
      </c>
      <c r="F51" s="480">
        <v>6.5048085792029613E-5</v>
      </c>
      <c r="G51" s="480">
        <v>7.8767860775553401E-5</v>
      </c>
      <c r="H51" s="480">
        <v>4.5303949423208065E-5</v>
      </c>
      <c r="I51" s="480">
        <v>9.0733545715431069E-5</v>
      </c>
      <c r="J51" s="480">
        <v>2.9750956618078314E-4</v>
      </c>
      <c r="K51" s="480">
        <v>3.735103353123595E-5</v>
      </c>
      <c r="L51" s="480">
        <v>2.6758104724129058E-5</v>
      </c>
      <c r="M51" s="480">
        <v>2.8064429042783076E-5</v>
      </c>
      <c r="N51" s="480">
        <v>0</v>
      </c>
      <c r="O51" s="480">
        <v>4.172720247511962E-5</v>
      </c>
      <c r="P51" s="480">
        <v>2.6951774776269623E-5</v>
      </c>
      <c r="Q51" s="480">
        <v>6.0356182007166618E-5</v>
      </c>
      <c r="R51" s="480">
        <v>4.6400666517138664E-5</v>
      </c>
      <c r="S51" s="480">
        <v>3.0831488259646808E-5</v>
      </c>
      <c r="T51" s="480">
        <v>2.4244932237436721E-5</v>
      </c>
      <c r="U51" s="480">
        <v>4.9071269909526985E-5</v>
      </c>
      <c r="V51" s="480">
        <v>3.904059314197965E-5</v>
      </c>
      <c r="W51" s="480">
        <v>4.9506907122311338E-5</v>
      </c>
      <c r="X51" s="480">
        <v>0</v>
      </c>
      <c r="Y51" s="480">
        <v>2.6636019472772967E-5</v>
      </c>
      <c r="Z51" s="480">
        <v>1.6932405083073625E-5</v>
      </c>
      <c r="AA51" s="480">
        <v>2.7338476483798023E-5</v>
      </c>
      <c r="AB51" s="480">
        <v>2.5219843638231008E-5</v>
      </c>
      <c r="AC51" s="480">
        <v>2.2999776201881894E-5</v>
      </c>
      <c r="AD51" s="480">
        <v>3.6762050304391492E-6</v>
      </c>
      <c r="AE51" s="480">
        <v>5.9897347771774397E-5</v>
      </c>
      <c r="AF51" s="480">
        <v>2.2343943795670833E-5</v>
      </c>
      <c r="AG51" s="480">
        <v>3.3949933185797031E-5</v>
      </c>
      <c r="AH51" s="480">
        <v>4.3475965908215485E-5</v>
      </c>
      <c r="AI51" s="480">
        <v>3.8438768933198967E-5</v>
      </c>
      <c r="AJ51" s="480">
        <v>8.3900564191916635E-5</v>
      </c>
      <c r="AK51" s="480">
        <v>3.9250564303914576E-5</v>
      </c>
      <c r="AL51" s="480">
        <v>3.7783534241550989E-5</v>
      </c>
      <c r="AM51" s="480">
        <v>9.0808073838639306E-5</v>
      </c>
      <c r="AN51" s="480">
        <v>1.7622921431443592E-5</v>
      </c>
      <c r="AO51" s="480">
        <v>4.1122306655852265E-5</v>
      </c>
      <c r="AP51" s="480">
        <v>1.8135963021089544E-5</v>
      </c>
      <c r="AQ51" s="480">
        <v>6.7358134406659171E-5</v>
      </c>
      <c r="AR51" s="480">
        <v>3.9917683465198076E-5</v>
      </c>
      <c r="AS51" s="480">
        <v>3.3180247905359304E-5</v>
      </c>
      <c r="AT51" s="480">
        <v>7.1820416999891009E-4</v>
      </c>
      <c r="AU51" s="480">
        <v>1.9583755313402592E-4</v>
      </c>
      <c r="AV51" s="480">
        <v>6.1409918524265336E-4</v>
      </c>
      <c r="AW51" s="480">
        <v>2.8254328425702481E-3</v>
      </c>
      <c r="AX51" s="480">
        <v>1.1760350873946142E-2</v>
      </c>
      <c r="AY51" s="480">
        <v>1.019177673362591</v>
      </c>
      <c r="AZ51" s="480">
        <v>3.6440934962611335E-3</v>
      </c>
      <c r="BA51" s="480">
        <v>2.1608435811757767E-3</v>
      </c>
      <c r="BB51" s="480">
        <v>3.4705007725910442E-3</v>
      </c>
      <c r="BC51" s="480">
        <v>1.5151284638617564E-3</v>
      </c>
      <c r="BD51" s="480">
        <v>6.7418860304173786E-3</v>
      </c>
      <c r="BE51" s="480">
        <v>5.8804606654004566E-3</v>
      </c>
      <c r="BF51" s="480">
        <v>0</v>
      </c>
      <c r="BG51" s="480">
        <v>7.1830587342375016E-6</v>
      </c>
      <c r="BH51" s="480">
        <v>8.4559061321164445E-4</v>
      </c>
      <c r="BI51" s="480">
        <v>1.9179672799899899E-4</v>
      </c>
      <c r="BJ51" s="480">
        <v>1.5619148965988533E-4</v>
      </c>
      <c r="BK51" s="480">
        <v>3.7958041367046693E-4</v>
      </c>
      <c r="BL51" s="480">
        <v>3.3302970243808819E-5</v>
      </c>
      <c r="BM51" s="480">
        <v>2.426319204008078E-4</v>
      </c>
      <c r="BN51" s="480">
        <v>2.1214882735962206E-4</v>
      </c>
      <c r="BO51" s="480">
        <v>1.8434982654349827E-4</v>
      </c>
      <c r="BP51" s="480">
        <v>9.6415355056325138E-5</v>
      </c>
      <c r="BQ51" s="480">
        <v>5.654382026404119E-5</v>
      </c>
      <c r="BR51" s="480">
        <v>1.2060689888268345E-4</v>
      </c>
      <c r="BS51" s="480">
        <v>1.6341478592057642E-5</v>
      </c>
      <c r="BT51" s="480">
        <v>7.8303900206070926E-5</v>
      </c>
      <c r="BU51" s="480">
        <v>7.8944547247211964E-5</v>
      </c>
      <c r="BV51" s="480">
        <v>6.1577351631101064E-5</v>
      </c>
      <c r="BW51" s="480">
        <v>4.9747368742620934E-5</v>
      </c>
      <c r="BX51" s="480">
        <v>3.2681564271800354E-5</v>
      </c>
      <c r="BY51" s="480">
        <v>1.8027236957358048E-5</v>
      </c>
      <c r="BZ51" s="480">
        <v>1.1412237827806058E-5</v>
      </c>
      <c r="CA51" s="480">
        <v>4.4490347382645298E-6</v>
      </c>
      <c r="CB51" s="480">
        <v>3.2322597776867075E-5</v>
      </c>
      <c r="CC51" s="480">
        <v>1.1239151695569784E-4</v>
      </c>
      <c r="CD51" s="480">
        <v>6.3229919971969587E-4</v>
      </c>
      <c r="CE51" s="480">
        <v>2.4808249285734325E-5</v>
      </c>
      <c r="CF51" s="480">
        <v>6.791946374430378E-5</v>
      </c>
      <c r="CG51" s="480">
        <v>1.7083161448445262E-5</v>
      </c>
      <c r="CH51" s="480">
        <v>2.8025939172881527E-5</v>
      </c>
      <c r="CI51" s="480">
        <v>1.4354771792526833E-4</v>
      </c>
      <c r="CJ51" s="480">
        <v>3.3159297062683241E-5</v>
      </c>
      <c r="CK51" s="480">
        <v>5.0668369274267845E-5</v>
      </c>
      <c r="CL51" s="480">
        <v>1.1659765251890616E-4</v>
      </c>
      <c r="CM51" s="480">
        <v>5.9864141830759907E-5</v>
      </c>
      <c r="CN51" s="480">
        <v>7.0645642136454387E-5</v>
      </c>
      <c r="CO51" s="480">
        <v>1.8399904185488296E-4</v>
      </c>
      <c r="CP51" s="480">
        <v>8.1878797850811348E-4</v>
      </c>
      <c r="CQ51" s="480">
        <v>1.0187113421087675E-4</v>
      </c>
      <c r="CR51" s="480">
        <v>2.637465379489471E-5</v>
      </c>
      <c r="CS51" s="480">
        <v>2.2867051362659348E-4</v>
      </c>
      <c r="CT51" s="480">
        <v>1.8319718784870141E-5</v>
      </c>
      <c r="CU51" s="480">
        <v>4.0117176640628945E-5</v>
      </c>
      <c r="CV51" s="480">
        <v>3.465646706220475E-5</v>
      </c>
      <c r="CW51" s="480">
        <v>3.5521836987236329E-5</v>
      </c>
      <c r="CX51" s="480">
        <v>6.3337480146897427E-5</v>
      </c>
      <c r="CY51" s="480">
        <v>1.6068739741882052E-4</v>
      </c>
      <c r="CZ51" s="480">
        <v>8.6260087804803837E-5</v>
      </c>
      <c r="DA51" s="480">
        <v>2.9760606651450029E-3</v>
      </c>
      <c r="DB51" s="480">
        <v>2.2648679743211338E-5</v>
      </c>
      <c r="DC51" s="480">
        <v>7.0639854110455267E-5</v>
      </c>
      <c r="DD51" s="480">
        <v>2.4546905923936296E-5</v>
      </c>
      <c r="DE51" s="480">
        <v>4.4057198549026933E-5</v>
      </c>
      <c r="DF51" s="480">
        <v>5.5078298212950722E-5</v>
      </c>
      <c r="DG51" s="480">
        <v>5.2442953410806613E-5</v>
      </c>
      <c r="DH51" s="480">
        <v>2.6579659107439013E-3</v>
      </c>
      <c r="DI51" s="480">
        <v>1.4319071520908208E-4</v>
      </c>
      <c r="DJ51" s="480">
        <v>1.072773832375032</v>
      </c>
      <c r="DK51" s="317"/>
    </row>
    <row r="52" spans="2:115">
      <c r="B52" s="10" t="s">
        <v>337</v>
      </c>
      <c r="C52" s="77" t="s">
        <v>1056</v>
      </c>
      <c r="D52" s="480">
        <v>2.9617167248542671E-6</v>
      </c>
      <c r="E52" s="480">
        <v>2.0841406706626508E-6</v>
      </c>
      <c r="F52" s="480">
        <v>2.0520339067416934E-6</v>
      </c>
      <c r="G52" s="480">
        <v>2.4223869465217797E-6</v>
      </c>
      <c r="H52" s="480">
        <v>7.2465738758203662E-6</v>
      </c>
      <c r="I52" s="480">
        <v>2.9679532869657031E-6</v>
      </c>
      <c r="J52" s="480">
        <v>1.0020343339330833E-5</v>
      </c>
      <c r="K52" s="480">
        <v>1.3448653762174268E-6</v>
      </c>
      <c r="L52" s="480">
        <v>6.5202491861076479E-7</v>
      </c>
      <c r="M52" s="480">
        <v>9.0450724228587975E-7</v>
      </c>
      <c r="N52" s="480">
        <v>0</v>
      </c>
      <c r="O52" s="480">
        <v>1.3836313703086957E-6</v>
      </c>
      <c r="P52" s="480">
        <v>7.8304204146145867E-7</v>
      </c>
      <c r="Q52" s="480">
        <v>1.9888536696252091E-6</v>
      </c>
      <c r="R52" s="480">
        <v>1.9500359690111761E-6</v>
      </c>
      <c r="S52" s="480">
        <v>1.0854083325079237E-6</v>
      </c>
      <c r="T52" s="480">
        <v>5.8946687907508519E-7</v>
      </c>
      <c r="U52" s="480">
        <v>7.7441891579138506E-7</v>
      </c>
      <c r="V52" s="480">
        <v>1.2560046059273505E-6</v>
      </c>
      <c r="W52" s="480">
        <v>1.6213772434573821E-6</v>
      </c>
      <c r="X52" s="480">
        <v>0</v>
      </c>
      <c r="Y52" s="480">
        <v>9.1875991646931106E-7</v>
      </c>
      <c r="Z52" s="480">
        <v>6.672692798137419E-7</v>
      </c>
      <c r="AA52" s="480">
        <v>1.0139748714226878E-6</v>
      </c>
      <c r="AB52" s="480">
        <v>6.8154235030530016E-7</v>
      </c>
      <c r="AC52" s="480">
        <v>6.4602073591478561E-7</v>
      </c>
      <c r="AD52" s="480">
        <v>1.2237159548981355E-7</v>
      </c>
      <c r="AE52" s="480">
        <v>2.0263253978563301E-6</v>
      </c>
      <c r="AF52" s="480">
        <v>8.6398142164086349E-7</v>
      </c>
      <c r="AG52" s="480">
        <v>1.0527536615850154E-6</v>
      </c>
      <c r="AH52" s="480">
        <v>1.4350935670235626E-6</v>
      </c>
      <c r="AI52" s="480">
        <v>1.1661339328937894E-6</v>
      </c>
      <c r="AJ52" s="480">
        <v>2.8239039872986853E-6</v>
      </c>
      <c r="AK52" s="480">
        <v>1.2769251659840826E-6</v>
      </c>
      <c r="AL52" s="480">
        <v>1.2951483272204752E-6</v>
      </c>
      <c r="AM52" s="480">
        <v>3.5038388804522489E-6</v>
      </c>
      <c r="AN52" s="480">
        <v>6.2589363582705399E-7</v>
      </c>
      <c r="AO52" s="480">
        <v>1.4639514500480252E-6</v>
      </c>
      <c r="AP52" s="480">
        <v>5.6274256062830537E-7</v>
      </c>
      <c r="AQ52" s="480">
        <v>2.383166354299942E-6</v>
      </c>
      <c r="AR52" s="480">
        <v>1.3711979394658293E-6</v>
      </c>
      <c r="AS52" s="480">
        <v>1.2092316992264618E-5</v>
      </c>
      <c r="AT52" s="480">
        <v>2.979858154950983E-6</v>
      </c>
      <c r="AU52" s="480">
        <v>4.6550411672494684E-5</v>
      </c>
      <c r="AV52" s="480">
        <v>1.4187431432626749E-4</v>
      </c>
      <c r="AW52" s="480">
        <v>3.5187447563515316E-5</v>
      </c>
      <c r="AX52" s="480">
        <v>1.7922602000633456E-6</v>
      </c>
      <c r="AY52" s="480">
        <v>1.0031571245980788E-5</v>
      </c>
      <c r="AZ52" s="480">
        <v>1.0008936022553263</v>
      </c>
      <c r="BA52" s="480">
        <v>8.6709633272291322E-5</v>
      </c>
      <c r="BB52" s="480">
        <v>2.0650459973318356E-5</v>
      </c>
      <c r="BC52" s="480">
        <v>1.9161551126924959E-5</v>
      </c>
      <c r="BD52" s="480">
        <v>8.4014363146321742E-5</v>
      </c>
      <c r="BE52" s="480">
        <v>7.1641571374955623E-5</v>
      </c>
      <c r="BF52" s="480">
        <v>0</v>
      </c>
      <c r="BG52" s="480">
        <v>5.398812176011213E-5</v>
      </c>
      <c r="BH52" s="480">
        <v>2.2150933562364996E-4</v>
      </c>
      <c r="BI52" s="480">
        <v>1.2975250270927879E-4</v>
      </c>
      <c r="BJ52" s="480">
        <v>3.0673584791164016E-5</v>
      </c>
      <c r="BK52" s="480">
        <v>3.6912582871386505E-6</v>
      </c>
      <c r="BL52" s="480">
        <v>1.0660012630728242E-6</v>
      </c>
      <c r="BM52" s="480">
        <v>1.1185028341084624E-5</v>
      </c>
      <c r="BN52" s="480">
        <v>3.3149815040637185E-5</v>
      </c>
      <c r="BO52" s="480">
        <v>3.3887548502180513E-5</v>
      </c>
      <c r="BP52" s="480">
        <v>9.6115869255294434E-6</v>
      </c>
      <c r="BQ52" s="480">
        <v>4.829093900193035E-5</v>
      </c>
      <c r="BR52" s="480">
        <v>4.2183307849913621E-6</v>
      </c>
      <c r="BS52" s="480">
        <v>1.0277857592551681E-6</v>
      </c>
      <c r="BT52" s="480">
        <v>3.0685893740544514E-6</v>
      </c>
      <c r="BU52" s="480">
        <v>2.3758085501845622E-6</v>
      </c>
      <c r="BV52" s="480">
        <v>1.8706098645202156E-6</v>
      </c>
      <c r="BW52" s="480">
        <v>1.4992689495166512E-6</v>
      </c>
      <c r="BX52" s="480">
        <v>7.177993686546424E-7</v>
      </c>
      <c r="BY52" s="480">
        <v>5.0887296643917651E-7</v>
      </c>
      <c r="BZ52" s="480">
        <v>5.032778808751982E-7</v>
      </c>
      <c r="CA52" s="480">
        <v>3.3618277049600595E-7</v>
      </c>
      <c r="CB52" s="480">
        <v>1.4482452578416203E-6</v>
      </c>
      <c r="CC52" s="480">
        <v>3.5594786593600815E-6</v>
      </c>
      <c r="CD52" s="480">
        <v>2.1270346384072705E-5</v>
      </c>
      <c r="CE52" s="480">
        <v>6.0220987020341776E-7</v>
      </c>
      <c r="CF52" s="480">
        <v>1.8712897189010922E-6</v>
      </c>
      <c r="CG52" s="480">
        <v>4.1997678157941781E-7</v>
      </c>
      <c r="CH52" s="480">
        <v>1.0927277134824555E-6</v>
      </c>
      <c r="CI52" s="480">
        <v>2.6610696827727674E-6</v>
      </c>
      <c r="CJ52" s="480">
        <v>7.0384303606057576E-7</v>
      </c>
      <c r="CK52" s="480">
        <v>8.8137816686877336E-7</v>
      </c>
      <c r="CL52" s="480">
        <v>9.9011203291115618E-7</v>
      </c>
      <c r="CM52" s="480">
        <v>1.0655684104698214E-6</v>
      </c>
      <c r="CN52" s="480">
        <v>9.8237158888262947E-7</v>
      </c>
      <c r="CO52" s="480">
        <v>1.0695488170714909E-6</v>
      </c>
      <c r="CP52" s="480">
        <v>1.0564621399738214E-6</v>
      </c>
      <c r="CQ52" s="480">
        <v>2.8907734581568239E-6</v>
      </c>
      <c r="CR52" s="480">
        <v>7.7170078882967593E-7</v>
      </c>
      <c r="CS52" s="480">
        <v>1.3097729621737615E-6</v>
      </c>
      <c r="CT52" s="480">
        <v>4.9887310977523343E-7</v>
      </c>
      <c r="CU52" s="480">
        <v>1.0727956256092888E-6</v>
      </c>
      <c r="CV52" s="480">
        <v>8.0908615199953611E-7</v>
      </c>
      <c r="CW52" s="480">
        <v>7.3387853333602986E-7</v>
      </c>
      <c r="CX52" s="480">
        <v>1.4562097607475792E-6</v>
      </c>
      <c r="CY52" s="480">
        <v>5.2733522717914603E-6</v>
      </c>
      <c r="CZ52" s="480">
        <v>1.1152187811613864E-6</v>
      </c>
      <c r="DA52" s="480">
        <v>1.0003168040015525E-4</v>
      </c>
      <c r="DB52" s="480">
        <v>5.5870483161361237E-7</v>
      </c>
      <c r="DC52" s="480">
        <v>2.0464638425255693E-6</v>
      </c>
      <c r="DD52" s="480">
        <v>7.2082244009730601E-7</v>
      </c>
      <c r="DE52" s="480">
        <v>1.0792691877604422E-6</v>
      </c>
      <c r="DF52" s="480">
        <v>1.654330917782167E-6</v>
      </c>
      <c r="DG52" s="480">
        <v>1.5372158960208568E-6</v>
      </c>
      <c r="DH52" s="480">
        <v>5.0113318687194424E-7</v>
      </c>
      <c r="DI52" s="480">
        <v>2.3643195346318534E-6</v>
      </c>
      <c r="DJ52" s="480">
        <v>1.0022553102731784</v>
      </c>
      <c r="DK52" s="317"/>
    </row>
    <row r="53" spans="2:115">
      <c r="B53" s="10" t="s">
        <v>338</v>
      </c>
      <c r="C53" s="77" t="s">
        <v>1057</v>
      </c>
      <c r="D53" s="480">
        <v>2.4265052818646568E-9</v>
      </c>
      <c r="E53" s="480">
        <v>1.1669899624761862E-9</v>
      </c>
      <c r="F53" s="480">
        <v>1.707390541316643E-9</v>
      </c>
      <c r="G53" s="480">
        <v>2.080107114594697E-9</v>
      </c>
      <c r="H53" s="480">
        <v>1.0993315805587034E-9</v>
      </c>
      <c r="I53" s="480">
        <v>2.5342402972914585E-9</v>
      </c>
      <c r="J53" s="480">
        <v>8.3418739226569574E-9</v>
      </c>
      <c r="K53" s="480">
        <v>9.8996609396893376E-10</v>
      </c>
      <c r="L53" s="480">
        <v>5.7266776178130822E-10</v>
      </c>
      <c r="M53" s="480">
        <v>8.0120212445184492E-10</v>
      </c>
      <c r="N53" s="480">
        <v>0</v>
      </c>
      <c r="O53" s="480">
        <v>1.1344357821206571E-9</v>
      </c>
      <c r="P53" s="480">
        <v>6.5299992026668828E-10</v>
      </c>
      <c r="Q53" s="480">
        <v>1.6410527068186862E-9</v>
      </c>
      <c r="R53" s="480">
        <v>6.6102413325698763E-10</v>
      </c>
      <c r="S53" s="480">
        <v>7.9447811826446106E-10</v>
      </c>
      <c r="T53" s="480">
        <v>4.6305073207706015E-10</v>
      </c>
      <c r="U53" s="480">
        <v>6.542234372802544E-10</v>
      </c>
      <c r="V53" s="480">
        <v>1.0592898111257274E-9</v>
      </c>
      <c r="W53" s="480">
        <v>1.297185102202235E-9</v>
      </c>
      <c r="X53" s="480">
        <v>0</v>
      </c>
      <c r="Y53" s="480">
        <v>6.7212542679704949E-10</v>
      </c>
      <c r="Z53" s="480">
        <v>4.3933278447692828E-10</v>
      </c>
      <c r="AA53" s="480">
        <v>7.254737147286075E-10</v>
      </c>
      <c r="AB53" s="480">
        <v>5.9880227436229301E-10</v>
      </c>
      <c r="AC53" s="480">
        <v>5.1617359813793817E-10</v>
      </c>
      <c r="AD53" s="480">
        <v>1.0204940459571998E-10</v>
      </c>
      <c r="AE53" s="480">
        <v>1.7283171142329531E-9</v>
      </c>
      <c r="AF53" s="480">
        <v>6.4069815874100086E-10</v>
      </c>
      <c r="AG53" s="480">
        <v>9.0055282904964966E-10</v>
      </c>
      <c r="AH53" s="480">
        <v>1.1447266068277411E-9</v>
      </c>
      <c r="AI53" s="480">
        <v>8.9728430857459792E-10</v>
      </c>
      <c r="AJ53" s="480">
        <v>2.3199086963107369E-9</v>
      </c>
      <c r="AK53" s="480">
        <v>9.6680225406913894E-10</v>
      </c>
      <c r="AL53" s="480">
        <v>9.9407611142319049E-10</v>
      </c>
      <c r="AM53" s="480">
        <v>2.5170806141623519E-9</v>
      </c>
      <c r="AN53" s="480">
        <v>4.8776235587423708E-10</v>
      </c>
      <c r="AO53" s="480">
        <v>1.1046660331918323E-9</v>
      </c>
      <c r="AP53" s="480">
        <v>4.7386791374207641E-10</v>
      </c>
      <c r="AQ53" s="480">
        <v>1.8737392615121798E-9</v>
      </c>
      <c r="AR53" s="480">
        <v>1.086927513328424E-9</v>
      </c>
      <c r="AS53" s="480">
        <v>7.812989380495893E-10</v>
      </c>
      <c r="AT53" s="480">
        <v>8.504382395343142E-10</v>
      </c>
      <c r="AU53" s="480">
        <v>5.7822607493137799E-10</v>
      </c>
      <c r="AV53" s="480">
        <v>8.0245108723998859E-10</v>
      </c>
      <c r="AW53" s="480">
        <v>4.7337829170169519E-10</v>
      </c>
      <c r="AX53" s="480">
        <v>1.0190348618058123E-9</v>
      </c>
      <c r="AY53" s="480">
        <v>5.3911079180759469E-10</v>
      </c>
      <c r="AZ53" s="480">
        <v>5.0059397112733626E-10</v>
      </c>
      <c r="BA53" s="480">
        <v>1.0000010596096585</v>
      </c>
      <c r="BB53" s="480">
        <v>2.1255097438403743E-10</v>
      </c>
      <c r="BC53" s="480">
        <v>5.7101785053614176E-10</v>
      </c>
      <c r="BD53" s="480">
        <v>3.6948927290630744E-10</v>
      </c>
      <c r="BE53" s="480">
        <v>4.3637669099342829E-10</v>
      </c>
      <c r="BF53" s="480">
        <v>0</v>
      </c>
      <c r="BG53" s="480">
        <v>3.6460224594551643E-10</v>
      </c>
      <c r="BH53" s="480">
        <v>4.0877068760528323E-10</v>
      </c>
      <c r="BI53" s="480">
        <v>4.793150416060879E-9</v>
      </c>
      <c r="BJ53" s="480">
        <v>4.3180248241067343E-10</v>
      </c>
      <c r="BK53" s="480">
        <v>1.8630550354276303E-9</v>
      </c>
      <c r="BL53" s="480">
        <v>1.0152817223399637E-9</v>
      </c>
      <c r="BM53" s="480">
        <v>9.7946286815641338E-8</v>
      </c>
      <c r="BN53" s="480">
        <v>6.7295813832590274E-8</v>
      </c>
      <c r="BO53" s="480">
        <v>1.4264019917579974E-9</v>
      </c>
      <c r="BP53" s="480">
        <v>1.5227643035937072E-9</v>
      </c>
      <c r="BQ53" s="480">
        <v>1.2623276691940499E-9</v>
      </c>
      <c r="BR53" s="480">
        <v>3.3910170072877027E-9</v>
      </c>
      <c r="BS53" s="480">
        <v>3.8926311333463363E-10</v>
      </c>
      <c r="BT53" s="480">
        <v>1.982327188441465E-9</v>
      </c>
      <c r="BU53" s="480">
        <v>2.0378940598460098E-9</v>
      </c>
      <c r="BV53" s="480">
        <v>1.5728665656325943E-9</v>
      </c>
      <c r="BW53" s="480">
        <v>1.2170707874291297E-9</v>
      </c>
      <c r="BX53" s="480">
        <v>6.2224452263948452E-10</v>
      </c>
      <c r="BY53" s="480">
        <v>3.920714623167775E-10</v>
      </c>
      <c r="BZ53" s="480">
        <v>2.3495313163452289E-10</v>
      </c>
      <c r="CA53" s="480">
        <v>8.0388271085417872E-11</v>
      </c>
      <c r="CB53" s="480">
        <v>5.1818779011155505E-10</v>
      </c>
      <c r="CC53" s="480">
        <v>3.7479991251213764E-9</v>
      </c>
      <c r="CD53" s="480">
        <v>1.7980252547439525E-8</v>
      </c>
      <c r="CE53" s="480">
        <v>4.3795348517572742E-10</v>
      </c>
      <c r="CF53" s="480">
        <v>1.1870883986991776E-9</v>
      </c>
      <c r="CG53" s="480">
        <v>3.4312806315427829E-10</v>
      </c>
      <c r="CH53" s="480">
        <v>6.0306263978428273E-10</v>
      </c>
      <c r="CI53" s="480">
        <v>1.8487487417657376E-9</v>
      </c>
      <c r="CJ53" s="480">
        <v>6.6240792771884357E-10</v>
      </c>
      <c r="CK53" s="480">
        <v>7.7255263381810339E-10</v>
      </c>
      <c r="CL53" s="480">
        <v>1.7581478077474761E-9</v>
      </c>
      <c r="CM53" s="480">
        <v>9.4427354093358989E-10</v>
      </c>
      <c r="CN53" s="480">
        <v>1.0413299136346008E-9</v>
      </c>
      <c r="CO53" s="480">
        <v>1.0987481584661834E-8</v>
      </c>
      <c r="CP53" s="480">
        <v>1.4767989000833042E-8</v>
      </c>
      <c r="CQ53" s="480">
        <v>1.6737259876164795E-8</v>
      </c>
      <c r="CR53" s="480">
        <v>5.8632515070354894E-10</v>
      </c>
      <c r="CS53" s="480">
        <v>1.1686159642560116E-9</v>
      </c>
      <c r="CT53" s="480">
        <v>4.0917867108703195E-10</v>
      </c>
      <c r="CU53" s="480">
        <v>9.6188649113156049E-10</v>
      </c>
      <c r="CV53" s="480">
        <v>6.7478146653343717E-10</v>
      </c>
      <c r="CW53" s="480">
        <v>6.1265209346531638E-10</v>
      </c>
      <c r="CX53" s="480">
        <v>1.4231937888338605E-9</v>
      </c>
      <c r="CY53" s="480">
        <v>6.3822933931531024E-9</v>
      </c>
      <c r="CZ53" s="480">
        <v>2.1879903713517068E-9</v>
      </c>
      <c r="DA53" s="480">
        <v>8.5604289132948749E-8</v>
      </c>
      <c r="DB53" s="480">
        <v>5.1013979548797015E-10</v>
      </c>
      <c r="DC53" s="480">
        <v>1.7049182769368902E-9</v>
      </c>
      <c r="DD53" s="480">
        <v>5.8899715132066711E-10</v>
      </c>
      <c r="DE53" s="480">
        <v>9.3519970632119176E-10</v>
      </c>
      <c r="DF53" s="480">
        <v>7.3570714183061271E-9</v>
      </c>
      <c r="DG53" s="480">
        <v>1.3092010983774994E-9</v>
      </c>
      <c r="DH53" s="480">
        <v>4.0716886155437178E-10</v>
      </c>
      <c r="DI53" s="480">
        <v>4.9583318971509554E-9</v>
      </c>
      <c r="DJ53" s="480">
        <v>1.0000014993824582</v>
      </c>
      <c r="DK53" s="317"/>
    </row>
    <row r="54" spans="2:115">
      <c r="B54" s="10" t="s">
        <v>339</v>
      </c>
      <c r="C54" s="77" t="s">
        <v>1058</v>
      </c>
      <c r="D54" s="480">
        <v>3.3442416382760685E-6</v>
      </c>
      <c r="E54" s="480">
        <v>1.571301128871697E-6</v>
      </c>
      <c r="F54" s="480">
        <v>2.2772821239428754E-6</v>
      </c>
      <c r="G54" s="480">
        <v>2.8628365027003899E-6</v>
      </c>
      <c r="H54" s="480">
        <v>2.2219598209220521E-6</v>
      </c>
      <c r="I54" s="480">
        <v>3.6390751068042329E-6</v>
      </c>
      <c r="J54" s="480">
        <v>1.1221187558373019E-5</v>
      </c>
      <c r="K54" s="480">
        <v>1.5820842330291038E-6</v>
      </c>
      <c r="L54" s="480">
        <v>7.8152168801924613E-7</v>
      </c>
      <c r="M54" s="480">
        <v>1.3999257570354603E-6</v>
      </c>
      <c r="N54" s="480">
        <v>0</v>
      </c>
      <c r="O54" s="480">
        <v>1.5820419312069395E-6</v>
      </c>
      <c r="P54" s="480">
        <v>9.6615914254070303E-7</v>
      </c>
      <c r="Q54" s="480">
        <v>2.3306815522684887E-6</v>
      </c>
      <c r="R54" s="480">
        <v>9.9434150928874958E-7</v>
      </c>
      <c r="S54" s="480">
        <v>1.1335800549657026E-6</v>
      </c>
      <c r="T54" s="480">
        <v>6.7477746179170916E-7</v>
      </c>
      <c r="U54" s="480">
        <v>9.288482565124195E-7</v>
      </c>
      <c r="V54" s="480">
        <v>1.4070571940107823E-6</v>
      </c>
      <c r="W54" s="480">
        <v>1.7965794220198004E-6</v>
      </c>
      <c r="X54" s="480">
        <v>0</v>
      </c>
      <c r="Y54" s="480">
        <v>9.2868321184025782E-7</v>
      </c>
      <c r="Z54" s="480">
        <v>6.3823778697989329E-7</v>
      </c>
      <c r="AA54" s="480">
        <v>1.2221282298275352E-6</v>
      </c>
      <c r="AB54" s="480">
        <v>8.2659661527052735E-7</v>
      </c>
      <c r="AC54" s="480">
        <v>7.4843439130973806E-7</v>
      </c>
      <c r="AD54" s="480">
        <v>1.460928108493569E-7</v>
      </c>
      <c r="AE54" s="480">
        <v>2.3829129803902003E-6</v>
      </c>
      <c r="AF54" s="480">
        <v>9.9587621602119084E-7</v>
      </c>
      <c r="AG54" s="480">
        <v>1.3229160298485789E-6</v>
      </c>
      <c r="AH54" s="480">
        <v>1.7040234052838666E-6</v>
      </c>
      <c r="AI54" s="480">
        <v>1.2930364795626783E-6</v>
      </c>
      <c r="AJ54" s="480">
        <v>3.324406156392367E-6</v>
      </c>
      <c r="AK54" s="480">
        <v>1.4475515415003222E-6</v>
      </c>
      <c r="AL54" s="480">
        <v>1.4724756130002707E-6</v>
      </c>
      <c r="AM54" s="480">
        <v>3.5530352083012243E-6</v>
      </c>
      <c r="AN54" s="480">
        <v>7.3291130572507655E-7</v>
      </c>
      <c r="AO54" s="480">
        <v>1.8945776070642928E-6</v>
      </c>
      <c r="AP54" s="480">
        <v>8.3795739960539711E-7</v>
      </c>
      <c r="AQ54" s="480">
        <v>2.6296858124969853E-6</v>
      </c>
      <c r="AR54" s="480">
        <v>1.564860010031195E-6</v>
      </c>
      <c r="AS54" s="480">
        <v>1.1157567791751162E-6</v>
      </c>
      <c r="AT54" s="480">
        <v>1.269601394705598E-6</v>
      </c>
      <c r="AU54" s="480">
        <v>7.8057271801166279E-5</v>
      </c>
      <c r="AV54" s="480">
        <v>4.292069972895159E-4</v>
      </c>
      <c r="AW54" s="480">
        <v>8.8280068937196109E-5</v>
      </c>
      <c r="AX54" s="480">
        <v>1.4632648001646607E-6</v>
      </c>
      <c r="AY54" s="480">
        <v>8.366295441971307E-7</v>
      </c>
      <c r="AZ54" s="480">
        <v>2.9787054253478901E-4</v>
      </c>
      <c r="BA54" s="480">
        <v>7.2177735536000365E-7</v>
      </c>
      <c r="BB54" s="480">
        <v>1.000514268812817</v>
      </c>
      <c r="BC54" s="480">
        <v>7.5139948163132027E-7</v>
      </c>
      <c r="BD54" s="480">
        <v>1.1215528933762809E-4</v>
      </c>
      <c r="BE54" s="480">
        <v>6.5808205189499196E-7</v>
      </c>
      <c r="BF54" s="480">
        <v>0</v>
      </c>
      <c r="BG54" s="480">
        <v>5.5535821725266332E-7</v>
      </c>
      <c r="BH54" s="480">
        <v>8.3861173868909288E-7</v>
      </c>
      <c r="BI54" s="480">
        <v>4.4395744798955878E-4</v>
      </c>
      <c r="BJ54" s="480">
        <v>8.528760686807729E-7</v>
      </c>
      <c r="BK54" s="480">
        <v>2.4683734741461988E-6</v>
      </c>
      <c r="BL54" s="480">
        <v>1.2766943380188384E-6</v>
      </c>
      <c r="BM54" s="480">
        <v>6.3373870784943179E-6</v>
      </c>
      <c r="BN54" s="480">
        <v>1.6740011173605883E-5</v>
      </c>
      <c r="BO54" s="480">
        <v>5.4122159291784835E-6</v>
      </c>
      <c r="BP54" s="480">
        <v>1.7330046480383366E-5</v>
      </c>
      <c r="BQ54" s="480">
        <v>5.472719945446673E-5</v>
      </c>
      <c r="BR54" s="480">
        <v>4.8403203011364645E-6</v>
      </c>
      <c r="BS54" s="480">
        <v>6.1403162903373926E-7</v>
      </c>
      <c r="BT54" s="480">
        <v>3.3555949389396718E-6</v>
      </c>
      <c r="BU54" s="480">
        <v>3.1410877598626781E-6</v>
      </c>
      <c r="BV54" s="480">
        <v>2.2946102171046574E-6</v>
      </c>
      <c r="BW54" s="480">
        <v>1.698820245352822E-6</v>
      </c>
      <c r="BX54" s="480">
        <v>9.8413459504184814E-7</v>
      </c>
      <c r="BY54" s="480">
        <v>7.7061336902039209E-7</v>
      </c>
      <c r="BZ54" s="480">
        <v>4.0863403601927434E-7</v>
      </c>
      <c r="CA54" s="480">
        <v>1.4638007976896371E-7</v>
      </c>
      <c r="CB54" s="480">
        <v>2.1603238481450929E-6</v>
      </c>
      <c r="CC54" s="480">
        <v>4.3539032926768916E-6</v>
      </c>
      <c r="CD54" s="480">
        <v>2.3774795150542957E-5</v>
      </c>
      <c r="CE54" s="480">
        <v>1.140660445886223E-6</v>
      </c>
      <c r="CF54" s="480">
        <v>1.7954681004003545E-6</v>
      </c>
      <c r="CG54" s="480">
        <v>4.7280725448240231E-7</v>
      </c>
      <c r="CH54" s="480">
        <v>1.0122244453440841E-6</v>
      </c>
      <c r="CI54" s="480">
        <v>3.2005840591477499E-6</v>
      </c>
      <c r="CJ54" s="480">
        <v>8.1790005295529913E-7</v>
      </c>
      <c r="CK54" s="480">
        <v>1.1637175718809198E-6</v>
      </c>
      <c r="CL54" s="480">
        <v>1.1407727922956523E-6</v>
      </c>
      <c r="CM54" s="480">
        <v>1.7166998235761824E-6</v>
      </c>
      <c r="CN54" s="480">
        <v>1.3593743378998616E-6</v>
      </c>
      <c r="CO54" s="480">
        <v>1.2823629322893098E-6</v>
      </c>
      <c r="CP54" s="480">
        <v>2.4434133275634063E-4</v>
      </c>
      <c r="CQ54" s="480">
        <v>4.3682090370591555E-6</v>
      </c>
      <c r="CR54" s="480">
        <v>1.0139801444053446E-6</v>
      </c>
      <c r="CS54" s="480">
        <v>1.9580956350559761E-6</v>
      </c>
      <c r="CT54" s="480">
        <v>6.3110050957037973E-7</v>
      </c>
      <c r="CU54" s="480">
        <v>1.6698177405859942E-6</v>
      </c>
      <c r="CV54" s="480">
        <v>1.1229410223150285E-6</v>
      </c>
      <c r="CW54" s="480">
        <v>9.1584028697225904E-7</v>
      </c>
      <c r="CX54" s="480">
        <v>2.0079292515117978E-6</v>
      </c>
      <c r="CY54" s="480">
        <v>6.2169775604802396E-6</v>
      </c>
      <c r="CZ54" s="480">
        <v>1.3554718313475696E-6</v>
      </c>
      <c r="DA54" s="480">
        <v>1.1332614965029515E-4</v>
      </c>
      <c r="DB54" s="480">
        <v>3.4612316151414596E-6</v>
      </c>
      <c r="DC54" s="480">
        <v>2.3471319042793718E-6</v>
      </c>
      <c r="DD54" s="480">
        <v>8.5099621707261775E-7</v>
      </c>
      <c r="DE54" s="480">
        <v>1.3988824075695368E-6</v>
      </c>
      <c r="DF54" s="480">
        <v>1.8400575834863038E-6</v>
      </c>
      <c r="DG54" s="480">
        <v>1.9192157959769631E-6</v>
      </c>
      <c r="DH54" s="480">
        <v>5.868789451278105E-7</v>
      </c>
      <c r="DI54" s="480">
        <v>2.789814403210077E-5</v>
      </c>
      <c r="DJ54" s="480">
        <v>1.0026324098021673</v>
      </c>
      <c r="DK54" s="317"/>
    </row>
    <row r="55" spans="2:115">
      <c r="B55" s="10" t="s">
        <v>340</v>
      </c>
      <c r="C55" s="77" t="s">
        <v>1059</v>
      </c>
      <c r="D55" s="480">
        <v>1.1323543277326129E-4</v>
      </c>
      <c r="E55" s="480">
        <v>6.3480679792883018E-5</v>
      </c>
      <c r="F55" s="480">
        <v>6.8549301791867549E-5</v>
      </c>
      <c r="G55" s="480">
        <v>8.7964988511521458E-5</v>
      </c>
      <c r="H55" s="480">
        <v>3.1219224400082609E-4</v>
      </c>
      <c r="I55" s="480">
        <v>1.2366833382834968E-4</v>
      </c>
      <c r="J55" s="480">
        <v>3.7856061658539755E-4</v>
      </c>
      <c r="K55" s="480">
        <v>7.0972948352548344E-5</v>
      </c>
      <c r="L55" s="480">
        <v>3.3684997998490887E-5</v>
      </c>
      <c r="M55" s="480">
        <v>6.6858750935676789E-5</v>
      </c>
      <c r="N55" s="480">
        <v>0</v>
      </c>
      <c r="O55" s="480">
        <v>5.6661447506333278E-5</v>
      </c>
      <c r="P55" s="480">
        <v>4.3020102648997238E-5</v>
      </c>
      <c r="Q55" s="480">
        <v>7.9595136711150863E-5</v>
      </c>
      <c r="R55" s="480">
        <v>3.7217160281992215E-4</v>
      </c>
      <c r="S55" s="480">
        <v>4.8755438759869633E-5</v>
      </c>
      <c r="T55" s="480">
        <v>3.2388557607421143E-5</v>
      </c>
      <c r="U55" s="480">
        <v>3.8816201275551255E-5</v>
      </c>
      <c r="V55" s="480">
        <v>4.5498062690060795E-5</v>
      </c>
      <c r="W55" s="480">
        <v>6.1894201671373571E-5</v>
      </c>
      <c r="X55" s="480">
        <v>0</v>
      </c>
      <c r="Y55" s="480">
        <v>4.1288943785898827E-5</v>
      </c>
      <c r="Z55" s="480">
        <v>3.1552647726906466E-5</v>
      </c>
      <c r="AA55" s="480">
        <v>6.525459124181375E-5</v>
      </c>
      <c r="AB55" s="480">
        <v>3.6980788273889856E-5</v>
      </c>
      <c r="AC55" s="480">
        <v>3.3696328146937497E-5</v>
      </c>
      <c r="AD55" s="480">
        <v>5.021415342113504E-6</v>
      </c>
      <c r="AE55" s="480">
        <v>8.9890435194162101E-5</v>
      </c>
      <c r="AF55" s="480">
        <v>4.1204102838351327E-5</v>
      </c>
      <c r="AG55" s="480">
        <v>4.8447763499493614E-5</v>
      </c>
      <c r="AH55" s="480">
        <v>6.6054789612652825E-5</v>
      </c>
      <c r="AI55" s="480">
        <v>5.4487670160939799E-5</v>
      </c>
      <c r="AJ55" s="480">
        <v>1.1991561221539168E-4</v>
      </c>
      <c r="AK55" s="480">
        <v>5.1135524724726517E-5</v>
      </c>
      <c r="AL55" s="480">
        <v>1.2067774166166701E-4</v>
      </c>
      <c r="AM55" s="480">
        <v>1.2841285689867992E-4</v>
      </c>
      <c r="AN55" s="480">
        <v>3.3536432036613115E-5</v>
      </c>
      <c r="AO55" s="480">
        <v>8.4038363719472872E-5</v>
      </c>
      <c r="AP55" s="480">
        <v>4.2904429770940997E-5</v>
      </c>
      <c r="AQ55" s="480">
        <v>9.8351249089739619E-5</v>
      </c>
      <c r="AR55" s="480">
        <v>6.1962732288861711E-5</v>
      </c>
      <c r="AS55" s="480">
        <v>4.9538748463826411E-5</v>
      </c>
      <c r="AT55" s="480">
        <v>7.1393883813966467E-4</v>
      </c>
      <c r="AU55" s="480">
        <v>1.0875206301524996E-3</v>
      </c>
      <c r="AV55" s="480">
        <v>1.066848759283299E-3</v>
      </c>
      <c r="AW55" s="480">
        <v>1.3521249373436572E-3</v>
      </c>
      <c r="AX55" s="480">
        <v>2.7176479533750096E-2</v>
      </c>
      <c r="AY55" s="480">
        <v>1.250625073029564E-2</v>
      </c>
      <c r="AZ55" s="480">
        <v>7.4279076533784946E-3</v>
      </c>
      <c r="BA55" s="480">
        <v>5.524108382113418E-3</v>
      </c>
      <c r="BB55" s="480">
        <v>1.5515602634267446E-3</v>
      </c>
      <c r="BC55" s="480">
        <v>1.0086860037656387</v>
      </c>
      <c r="BD55" s="480">
        <v>9.0070720574086278E-3</v>
      </c>
      <c r="BE55" s="480">
        <v>2.1836504472799549E-3</v>
      </c>
      <c r="BF55" s="480">
        <v>0</v>
      </c>
      <c r="BG55" s="480">
        <v>2.286920804250742E-3</v>
      </c>
      <c r="BH55" s="480">
        <v>9.1414589138796626E-4</v>
      </c>
      <c r="BI55" s="480">
        <v>5.0164013996871351E-4</v>
      </c>
      <c r="BJ55" s="480">
        <v>2.2741307369784432E-3</v>
      </c>
      <c r="BK55" s="480">
        <v>6.7199509101156223E-3</v>
      </c>
      <c r="BL55" s="480">
        <v>4.5402853292794729E-5</v>
      </c>
      <c r="BM55" s="480">
        <v>2.271953280654335E-3</v>
      </c>
      <c r="BN55" s="480">
        <v>2.9445952826467688E-3</v>
      </c>
      <c r="BO55" s="480">
        <v>2.3849929102656917E-3</v>
      </c>
      <c r="BP55" s="480">
        <v>7.5197201597114818E-4</v>
      </c>
      <c r="BQ55" s="480">
        <v>9.0569347503354446E-4</v>
      </c>
      <c r="BR55" s="480">
        <v>1.3423445369359317E-4</v>
      </c>
      <c r="BS55" s="480">
        <v>6.1506927119137908E-5</v>
      </c>
      <c r="BT55" s="480">
        <v>2.4534405350636122E-4</v>
      </c>
      <c r="BU55" s="480">
        <v>1.1465362185730904E-4</v>
      </c>
      <c r="BV55" s="480">
        <v>1.6550749469101177E-4</v>
      </c>
      <c r="BW55" s="480">
        <v>7.6424848774221438E-5</v>
      </c>
      <c r="BX55" s="480">
        <v>3.8913818811269105E-5</v>
      </c>
      <c r="BY55" s="480">
        <v>5.2749585713931524E-5</v>
      </c>
      <c r="BZ55" s="480">
        <v>3.6583832938353298E-5</v>
      </c>
      <c r="CA55" s="480">
        <v>2.1852392212199903E-5</v>
      </c>
      <c r="CB55" s="480">
        <v>2.7985885841932398E-4</v>
      </c>
      <c r="CC55" s="480">
        <v>1.5783001386172462E-4</v>
      </c>
      <c r="CD55" s="480">
        <v>7.3760590706991279E-4</v>
      </c>
      <c r="CE55" s="480">
        <v>1.5117625014166204E-4</v>
      </c>
      <c r="CF55" s="480">
        <v>6.6718398221078006E-4</v>
      </c>
      <c r="CG55" s="480">
        <v>2.8900384382508317E-5</v>
      </c>
      <c r="CH55" s="480">
        <v>6.6105299460151193E-5</v>
      </c>
      <c r="CI55" s="480">
        <v>1.9389015145545138E-3</v>
      </c>
      <c r="CJ55" s="480">
        <v>3.9783695635480956E-5</v>
      </c>
      <c r="CK55" s="480">
        <v>4.8488032671460508E-5</v>
      </c>
      <c r="CL55" s="480">
        <v>1.9008373530814791E-4</v>
      </c>
      <c r="CM55" s="480">
        <v>4.4959192678899082E-5</v>
      </c>
      <c r="CN55" s="480">
        <v>7.3552866224115918E-5</v>
      </c>
      <c r="CO55" s="480">
        <v>2.090868743493537E-4</v>
      </c>
      <c r="CP55" s="480">
        <v>4.0978403732784194E-4</v>
      </c>
      <c r="CQ55" s="480">
        <v>1.4945962660543985E-4</v>
      </c>
      <c r="CR55" s="480">
        <v>2.0069185986775457E-4</v>
      </c>
      <c r="CS55" s="480">
        <v>2.4318607290452286E-4</v>
      </c>
      <c r="CT55" s="480">
        <v>3.7406980216352132E-5</v>
      </c>
      <c r="CU55" s="480">
        <v>1.0993378722951952E-4</v>
      </c>
      <c r="CV55" s="480">
        <v>5.1657208665073159E-5</v>
      </c>
      <c r="CW55" s="480">
        <v>3.9866228795654251E-5</v>
      </c>
      <c r="CX55" s="480">
        <v>7.8762988834489594E-5</v>
      </c>
      <c r="CY55" s="480">
        <v>1.5909362088118077E-4</v>
      </c>
      <c r="CZ55" s="480">
        <v>1.2077689396396967E-4</v>
      </c>
      <c r="DA55" s="480">
        <v>2.3636366356769097E-3</v>
      </c>
      <c r="DB55" s="480">
        <v>4.6078615871045068E-5</v>
      </c>
      <c r="DC55" s="480">
        <v>2.2280019731110191E-4</v>
      </c>
      <c r="DD55" s="480">
        <v>5.7798796284290964E-5</v>
      </c>
      <c r="DE55" s="480">
        <v>6.6954548500907477E-5</v>
      </c>
      <c r="DF55" s="480">
        <v>1.2860885905703005E-4</v>
      </c>
      <c r="DG55" s="480">
        <v>1.0505820620727163E-4</v>
      </c>
      <c r="DH55" s="480">
        <v>8.9308788465886473E-5</v>
      </c>
      <c r="DI55" s="480">
        <v>2.0280679965098045E-3</v>
      </c>
      <c r="DJ55" s="480">
        <v>1.1159774060971925</v>
      </c>
      <c r="DK55" s="317"/>
    </row>
    <row r="56" spans="2:115">
      <c r="B56" s="10" t="s">
        <v>341</v>
      </c>
      <c r="C56" s="77" t="s">
        <v>1060</v>
      </c>
      <c r="D56" s="480">
        <v>9.1027776282120903E-7</v>
      </c>
      <c r="E56" s="480">
        <v>7.5618690499838481E-7</v>
      </c>
      <c r="F56" s="480">
        <v>1.1098823994417986E-6</v>
      </c>
      <c r="G56" s="480">
        <v>3.4058251102452003E-6</v>
      </c>
      <c r="H56" s="480">
        <v>2.1499902574712361E-6</v>
      </c>
      <c r="I56" s="480">
        <v>1.2334858683119232E-6</v>
      </c>
      <c r="J56" s="480">
        <v>2.2989008637823941E-6</v>
      </c>
      <c r="K56" s="480">
        <v>1.0084851398809072E-6</v>
      </c>
      <c r="L56" s="480">
        <v>2.0392813521719043E-6</v>
      </c>
      <c r="M56" s="480">
        <v>8.7367351618781427E-7</v>
      </c>
      <c r="N56" s="480">
        <v>0</v>
      </c>
      <c r="O56" s="480">
        <v>9.5113441749371147E-7</v>
      </c>
      <c r="P56" s="480">
        <v>7.5198180821742789E-7</v>
      </c>
      <c r="Q56" s="480">
        <v>1.6571983819714521E-6</v>
      </c>
      <c r="R56" s="480">
        <v>9.7880694298457737E-7</v>
      </c>
      <c r="S56" s="480">
        <v>7.6409179158214795E-7</v>
      </c>
      <c r="T56" s="480">
        <v>6.5539915970030061E-7</v>
      </c>
      <c r="U56" s="480">
        <v>5.777784000791565E-7</v>
      </c>
      <c r="V56" s="480">
        <v>6.6390908009727868E-7</v>
      </c>
      <c r="W56" s="480">
        <v>8.6860612674050344E-7</v>
      </c>
      <c r="X56" s="480">
        <v>0</v>
      </c>
      <c r="Y56" s="480">
        <v>7.7033121276056168E-7</v>
      </c>
      <c r="Z56" s="480">
        <v>4.6434421486853199E-7</v>
      </c>
      <c r="AA56" s="480">
        <v>8.1413262278418038E-7</v>
      </c>
      <c r="AB56" s="480">
        <v>2.8691570946834455E-6</v>
      </c>
      <c r="AC56" s="480">
        <v>7.6457662986689871E-7</v>
      </c>
      <c r="AD56" s="480">
        <v>8.2261731486701217E-8</v>
      </c>
      <c r="AE56" s="480">
        <v>1.7957767592626968E-6</v>
      </c>
      <c r="AF56" s="480">
        <v>6.1704432093082952E-7</v>
      </c>
      <c r="AG56" s="480">
        <v>2.1273395108317473E-6</v>
      </c>
      <c r="AH56" s="480">
        <v>3.1423455388601867E-6</v>
      </c>
      <c r="AI56" s="480">
        <v>6.4124427400047199E-7</v>
      </c>
      <c r="AJ56" s="480">
        <v>1.2867249082406002E-6</v>
      </c>
      <c r="AK56" s="480">
        <v>6.2168366389551705E-7</v>
      </c>
      <c r="AL56" s="480">
        <v>7.1295888041667066E-7</v>
      </c>
      <c r="AM56" s="480">
        <v>1.1891014533008274E-6</v>
      </c>
      <c r="AN56" s="480">
        <v>3.9391015733176788E-7</v>
      </c>
      <c r="AO56" s="480">
        <v>1.0510754630337198E-6</v>
      </c>
      <c r="AP56" s="480">
        <v>6.4085691682732299E-7</v>
      </c>
      <c r="AQ56" s="480">
        <v>1.0495237970768518E-6</v>
      </c>
      <c r="AR56" s="480">
        <v>8.6671206833115234E-7</v>
      </c>
      <c r="AS56" s="480">
        <v>2.040755355867847E-6</v>
      </c>
      <c r="AT56" s="480">
        <v>1.0872102122774049E-6</v>
      </c>
      <c r="AU56" s="480">
        <v>2.3015088222062605E-6</v>
      </c>
      <c r="AV56" s="480">
        <v>3.2396376061655243E-6</v>
      </c>
      <c r="AW56" s="480">
        <v>7.0209780070355878E-7</v>
      </c>
      <c r="AX56" s="480">
        <v>1.7822982300504328E-6</v>
      </c>
      <c r="AY56" s="480">
        <v>1.1353283279582733E-6</v>
      </c>
      <c r="AZ56" s="480">
        <v>1.1820580926241666E-6</v>
      </c>
      <c r="BA56" s="480">
        <v>4.814767047074118E-7</v>
      </c>
      <c r="BB56" s="480">
        <v>7.8152583451880182E-7</v>
      </c>
      <c r="BC56" s="480">
        <v>1.3246037782157678E-6</v>
      </c>
      <c r="BD56" s="480">
        <v>1.0005708942808786</v>
      </c>
      <c r="BE56" s="480">
        <v>4.7956078039452133E-7</v>
      </c>
      <c r="BF56" s="480">
        <v>0</v>
      </c>
      <c r="BG56" s="480">
        <v>1.6520784168881986E-4</v>
      </c>
      <c r="BH56" s="480">
        <v>6.7791716277625487E-7</v>
      </c>
      <c r="BI56" s="480">
        <v>7.8386003518844915E-5</v>
      </c>
      <c r="BJ56" s="480">
        <v>1.9015863484785541E-6</v>
      </c>
      <c r="BK56" s="480">
        <v>4.3421962304566327E-6</v>
      </c>
      <c r="BL56" s="480">
        <v>1.5429157093230592E-6</v>
      </c>
      <c r="BM56" s="480">
        <v>1.5480078736913918E-5</v>
      </c>
      <c r="BN56" s="480">
        <v>3.4753863417645991E-5</v>
      </c>
      <c r="BO56" s="480">
        <v>1.0219549995647527E-5</v>
      </c>
      <c r="BP56" s="480">
        <v>3.1262325831018226E-5</v>
      </c>
      <c r="BQ56" s="480">
        <v>4.7899445795011884E-5</v>
      </c>
      <c r="BR56" s="480">
        <v>1.9921074652053604E-6</v>
      </c>
      <c r="BS56" s="480">
        <v>6.3137660502493977E-7</v>
      </c>
      <c r="BT56" s="480">
        <v>2.2764308048254851E-6</v>
      </c>
      <c r="BU56" s="480">
        <v>1.4943977732455105E-6</v>
      </c>
      <c r="BV56" s="480">
        <v>7.3953717897125152E-6</v>
      </c>
      <c r="BW56" s="480">
        <v>1.8180949648736606E-6</v>
      </c>
      <c r="BX56" s="480">
        <v>3.3878126481227987E-6</v>
      </c>
      <c r="BY56" s="480">
        <v>5.0963748195017826E-6</v>
      </c>
      <c r="BZ56" s="480">
        <v>2.4212552917159653E-6</v>
      </c>
      <c r="CA56" s="480">
        <v>2.857537035911361E-7</v>
      </c>
      <c r="CB56" s="480">
        <v>2.4920744357174364E-6</v>
      </c>
      <c r="CC56" s="480">
        <v>5.0739450386287711E-6</v>
      </c>
      <c r="CD56" s="480">
        <v>3.9053121803898074E-6</v>
      </c>
      <c r="CE56" s="480">
        <v>2.6488106483247186E-6</v>
      </c>
      <c r="CF56" s="480">
        <v>2.1071771573759581E-6</v>
      </c>
      <c r="CG56" s="480">
        <v>1.3245890041885969E-6</v>
      </c>
      <c r="CH56" s="480">
        <v>1.2599236599503332E-6</v>
      </c>
      <c r="CI56" s="480">
        <v>3.9281684461106268E-6</v>
      </c>
      <c r="CJ56" s="480">
        <v>6.1813488547539648E-7</v>
      </c>
      <c r="CK56" s="480">
        <v>1.2411329559211857E-6</v>
      </c>
      <c r="CL56" s="480">
        <v>2.5513152525361548E-6</v>
      </c>
      <c r="CM56" s="480">
        <v>4.7167224625226918E-6</v>
      </c>
      <c r="CN56" s="480">
        <v>2.3605097181536018E-6</v>
      </c>
      <c r="CO56" s="480">
        <v>7.2722187323807491E-6</v>
      </c>
      <c r="CP56" s="480">
        <v>1.0951735166033376E-4</v>
      </c>
      <c r="CQ56" s="480">
        <v>1.9382027571851293E-6</v>
      </c>
      <c r="CR56" s="480">
        <v>8.3049040620329369E-7</v>
      </c>
      <c r="CS56" s="480">
        <v>6.2676855727790356E-6</v>
      </c>
      <c r="CT56" s="480">
        <v>1.0791547193907597E-6</v>
      </c>
      <c r="CU56" s="480">
        <v>1.0068615953946877E-6</v>
      </c>
      <c r="CV56" s="480">
        <v>1.3699972717396251E-6</v>
      </c>
      <c r="CW56" s="480">
        <v>5.7146170012730453E-7</v>
      </c>
      <c r="CX56" s="480">
        <v>3.8284473976361085E-6</v>
      </c>
      <c r="CY56" s="480">
        <v>3.3009584022263432E-6</v>
      </c>
      <c r="CZ56" s="480">
        <v>6.4137535315401635E-6</v>
      </c>
      <c r="DA56" s="480">
        <v>1.3647691108843903E-5</v>
      </c>
      <c r="DB56" s="480">
        <v>8.001783074580257E-6</v>
      </c>
      <c r="DC56" s="480">
        <v>1.3348343076919503E-6</v>
      </c>
      <c r="DD56" s="480">
        <v>3.9140042539111425E-6</v>
      </c>
      <c r="DE56" s="480">
        <v>1.0428247402093617E-6</v>
      </c>
      <c r="DF56" s="480">
        <v>6.7221314282191923E-6</v>
      </c>
      <c r="DG56" s="480">
        <v>1.0433378687795824E-6</v>
      </c>
      <c r="DH56" s="480">
        <v>9.2535758246543533E-7</v>
      </c>
      <c r="DI56" s="480">
        <v>1.2718099076288756E-5</v>
      </c>
      <c r="DJ56" s="480">
        <v>1.001278435502261</v>
      </c>
      <c r="DK56" s="317"/>
    </row>
    <row r="57" spans="2:115">
      <c r="B57" s="10" t="s">
        <v>342</v>
      </c>
      <c r="C57" s="77" t="s">
        <v>1061</v>
      </c>
      <c r="D57" s="480">
        <v>4.34984772659995E-6</v>
      </c>
      <c r="E57" s="480">
        <v>2.0351820818080141E-6</v>
      </c>
      <c r="F57" s="480">
        <v>3.0351216391264207E-6</v>
      </c>
      <c r="G57" s="480">
        <v>3.6807561493773274E-6</v>
      </c>
      <c r="H57" s="480">
        <v>1.8650053803601143E-6</v>
      </c>
      <c r="I57" s="480">
        <v>4.3559468236033638E-6</v>
      </c>
      <c r="J57" s="480">
        <v>1.505428274005739E-5</v>
      </c>
      <c r="K57" s="480">
        <v>1.6607144714450446E-6</v>
      </c>
      <c r="L57" s="480">
        <v>9.3687043154568729E-7</v>
      </c>
      <c r="M57" s="480">
        <v>1.2998339964576598E-6</v>
      </c>
      <c r="N57" s="480">
        <v>0</v>
      </c>
      <c r="O57" s="480">
        <v>1.9892491068573676E-6</v>
      </c>
      <c r="P57" s="480">
        <v>1.0983198328709522E-6</v>
      </c>
      <c r="Q57" s="480">
        <v>2.8712889857963267E-6</v>
      </c>
      <c r="R57" s="480">
        <v>1.0905260630423345E-6</v>
      </c>
      <c r="S57" s="480">
        <v>1.3866143544302906E-6</v>
      </c>
      <c r="T57" s="480">
        <v>7.665972404796928E-7</v>
      </c>
      <c r="U57" s="480">
        <v>1.1101712969024567E-6</v>
      </c>
      <c r="V57" s="480">
        <v>1.8072595803124094E-6</v>
      </c>
      <c r="W57" s="480">
        <v>2.2847079088784644E-6</v>
      </c>
      <c r="X57" s="480">
        <v>0</v>
      </c>
      <c r="Y57" s="480">
        <v>1.1737901816874735E-6</v>
      </c>
      <c r="Z57" s="480">
        <v>7.6311410229263947E-7</v>
      </c>
      <c r="AA57" s="480">
        <v>1.1953917311633251E-6</v>
      </c>
      <c r="AB57" s="480">
        <v>9.5474820743164439E-7</v>
      </c>
      <c r="AC57" s="480">
        <v>8.5851553009246246E-7</v>
      </c>
      <c r="AD57" s="480">
        <v>1.7779640820813152E-7</v>
      </c>
      <c r="AE57" s="480">
        <v>2.9168931150735425E-6</v>
      </c>
      <c r="AF57" s="480">
        <v>1.0499614907381881E-6</v>
      </c>
      <c r="AG57" s="480">
        <v>1.5427795425248409E-6</v>
      </c>
      <c r="AH57" s="480">
        <v>1.9821844816696721E-6</v>
      </c>
      <c r="AI57" s="480">
        <v>1.5693908847637827E-6</v>
      </c>
      <c r="AJ57" s="480">
        <v>4.0702581733801734E-6</v>
      </c>
      <c r="AK57" s="480">
        <v>1.6994953051126128E-6</v>
      </c>
      <c r="AL57" s="480">
        <v>1.7275924630067653E-6</v>
      </c>
      <c r="AM57" s="480">
        <v>4.5221059774141282E-6</v>
      </c>
      <c r="AN57" s="480">
        <v>8.3526592740581257E-7</v>
      </c>
      <c r="AO57" s="480">
        <v>1.8506982970893042E-6</v>
      </c>
      <c r="AP57" s="480">
        <v>7.4689304180978262E-7</v>
      </c>
      <c r="AQ57" s="480">
        <v>3.3074141102148351E-6</v>
      </c>
      <c r="AR57" s="480">
        <v>1.8836812377630523E-6</v>
      </c>
      <c r="AS57" s="480">
        <v>1.3591624825482075E-6</v>
      </c>
      <c r="AT57" s="480">
        <v>1.441320127295711E-6</v>
      </c>
      <c r="AU57" s="480">
        <v>9.4898450718373188E-7</v>
      </c>
      <c r="AV57" s="480">
        <v>1.2288449387740206E-5</v>
      </c>
      <c r="AW57" s="480">
        <v>8.0873409929512281E-7</v>
      </c>
      <c r="AX57" s="480">
        <v>1.7218521459843176E-6</v>
      </c>
      <c r="AY57" s="480">
        <v>9.185571978885412E-7</v>
      </c>
      <c r="AZ57" s="480">
        <v>8.0876851708421501E-7</v>
      </c>
      <c r="BA57" s="480">
        <v>7.6692886026569718E-7</v>
      </c>
      <c r="BB57" s="480">
        <v>3.6726401242558616E-7</v>
      </c>
      <c r="BC57" s="480">
        <v>8.0445943264842405E-7</v>
      </c>
      <c r="BD57" s="480">
        <v>5.9247726237648925E-7</v>
      </c>
      <c r="BE57" s="480">
        <v>1.0056667679988867</v>
      </c>
      <c r="BF57" s="480">
        <v>0</v>
      </c>
      <c r="BG57" s="480">
        <v>6.2967911283568294E-7</v>
      </c>
      <c r="BH57" s="480">
        <v>6.9951581775109506E-7</v>
      </c>
      <c r="BI57" s="480">
        <v>5.7241468055752398E-7</v>
      </c>
      <c r="BJ57" s="480">
        <v>6.4447729890128811E-7</v>
      </c>
      <c r="BK57" s="480">
        <v>3.1786614208946904E-6</v>
      </c>
      <c r="BL57" s="480">
        <v>1.6156892103026862E-6</v>
      </c>
      <c r="BM57" s="480">
        <v>1.8870268589700991E-6</v>
      </c>
      <c r="BN57" s="480">
        <v>2.1290054087409361E-6</v>
      </c>
      <c r="BO57" s="480">
        <v>2.3812939079256761E-6</v>
      </c>
      <c r="BP57" s="480">
        <v>2.5956179193922064E-6</v>
      </c>
      <c r="BQ57" s="480">
        <v>2.0650410079741695E-6</v>
      </c>
      <c r="BR57" s="480">
        <v>6.0922447707505342E-6</v>
      </c>
      <c r="BS57" s="480">
        <v>6.5021137812233815E-7</v>
      </c>
      <c r="BT57" s="480">
        <v>3.4426254614580062E-6</v>
      </c>
      <c r="BU57" s="480">
        <v>3.4988447357108153E-6</v>
      </c>
      <c r="BV57" s="480">
        <v>2.7406284237627053E-6</v>
      </c>
      <c r="BW57" s="480">
        <v>2.1597160373731454E-6</v>
      </c>
      <c r="BX57" s="480">
        <v>9.7382187982135277E-7</v>
      </c>
      <c r="BY57" s="480">
        <v>6.1231298785060726E-7</v>
      </c>
      <c r="BZ57" s="480">
        <v>3.7754881284330301E-7</v>
      </c>
      <c r="CA57" s="480">
        <v>1.3512379034788953E-7</v>
      </c>
      <c r="CB57" s="480">
        <v>8.2621750833696782E-7</v>
      </c>
      <c r="CC57" s="480">
        <v>5.4799139864696242E-6</v>
      </c>
      <c r="CD57" s="480">
        <v>3.2582342595785522E-5</v>
      </c>
      <c r="CE57" s="480">
        <v>6.5852095729992306E-7</v>
      </c>
      <c r="CF57" s="480">
        <v>1.8378490130361999E-6</v>
      </c>
      <c r="CG57" s="480">
        <v>5.9720185349667008E-7</v>
      </c>
      <c r="CH57" s="480">
        <v>1.002930023624475E-6</v>
      </c>
      <c r="CI57" s="480">
        <v>3.0857934674772242E-6</v>
      </c>
      <c r="CJ57" s="480">
        <v>1.0017602814832659E-6</v>
      </c>
      <c r="CK57" s="480">
        <v>1.1302587262749113E-6</v>
      </c>
      <c r="CL57" s="480">
        <v>1.1076769263163299E-6</v>
      </c>
      <c r="CM57" s="480">
        <v>1.6091086462155836E-6</v>
      </c>
      <c r="CN57" s="480">
        <v>1.2182857786017859E-6</v>
      </c>
      <c r="CO57" s="480">
        <v>1.5027878699493109E-6</v>
      </c>
      <c r="CP57" s="480">
        <v>1.313730232187597E-6</v>
      </c>
      <c r="CQ57" s="480">
        <v>4.0098286992786223E-6</v>
      </c>
      <c r="CR57" s="480">
        <v>9.5889884598193309E-7</v>
      </c>
      <c r="CS57" s="480">
        <v>1.8511821024783572E-6</v>
      </c>
      <c r="CT57" s="480">
        <v>6.6446965814245177E-7</v>
      </c>
      <c r="CU57" s="480">
        <v>1.5554700545831529E-6</v>
      </c>
      <c r="CV57" s="480">
        <v>1.0658307530052017E-6</v>
      </c>
      <c r="CW57" s="480">
        <v>1.0037474041980476E-6</v>
      </c>
      <c r="CX57" s="480">
        <v>2.0910130207134395E-6</v>
      </c>
      <c r="CY57" s="480">
        <v>8.1444039460673408E-6</v>
      </c>
      <c r="CZ57" s="480">
        <v>1.5060832035592804E-6</v>
      </c>
      <c r="DA57" s="480">
        <v>1.5650512384220088E-4</v>
      </c>
      <c r="DB57" s="480">
        <v>7.9408413727488263E-7</v>
      </c>
      <c r="DC57" s="480">
        <v>2.9381978569895246E-6</v>
      </c>
      <c r="DD57" s="480">
        <v>9.5648188346615368E-7</v>
      </c>
      <c r="DE57" s="480">
        <v>1.5248900689931901E-6</v>
      </c>
      <c r="DF57" s="480">
        <v>2.3635234720986653E-6</v>
      </c>
      <c r="DG57" s="480">
        <v>2.1946280445845317E-6</v>
      </c>
      <c r="DH57" s="480">
        <v>6.6454158299557184E-7</v>
      </c>
      <c r="DI57" s="480">
        <v>2.4476078714405858E-6</v>
      </c>
      <c r="DJ57" s="480">
        <v>1.0060643771081745</v>
      </c>
      <c r="DK57" s="317"/>
    </row>
    <row r="58" spans="2:115">
      <c r="B58" s="10" t="s">
        <v>343</v>
      </c>
      <c r="C58" s="4" t="s">
        <v>1062</v>
      </c>
      <c r="D58" s="480">
        <v>0</v>
      </c>
      <c r="E58" s="480">
        <v>0</v>
      </c>
      <c r="F58" s="480">
        <v>0</v>
      </c>
      <c r="G58" s="480">
        <v>0</v>
      </c>
      <c r="H58" s="480">
        <v>0</v>
      </c>
      <c r="I58" s="480">
        <v>0</v>
      </c>
      <c r="J58" s="480">
        <v>0</v>
      </c>
      <c r="K58" s="480">
        <v>0</v>
      </c>
      <c r="L58" s="480">
        <v>0</v>
      </c>
      <c r="M58" s="480">
        <v>0</v>
      </c>
      <c r="N58" s="480">
        <v>0</v>
      </c>
      <c r="O58" s="480">
        <v>0</v>
      </c>
      <c r="P58" s="480">
        <v>0</v>
      </c>
      <c r="Q58" s="480">
        <v>0</v>
      </c>
      <c r="R58" s="480">
        <v>0</v>
      </c>
      <c r="S58" s="480">
        <v>0</v>
      </c>
      <c r="T58" s="480">
        <v>0</v>
      </c>
      <c r="U58" s="480">
        <v>0</v>
      </c>
      <c r="V58" s="480">
        <v>0</v>
      </c>
      <c r="W58" s="480">
        <v>0</v>
      </c>
      <c r="X58" s="480">
        <v>0</v>
      </c>
      <c r="Y58" s="480">
        <v>0</v>
      </c>
      <c r="Z58" s="480">
        <v>0</v>
      </c>
      <c r="AA58" s="480">
        <v>0</v>
      </c>
      <c r="AB58" s="480">
        <v>0</v>
      </c>
      <c r="AC58" s="480">
        <v>0</v>
      </c>
      <c r="AD58" s="480">
        <v>0</v>
      </c>
      <c r="AE58" s="480">
        <v>0</v>
      </c>
      <c r="AF58" s="480">
        <v>0</v>
      </c>
      <c r="AG58" s="480">
        <v>0</v>
      </c>
      <c r="AH58" s="480">
        <v>0</v>
      </c>
      <c r="AI58" s="480">
        <v>0</v>
      </c>
      <c r="AJ58" s="480">
        <v>0</v>
      </c>
      <c r="AK58" s="480">
        <v>0</v>
      </c>
      <c r="AL58" s="480">
        <v>0</v>
      </c>
      <c r="AM58" s="480">
        <v>0</v>
      </c>
      <c r="AN58" s="480">
        <v>0</v>
      </c>
      <c r="AO58" s="480">
        <v>0</v>
      </c>
      <c r="AP58" s="480">
        <v>0</v>
      </c>
      <c r="AQ58" s="480">
        <v>0</v>
      </c>
      <c r="AR58" s="480">
        <v>0</v>
      </c>
      <c r="AS58" s="480">
        <v>0</v>
      </c>
      <c r="AT58" s="480">
        <v>0</v>
      </c>
      <c r="AU58" s="480">
        <v>0</v>
      </c>
      <c r="AV58" s="480">
        <v>0</v>
      </c>
      <c r="AW58" s="480">
        <v>0</v>
      </c>
      <c r="AX58" s="480">
        <v>0</v>
      </c>
      <c r="AY58" s="480">
        <v>0</v>
      </c>
      <c r="AZ58" s="480">
        <v>0</v>
      </c>
      <c r="BA58" s="480">
        <v>0</v>
      </c>
      <c r="BB58" s="480">
        <v>0</v>
      </c>
      <c r="BC58" s="480">
        <v>0</v>
      </c>
      <c r="BD58" s="480">
        <v>0</v>
      </c>
      <c r="BE58" s="480">
        <v>0</v>
      </c>
      <c r="BF58" s="480">
        <v>1</v>
      </c>
      <c r="BG58" s="480">
        <v>0</v>
      </c>
      <c r="BH58" s="480">
        <v>0</v>
      </c>
      <c r="BI58" s="480">
        <v>0</v>
      </c>
      <c r="BJ58" s="480">
        <v>0</v>
      </c>
      <c r="BK58" s="480">
        <v>0</v>
      </c>
      <c r="BL58" s="480">
        <v>0</v>
      </c>
      <c r="BM58" s="480">
        <v>0</v>
      </c>
      <c r="BN58" s="480">
        <v>0</v>
      </c>
      <c r="BO58" s="480">
        <v>0</v>
      </c>
      <c r="BP58" s="480">
        <v>0</v>
      </c>
      <c r="BQ58" s="480">
        <v>0</v>
      </c>
      <c r="BR58" s="480">
        <v>0</v>
      </c>
      <c r="BS58" s="480">
        <v>0</v>
      </c>
      <c r="BT58" s="480">
        <v>0</v>
      </c>
      <c r="BU58" s="480">
        <v>0</v>
      </c>
      <c r="BV58" s="480">
        <v>0</v>
      </c>
      <c r="BW58" s="480">
        <v>0</v>
      </c>
      <c r="BX58" s="480">
        <v>0</v>
      </c>
      <c r="BY58" s="480">
        <v>0</v>
      </c>
      <c r="BZ58" s="480">
        <v>0</v>
      </c>
      <c r="CA58" s="480">
        <v>0</v>
      </c>
      <c r="CB58" s="480">
        <v>0</v>
      </c>
      <c r="CC58" s="480">
        <v>0</v>
      </c>
      <c r="CD58" s="480">
        <v>0</v>
      </c>
      <c r="CE58" s="480">
        <v>0</v>
      </c>
      <c r="CF58" s="480">
        <v>0</v>
      </c>
      <c r="CG58" s="480">
        <v>0</v>
      </c>
      <c r="CH58" s="480">
        <v>0</v>
      </c>
      <c r="CI58" s="480">
        <v>0</v>
      </c>
      <c r="CJ58" s="480">
        <v>0</v>
      </c>
      <c r="CK58" s="480">
        <v>0</v>
      </c>
      <c r="CL58" s="480">
        <v>0</v>
      </c>
      <c r="CM58" s="480">
        <v>0</v>
      </c>
      <c r="CN58" s="480">
        <v>0</v>
      </c>
      <c r="CO58" s="480">
        <v>0</v>
      </c>
      <c r="CP58" s="480">
        <v>0</v>
      </c>
      <c r="CQ58" s="480">
        <v>0</v>
      </c>
      <c r="CR58" s="480">
        <v>0</v>
      </c>
      <c r="CS58" s="480">
        <v>0</v>
      </c>
      <c r="CT58" s="480">
        <v>0</v>
      </c>
      <c r="CU58" s="480">
        <v>0</v>
      </c>
      <c r="CV58" s="480">
        <v>0</v>
      </c>
      <c r="CW58" s="480">
        <v>0</v>
      </c>
      <c r="CX58" s="480">
        <v>0</v>
      </c>
      <c r="CY58" s="480">
        <v>0</v>
      </c>
      <c r="CZ58" s="480">
        <v>0</v>
      </c>
      <c r="DA58" s="480">
        <v>0</v>
      </c>
      <c r="DB58" s="480">
        <v>0</v>
      </c>
      <c r="DC58" s="480">
        <v>0</v>
      </c>
      <c r="DD58" s="480">
        <v>0</v>
      </c>
      <c r="DE58" s="480">
        <v>0</v>
      </c>
      <c r="DF58" s="480">
        <v>0</v>
      </c>
      <c r="DG58" s="480">
        <v>0</v>
      </c>
      <c r="DH58" s="480">
        <v>0</v>
      </c>
      <c r="DI58" s="480">
        <v>0</v>
      </c>
      <c r="DJ58" s="480">
        <v>1</v>
      </c>
      <c r="DK58" s="317"/>
    </row>
    <row r="59" spans="2:115">
      <c r="B59" s="10" t="s">
        <v>344</v>
      </c>
      <c r="C59" s="4" t="s">
        <v>1063</v>
      </c>
      <c r="D59" s="480">
        <v>3.3704527345264326E-7</v>
      </c>
      <c r="E59" s="480">
        <v>1.5755796765245119E-7</v>
      </c>
      <c r="F59" s="480">
        <v>2.330159635694719E-7</v>
      </c>
      <c r="G59" s="480">
        <v>2.8616873806522953E-7</v>
      </c>
      <c r="H59" s="480">
        <v>1.5073828959958484E-7</v>
      </c>
      <c r="I59" s="480">
        <v>3.4104724117935716E-7</v>
      </c>
      <c r="J59" s="480">
        <v>1.1564375858626054E-6</v>
      </c>
      <c r="K59" s="480">
        <v>1.3611776577098013E-7</v>
      </c>
      <c r="L59" s="480">
        <v>7.3072022834645403E-8</v>
      </c>
      <c r="M59" s="480">
        <v>1.1096321109146396E-7</v>
      </c>
      <c r="N59" s="480">
        <v>0</v>
      </c>
      <c r="O59" s="480">
        <v>1.5467020138244605E-7</v>
      </c>
      <c r="P59" s="480">
        <v>8.6650907335132893E-8</v>
      </c>
      <c r="Q59" s="480">
        <v>2.2560944036934059E-7</v>
      </c>
      <c r="R59" s="480">
        <v>8.583775838150757E-8</v>
      </c>
      <c r="S59" s="480">
        <v>1.0786949787661665E-7</v>
      </c>
      <c r="T59" s="480">
        <v>6.086149937578732E-8</v>
      </c>
      <c r="U59" s="480">
        <v>8.6609453729257311E-8</v>
      </c>
      <c r="V59" s="480">
        <v>1.392045414058501E-7</v>
      </c>
      <c r="W59" s="480">
        <v>1.7657692496019199E-7</v>
      </c>
      <c r="X59" s="480">
        <v>0</v>
      </c>
      <c r="Y59" s="480">
        <v>9.0664475962826308E-8</v>
      </c>
      <c r="Z59" s="480">
        <v>5.9508368500250873E-8</v>
      </c>
      <c r="AA59" s="480">
        <v>9.9340485950234833E-8</v>
      </c>
      <c r="AB59" s="480">
        <v>7.508087258328463E-8</v>
      </c>
      <c r="AC59" s="480">
        <v>6.7412628238433114E-8</v>
      </c>
      <c r="AD59" s="480">
        <v>1.3858209561069786E-8</v>
      </c>
      <c r="AE59" s="480">
        <v>2.2852722572301998E-7</v>
      </c>
      <c r="AF59" s="480">
        <v>8.1798153322666549E-8</v>
      </c>
      <c r="AG59" s="480">
        <v>1.2228794929752547E-7</v>
      </c>
      <c r="AH59" s="480">
        <v>1.5667878729988282E-7</v>
      </c>
      <c r="AI59" s="480">
        <v>1.223230753043188E-7</v>
      </c>
      <c r="AJ59" s="480">
        <v>3.1861765318394696E-7</v>
      </c>
      <c r="AK59" s="480">
        <v>1.3109124011401131E-7</v>
      </c>
      <c r="AL59" s="480">
        <v>1.3433100607159367E-7</v>
      </c>
      <c r="AM59" s="480">
        <v>3.4907737178304384E-7</v>
      </c>
      <c r="AN59" s="480">
        <v>6.6514955958578656E-8</v>
      </c>
      <c r="AO59" s="480">
        <v>1.5142995824238412E-7</v>
      </c>
      <c r="AP59" s="480">
        <v>6.3826247251266052E-8</v>
      </c>
      <c r="AQ59" s="480">
        <v>2.5680228928086126E-7</v>
      </c>
      <c r="AR59" s="480">
        <v>1.4752232276929509E-7</v>
      </c>
      <c r="AS59" s="480">
        <v>1.0610061222789257E-7</v>
      </c>
      <c r="AT59" s="480">
        <v>1.1445691218421875E-7</v>
      </c>
      <c r="AU59" s="480">
        <v>7.8374344801090371E-8</v>
      </c>
      <c r="AV59" s="480">
        <v>1.0558213355664033E-7</v>
      </c>
      <c r="AW59" s="480">
        <v>6.327348716145338E-8</v>
      </c>
      <c r="AX59" s="480">
        <v>1.3278939428076359E-7</v>
      </c>
      <c r="AY59" s="480">
        <v>7.0900348676046573E-8</v>
      </c>
      <c r="AZ59" s="480">
        <v>6.3945903117945633E-8</v>
      </c>
      <c r="BA59" s="480">
        <v>5.9242148520029601E-8</v>
      </c>
      <c r="BB59" s="480">
        <v>2.8227340226454078E-8</v>
      </c>
      <c r="BC59" s="480">
        <v>6.3209569378107229E-8</v>
      </c>
      <c r="BD59" s="480">
        <v>4.7164228141589595E-8</v>
      </c>
      <c r="BE59" s="480">
        <v>5.6837599038915126E-8</v>
      </c>
      <c r="BF59" s="480">
        <v>0</v>
      </c>
      <c r="BG59" s="480">
        <v>1.0002337678176221</v>
      </c>
      <c r="BH59" s="480">
        <v>5.4351653417855469E-8</v>
      </c>
      <c r="BI59" s="480">
        <v>5.0721985430340834E-8</v>
      </c>
      <c r="BJ59" s="480">
        <v>5.3266846228828572E-8</v>
      </c>
      <c r="BK59" s="480">
        <v>2.4607156043830506E-7</v>
      </c>
      <c r="BL59" s="480">
        <v>1.2565359959366922E-7</v>
      </c>
      <c r="BM59" s="480">
        <v>1.5712661721503939E-7</v>
      </c>
      <c r="BN59" s="480">
        <v>1.757961311776641E-7</v>
      </c>
      <c r="BO59" s="480">
        <v>1.9648390695545682E-7</v>
      </c>
      <c r="BP59" s="480">
        <v>2.0334659976794585E-7</v>
      </c>
      <c r="BQ59" s="480">
        <v>1.6610896006669763E-7</v>
      </c>
      <c r="BR59" s="480">
        <v>4.6951862659787956E-7</v>
      </c>
      <c r="BS59" s="480">
        <v>5.0980093374243353E-8</v>
      </c>
      <c r="BT59" s="480">
        <v>2.7245747331990278E-7</v>
      </c>
      <c r="BU59" s="480">
        <v>2.8074047045716594E-7</v>
      </c>
      <c r="BV59" s="480">
        <v>2.1435976232924867E-7</v>
      </c>
      <c r="BW59" s="480">
        <v>1.6712056780747645E-7</v>
      </c>
      <c r="BX59" s="480">
        <v>7.7350496179201838E-8</v>
      </c>
      <c r="BY59" s="480">
        <v>5.2473651071755372E-8</v>
      </c>
      <c r="BZ59" s="480">
        <v>3.0095925359327595E-8</v>
      </c>
      <c r="CA59" s="480">
        <v>1.0677757459420579E-8</v>
      </c>
      <c r="CB59" s="480">
        <v>6.9955989830815199E-8</v>
      </c>
      <c r="CC59" s="480">
        <v>4.284910978319096E-7</v>
      </c>
      <c r="CD59" s="480">
        <v>2.4942581529427568E-6</v>
      </c>
      <c r="CE59" s="480">
        <v>5.996089105606096E-8</v>
      </c>
      <c r="CF59" s="480">
        <v>1.4773032110098013E-7</v>
      </c>
      <c r="CG59" s="480">
        <v>4.607313215450654E-8</v>
      </c>
      <c r="CH59" s="480">
        <v>7.9715361479093027E-8</v>
      </c>
      <c r="CI59" s="480">
        <v>2.4754568615052362E-7</v>
      </c>
      <c r="CJ59" s="480">
        <v>7.8363116894875971E-8</v>
      </c>
      <c r="CK59" s="480">
        <v>8.9709760370105888E-8</v>
      </c>
      <c r="CL59" s="480">
        <v>9.0359615204332858E-8</v>
      </c>
      <c r="CM59" s="480">
        <v>1.2389535999052241E-7</v>
      </c>
      <c r="CN59" s="480">
        <v>9.6385457820862398E-8</v>
      </c>
      <c r="CO59" s="480">
        <v>1.1719601424491194E-7</v>
      </c>
      <c r="CP59" s="480">
        <v>6.6908056493997115E-6</v>
      </c>
      <c r="CQ59" s="480">
        <v>3.0854338144770754E-7</v>
      </c>
      <c r="CR59" s="480">
        <v>7.9552047500472893E-8</v>
      </c>
      <c r="CS59" s="480">
        <v>1.4925552861419839E-7</v>
      </c>
      <c r="CT59" s="480">
        <v>5.2682550810622645E-8</v>
      </c>
      <c r="CU59" s="480">
        <v>1.3045370491943925E-7</v>
      </c>
      <c r="CV59" s="480">
        <v>8.815325214354929E-8</v>
      </c>
      <c r="CW59" s="480">
        <v>8.0074461921746558E-8</v>
      </c>
      <c r="CX59" s="480">
        <v>1.6658407925138554E-7</v>
      </c>
      <c r="CY59" s="480">
        <v>6.2770798896886075E-7</v>
      </c>
      <c r="CZ59" s="480">
        <v>1.1819453638105801E-7</v>
      </c>
      <c r="DA59" s="480">
        <v>1.1971215908368725E-5</v>
      </c>
      <c r="DB59" s="480">
        <v>6.4111137423328503E-8</v>
      </c>
      <c r="DC59" s="480">
        <v>2.2806217189211427E-7</v>
      </c>
      <c r="DD59" s="480">
        <v>7.5760260806591771E-8</v>
      </c>
      <c r="DE59" s="480">
        <v>1.2235920975344095E-7</v>
      </c>
      <c r="DF59" s="480">
        <v>1.8221427283442801E-7</v>
      </c>
      <c r="DG59" s="480">
        <v>1.7487701159575154E-7</v>
      </c>
      <c r="DH59" s="480">
        <v>5.244402313586701E-8</v>
      </c>
      <c r="DI59" s="480">
        <v>8.8708125503562496E-7</v>
      </c>
      <c r="DJ59" s="480">
        <v>1.0002710751442772</v>
      </c>
      <c r="DK59" s="317"/>
    </row>
    <row r="60" spans="2:115">
      <c r="B60" s="10" t="s">
        <v>345</v>
      </c>
      <c r="C60" s="4" t="s">
        <v>1064</v>
      </c>
      <c r="D60" s="480">
        <v>2.0819025827785143E-5</v>
      </c>
      <c r="E60" s="480">
        <v>9.7328101123171991E-6</v>
      </c>
      <c r="F60" s="480">
        <v>1.4498869637544779E-5</v>
      </c>
      <c r="G60" s="480">
        <v>1.7602357772106756E-5</v>
      </c>
      <c r="H60" s="480">
        <v>8.9605802012676784E-6</v>
      </c>
      <c r="I60" s="480">
        <v>2.087875448058859E-5</v>
      </c>
      <c r="J60" s="480">
        <v>7.2301275814917358E-5</v>
      </c>
      <c r="K60" s="480">
        <v>7.9555513554392259E-6</v>
      </c>
      <c r="L60" s="480">
        <v>4.4852679119535679E-6</v>
      </c>
      <c r="M60" s="480">
        <v>6.2294049305056447E-6</v>
      </c>
      <c r="N60" s="480">
        <v>0</v>
      </c>
      <c r="O60" s="480">
        <v>9.5261932009182475E-6</v>
      </c>
      <c r="P60" s="480">
        <v>5.274739569230744E-6</v>
      </c>
      <c r="Q60" s="480">
        <v>1.374400590499985E-5</v>
      </c>
      <c r="R60" s="480">
        <v>5.2349872726006296E-6</v>
      </c>
      <c r="S60" s="480">
        <v>6.6299368834693222E-6</v>
      </c>
      <c r="T60" s="480">
        <v>3.6739880940794886E-6</v>
      </c>
      <c r="U60" s="480">
        <v>5.3282098166380167E-6</v>
      </c>
      <c r="V60" s="480">
        <v>8.6271582318864885E-6</v>
      </c>
      <c r="W60" s="480">
        <v>1.0910908422055129E-5</v>
      </c>
      <c r="X60" s="480">
        <v>0</v>
      </c>
      <c r="Y60" s="480">
        <v>5.610773431282923E-6</v>
      </c>
      <c r="Z60" s="480">
        <v>3.6409403354164637E-6</v>
      </c>
      <c r="AA60" s="480">
        <v>5.7152816531757335E-6</v>
      </c>
      <c r="AB60" s="480">
        <v>4.5888107471166603E-6</v>
      </c>
      <c r="AC60" s="480">
        <v>4.1035549638405135E-6</v>
      </c>
      <c r="AD60" s="480">
        <v>8.4960677891668246E-7</v>
      </c>
      <c r="AE60" s="480">
        <v>1.3963540734423185E-5</v>
      </c>
      <c r="AF60" s="480">
        <v>5.0023814602752982E-6</v>
      </c>
      <c r="AG60" s="480">
        <v>7.3699155130340382E-6</v>
      </c>
      <c r="AH60" s="480">
        <v>9.4972691714192243E-6</v>
      </c>
      <c r="AI60" s="480">
        <v>7.5215050121018107E-6</v>
      </c>
      <c r="AJ60" s="480">
        <v>1.9512820113684045E-5</v>
      </c>
      <c r="AK60" s="480">
        <v>8.1129248171508214E-6</v>
      </c>
      <c r="AL60" s="480">
        <v>8.2517273273174915E-6</v>
      </c>
      <c r="AM60" s="480">
        <v>2.1547399311928506E-5</v>
      </c>
      <c r="AN60" s="480">
        <v>4.0051665545369162E-6</v>
      </c>
      <c r="AO60" s="480">
        <v>8.827323655904788E-6</v>
      </c>
      <c r="AP60" s="480">
        <v>3.5796913479181289E-6</v>
      </c>
      <c r="AQ60" s="480">
        <v>1.5836934391365472E-5</v>
      </c>
      <c r="AR60" s="480">
        <v>9.0155447159504116E-6</v>
      </c>
      <c r="AS60" s="480">
        <v>6.5101074111120002E-6</v>
      </c>
      <c r="AT60" s="480">
        <v>6.8986792745187388E-6</v>
      </c>
      <c r="AU60" s="480">
        <v>4.5337134779491588E-6</v>
      </c>
      <c r="AV60" s="480">
        <v>6.8241258316644031E-6</v>
      </c>
      <c r="AW60" s="480">
        <v>3.8745328110401524E-6</v>
      </c>
      <c r="AX60" s="480">
        <v>8.2108453874955192E-6</v>
      </c>
      <c r="AY60" s="480">
        <v>4.3742832067367163E-6</v>
      </c>
      <c r="AZ60" s="480">
        <v>3.8582400079650904E-6</v>
      </c>
      <c r="BA60" s="480">
        <v>3.6673179916217685E-6</v>
      </c>
      <c r="BB60" s="480">
        <v>1.7529130320250705E-6</v>
      </c>
      <c r="BC60" s="480">
        <v>3.8511217249578612E-6</v>
      </c>
      <c r="BD60" s="480">
        <v>2.8242293624595886E-6</v>
      </c>
      <c r="BE60" s="480">
        <v>3.5145143377030846E-6</v>
      </c>
      <c r="BF60" s="480">
        <v>0</v>
      </c>
      <c r="BG60" s="480">
        <v>4.1870061283992704E-3</v>
      </c>
      <c r="BH60" s="480">
        <v>1.0026406393428644</v>
      </c>
      <c r="BI60" s="480">
        <v>2.727194849324806E-6</v>
      </c>
      <c r="BJ60" s="480">
        <v>6.5000611339936548E-4</v>
      </c>
      <c r="BK60" s="480">
        <v>1.5264898994709823E-5</v>
      </c>
      <c r="BL60" s="480">
        <v>7.7384298902541549E-6</v>
      </c>
      <c r="BM60" s="480">
        <v>9.0502473169947439E-6</v>
      </c>
      <c r="BN60" s="480">
        <v>1.0203121188822392E-5</v>
      </c>
      <c r="BO60" s="480">
        <v>1.1411119836545224E-5</v>
      </c>
      <c r="BP60" s="480">
        <v>1.2440851921876046E-5</v>
      </c>
      <c r="BQ60" s="480">
        <v>9.8865130762516252E-6</v>
      </c>
      <c r="BR60" s="480">
        <v>2.9019669930264933E-5</v>
      </c>
      <c r="BS60" s="480">
        <v>3.1153865000337272E-6</v>
      </c>
      <c r="BT60" s="480">
        <v>1.6427740082114635E-5</v>
      </c>
      <c r="BU60" s="480">
        <v>1.6746691907559017E-5</v>
      </c>
      <c r="BV60" s="480">
        <v>1.3207458645898345E-5</v>
      </c>
      <c r="BW60" s="480">
        <v>1.0374376361562884E-5</v>
      </c>
      <c r="BX60" s="480">
        <v>4.6753145167198853E-6</v>
      </c>
      <c r="BY60" s="480">
        <v>2.9403834363043638E-6</v>
      </c>
      <c r="BZ60" s="480">
        <v>1.812216771158891E-6</v>
      </c>
      <c r="CA60" s="480">
        <v>6.4876313588916017E-7</v>
      </c>
      <c r="CB60" s="480">
        <v>4.1855845454248535E-6</v>
      </c>
      <c r="CC60" s="480">
        <v>2.6184494814401982E-5</v>
      </c>
      <c r="CD60" s="480">
        <v>1.5651479509619476E-4</v>
      </c>
      <c r="CE60" s="480">
        <v>3.3196092051389022E-6</v>
      </c>
      <c r="CF60" s="480">
        <v>2.0400087583395622E-5</v>
      </c>
      <c r="CG60" s="480">
        <v>2.8770707221902566E-6</v>
      </c>
      <c r="CH60" s="480">
        <v>4.7999768902580668E-6</v>
      </c>
      <c r="CI60" s="480">
        <v>1.980986344430519E-5</v>
      </c>
      <c r="CJ60" s="480">
        <v>4.9435970638222145E-6</v>
      </c>
      <c r="CK60" s="480">
        <v>5.4244417088447741E-6</v>
      </c>
      <c r="CL60" s="480">
        <v>5.3270610807763155E-6</v>
      </c>
      <c r="CM60" s="480">
        <v>7.718697606313776E-6</v>
      </c>
      <c r="CN60" s="480">
        <v>5.8393474387351904E-6</v>
      </c>
      <c r="CO60" s="480">
        <v>7.3054781155042854E-6</v>
      </c>
      <c r="CP60" s="480">
        <v>8.1093025227920208E-6</v>
      </c>
      <c r="CQ60" s="480">
        <v>1.9219817646910217E-5</v>
      </c>
      <c r="CR60" s="480">
        <v>4.6158417364424338E-6</v>
      </c>
      <c r="CS60" s="480">
        <v>8.8820684345583816E-6</v>
      </c>
      <c r="CT60" s="480">
        <v>3.1879211919216615E-6</v>
      </c>
      <c r="CU60" s="480">
        <v>7.42933867029425E-6</v>
      </c>
      <c r="CV60" s="480">
        <v>5.1009738324057558E-6</v>
      </c>
      <c r="CW60" s="480">
        <v>4.8067263983030594E-6</v>
      </c>
      <c r="CX60" s="480">
        <v>1.0043891227636284E-5</v>
      </c>
      <c r="CY60" s="480">
        <v>3.8808981801547836E-5</v>
      </c>
      <c r="CZ60" s="480">
        <v>7.251417644469799E-6</v>
      </c>
      <c r="DA60" s="480">
        <v>7.4431895610410778E-4</v>
      </c>
      <c r="DB60" s="480">
        <v>3.8198864877134527E-6</v>
      </c>
      <c r="DC60" s="480">
        <v>1.4399914552745213E-5</v>
      </c>
      <c r="DD60" s="480">
        <v>4.5950020329966679E-6</v>
      </c>
      <c r="DE60" s="480">
        <v>7.3092570910767987E-6</v>
      </c>
      <c r="DF60" s="480">
        <v>1.1345815915440197E-5</v>
      </c>
      <c r="DG60" s="480">
        <v>1.0545130473411694E-5</v>
      </c>
      <c r="DH60" s="480">
        <v>3.188783212965183E-6</v>
      </c>
      <c r="DI60" s="480">
        <v>1.1992431722374573E-5</v>
      </c>
      <c r="DJ60" s="480">
        <v>1.0093386252883747</v>
      </c>
      <c r="DK60" s="317"/>
    </row>
    <row r="61" spans="2:115">
      <c r="B61" s="10" t="s">
        <v>346</v>
      </c>
      <c r="C61" s="4" t="s">
        <v>1065</v>
      </c>
      <c r="D61" s="480">
        <v>1.0088317573003542E-6</v>
      </c>
      <c r="E61" s="480">
        <v>1.7534847327567686E-6</v>
      </c>
      <c r="F61" s="480">
        <v>3.9754553031810983E-7</v>
      </c>
      <c r="G61" s="480">
        <v>4.5536358390657078E-7</v>
      </c>
      <c r="H61" s="480">
        <v>1.1917106395138266E-3</v>
      </c>
      <c r="I61" s="480">
        <v>7.4605849359102172E-7</v>
      </c>
      <c r="J61" s="480">
        <v>2.1959395430065209E-6</v>
      </c>
      <c r="K61" s="480">
        <v>5.8227964500287813E-6</v>
      </c>
      <c r="L61" s="480">
        <v>3.7543664978731014E-7</v>
      </c>
      <c r="M61" s="480">
        <v>2.6366558455674362E-6</v>
      </c>
      <c r="N61" s="480">
        <v>0</v>
      </c>
      <c r="O61" s="480">
        <v>3.8934199835282476E-7</v>
      </c>
      <c r="P61" s="480">
        <v>2.3716285829510099E-7</v>
      </c>
      <c r="Q61" s="480">
        <v>1.3240594267055576E-6</v>
      </c>
      <c r="R61" s="480">
        <v>4.5848713306147156E-7</v>
      </c>
      <c r="S61" s="480">
        <v>8.683066369057867E-7</v>
      </c>
      <c r="T61" s="480">
        <v>4.6535083529914856E-7</v>
      </c>
      <c r="U61" s="480">
        <v>2.9091195782096192E-7</v>
      </c>
      <c r="V61" s="480">
        <v>1.0938731600393011E-6</v>
      </c>
      <c r="W61" s="480">
        <v>1.7333063629135341E-6</v>
      </c>
      <c r="X61" s="480">
        <v>0</v>
      </c>
      <c r="Y61" s="480">
        <v>1.0638175041993927E-6</v>
      </c>
      <c r="Z61" s="480">
        <v>7.6102485730485654E-7</v>
      </c>
      <c r="AA61" s="480">
        <v>1.2763099563564567E-6</v>
      </c>
      <c r="AB61" s="480">
        <v>5.046053047774263E-7</v>
      </c>
      <c r="AC61" s="480">
        <v>9.1515533939666164E-7</v>
      </c>
      <c r="AD61" s="480">
        <v>1.0178238029616598E-6</v>
      </c>
      <c r="AE61" s="480">
        <v>1.4361072130264394E-6</v>
      </c>
      <c r="AF61" s="480">
        <v>2.4968699073755473E-7</v>
      </c>
      <c r="AG61" s="480">
        <v>4.9135840448674289E-7</v>
      </c>
      <c r="AH61" s="480">
        <v>1.1662523529010011E-6</v>
      </c>
      <c r="AI61" s="480">
        <v>9.8378893699904773E-7</v>
      </c>
      <c r="AJ61" s="480">
        <v>2.8786900562962227E-6</v>
      </c>
      <c r="AK61" s="480">
        <v>6.1585852199584572E-7</v>
      </c>
      <c r="AL61" s="480">
        <v>1.8103508826713636E-6</v>
      </c>
      <c r="AM61" s="480">
        <v>1.3484416497525448E-6</v>
      </c>
      <c r="AN61" s="480">
        <v>7.9132226482480874E-7</v>
      </c>
      <c r="AO61" s="480">
        <v>2.2258635619301599E-6</v>
      </c>
      <c r="AP61" s="480">
        <v>1.5019101586826262E-6</v>
      </c>
      <c r="AQ61" s="480">
        <v>4.2100662198451577E-6</v>
      </c>
      <c r="AR61" s="480">
        <v>2.263827050839565E-6</v>
      </c>
      <c r="AS61" s="480">
        <v>6.5537382608177132E-7</v>
      </c>
      <c r="AT61" s="480">
        <v>8.1190587975004275E-7</v>
      </c>
      <c r="AU61" s="480">
        <v>4.7650476371207506E-7</v>
      </c>
      <c r="AV61" s="480">
        <v>5.6081064133212633E-7</v>
      </c>
      <c r="AW61" s="480">
        <v>2.2617496069073828E-7</v>
      </c>
      <c r="AX61" s="480">
        <v>2.522479696597575E-7</v>
      </c>
      <c r="AY61" s="480">
        <v>2.5443113404994182E-7</v>
      </c>
      <c r="AZ61" s="480">
        <v>3.7105770903077788E-7</v>
      </c>
      <c r="BA61" s="480">
        <v>2.4351193951496848E-7</v>
      </c>
      <c r="BB61" s="480">
        <v>6.6880588556982756E-8</v>
      </c>
      <c r="BC61" s="480">
        <v>3.4203587025265247E-7</v>
      </c>
      <c r="BD61" s="480">
        <v>2.626309248373948E-7</v>
      </c>
      <c r="BE61" s="480">
        <v>9.4091731335343213E-8</v>
      </c>
      <c r="BF61" s="480">
        <v>0</v>
      </c>
      <c r="BG61" s="480">
        <v>7.6352290099780178E-7</v>
      </c>
      <c r="BH61" s="480">
        <v>3.8592437944444804E-7</v>
      </c>
      <c r="BI61" s="480">
        <v>1.0037113864360683</v>
      </c>
      <c r="BJ61" s="480">
        <v>4.4600497585964304E-7</v>
      </c>
      <c r="BK61" s="480">
        <v>7.0562248766237692E-7</v>
      </c>
      <c r="BL61" s="480">
        <v>1.0217569670711198E-5</v>
      </c>
      <c r="BM61" s="480">
        <v>7.7976830038207139E-7</v>
      </c>
      <c r="BN61" s="480">
        <v>7.2010178708428912E-7</v>
      </c>
      <c r="BO61" s="480">
        <v>7.5396111154608549E-7</v>
      </c>
      <c r="BP61" s="480">
        <v>9.1604755288192405E-7</v>
      </c>
      <c r="BQ61" s="480">
        <v>8.900372095372634E-7</v>
      </c>
      <c r="BR61" s="480">
        <v>5.2382840893722745E-7</v>
      </c>
      <c r="BS61" s="480">
        <v>9.1295672204211841E-7</v>
      </c>
      <c r="BT61" s="480">
        <v>4.8943182531515498E-7</v>
      </c>
      <c r="BU61" s="480">
        <v>6.4053664367810471E-7</v>
      </c>
      <c r="BV61" s="480">
        <v>4.8028706885940267E-7</v>
      </c>
      <c r="BW61" s="480">
        <v>2.7559443558663029E-7</v>
      </c>
      <c r="BX61" s="480">
        <v>2.0501255795249357E-7</v>
      </c>
      <c r="BY61" s="480">
        <v>1.9330038150221764E-7</v>
      </c>
      <c r="BZ61" s="480">
        <v>7.2302290188068725E-8</v>
      </c>
      <c r="CA61" s="480">
        <v>2.8082639815041073E-8</v>
      </c>
      <c r="CB61" s="480">
        <v>8.8131097501485636E-7</v>
      </c>
      <c r="CC61" s="480">
        <v>1.3405926822398154E-6</v>
      </c>
      <c r="CD61" s="480">
        <v>3.3845882967335217E-6</v>
      </c>
      <c r="CE61" s="480">
        <v>5.7231217274136608E-4</v>
      </c>
      <c r="CF61" s="480">
        <v>6.4796373344677781E-6</v>
      </c>
      <c r="CG61" s="480">
        <v>1.43844776007213E-7</v>
      </c>
      <c r="CH61" s="480">
        <v>1.8757441347402809E-7</v>
      </c>
      <c r="CI61" s="480">
        <v>1.9576200204176944E-5</v>
      </c>
      <c r="CJ61" s="480">
        <v>6.6823873262032999E-7</v>
      </c>
      <c r="CK61" s="480">
        <v>2.0485552364788349E-7</v>
      </c>
      <c r="CL61" s="480">
        <v>2.513664574396043E-7</v>
      </c>
      <c r="CM61" s="480">
        <v>1.9376954571937043E-7</v>
      </c>
      <c r="CN61" s="480">
        <v>2.0614881812409584E-7</v>
      </c>
      <c r="CO61" s="480">
        <v>4.1807105667370116E-7</v>
      </c>
      <c r="CP61" s="480">
        <v>1.2015639329138116E-4</v>
      </c>
      <c r="CQ61" s="480">
        <v>4.9832884822441045E-6</v>
      </c>
      <c r="CR61" s="480">
        <v>2.5418361824871576E-6</v>
      </c>
      <c r="CS61" s="480">
        <v>3.4752320031057744E-6</v>
      </c>
      <c r="CT61" s="480">
        <v>3.4187854843082887E-7</v>
      </c>
      <c r="CU61" s="480">
        <v>3.980472364442083E-7</v>
      </c>
      <c r="CV61" s="480">
        <v>6.7754477215700493E-7</v>
      </c>
      <c r="CW61" s="480">
        <v>1.3354807462247792E-6</v>
      </c>
      <c r="CX61" s="480">
        <v>4.5560408135345495E-7</v>
      </c>
      <c r="CY61" s="480">
        <v>4.784562052313949E-7</v>
      </c>
      <c r="CZ61" s="480">
        <v>2.6043867602487427E-7</v>
      </c>
      <c r="DA61" s="480">
        <v>2.1614877530466874E-7</v>
      </c>
      <c r="DB61" s="480">
        <v>1.9320985120716836E-7</v>
      </c>
      <c r="DC61" s="480">
        <v>4.1880676844609001E-6</v>
      </c>
      <c r="DD61" s="480">
        <v>4.9989726797036832E-6</v>
      </c>
      <c r="DE61" s="480">
        <v>3.0542430588633484E-7</v>
      </c>
      <c r="DF61" s="480">
        <v>4.3609218669023219E-7</v>
      </c>
      <c r="DG61" s="480">
        <v>8.7544998592501363E-7</v>
      </c>
      <c r="DH61" s="480">
        <v>8.2612430369833428E-7</v>
      </c>
      <c r="DI61" s="480">
        <v>1.4004850387777116E-5</v>
      </c>
      <c r="DJ61" s="480">
        <v>1.0057452767127997</v>
      </c>
      <c r="DK61" s="317"/>
    </row>
    <row r="62" spans="2:115">
      <c r="B62" s="10" t="s">
        <v>347</v>
      </c>
      <c r="C62" s="4" t="s">
        <v>1066</v>
      </c>
      <c r="D62" s="480">
        <v>9.8552619387944364E-5</v>
      </c>
      <c r="E62" s="480">
        <v>4.886446452182669E-5</v>
      </c>
      <c r="F62" s="480">
        <v>6.217408994270696E-5</v>
      </c>
      <c r="G62" s="480">
        <v>8.1049251649475932E-5</v>
      </c>
      <c r="H62" s="480">
        <v>7.4666903068828437E-5</v>
      </c>
      <c r="I62" s="480">
        <v>1.5582906850165117E-4</v>
      </c>
      <c r="J62" s="480">
        <v>4.5398231270848461E-4</v>
      </c>
      <c r="K62" s="480">
        <v>5.0964911513411159E-5</v>
      </c>
      <c r="L62" s="480">
        <v>2.8383154569495928E-5</v>
      </c>
      <c r="M62" s="480">
        <v>4.5989753637205264E-5</v>
      </c>
      <c r="N62" s="480">
        <v>0</v>
      </c>
      <c r="O62" s="480">
        <v>5.9764744497314118E-5</v>
      </c>
      <c r="P62" s="480">
        <v>5.250693232761122E-5</v>
      </c>
      <c r="Q62" s="480">
        <v>7.3006245467664734E-5</v>
      </c>
      <c r="R62" s="480">
        <v>4.9340918908750881E-5</v>
      </c>
      <c r="S62" s="480">
        <v>3.8345656608001335E-5</v>
      </c>
      <c r="T62" s="480">
        <v>2.9588444065834067E-5</v>
      </c>
      <c r="U62" s="480">
        <v>4.695725605284309E-5</v>
      </c>
      <c r="V62" s="480">
        <v>4.349649627635638E-5</v>
      </c>
      <c r="W62" s="480">
        <v>5.2045790265364792E-5</v>
      </c>
      <c r="X62" s="480">
        <v>0</v>
      </c>
      <c r="Y62" s="480">
        <v>3.1290295811964456E-5</v>
      </c>
      <c r="Z62" s="480">
        <v>1.7924038713535642E-5</v>
      </c>
      <c r="AA62" s="480">
        <v>3.626091292245065E-5</v>
      </c>
      <c r="AB62" s="480">
        <v>6.7176190178795274E-5</v>
      </c>
      <c r="AC62" s="480">
        <v>2.759170653207276E-5</v>
      </c>
      <c r="AD62" s="480">
        <v>5.2441037387664404E-6</v>
      </c>
      <c r="AE62" s="480">
        <v>8.1646524650673489E-5</v>
      </c>
      <c r="AF62" s="480">
        <v>3.1716739088639153E-5</v>
      </c>
      <c r="AG62" s="480">
        <v>4.2924836451203959E-5</v>
      </c>
      <c r="AH62" s="480">
        <v>6.0223551539530175E-5</v>
      </c>
      <c r="AI62" s="480">
        <v>5.7123098054330221E-5</v>
      </c>
      <c r="AJ62" s="480">
        <v>1.1797906916599069E-4</v>
      </c>
      <c r="AK62" s="480">
        <v>4.3938169667319404E-5</v>
      </c>
      <c r="AL62" s="480">
        <v>4.1744984744249535E-5</v>
      </c>
      <c r="AM62" s="480">
        <v>5.870860143013434E-5</v>
      </c>
      <c r="AN62" s="480">
        <v>3.6757023763485788E-5</v>
      </c>
      <c r="AO62" s="480">
        <v>4.7698489173900181E-5</v>
      </c>
      <c r="AP62" s="480">
        <v>3.0339611358560593E-5</v>
      </c>
      <c r="AQ62" s="480">
        <v>8.5721973503356E-5</v>
      </c>
      <c r="AR62" s="480">
        <v>5.4164525514598361E-5</v>
      </c>
      <c r="AS62" s="480">
        <v>4.4813091472487658E-5</v>
      </c>
      <c r="AT62" s="480">
        <v>4.5263685507693541E-5</v>
      </c>
      <c r="AU62" s="480">
        <v>4.238063198091407E-5</v>
      </c>
      <c r="AV62" s="480">
        <v>5.4231977080047652E-5</v>
      </c>
      <c r="AW62" s="480">
        <v>2.9541007252919193E-5</v>
      </c>
      <c r="AX62" s="480">
        <v>3.809791152795734E-5</v>
      </c>
      <c r="AY62" s="480">
        <v>2.1911056182819296E-5</v>
      </c>
      <c r="AZ62" s="480">
        <v>3.4746163158139732E-5</v>
      </c>
      <c r="BA62" s="480">
        <v>2.703188554407491E-5</v>
      </c>
      <c r="BB62" s="480">
        <v>1.1787573763910412E-5</v>
      </c>
      <c r="BC62" s="480">
        <v>3.4441462523398241E-5</v>
      </c>
      <c r="BD62" s="480">
        <v>1.7308200373859399E-5</v>
      </c>
      <c r="BE62" s="480">
        <v>2.7029234722177467E-5</v>
      </c>
      <c r="BF62" s="480">
        <v>0</v>
      </c>
      <c r="BG62" s="480">
        <v>1.3264814438924417E-5</v>
      </c>
      <c r="BH62" s="480">
        <v>2.1320478880853411E-5</v>
      </c>
      <c r="BI62" s="480">
        <v>2.4361856700719862E-5</v>
      </c>
      <c r="BJ62" s="480">
        <v>1.057029083715773</v>
      </c>
      <c r="BK62" s="480">
        <v>1.0922054620904742E-4</v>
      </c>
      <c r="BL62" s="480">
        <v>5.9348112400182581E-5</v>
      </c>
      <c r="BM62" s="480">
        <v>6.2561070885519866E-5</v>
      </c>
      <c r="BN62" s="480">
        <v>6.5540368329395696E-5</v>
      </c>
      <c r="BO62" s="480">
        <v>7.4226143610544047E-5</v>
      </c>
      <c r="BP62" s="480">
        <v>7.5366016998041019E-5</v>
      </c>
      <c r="BQ62" s="480">
        <v>5.7596808790412263E-5</v>
      </c>
      <c r="BR62" s="480">
        <v>8.0657975007569768E-5</v>
      </c>
      <c r="BS62" s="480">
        <v>2.1090378689405239E-5</v>
      </c>
      <c r="BT62" s="480">
        <v>7.2456874834120306E-5</v>
      </c>
      <c r="BU62" s="480">
        <v>1.1620163292773317E-4</v>
      </c>
      <c r="BV62" s="480">
        <v>1.5961873271051795E-4</v>
      </c>
      <c r="BW62" s="480">
        <v>6.9402414512437813E-5</v>
      </c>
      <c r="BX62" s="480">
        <v>4.3479947399106223E-5</v>
      </c>
      <c r="BY62" s="480">
        <v>2.4787781630433271E-5</v>
      </c>
      <c r="BZ62" s="480">
        <v>1.388889391447156E-5</v>
      </c>
      <c r="CA62" s="480">
        <v>4.9028535637212565E-6</v>
      </c>
      <c r="CB62" s="480">
        <v>4.0752698399851192E-4</v>
      </c>
      <c r="CC62" s="480">
        <v>2.2640414796916398E-4</v>
      </c>
      <c r="CD62" s="480">
        <v>9.7385102324081874E-4</v>
      </c>
      <c r="CE62" s="480">
        <v>2.8999905508215378E-4</v>
      </c>
      <c r="CF62" s="480">
        <v>1.904479979134268E-2</v>
      </c>
      <c r="CG62" s="480">
        <v>6.0326592675999462E-5</v>
      </c>
      <c r="CH62" s="480">
        <v>4.2025855037978705E-5</v>
      </c>
      <c r="CI62" s="480">
        <v>8.3765599335380251E-3</v>
      </c>
      <c r="CJ62" s="480">
        <v>2.7082297862839776E-4</v>
      </c>
      <c r="CK62" s="480">
        <v>5.1216821247944553E-5</v>
      </c>
      <c r="CL62" s="480">
        <v>6.8570454193867347E-5</v>
      </c>
      <c r="CM62" s="480">
        <v>6.314286707226952E-5</v>
      </c>
      <c r="CN62" s="480">
        <v>5.783002480837874E-5</v>
      </c>
      <c r="CO62" s="480">
        <v>2.1196390117304045E-4</v>
      </c>
      <c r="CP62" s="480">
        <v>2.960703170908071E-3</v>
      </c>
      <c r="CQ62" s="480">
        <v>2.1561917589509516E-4</v>
      </c>
      <c r="CR62" s="480">
        <v>5.8277286703855682E-5</v>
      </c>
      <c r="CS62" s="480">
        <v>1.056983562731375E-4</v>
      </c>
      <c r="CT62" s="480">
        <v>2.7990777676721032E-5</v>
      </c>
      <c r="CU62" s="480">
        <v>3.6683624086649236E-5</v>
      </c>
      <c r="CV62" s="480">
        <v>3.0098885938594213E-5</v>
      </c>
      <c r="CW62" s="480">
        <v>2.9242965884084637E-5</v>
      </c>
      <c r="CX62" s="480">
        <v>1.157948820755282E-4</v>
      </c>
      <c r="CY62" s="480">
        <v>1.3344120952275322E-4</v>
      </c>
      <c r="CZ62" s="480">
        <v>9.3525692442499698E-5</v>
      </c>
      <c r="DA62" s="480">
        <v>1.0473657344739033E-3</v>
      </c>
      <c r="DB62" s="480">
        <v>4.8980626121719279E-5</v>
      </c>
      <c r="DC62" s="480">
        <v>5.8630275677757227E-4</v>
      </c>
      <c r="DD62" s="480">
        <v>5.6308857809990429E-5</v>
      </c>
      <c r="DE62" s="480">
        <v>5.2150231519573383E-5</v>
      </c>
      <c r="DF62" s="480">
        <v>8.6345040791585036E-5</v>
      </c>
      <c r="DG62" s="480">
        <v>9.144076990988974E-5</v>
      </c>
      <c r="DH62" s="480">
        <v>2.9710546492778777E-5</v>
      </c>
      <c r="DI62" s="480">
        <v>5.2357896297265303E-4</v>
      </c>
      <c r="DJ62" s="480">
        <v>1.0976229447435573</v>
      </c>
      <c r="DK62" s="317"/>
    </row>
    <row r="63" spans="2:115">
      <c r="B63" s="10" t="s">
        <v>348</v>
      </c>
      <c r="C63" s="4" t="s">
        <v>1067</v>
      </c>
      <c r="D63" s="480">
        <v>9.3969211867379192E-6</v>
      </c>
      <c r="E63" s="480">
        <v>9.5217025261388345E-6</v>
      </c>
      <c r="F63" s="480">
        <v>1.9955871185514517E-5</v>
      </c>
      <c r="G63" s="480">
        <v>2.1431190391230988E-5</v>
      </c>
      <c r="H63" s="480">
        <v>1.6692413427979463E-4</v>
      </c>
      <c r="I63" s="480">
        <v>6.0442053917529229E-5</v>
      </c>
      <c r="J63" s="480">
        <v>4.931748855048509E-5</v>
      </c>
      <c r="K63" s="480">
        <v>1.3392679390832568E-5</v>
      </c>
      <c r="L63" s="480">
        <v>2.0904979665967542E-5</v>
      </c>
      <c r="M63" s="480">
        <v>6.9984717602298907E-6</v>
      </c>
      <c r="N63" s="480">
        <v>0</v>
      </c>
      <c r="O63" s="480">
        <v>2.549103566647938E-5</v>
      </c>
      <c r="P63" s="480">
        <v>5.8421191036875559E-4</v>
      </c>
      <c r="Q63" s="480">
        <v>3.1477376845536341E-5</v>
      </c>
      <c r="R63" s="480">
        <v>2.7288656415044822E-4</v>
      </c>
      <c r="S63" s="480">
        <v>1.3213634903230385E-5</v>
      </c>
      <c r="T63" s="480">
        <v>1.2909064943009971E-5</v>
      </c>
      <c r="U63" s="480">
        <v>1.1978276113232443E-5</v>
      </c>
      <c r="V63" s="480">
        <v>1.1535029574624244E-5</v>
      </c>
      <c r="W63" s="480">
        <v>1.8057570445378898E-5</v>
      </c>
      <c r="X63" s="480">
        <v>0</v>
      </c>
      <c r="Y63" s="480">
        <v>6.0905036695526955E-5</v>
      </c>
      <c r="Z63" s="480">
        <v>9.2364308001297266E-6</v>
      </c>
      <c r="AA63" s="480">
        <v>1.2110628789820168E-5</v>
      </c>
      <c r="AB63" s="480">
        <v>1.5521310446800543E-5</v>
      </c>
      <c r="AC63" s="480">
        <v>3.4451881987166941E-5</v>
      </c>
      <c r="AD63" s="480">
        <v>1.2280953860825469E-6</v>
      </c>
      <c r="AE63" s="480">
        <v>4.0897850426106026E-5</v>
      </c>
      <c r="AF63" s="480">
        <v>1.3428964838457087E-5</v>
      </c>
      <c r="AG63" s="480">
        <v>2.8410520907138798E-5</v>
      </c>
      <c r="AH63" s="480">
        <v>3.6257793418301249E-5</v>
      </c>
      <c r="AI63" s="480">
        <v>7.8728747279666893E-5</v>
      </c>
      <c r="AJ63" s="480">
        <v>1.9813216831049767E-5</v>
      </c>
      <c r="AK63" s="480">
        <v>9.3835024157494336E-5</v>
      </c>
      <c r="AL63" s="480">
        <v>2.864408978166412E-5</v>
      </c>
      <c r="AM63" s="480">
        <v>1.3671258712640288E-5</v>
      </c>
      <c r="AN63" s="480">
        <v>4.2476136061932855E-6</v>
      </c>
      <c r="AO63" s="480">
        <v>1.2735345348445135E-4</v>
      </c>
      <c r="AP63" s="480">
        <v>8.0361279616827883E-6</v>
      </c>
      <c r="AQ63" s="480">
        <v>1.3788377066576394E-5</v>
      </c>
      <c r="AR63" s="480">
        <v>1.5280085527289999E-5</v>
      </c>
      <c r="AS63" s="480">
        <v>9.0399609099643498E-6</v>
      </c>
      <c r="AT63" s="480">
        <v>1.3936920097392729E-5</v>
      </c>
      <c r="AU63" s="480">
        <v>1.282869011690068E-5</v>
      </c>
      <c r="AV63" s="480">
        <v>2.6143948426973398E-5</v>
      </c>
      <c r="AW63" s="480">
        <v>4.7029325179610384E-5</v>
      </c>
      <c r="AX63" s="480">
        <v>1.8911828139541997E-5</v>
      </c>
      <c r="AY63" s="480">
        <v>3.8108672546965027E-5</v>
      </c>
      <c r="AZ63" s="480">
        <v>3.4316749258245997E-5</v>
      </c>
      <c r="BA63" s="480">
        <v>1.1588367525268867E-5</v>
      </c>
      <c r="BB63" s="480">
        <v>4.974949156079071E-5</v>
      </c>
      <c r="BC63" s="480">
        <v>1.4270799104987165E-5</v>
      </c>
      <c r="BD63" s="480">
        <v>7.4653037855235363E-5</v>
      </c>
      <c r="BE63" s="480">
        <v>2.5326987101636806E-5</v>
      </c>
      <c r="BF63" s="480">
        <v>0</v>
      </c>
      <c r="BG63" s="480">
        <v>2.6434871896529196E-5</v>
      </c>
      <c r="BH63" s="480">
        <v>2.0945332518244574E-5</v>
      </c>
      <c r="BI63" s="480">
        <v>4.6773263033279132E-5</v>
      </c>
      <c r="BJ63" s="480">
        <v>2.8741052495643064E-5</v>
      </c>
      <c r="BK63" s="480">
        <v>1.0015716893038977</v>
      </c>
      <c r="BL63" s="480">
        <v>8.5659397331963851E-6</v>
      </c>
      <c r="BM63" s="480">
        <v>7.6915813503434312E-5</v>
      </c>
      <c r="BN63" s="480">
        <v>3.720711962510548E-5</v>
      </c>
      <c r="BO63" s="480">
        <v>1.6810031155878956E-4</v>
      </c>
      <c r="BP63" s="480">
        <v>1.3242841448717603E-4</v>
      </c>
      <c r="BQ63" s="480">
        <v>1.1247018634776194E-4</v>
      </c>
      <c r="BR63" s="480">
        <v>2.1828364344087688E-5</v>
      </c>
      <c r="BS63" s="480">
        <v>9.0235784645346854E-6</v>
      </c>
      <c r="BT63" s="480">
        <v>6.6483643513339208E-5</v>
      </c>
      <c r="BU63" s="480">
        <v>6.7194722113699803E-5</v>
      </c>
      <c r="BV63" s="480">
        <v>2.9087076594106584E-5</v>
      </c>
      <c r="BW63" s="480">
        <v>1.8841579324443921E-5</v>
      </c>
      <c r="BX63" s="480">
        <v>3.4866345325976013E-5</v>
      </c>
      <c r="BY63" s="480">
        <v>1.5727686007881117E-5</v>
      </c>
      <c r="BZ63" s="480">
        <v>1.0328873236585042E-5</v>
      </c>
      <c r="CA63" s="480">
        <v>3.3940021405182403E-6</v>
      </c>
      <c r="CB63" s="480">
        <v>1.9810968850348478E-5</v>
      </c>
      <c r="CC63" s="480">
        <v>1.8202850430230987E-5</v>
      </c>
      <c r="CD63" s="480">
        <v>3.6512770699546261E-5</v>
      </c>
      <c r="CE63" s="480">
        <v>2.6194112851622829E-5</v>
      </c>
      <c r="CF63" s="480">
        <v>4.3005283735275725E-5</v>
      </c>
      <c r="CG63" s="480">
        <v>1.0121951757982496E-5</v>
      </c>
      <c r="CH63" s="480">
        <v>2.2821660646757678E-5</v>
      </c>
      <c r="CI63" s="480">
        <v>7.7186548995914988E-5</v>
      </c>
      <c r="CJ63" s="480">
        <v>2.1741293899806558E-5</v>
      </c>
      <c r="CK63" s="480">
        <v>7.1189229437529331E-5</v>
      </c>
      <c r="CL63" s="480">
        <v>6.6064006594791197E-5</v>
      </c>
      <c r="CM63" s="480">
        <v>5.1955425003509402E-5</v>
      </c>
      <c r="CN63" s="480">
        <v>7.2075921536365883E-5</v>
      </c>
      <c r="CO63" s="480">
        <v>4.5191687484248452E-5</v>
      </c>
      <c r="CP63" s="480">
        <v>9.3107061069704837E-5</v>
      </c>
      <c r="CQ63" s="480">
        <v>7.0643192008779354E-5</v>
      </c>
      <c r="CR63" s="480">
        <v>6.6073864310806467E-5</v>
      </c>
      <c r="CS63" s="480">
        <v>3.7283343199809207E-4</v>
      </c>
      <c r="CT63" s="480">
        <v>1.9763194715695811E-5</v>
      </c>
      <c r="CU63" s="480">
        <v>3.6265000412132702E-5</v>
      </c>
      <c r="CV63" s="480">
        <v>1.0841977758864322E-4</v>
      </c>
      <c r="CW63" s="480">
        <v>9.1930357459610139E-5</v>
      </c>
      <c r="CX63" s="480">
        <v>2.674235379186632E-4</v>
      </c>
      <c r="CY63" s="480">
        <v>2.157315769976989E-4</v>
      </c>
      <c r="CZ63" s="480">
        <v>9.8066421205498153E-5</v>
      </c>
      <c r="DA63" s="480">
        <v>2.798541672127165E-5</v>
      </c>
      <c r="DB63" s="480">
        <v>1.2416359199714149E-4</v>
      </c>
      <c r="DC63" s="480">
        <v>9.1155676334433137E-5</v>
      </c>
      <c r="DD63" s="480">
        <v>7.3304840344175744E-5</v>
      </c>
      <c r="DE63" s="480">
        <v>1.5827565489113897E-4</v>
      </c>
      <c r="DF63" s="480">
        <v>1.8774058634371356E-4</v>
      </c>
      <c r="DG63" s="480">
        <v>2.8727700488020839E-4</v>
      </c>
      <c r="DH63" s="480">
        <v>4.1771903129252498E-3</v>
      </c>
      <c r="DI63" s="480">
        <v>5.0152862454134921E-5</v>
      </c>
      <c r="DJ63" s="480">
        <v>1.0120984217964566</v>
      </c>
      <c r="DK63" s="317"/>
    </row>
    <row r="64" spans="2:115">
      <c r="B64" s="10" t="s">
        <v>349</v>
      </c>
      <c r="C64" s="4" t="s">
        <v>1068</v>
      </c>
      <c r="D64" s="480">
        <v>5.4158463277521299E-4</v>
      </c>
      <c r="E64" s="480">
        <v>4.4885344170195413E-4</v>
      </c>
      <c r="F64" s="480">
        <v>1.7737000960753538E-4</v>
      </c>
      <c r="G64" s="480">
        <v>4.3634880168561884E-5</v>
      </c>
      <c r="H64" s="480">
        <v>1.4484979922403508E-4</v>
      </c>
      <c r="I64" s="480">
        <v>1.976919299855288E-4</v>
      </c>
      <c r="J64" s="480">
        <v>4.9721567694142841E-5</v>
      </c>
      <c r="K64" s="480">
        <v>1.7245270727101077E-4</v>
      </c>
      <c r="L64" s="480">
        <v>1.9043841673433456E-4</v>
      </c>
      <c r="M64" s="480">
        <v>5.2221242121756441E-3</v>
      </c>
      <c r="N64" s="480">
        <v>0</v>
      </c>
      <c r="O64" s="480">
        <v>8.5521271110177051E-4</v>
      </c>
      <c r="P64" s="480">
        <v>7.430693086793829E-5</v>
      </c>
      <c r="Q64" s="480">
        <v>7.7759923703749605E-3</v>
      </c>
      <c r="R64" s="480">
        <v>4.3911233870251766E-4</v>
      </c>
      <c r="S64" s="480">
        <v>6.2628113946383533E-3</v>
      </c>
      <c r="T64" s="480">
        <v>3.4659516075238823E-4</v>
      </c>
      <c r="U64" s="480">
        <v>1.78265123368528E-4</v>
      </c>
      <c r="V64" s="480">
        <v>3.5274621152295418E-2</v>
      </c>
      <c r="W64" s="480">
        <v>3.4746761071563228E-3</v>
      </c>
      <c r="X64" s="480">
        <v>0</v>
      </c>
      <c r="Y64" s="480">
        <v>4.9990067025884643E-3</v>
      </c>
      <c r="Z64" s="480">
        <v>5.0934496536813657E-4</v>
      </c>
      <c r="AA64" s="480">
        <v>8.1649046856933363E-4</v>
      </c>
      <c r="AB64" s="480">
        <v>2.099114012681434E-4</v>
      </c>
      <c r="AC64" s="480">
        <v>4.5524575088600762E-4</v>
      </c>
      <c r="AD64" s="480">
        <v>4.5393283051474251E-5</v>
      </c>
      <c r="AE64" s="480">
        <v>1.4265344444993429E-4</v>
      </c>
      <c r="AF64" s="480">
        <v>1.9591548873734693E-3</v>
      </c>
      <c r="AG64" s="480">
        <v>3.56835287751061E-4</v>
      </c>
      <c r="AH64" s="480">
        <v>1.6699468975362402E-4</v>
      </c>
      <c r="AI64" s="480">
        <v>1.5097658205900208E-2</v>
      </c>
      <c r="AJ64" s="480">
        <v>1.9018273387176156E-3</v>
      </c>
      <c r="AK64" s="480">
        <v>1.1288201288181582E-2</v>
      </c>
      <c r="AL64" s="480">
        <v>6.6654904314320939E-4</v>
      </c>
      <c r="AM64" s="480">
        <v>3.6475225706106319E-3</v>
      </c>
      <c r="AN64" s="480">
        <v>2.0956148968999579E-3</v>
      </c>
      <c r="AO64" s="480">
        <v>7.8277324238905446E-3</v>
      </c>
      <c r="AP64" s="480">
        <v>4.1472514652052505E-4</v>
      </c>
      <c r="AQ64" s="480">
        <v>5.4372952346983881E-2</v>
      </c>
      <c r="AR64" s="480">
        <v>8.1582642478213424E-2</v>
      </c>
      <c r="AS64" s="480">
        <v>4.7606188199621403E-4</v>
      </c>
      <c r="AT64" s="480">
        <v>1.9471555234025603E-3</v>
      </c>
      <c r="AU64" s="480">
        <v>4.2929173291821976E-4</v>
      </c>
      <c r="AV64" s="480">
        <v>4.1912431885053955E-4</v>
      </c>
      <c r="AW64" s="480">
        <v>6.6653968882601994E-4</v>
      </c>
      <c r="AX64" s="480">
        <v>5.6955990660108389E-4</v>
      </c>
      <c r="AY64" s="480">
        <v>7.6822808381128867E-4</v>
      </c>
      <c r="AZ64" s="480">
        <v>6.8291963460972646E-4</v>
      </c>
      <c r="BA64" s="480">
        <v>3.3022433886108476E-4</v>
      </c>
      <c r="BB64" s="480">
        <v>7.3139739170911252E-5</v>
      </c>
      <c r="BC64" s="480">
        <v>1.2295920268614727E-3</v>
      </c>
      <c r="BD64" s="480">
        <v>4.9624374838827447E-4</v>
      </c>
      <c r="BE64" s="480">
        <v>1.07580132585509E-4</v>
      </c>
      <c r="BF64" s="480">
        <v>0</v>
      </c>
      <c r="BG64" s="480">
        <v>7.6312461652218566E-5</v>
      </c>
      <c r="BH64" s="480">
        <v>8.1585655504299291E-4</v>
      </c>
      <c r="BI64" s="480">
        <v>2.3419039540057565E-4</v>
      </c>
      <c r="BJ64" s="480">
        <v>3.7422746378717997E-4</v>
      </c>
      <c r="BK64" s="480">
        <v>5.5487412812300094E-4</v>
      </c>
      <c r="BL64" s="480">
        <v>1.0000757317437694</v>
      </c>
      <c r="BM64" s="480">
        <v>3.4685598116277502E-4</v>
      </c>
      <c r="BN64" s="480">
        <v>2.1316737940790893E-4</v>
      </c>
      <c r="BO64" s="480">
        <v>1.9013845114212259E-4</v>
      </c>
      <c r="BP64" s="480">
        <v>1.3390697730937727E-4</v>
      </c>
      <c r="BQ64" s="480">
        <v>2.3510235497955188E-4</v>
      </c>
      <c r="BR64" s="480">
        <v>3.6287900422927329E-3</v>
      </c>
      <c r="BS64" s="480">
        <v>4.0589307475747561E-3</v>
      </c>
      <c r="BT64" s="480">
        <v>1.8810151536404948E-4</v>
      </c>
      <c r="BU64" s="480">
        <v>1.8839366370944414E-4</v>
      </c>
      <c r="BV64" s="480">
        <v>2.6017321979482418E-5</v>
      </c>
      <c r="BW64" s="480">
        <v>3.4563938353961591E-5</v>
      </c>
      <c r="BX64" s="480">
        <v>2.7554732856103321E-5</v>
      </c>
      <c r="BY64" s="480">
        <v>4.3896933967467792E-5</v>
      </c>
      <c r="BZ64" s="480">
        <v>1.9599556330531925E-5</v>
      </c>
      <c r="CA64" s="480">
        <v>3.5339111057771854E-6</v>
      </c>
      <c r="CB64" s="480">
        <v>1.5348715914470412E-4</v>
      </c>
      <c r="CC64" s="480">
        <v>3.4301667640437958E-4</v>
      </c>
      <c r="CD64" s="480">
        <v>2.6616545034350942E-5</v>
      </c>
      <c r="CE64" s="480">
        <v>1.4222098538244981E-5</v>
      </c>
      <c r="CF64" s="480">
        <v>3.5137025737625517E-5</v>
      </c>
      <c r="CG64" s="480">
        <v>5.7976554755895484E-6</v>
      </c>
      <c r="CH64" s="480">
        <v>1.372423674537738E-4</v>
      </c>
      <c r="CI64" s="480">
        <v>6.7220696573693173E-5</v>
      </c>
      <c r="CJ64" s="480">
        <v>4.4509560740746564E-5</v>
      </c>
      <c r="CK64" s="480">
        <v>4.2308749651175441E-5</v>
      </c>
      <c r="CL64" s="480">
        <v>3.5426159955932237E-5</v>
      </c>
      <c r="CM64" s="480">
        <v>1.4179992480441077E-5</v>
      </c>
      <c r="CN64" s="480">
        <v>3.3197681040306046E-5</v>
      </c>
      <c r="CO64" s="480">
        <v>1.9123035800729476E-4</v>
      </c>
      <c r="CP64" s="480">
        <v>5.960473282039949E-5</v>
      </c>
      <c r="CQ64" s="480">
        <v>6.019646510982681E-5</v>
      </c>
      <c r="CR64" s="480">
        <v>7.7801972309935307E-5</v>
      </c>
      <c r="CS64" s="480">
        <v>7.5378587961049906E-5</v>
      </c>
      <c r="CT64" s="480">
        <v>3.7806332138043716E-5</v>
      </c>
      <c r="CU64" s="480">
        <v>7.6512247368897584E-5</v>
      </c>
      <c r="CV64" s="480">
        <v>5.9478425862228174E-5</v>
      </c>
      <c r="CW64" s="480">
        <v>4.9440092693125861E-5</v>
      </c>
      <c r="CX64" s="480">
        <v>5.030826011526866E-5</v>
      </c>
      <c r="CY64" s="480">
        <v>1.5597387774086306E-5</v>
      </c>
      <c r="CZ64" s="480">
        <v>4.7493795644638852E-5</v>
      </c>
      <c r="DA64" s="480">
        <v>2.7382335436583159E-5</v>
      </c>
      <c r="DB64" s="480">
        <v>2.3006162502933506E-5</v>
      </c>
      <c r="DC64" s="480">
        <v>1.4864637784378138E-4</v>
      </c>
      <c r="DD64" s="480">
        <v>1.8473770717911169E-4</v>
      </c>
      <c r="DE64" s="480">
        <v>9.5612431892107952E-5</v>
      </c>
      <c r="DF64" s="480">
        <v>8.7981342833122958E-5</v>
      </c>
      <c r="DG64" s="480">
        <v>8.5709369620758644E-5</v>
      </c>
      <c r="DH64" s="480">
        <v>2.1505762590660066E-4</v>
      </c>
      <c r="DI64" s="480">
        <v>1.1237813736444007E-4</v>
      </c>
      <c r="DJ64" s="480">
        <v>1.272825901035527</v>
      </c>
      <c r="DK64" s="317"/>
    </row>
    <row r="65" spans="2:115">
      <c r="B65" s="10" t="s">
        <v>350</v>
      </c>
      <c r="C65" s="4" t="s">
        <v>1069</v>
      </c>
      <c r="D65" s="480">
        <v>0</v>
      </c>
      <c r="E65" s="480">
        <v>0</v>
      </c>
      <c r="F65" s="480">
        <v>0</v>
      </c>
      <c r="G65" s="480">
        <v>0</v>
      </c>
      <c r="H65" s="480">
        <v>0</v>
      </c>
      <c r="I65" s="480">
        <v>0</v>
      </c>
      <c r="J65" s="480">
        <v>0</v>
      </c>
      <c r="K65" s="480">
        <v>0</v>
      </c>
      <c r="L65" s="480">
        <v>0</v>
      </c>
      <c r="M65" s="480">
        <v>0</v>
      </c>
      <c r="N65" s="480">
        <v>0</v>
      </c>
      <c r="O65" s="480">
        <v>0</v>
      </c>
      <c r="P65" s="480">
        <v>0</v>
      </c>
      <c r="Q65" s="480">
        <v>0</v>
      </c>
      <c r="R65" s="480">
        <v>0</v>
      </c>
      <c r="S65" s="480">
        <v>0</v>
      </c>
      <c r="T65" s="480">
        <v>0</v>
      </c>
      <c r="U65" s="480">
        <v>0</v>
      </c>
      <c r="V65" s="480">
        <v>0</v>
      </c>
      <c r="W65" s="480">
        <v>0</v>
      </c>
      <c r="X65" s="480">
        <v>0</v>
      </c>
      <c r="Y65" s="480">
        <v>0</v>
      </c>
      <c r="Z65" s="480">
        <v>0</v>
      </c>
      <c r="AA65" s="480">
        <v>0</v>
      </c>
      <c r="AB65" s="480">
        <v>0</v>
      </c>
      <c r="AC65" s="480">
        <v>0</v>
      </c>
      <c r="AD65" s="480">
        <v>0</v>
      </c>
      <c r="AE65" s="480">
        <v>0</v>
      </c>
      <c r="AF65" s="480">
        <v>0</v>
      </c>
      <c r="AG65" s="480">
        <v>0</v>
      </c>
      <c r="AH65" s="480">
        <v>0</v>
      </c>
      <c r="AI65" s="480">
        <v>0</v>
      </c>
      <c r="AJ65" s="480">
        <v>0</v>
      </c>
      <c r="AK65" s="480">
        <v>0</v>
      </c>
      <c r="AL65" s="480">
        <v>0</v>
      </c>
      <c r="AM65" s="480">
        <v>0</v>
      </c>
      <c r="AN65" s="480">
        <v>0</v>
      </c>
      <c r="AO65" s="480">
        <v>0</v>
      </c>
      <c r="AP65" s="480">
        <v>0</v>
      </c>
      <c r="AQ65" s="480">
        <v>0</v>
      </c>
      <c r="AR65" s="480">
        <v>0</v>
      </c>
      <c r="AS65" s="480">
        <v>0</v>
      </c>
      <c r="AT65" s="480">
        <v>0</v>
      </c>
      <c r="AU65" s="480">
        <v>0</v>
      </c>
      <c r="AV65" s="480">
        <v>0</v>
      </c>
      <c r="AW65" s="480">
        <v>0</v>
      </c>
      <c r="AX65" s="480">
        <v>0</v>
      </c>
      <c r="AY65" s="480">
        <v>0</v>
      </c>
      <c r="AZ65" s="480">
        <v>0</v>
      </c>
      <c r="BA65" s="480">
        <v>0</v>
      </c>
      <c r="BB65" s="480">
        <v>0</v>
      </c>
      <c r="BC65" s="480">
        <v>0</v>
      </c>
      <c r="BD65" s="480">
        <v>0</v>
      </c>
      <c r="BE65" s="480">
        <v>0</v>
      </c>
      <c r="BF65" s="480">
        <v>0</v>
      </c>
      <c r="BG65" s="480">
        <v>0</v>
      </c>
      <c r="BH65" s="480">
        <v>0</v>
      </c>
      <c r="BI65" s="480">
        <v>0</v>
      </c>
      <c r="BJ65" s="480">
        <v>0</v>
      </c>
      <c r="BK65" s="480">
        <v>0</v>
      </c>
      <c r="BL65" s="480">
        <v>0</v>
      </c>
      <c r="BM65" s="480">
        <v>1</v>
      </c>
      <c r="BN65" s="480">
        <v>0</v>
      </c>
      <c r="BO65" s="480">
        <v>0</v>
      </c>
      <c r="BP65" s="480">
        <v>0</v>
      </c>
      <c r="BQ65" s="480">
        <v>0</v>
      </c>
      <c r="BR65" s="480">
        <v>0</v>
      </c>
      <c r="BS65" s="480">
        <v>0</v>
      </c>
      <c r="BT65" s="480">
        <v>0</v>
      </c>
      <c r="BU65" s="480">
        <v>0</v>
      </c>
      <c r="BV65" s="480">
        <v>0</v>
      </c>
      <c r="BW65" s="480">
        <v>0</v>
      </c>
      <c r="BX65" s="480">
        <v>0</v>
      </c>
      <c r="BY65" s="480">
        <v>0</v>
      </c>
      <c r="BZ65" s="480">
        <v>0</v>
      </c>
      <c r="CA65" s="480">
        <v>0</v>
      </c>
      <c r="CB65" s="480">
        <v>0</v>
      </c>
      <c r="CC65" s="480">
        <v>0</v>
      </c>
      <c r="CD65" s="480">
        <v>0</v>
      </c>
      <c r="CE65" s="480">
        <v>0</v>
      </c>
      <c r="CF65" s="480">
        <v>0</v>
      </c>
      <c r="CG65" s="480">
        <v>0</v>
      </c>
      <c r="CH65" s="480">
        <v>0</v>
      </c>
      <c r="CI65" s="480">
        <v>0</v>
      </c>
      <c r="CJ65" s="480">
        <v>0</v>
      </c>
      <c r="CK65" s="480">
        <v>0</v>
      </c>
      <c r="CL65" s="480">
        <v>0</v>
      </c>
      <c r="CM65" s="480">
        <v>0</v>
      </c>
      <c r="CN65" s="480">
        <v>0</v>
      </c>
      <c r="CO65" s="480">
        <v>0</v>
      </c>
      <c r="CP65" s="480">
        <v>0</v>
      </c>
      <c r="CQ65" s="480">
        <v>0</v>
      </c>
      <c r="CR65" s="480">
        <v>0</v>
      </c>
      <c r="CS65" s="480">
        <v>0</v>
      </c>
      <c r="CT65" s="480">
        <v>0</v>
      </c>
      <c r="CU65" s="480">
        <v>0</v>
      </c>
      <c r="CV65" s="480">
        <v>0</v>
      </c>
      <c r="CW65" s="480">
        <v>0</v>
      </c>
      <c r="CX65" s="480">
        <v>0</v>
      </c>
      <c r="CY65" s="480">
        <v>0</v>
      </c>
      <c r="CZ65" s="480">
        <v>0</v>
      </c>
      <c r="DA65" s="480">
        <v>0</v>
      </c>
      <c r="DB65" s="480">
        <v>0</v>
      </c>
      <c r="DC65" s="480">
        <v>0</v>
      </c>
      <c r="DD65" s="480">
        <v>0</v>
      </c>
      <c r="DE65" s="480">
        <v>0</v>
      </c>
      <c r="DF65" s="480">
        <v>0</v>
      </c>
      <c r="DG65" s="480">
        <v>0</v>
      </c>
      <c r="DH65" s="480">
        <v>0</v>
      </c>
      <c r="DI65" s="480">
        <v>0</v>
      </c>
      <c r="DJ65" s="480">
        <v>1</v>
      </c>
      <c r="DK65" s="317"/>
    </row>
    <row r="66" spans="2:115">
      <c r="B66" s="10" t="s">
        <v>351</v>
      </c>
      <c r="C66" s="4" t="s">
        <v>1070</v>
      </c>
      <c r="D66" s="480">
        <v>0</v>
      </c>
      <c r="E66" s="480">
        <v>0</v>
      </c>
      <c r="F66" s="480">
        <v>0</v>
      </c>
      <c r="G66" s="480">
        <v>0</v>
      </c>
      <c r="H66" s="480">
        <v>0</v>
      </c>
      <c r="I66" s="480">
        <v>0</v>
      </c>
      <c r="J66" s="480">
        <v>0</v>
      </c>
      <c r="K66" s="480">
        <v>0</v>
      </c>
      <c r="L66" s="480">
        <v>0</v>
      </c>
      <c r="M66" s="480">
        <v>0</v>
      </c>
      <c r="N66" s="480">
        <v>0</v>
      </c>
      <c r="O66" s="480">
        <v>0</v>
      </c>
      <c r="P66" s="480">
        <v>0</v>
      </c>
      <c r="Q66" s="480">
        <v>0</v>
      </c>
      <c r="R66" s="480">
        <v>0</v>
      </c>
      <c r="S66" s="480">
        <v>0</v>
      </c>
      <c r="T66" s="480">
        <v>0</v>
      </c>
      <c r="U66" s="480">
        <v>0</v>
      </c>
      <c r="V66" s="480">
        <v>0</v>
      </c>
      <c r="W66" s="480">
        <v>0</v>
      </c>
      <c r="X66" s="480">
        <v>0</v>
      </c>
      <c r="Y66" s="480">
        <v>0</v>
      </c>
      <c r="Z66" s="480">
        <v>0</v>
      </c>
      <c r="AA66" s="480">
        <v>0</v>
      </c>
      <c r="AB66" s="480">
        <v>0</v>
      </c>
      <c r="AC66" s="480">
        <v>0</v>
      </c>
      <c r="AD66" s="480">
        <v>0</v>
      </c>
      <c r="AE66" s="480">
        <v>0</v>
      </c>
      <c r="AF66" s="480">
        <v>0</v>
      </c>
      <c r="AG66" s="480">
        <v>0</v>
      </c>
      <c r="AH66" s="480">
        <v>0</v>
      </c>
      <c r="AI66" s="480">
        <v>0</v>
      </c>
      <c r="AJ66" s="480">
        <v>0</v>
      </c>
      <c r="AK66" s="480">
        <v>0</v>
      </c>
      <c r="AL66" s="480">
        <v>0</v>
      </c>
      <c r="AM66" s="480">
        <v>0</v>
      </c>
      <c r="AN66" s="480">
        <v>0</v>
      </c>
      <c r="AO66" s="480">
        <v>0</v>
      </c>
      <c r="AP66" s="480">
        <v>0</v>
      </c>
      <c r="AQ66" s="480">
        <v>0</v>
      </c>
      <c r="AR66" s="480">
        <v>0</v>
      </c>
      <c r="AS66" s="480">
        <v>0</v>
      </c>
      <c r="AT66" s="480">
        <v>0</v>
      </c>
      <c r="AU66" s="480">
        <v>0</v>
      </c>
      <c r="AV66" s="480">
        <v>0</v>
      </c>
      <c r="AW66" s="480">
        <v>0</v>
      </c>
      <c r="AX66" s="480">
        <v>0</v>
      </c>
      <c r="AY66" s="480">
        <v>0</v>
      </c>
      <c r="AZ66" s="480">
        <v>0</v>
      </c>
      <c r="BA66" s="480">
        <v>0</v>
      </c>
      <c r="BB66" s="480">
        <v>0</v>
      </c>
      <c r="BC66" s="480">
        <v>0</v>
      </c>
      <c r="BD66" s="480">
        <v>0</v>
      </c>
      <c r="BE66" s="480">
        <v>0</v>
      </c>
      <c r="BF66" s="480">
        <v>0</v>
      </c>
      <c r="BG66" s="480">
        <v>0</v>
      </c>
      <c r="BH66" s="480">
        <v>0</v>
      </c>
      <c r="BI66" s="480">
        <v>0</v>
      </c>
      <c r="BJ66" s="480">
        <v>0</v>
      </c>
      <c r="BK66" s="480">
        <v>0</v>
      </c>
      <c r="BL66" s="480">
        <v>0</v>
      </c>
      <c r="BM66" s="480">
        <v>0</v>
      </c>
      <c r="BN66" s="480">
        <v>1</v>
      </c>
      <c r="BO66" s="480">
        <v>0</v>
      </c>
      <c r="BP66" s="480">
        <v>0</v>
      </c>
      <c r="BQ66" s="480">
        <v>0</v>
      </c>
      <c r="BR66" s="480">
        <v>0</v>
      </c>
      <c r="BS66" s="480">
        <v>0</v>
      </c>
      <c r="BT66" s="480">
        <v>0</v>
      </c>
      <c r="BU66" s="480">
        <v>0</v>
      </c>
      <c r="BV66" s="480">
        <v>0</v>
      </c>
      <c r="BW66" s="480">
        <v>0</v>
      </c>
      <c r="BX66" s="480">
        <v>0</v>
      </c>
      <c r="BY66" s="480">
        <v>0</v>
      </c>
      <c r="BZ66" s="480">
        <v>0</v>
      </c>
      <c r="CA66" s="480">
        <v>0</v>
      </c>
      <c r="CB66" s="480">
        <v>0</v>
      </c>
      <c r="CC66" s="480">
        <v>0</v>
      </c>
      <c r="CD66" s="480">
        <v>0</v>
      </c>
      <c r="CE66" s="480">
        <v>0</v>
      </c>
      <c r="CF66" s="480">
        <v>0</v>
      </c>
      <c r="CG66" s="480">
        <v>0</v>
      </c>
      <c r="CH66" s="480">
        <v>0</v>
      </c>
      <c r="CI66" s="480">
        <v>0</v>
      </c>
      <c r="CJ66" s="480">
        <v>0</v>
      </c>
      <c r="CK66" s="480">
        <v>0</v>
      </c>
      <c r="CL66" s="480">
        <v>0</v>
      </c>
      <c r="CM66" s="480">
        <v>0</v>
      </c>
      <c r="CN66" s="480">
        <v>0</v>
      </c>
      <c r="CO66" s="480">
        <v>0</v>
      </c>
      <c r="CP66" s="480">
        <v>0</v>
      </c>
      <c r="CQ66" s="480">
        <v>0</v>
      </c>
      <c r="CR66" s="480">
        <v>0</v>
      </c>
      <c r="CS66" s="480">
        <v>0</v>
      </c>
      <c r="CT66" s="480">
        <v>0</v>
      </c>
      <c r="CU66" s="480">
        <v>0</v>
      </c>
      <c r="CV66" s="480">
        <v>0</v>
      </c>
      <c r="CW66" s="480">
        <v>0</v>
      </c>
      <c r="CX66" s="480">
        <v>0</v>
      </c>
      <c r="CY66" s="480">
        <v>0</v>
      </c>
      <c r="CZ66" s="480">
        <v>0</v>
      </c>
      <c r="DA66" s="480">
        <v>0</v>
      </c>
      <c r="DB66" s="480">
        <v>0</v>
      </c>
      <c r="DC66" s="480">
        <v>0</v>
      </c>
      <c r="DD66" s="480">
        <v>0</v>
      </c>
      <c r="DE66" s="480">
        <v>0</v>
      </c>
      <c r="DF66" s="480">
        <v>0</v>
      </c>
      <c r="DG66" s="480">
        <v>0</v>
      </c>
      <c r="DH66" s="480">
        <v>0</v>
      </c>
      <c r="DI66" s="480">
        <v>0</v>
      </c>
      <c r="DJ66" s="480">
        <v>1</v>
      </c>
      <c r="DK66" s="317"/>
    </row>
    <row r="67" spans="2:115">
      <c r="B67" s="10" t="s">
        <v>352</v>
      </c>
      <c r="C67" s="4" t="s">
        <v>1071</v>
      </c>
      <c r="D67" s="480">
        <v>5.0439636368752646E-3</v>
      </c>
      <c r="E67" s="480">
        <v>2.089336205364562E-3</v>
      </c>
      <c r="F67" s="480">
        <v>2.8246459300219329E-3</v>
      </c>
      <c r="G67" s="480">
        <v>1.6973037861320512E-3</v>
      </c>
      <c r="H67" s="480">
        <v>1.4003295001360867E-3</v>
      </c>
      <c r="I67" s="480">
        <v>4.0519618825616858E-3</v>
      </c>
      <c r="J67" s="480">
        <v>7.7105877681283783E-3</v>
      </c>
      <c r="K67" s="480">
        <v>1.8175048216173657E-3</v>
      </c>
      <c r="L67" s="480">
        <v>9.7291820996410895E-4</v>
      </c>
      <c r="M67" s="480">
        <v>1.2637490623204526E-3</v>
      </c>
      <c r="N67" s="480">
        <v>0</v>
      </c>
      <c r="O67" s="480">
        <v>3.211660039226349E-3</v>
      </c>
      <c r="P67" s="480">
        <v>2.2331910863501113E-3</v>
      </c>
      <c r="Q67" s="480">
        <v>1.5267507815910639E-3</v>
      </c>
      <c r="R67" s="480">
        <v>2.2061724393194777E-3</v>
      </c>
      <c r="S67" s="480">
        <v>5.9049033302478165E-3</v>
      </c>
      <c r="T67" s="480">
        <v>2.8998866483980197E-3</v>
      </c>
      <c r="U67" s="480">
        <v>1.8315059662552988E-3</v>
      </c>
      <c r="V67" s="480">
        <v>2.9871705578440057E-3</v>
      </c>
      <c r="W67" s="480">
        <v>4.6915221687903273E-3</v>
      </c>
      <c r="X67" s="480">
        <v>0</v>
      </c>
      <c r="Y67" s="480">
        <v>4.9606732481460398E-3</v>
      </c>
      <c r="Z67" s="480">
        <v>5.4423545411824807E-3</v>
      </c>
      <c r="AA67" s="480">
        <v>7.4011776332917204E-3</v>
      </c>
      <c r="AB67" s="480">
        <v>1.8561096525191733E-3</v>
      </c>
      <c r="AC67" s="480">
        <v>2.6673079134129397E-3</v>
      </c>
      <c r="AD67" s="480">
        <v>2.2890540841917918E-4</v>
      </c>
      <c r="AE67" s="480">
        <v>4.2264542311621529E-3</v>
      </c>
      <c r="AF67" s="480">
        <v>3.2703691432736269E-3</v>
      </c>
      <c r="AG67" s="480">
        <v>1.6999953089006509E-3</v>
      </c>
      <c r="AH67" s="480">
        <v>2.504968486799557E-3</v>
      </c>
      <c r="AI67" s="480">
        <v>4.6630036777646489E-3</v>
      </c>
      <c r="AJ67" s="480">
        <v>5.0514047502885758E-3</v>
      </c>
      <c r="AK67" s="480">
        <v>4.412914441551387E-3</v>
      </c>
      <c r="AL67" s="480">
        <v>4.9768159484627405E-3</v>
      </c>
      <c r="AM67" s="480">
        <v>1.8730106540710719E-2</v>
      </c>
      <c r="AN67" s="480">
        <v>2.6871605081913419E-3</v>
      </c>
      <c r="AO67" s="480">
        <v>7.1659865806598996E-3</v>
      </c>
      <c r="AP67" s="480">
        <v>2.2353885856055307E-3</v>
      </c>
      <c r="AQ67" s="480">
        <v>7.603153307375733E-3</v>
      </c>
      <c r="AR67" s="480">
        <v>4.7880642853311249E-3</v>
      </c>
      <c r="AS67" s="480">
        <v>4.3702660162074861E-3</v>
      </c>
      <c r="AT67" s="480">
        <v>2.8026080183530424E-3</v>
      </c>
      <c r="AU67" s="480">
        <v>2.0888673409719199E-3</v>
      </c>
      <c r="AV67" s="480">
        <v>1.8577187558414814E-3</v>
      </c>
      <c r="AW67" s="480">
        <v>1.7542079761923011E-3</v>
      </c>
      <c r="AX67" s="480">
        <v>1.8380457971443772E-3</v>
      </c>
      <c r="AY67" s="480">
        <v>4.1563903723158945E-3</v>
      </c>
      <c r="AZ67" s="480">
        <v>1.8623859554380245E-3</v>
      </c>
      <c r="BA67" s="480">
        <v>1.5057158589443854E-3</v>
      </c>
      <c r="BB67" s="480">
        <v>8.9073257029908062E-4</v>
      </c>
      <c r="BC67" s="480">
        <v>2.8962904316350026E-3</v>
      </c>
      <c r="BD67" s="480">
        <v>6.8161519170943869E-4</v>
      </c>
      <c r="BE67" s="480">
        <v>1.1064109462499913E-3</v>
      </c>
      <c r="BF67" s="480">
        <v>0</v>
      </c>
      <c r="BG67" s="480">
        <v>1.0246156340085186E-3</v>
      </c>
      <c r="BH67" s="480">
        <v>9.5644018493060102E-4</v>
      </c>
      <c r="BI67" s="480">
        <v>2.304498623453981E-3</v>
      </c>
      <c r="BJ67" s="480">
        <v>1.6952125360356577E-3</v>
      </c>
      <c r="BK67" s="480">
        <v>2.9194625765062471E-3</v>
      </c>
      <c r="BL67" s="480">
        <v>8.0107490310622688E-4</v>
      </c>
      <c r="BM67" s="480">
        <v>1.3573046276818448E-3</v>
      </c>
      <c r="BN67" s="480">
        <v>1.512653975524819E-3</v>
      </c>
      <c r="BO67" s="480">
        <v>1.0019015407143583</v>
      </c>
      <c r="BP67" s="480">
        <v>1.5217451674260233E-3</v>
      </c>
      <c r="BQ67" s="480">
        <v>1.1117240182167867E-3</v>
      </c>
      <c r="BR67" s="480">
        <v>9.8435892963148995E-3</v>
      </c>
      <c r="BS67" s="480">
        <v>1.8832286855858645E-2</v>
      </c>
      <c r="BT67" s="480">
        <v>2.5176813848828417E-2</v>
      </c>
      <c r="BU67" s="480">
        <v>3.6607980795738057E-3</v>
      </c>
      <c r="BV67" s="480">
        <v>2.9970716458822089E-3</v>
      </c>
      <c r="BW67" s="480">
        <v>3.3966419760408321E-3</v>
      </c>
      <c r="BX67" s="480">
        <v>2.7336744549679541E-3</v>
      </c>
      <c r="BY67" s="480">
        <v>3.3781367450943138E-3</v>
      </c>
      <c r="BZ67" s="480">
        <v>8.0162668446797317E-3</v>
      </c>
      <c r="CA67" s="480">
        <v>7.7082896550605459E-3</v>
      </c>
      <c r="CB67" s="480">
        <v>1.127158345570909E-2</v>
      </c>
      <c r="CC67" s="480">
        <v>1.2321900077850373E-3</v>
      </c>
      <c r="CD67" s="480">
        <v>1.0735571293499386E-2</v>
      </c>
      <c r="CE67" s="480">
        <v>2.5625519338991752E-3</v>
      </c>
      <c r="CF67" s="480">
        <v>3.9987107179577886E-3</v>
      </c>
      <c r="CG67" s="480">
        <v>1.0819318137922874E-3</v>
      </c>
      <c r="CH67" s="480">
        <v>9.4851274319884479E-3</v>
      </c>
      <c r="CI67" s="480">
        <v>1.2055280534706636E-2</v>
      </c>
      <c r="CJ67" s="480">
        <v>1.596799667388878E-3</v>
      </c>
      <c r="CK67" s="480">
        <v>4.2920908341380071E-3</v>
      </c>
      <c r="CL67" s="480">
        <v>8.3280515728225511E-3</v>
      </c>
      <c r="CM67" s="480">
        <v>9.636802423218572E-4</v>
      </c>
      <c r="CN67" s="480">
        <v>6.0450870445668669E-3</v>
      </c>
      <c r="CO67" s="480">
        <v>2.845536465322299E-3</v>
      </c>
      <c r="CP67" s="480">
        <v>1.3994292888589029E-3</v>
      </c>
      <c r="CQ67" s="480">
        <v>9.7310576780974042E-3</v>
      </c>
      <c r="CR67" s="480">
        <v>4.4610164978682171E-3</v>
      </c>
      <c r="CS67" s="480">
        <v>3.2443668545496652E-3</v>
      </c>
      <c r="CT67" s="480">
        <v>1.9597220869238211E-3</v>
      </c>
      <c r="CU67" s="480">
        <v>1.8831427860979682E-3</v>
      </c>
      <c r="CV67" s="480">
        <v>3.527794413061518E-3</v>
      </c>
      <c r="CW67" s="480">
        <v>2.3994980260181979E-3</v>
      </c>
      <c r="CX67" s="480">
        <v>3.1481183417868086E-3</v>
      </c>
      <c r="CY67" s="480">
        <v>1.7485310986550284E-3</v>
      </c>
      <c r="CZ67" s="480">
        <v>4.378873005481578E-3</v>
      </c>
      <c r="DA67" s="480">
        <v>5.8513967333283148E-4</v>
      </c>
      <c r="DB67" s="480">
        <v>1.3282096053331743E-3</v>
      </c>
      <c r="DC67" s="480">
        <v>3.7661427168468966E-3</v>
      </c>
      <c r="DD67" s="480">
        <v>2.0397760861428876E-3</v>
      </c>
      <c r="DE67" s="480">
        <v>2.8736531580742454E-3</v>
      </c>
      <c r="DF67" s="480">
        <v>4.0489652853469065E-3</v>
      </c>
      <c r="DG67" s="480">
        <v>3.5371158657516995E-3</v>
      </c>
      <c r="DH67" s="480">
        <v>9.7958680365321034E-4</v>
      </c>
      <c r="DI67" s="480">
        <v>2.5101576528599803E-3</v>
      </c>
      <c r="DJ67" s="480">
        <v>1.4196429655496856</v>
      </c>
      <c r="DK67" s="317"/>
    </row>
    <row r="68" spans="2:115">
      <c r="B68" s="10" t="s">
        <v>353</v>
      </c>
      <c r="C68" s="4" t="s">
        <v>1072</v>
      </c>
      <c r="D68" s="480">
        <v>0</v>
      </c>
      <c r="E68" s="480">
        <v>0</v>
      </c>
      <c r="F68" s="480">
        <v>0</v>
      </c>
      <c r="G68" s="480">
        <v>0</v>
      </c>
      <c r="H68" s="480">
        <v>0</v>
      </c>
      <c r="I68" s="480">
        <v>0</v>
      </c>
      <c r="J68" s="480">
        <v>0</v>
      </c>
      <c r="K68" s="480">
        <v>0</v>
      </c>
      <c r="L68" s="480">
        <v>0</v>
      </c>
      <c r="M68" s="480">
        <v>0</v>
      </c>
      <c r="N68" s="480">
        <v>0</v>
      </c>
      <c r="O68" s="480">
        <v>0</v>
      </c>
      <c r="P68" s="480">
        <v>0</v>
      </c>
      <c r="Q68" s="480">
        <v>0</v>
      </c>
      <c r="R68" s="480">
        <v>0</v>
      </c>
      <c r="S68" s="480">
        <v>0</v>
      </c>
      <c r="T68" s="480">
        <v>0</v>
      </c>
      <c r="U68" s="480">
        <v>0</v>
      </c>
      <c r="V68" s="480">
        <v>0</v>
      </c>
      <c r="W68" s="480">
        <v>0</v>
      </c>
      <c r="X68" s="480">
        <v>0</v>
      </c>
      <c r="Y68" s="480">
        <v>0</v>
      </c>
      <c r="Z68" s="480">
        <v>0</v>
      </c>
      <c r="AA68" s="480">
        <v>0</v>
      </c>
      <c r="AB68" s="480">
        <v>0</v>
      </c>
      <c r="AC68" s="480">
        <v>0</v>
      </c>
      <c r="AD68" s="480">
        <v>0</v>
      </c>
      <c r="AE68" s="480">
        <v>0</v>
      </c>
      <c r="AF68" s="480">
        <v>0</v>
      </c>
      <c r="AG68" s="480">
        <v>0</v>
      </c>
      <c r="AH68" s="480">
        <v>0</v>
      </c>
      <c r="AI68" s="480">
        <v>0</v>
      </c>
      <c r="AJ68" s="480">
        <v>0</v>
      </c>
      <c r="AK68" s="480">
        <v>0</v>
      </c>
      <c r="AL68" s="480">
        <v>0</v>
      </c>
      <c r="AM68" s="480">
        <v>0</v>
      </c>
      <c r="AN68" s="480">
        <v>0</v>
      </c>
      <c r="AO68" s="480">
        <v>0</v>
      </c>
      <c r="AP68" s="480">
        <v>0</v>
      </c>
      <c r="AQ68" s="480">
        <v>0</v>
      </c>
      <c r="AR68" s="480">
        <v>0</v>
      </c>
      <c r="AS68" s="480">
        <v>0</v>
      </c>
      <c r="AT68" s="480">
        <v>0</v>
      </c>
      <c r="AU68" s="480">
        <v>0</v>
      </c>
      <c r="AV68" s="480">
        <v>0</v>
      </c>
      <c r="AW68" s="480">
        <v>0</v>
      </c>
      <c r="AX68" s="480">
        <v>0</v>
      </c>
      <c r="AY68" s="480">
        <v>0</v>
      </c>
      <c r="AZ68" s="480">
        <v>0</v>
      </c>
      <c r="BA68" s="480">
        <v>0</v>
      </c>
      <c r="BB68" s="480">
        <v>0</v>
      </c>
      <c r="BC68" s="480">
        <v>0</v>
      </c>
      <c r="BD68" s="480">
        <v>0</v>
      </c>
      <c r="BE68" s="480">
        <v>0</v>
      </c>
      <c r="BF68" s="480">
        <v>0</v>
      </c>
      <c r="BG68" s="480">
        <v>0</v>
      </c>
      <c r="BH68" s="480">
        <v>0</v>
      </c>
      <c r="BI68" s="480">
        <v>0</v>
      </c>
      <c r="BJ68" s="480">
        <v>0</v>
      </c>
      <c r="BK68" s="480">
        <v>0</v>
      </c>
      <c r="BL68" s="480">
        <v>0</v>
      </c>
      <c r="BM68" s="480">
        <v>0</v>
      </c>
      <c r="BN68" s="480">
        <v>0</v>
      </c>
      <c r="BO68" s="480">
        <v>0</v>
      </c>
      <c r="BP68" s="480">
        <v>1</v>
      </c>
      <c r="BQ68" s="480">
        <v>0</v>
      </c>
      <c r="BR68" s="480">
        <v>0</v>
      </c>
      <c r="BS68" s="480">
        <v>0</v>
      </c>
      <c r="BT68" s="480">
        <v>0</v>
      </c>
      <c r="BU68" s="480">
        <v>0</v>
      </c>
      <c r="BV68" s="480">
        <v>0</v>
      </c>
      <c r="BW68" s="480">
        <v>0</v>
      </c>
      <c r="BX68" s="480">
        <v>0</v>
      </c>
      <c r="BY68" s="480">
        <v>0</v>
      </c>
      <c r="BZ68" s="480">
        <v>0</v>
      </c>
      <c r="CA68" s="480">
        <v>0</v>
      </c>
      <c r="CB68" s="480">
        <v>0</v>
      </c>
      <c r="CC68" s="480">
        <v>0</v>
      </c>
      <c r="CD68" s="480">
        <v>0</v>
      </c>
      <c r="CE68" s="480">
        <v>0</v>
      </c>
      <c r="CF68" s="480">
        <v>0</v>
      </c>
      <c r="CG68" s="480">
        <v>0</v>
      </c>
      <c r="CH68" s="480">
        <v>0</v>
      </c>
      <c r="CI68" s="480">
        <v>0</v>
      </c>
      <c r="CJ68" s="480">
        <v>0</v>
      </c>
      <c r="CK68" s="480">
        <v>0</v>
      </c>
      <c r="CL68" s="480">
        <v>0</v>
      </c>
      <c r="CM68" s="480">
        <v>0</v>
      </c>
      <c r="CN68" s="480">
        <v>0</v>
      </c>
      <c r="CO68" s="480">
        <v>0</v>
      </c>
      <c r="CP68" s="480">
        <v>0</v>
      </c>
      <c r="CQ68" s="480">
        <v>0</v>
      </c>
      <c r="CR68" s="480">
        <v>0</v>
      </c>
      <c r="CS68" s="480">
        <v>0</v>
      </c>
      <c r="CT68" s="480">
        <v>0</v>
      </c>
      <c r="CU68" s="480">
        <v>0</v>
      </c>
      <c r="CV68" s="480">
        <v>0</v>
      </c>
      <c r="CW68" s="480">
        <v>0</v>
      </c>
      <c r="CX68" s="480">
        <v>0</v>
      </c>
      <c r="CY68" s="480">
        <v>0</v>
      </c>
      <c r="CZ68" s="480">
        <v>0</v>
      </c>
      <c r="DA68" s="480">
        <v>0</v>
      </c>
      <c r="DB68" s="480">
        <v>0</v>
      </c>
      <c r="DC68" s="480">
        <v>0</v>
      </c>
      <c r="DD68" s="480">
        <v>0</v>
      </c>
      <c r="DE68" s="480">
        <v>0</v>
      </c>
      <c r="DF68" s="480">
        <v>0</v>
      </c>
      <c r="DG68" s="480">
        <v>0</v>
      </c>
      <c r="DH68" s="480">
        <v>0</v>
      </c>
      <c r="DI68" s="480">
        <v>0</v>
      </c>
      <c r="DJ68" s="480">
        <v>1</v>
      </c>
      <c r="DK68" s="317"/>
    </row>
    <row r="69" spans="2:115">
      <c r="B69" s="10" t="s">
        <v>354</v>
      </c>
      <c r="C69" s="4" t="s">
        <v>1073</v>
      </c>
      <c r="D69" s="480">
        <v>0</v>
      </c>
      <c r="E69" s="480">
        <v>0</v>
      </c>
      <c r="F69" s="480">
        <v>0</v>
      </c>
      <c r="G69" s="480">
        <v>0</v>
      </c>
      <c r="H69" s="480">
        <v>0</v>
      </c>
      <c r="I69" s="480">
        <v>0</v>
      </c>
      <c r="J69" s="480">
        <v>0</v>
      </c>
      <c r="K69" s="480">
        <v>0</v>
      </c>
      <c r="L69" s="480">
        <v>0</v>
      </c>
      <c r="M69" s="480">
        <v>0</v>
      </c>
      <c r="N69" s="480">
        <v>0</v>
      </c>
      <c r="O69" s="480">
        <v>0</v>
      </c>
      <c r="P69" s="480">
        <v>0</v>
      </c>
      <c r="Q69" s="480">
        <v>0</v>
      </c>
      <c r="R69" s="480">
        <v>0</v>
      </c>
      <c r="S69" s="480">
        <v>0</v>
      </c>
      <c r="T69" s="480">
        <v>0</v>
      </c>
      <c r="U69" s="480">
        <v>0</v>
      </c>
      <c r="V69" s="480">
        <v>0</v>
      </c>
      <c r="W69" s="480">
        <v>0</v>
      </c>
      <c r="X69" s="480">
        <v>0</v>
      </c>
      <c r="Y69" s="480">
        <v>0</v>
      </c>
      <c r="Z69" s="480">
        <v>0</v>
      </c>
      <c r="AA69" s="480">
        <v>0</v>
      </c>
      <c r="AB69" s="480">
        <v>0</v>
      </c>
      <c r="AC69" s="480">
        <v>0</v>
      </c>
      <c r="AD69" s="480">
        <v>0</v>
      </c>
      <c r="AE69" s="480">
        <v>0</v>
      </c>
      <c r="AF69" s="480">
        <v>0</v>
      </c>
      <c r="AG69" s="480">
        <v>0</v>
      </c>
      <c r="AH69" s="480">
        <v>0</v>
      </c>
      <c r="AI69" s="480">
        <v>0</v>
      </c>
      <c r="AJ69" s="480">
        <v>0</v>
      </c>
      <c r="AK69" s="480">
        <v>0</v>
      </c>
      <c r="AL69" s="480">
        <v>0</v>
      </c>
      <c r="AM69" s="480">
        <v>0</v>
      </c>
      <c r="AN69" s="480">
        <v>0</v>
      </c>
      <c r="AO69" s="480">
        <v>0</v>
      </c>
      <c r="AP69" s="480">
        <v>0</v>
      </c>
      <c r="AQ69" s="480">
        <v>0</v>
      </c>
      <c r="AR69" s="480">
        <v>0</v>
      </c>
      <c r="AS69" s="480">
        <v>0</v>
      </c>
      <c r="AT69" s="480">
        <v>0</v>
      </c>
      <c r="AU69" s="480">
        <v>0</v>
      </c>
      <c r="AV69" s="480">
        <v>0</v>
      </c>
      <c r="AW69" s="480">
        <v>0</v>
      </c>
      <c r="AX69" s="480">
        <v>0</v>
      </c>
      <c r="AY69" s="480">
        <v>0</v>
      </c>
      <c r="AZ69" s="480">
        <v>0</v>
      </c>
      <c r="BA69" s="480">
        <v>0</v>
      </c>
      <c r="BB69" s="480">
        <v>0</v>
      </c>
      <c r="BC69" s="480">
        <v>0</v>
      </c>
      <c r="BD69" s="480">
        <v>0</v>
      </c>
      <c r="BE69" s="480">
        <v>0</v>
      </c>
      <c r="BF69" s="480">
        <v>0</v>
      </c>
      <c r="BG69" s="480">
        <v>0</v>
      </c>
      <c r="BH69" s="480">
        <v>0</v>
      </c>
      <c r="BI69" s="480">
        <v>0</v>
      </c>
      <c r="BJ69" s="480">
        <v>0</v>
      </c>
      <c r="BK69" s="480">
        <v>0</v>
      </c>
      <c r="BL69" s="480">
        <v>0</v>
      </c>
      <c r="BM69" s="480">
        <v>0</v>
      </c>
      <c r="BN69" s="480">
        <v>0</v>
      </c>
      <c r="BO69" s="480">
        <v>0</v>
      </c>
      <c r="BP69" s="480">
        <v>0</v>
      </c>
      <c r="BQ69" s="480">
        <v>1</v>
      </c>
      <c r="BR69" s="480">
        <v>0</v>
      </c>
      <c r="BS69" s="480">
        <v>0</v>
      </c>
      <c r="BT69" s="480">
        <v>0</v>
      </c>
      <c r="BU69" s="480">
        <v>0</v>
      </c>
      <c r="BV69" s="480">
        <v>0</v>
      </c>
      <c r="BW69" s="480">
        <v>0</v>
      </c>
      <c r="BX69" s="480">
        <v>0</v>
      </c>
      <c r="BY69" s="480">
        <v>0</v>
      </c>
      <c r="BZ69" s="480">
        <v>0</v>
      </c>
      <c r="CA69" s="480">
        <v>0</v>
      </c>
      <c r="CB69" s="480">
        <v>0</v>
      </c>
      <c r="CC69" s="480">
        <v>0</v>
      </c>
      <c r="CD69" s="480">
        <v>0</v>
      </c>
      <c r="CE69" s="480">
        <v>0</v>
      </c>
      <c r="CF69" s="480">
        <v>0</v>
      </c>
      <c r="CG69" s="480">
        <v>0</v>
      </c>
      <c r="CH69" s="480">
        <v>0</v>
      </c>
      <c r="CI69" s="480">
        <v>0</v>
      </c>
      <c r="CJ69" s="480">
        <v>0</v>
      </c>
      <c r="CK69" s="480">
        <v>0</v>
      </c>
      <c r="CL69" s="480">
        <v>0</v>
      </c>
      <c r="CM69" s="480">
        <v>0</v>
      </c>
      <c r="CN69" s="480">
        <v>0</v>
      </c>
      <c r="CO69" s="480">
        <v>0</v>
      </c>
      <c r="CP69" s="480">
        <v>0</v>
      </c>
      <c r="CQ69" s="480">
        <v>0</v>
      </c>
      <c r="CR69" s="480">
        <v>0</v>
      </c>
      <c r="CS69" s="480">
        <v>0</v>
      </c>
      <c r="CT69" s="480">
        <v>0</v>
      </c>
      <c r="CU69" s="480">
        <v>0</v>
      </c>
      <c r="CV69" s="480">
        <v>0</v>
      </c>
      <c r="CW69" s="480">
        <v>0</v>
      </c>
      <c r="CX69" s="480">
        <v>0</v>
      </c>
      <c r="CY69" s="480">
        <v>0</v>
      </c>
      <c r="CZ69" s="480">
        <v>0</v>
      </c>
      <c r="DA69" s="480">
        <v>0</v>
      </c>
      <c r="DB69" s="480">
        <v>0</v>
      </c>
      <c r="DC69" s="480">
        <v>0</v>
      </c>
      <c r="DD69" s="480">
        <v>0</v>
      </c>
      <c r="DE69" s="480">
        <v>0</v>
      </c>
      <c r="DF69" s="480">
        <v>0</v>
      </c>
      <c r="DG69" s="480">
        <v>0</v>
      </c>
      <c r="DH69" s="480">
        <v>0</v>
      </c>
      <c r="DI69" s="480">
        <v>0</v>
      </c>
      <c r="DJ69" s="480">
        <v>1</v>
      </c>
      <c r="DK69" s="317"/>
    </row>
    <row r="70" spans="2:115">
      <c r="B70" s="10" t="s">
        <v>355</v>
      </c>
      <c r="C70" s="4" t="s">
        <v>1074</v>
      </c>
      <c r="D70" s="480">
        <v>9.8916280587530263E-3</v>
      </c>
      <c r="E70" s="480">
        <v>1.6310278495319332E-2</v>
      </c>
      <c r="F70" s="480">
        <v>3.7996048275604738E-2</v>
      </c>
      <c r="G70" s="480">
        <v>4.3603040443709277E-3</v>
      </c>
      <c r="H70" s="480">
        <v>1.507281207059703E-2</v>
      </c>
      <c r="I70" s="480">
        <v>5.1488533635104722E-2</v>
      </c>
      <c r="J70" s="480">
        <v>1.114012871021265E-2</v>
      </c>
      <c r="K70" s="480">
        <v>1.1561974056974707E-2</v>
      </c>
      <c r="L70" s="480">
        <v>9.6384905965404052E-3</v>
      </c>
      <c r="M70" s="480">
        <v>1.2112029290946996E-2</v>
      </c>
      <c r="N70" s="480">
        <v>0</v>
      </c>
      <c r="O70" s="480">
        <v>4.5702610036887158E-2</v>
      </c>
      <c r="P70" s="480">
        <v>1.6450105479922778E-2</v>
      </c>
      <c r="Q70" s="480">
        <v>1.8944763392747151E-2</v>
      </c>
      <c r="R70" s="480">
        <v>1.1134027380133738E-2</v>
      </c>
      <c r="S70" s="480">
        <v>9.5567435002619341E-2</v>
      </c>
      <c r="T70" s="480">
        <v>1.879749131316924E-2</v>
      </c>
      <c r="U70" s="480">
        <v>1.9370638194701129E-2</v>
      </c>
      <c r="V70" s="480">
        <v>7.5744100964385733E-2</v>
      </c>
      <c r="W70" s="480">
        <v>9.4487726059544988E-2</v>
      </c>
      <c r="X70" s="480">
        <v>0</v>
      </c>
      <c r="Y70" s="480">
        <v>2.7982768383937859E-2</v>
      </c>
      <c r="Z70" s="480">
        <v>2.3818239107695351E-2</v>
      </c>
      <c r="AA70" s="480">
        <v>3.9341377690930733E-2</v>
      </c>
      <c r="AB70" s="480">
        <v>2.9482594394099254E-2</v>
      </c>
      <c r="AC70" s="480">
        <v>4.6239414510689102E-2</v>
      </c>
      <c r="AD70" s="480">
        <v>4.2304693385471293E-3</v>
      </c>
      <c r="AE70" s="480">
        <v>3.050917852132352E-2</v>
      </c>
      <c r="AF70" s="480">
        <v>3.464535724401472E-2</v>
      </c>
      <c r="AG70" s="480">
        <v>2.7047138589126291E-2</v>
      </c>
      <c r="AH70" s="480">
        <v>3.0121545101676112E-2</v>
      </c>
      <c r="AI70" s="480">
        <v>6.2179415893407058E-2</v>
      </c>
      <c r="AJ70" s="480">
        <v>4.4390213560071085E-2</v>
      </c>
      <c r="AK70" s="480">
        <v>0.10778617808744205</v>
      </c>
      <c r="AL70" s="480">
        <v>3.1630972111196885E-2</v>
      </c>
      <c r="AM70" s="480">
        <v>0.24944450712439592</v>
      </c>
      <c r="AN70" s="480">
        <v>3.4515703491626491E-2</v>
      </c>
      <c r="AO70" s="480">
        <v>0.10690615872352932</v>
      </c>
      <c r="AP70" s="480">
        <v>1.2196219427030766E-2</v>
      </c>
      <c r="AQ70" s="480">
        <v>0.14352397329627939</v>
      </c>
      <c r="AR70" s="480">
        <v>7.2290920059927377E-2</v>
      </c>
      <c r="AS70" s="480">
        <v>1.1206243093918511E-2</v>
      </c>
      <c r="AT70" s="480">
        <v>2.5778659586471183E-2</v>
      </c>
      <c r="AU70" s="480">
        <v>1.4447291924064144E-2</v>
      </c>
      <c r="AV70" s="480">
        <v>1.8979058833057123E-2</v>
      </c>
      <c r="AW70" s="480">
        <v>2.04030344024368E-2</v>
      </c>
      <c r="AX70" s="480">
        <v>4.2989649861072947E-2</v>
      </c>
      <c r="AY70" s="480">
        <v>3.0943085895471536E-2</v>
      </c>
      <c r="AZ70" s="480">
        <v>7.8759305617379233E-3</v>
      </c>
      <c r="BA70" s="480">
        <v>4.5594909561444054E-2</v>
      </c>
      <c r="BB70" s="480">
        <v>3.0925070954555978E-3</v>
      </c>
      <c r="BC70" s="480">
        <v>1.6623774438661688E-2</v>
      </c>
      <c r="BD70" s="480">
        <v>7.7174631708901674E-3</v>
      </c>
      <c r="BE70" s="480">
        <v>7.3882402805276817E-3</v>
      </c>
      <c r="BF70" s="480">
        <v>0</v>
      </c>
      <c r="BG70" s="480">
        <v>4.1065671239554468E-3</v>
      </c>
      <c r="BH70" s="480">
        <v>2.2907869010556543E-2</v>
      </c>
      <c r="BI70" s="480">
        <v>1.1497437254505759E-2</v>
      </c>
      <c r="BJ70" s="480">
        <v>1.4700996192951088E-2</v>
      </c>
      <c r="BK70" s="480">
        <v>7.8346257440060837E-3</v>
      </c>
      <c r="BL70" s="480">
        <v>9.0860991147730125E-3</v>
      </c>
      <c r="BM70" s="480">
        <v>5.9728744046555569E-3</v>
      </c>
      <c r="BN70" s="480">
        <v>3.6000364915998533E-3</v>
      </c>
      <c r="BO70" s="480">
        <v>4.3592681645890476E-3</v>
      </c>
      <c r="BP70" s="480">
        <v>5.2504649623722598E-3</v>
      </c>
      <c r="BQ70" s="480">
        <v>5.6199315867981247E-3</v>
      </c>
      <c r="BR70" s="480">
        <v>1.0928086804886679</v>
      </c>
      <c r="BS70" s="480">
        <v>1.0791639714339987E-2</v>
      </c>
      <c r="BT70" s="480">
        <v>4.7482783150130783E-2</v>
      </c>
      <c r="BU70" s="480">
        <v>4.8855636365164226E-2</v>
      </c>
      <c r="BV70" s="480">
        <v>4.8048880501997135E-3</v>
      </c>
      <c r="BW70" s="480">
        <v>8.8516089646674453E-3</v>
      </c>
      <c r="BX70" s="480">
        <v>5.3493626657889108E-3</v>
      </c>
      <c r="BY70" s="480">
        <v>1.1719358834741378E-2</v>
      </c>
      <c r="BZ70" s="480">
        <v>4.8382236657458465E-3</v>
      </c>
      <c r="CA70" s="480">
        <v>3.7667167586985636E-4</v>
      </c>
      <c r="CB70" s="480">
        <v>4.4169827472240838E-2</v>
      </c>
      <c r="CC70" s="480">
        <v>4.4765275659730949E-3</v>
      </c>
      <c r="CD70" s="480">
        <v>4.6686622969316386E-3</v>
      </c>
      <c r="CE70" s="480">
        <v>2.2113681294031345E-3</v>
      </c>
      <c r="CF70" s="480">
        <v>6.2499185542313198E-3</v>
      </c>
      <c r="CG70" s="480">
        <v>1.0979376626830096E-3</v>
      </c>
      <c r="CH70" s="480">
        <v>3.7593403020192394E-2</v>
      </c>
      <c r="CI70" s="480">
        <v>1.3757562099061061E-2</v>
      </c>
      <c r="CJ70" s="480">
        <v>5.3209016333281662E-3</v>
      </c>
      <c r="CK70" s="480">
        <v>1.0016590918261499E-2</v>
      </c>
      <c r="CL70" s="480">
        <v>4.2026382257992888E-3</v>
      </c>
      <c r="CM70" s="480">
        <v>1.7954308692945729E-3</v>
      </c>
      <c r="CN70" s="480">
        <v>6.0871112348823558E-3</v>
      </c>
      <c r="CO70" s="480">
        <v>7.5469939511901172E-3</v>
      </c>
      <c r="CP70" s="480">
        <v>1.207191389716487E-2</v>
      </c>
      <c r="CQ70" s="480">
        <v>1.1589999941123594E-2</v>
      </c>
      <c r="CR70" s="480">
        <v>1.8070505423264716E-2</v>
      </c>
      <c r="CS70" s="480">
        <v>9.6051861986124892E-3</v>
      </c>
      <c r="CT70" s="480">
        <v>6.8719876259396582E-3</v>
      </c>
      <c r="CU70" s="480">
        <v>1.306248311509048E-2</v>
      </c>
      <c r="CV70" s="480">
        <v>1.1305357479022147E-2</v>
      </c>
      <c r="CW70" s="480">
        <v>1.0572744964652048E-2</v>
      </c>
      <c r="CX70" s="480">
        <v>6.0575236535857649E-3</v>
      </c>
      <c r="CY70" s="480">
        <v>3.2357600336827747E-3</v>
      </c>
      <c r="CZ70" s="480">
        <v>6.1326373741709284E-3</v>
      </c>
      <c r="DA70" s="480">
        <v>2.4156943400298748E-3</v>
      </c>
      <c r="DB70" s="480">
        <v>4.0548306325520278E-3</v>
      </c>
      <c r="DC70" s="480">
        <v>3.4724503473961409E-2</v>
      </c>
      <c r="DD70" s="480">
        <v>1.8156449431826815E-2</v>
      </c>
      <c r="DE70" s="480">
        <v>2.3263794694901096E-2</v>
      </c>
      <c r="DF70" s="480">
        <v>2.334775962303753E-2</v>
      </c>
      <c r="DG70" s="480">
        <v>1.9009417531880166E-2</v>
      </c>
      <c r="DH70" s="480">
        <v>5.7297921304910486E-3</v>
      </c>
      <c r="DI70" s="480">
        <v>8.706674328490269E-3</v>
      </c>
      <c r="DJ70" s="480">
        <v>3.715088231573723</v>
      </c>
      <c r="DK70" s="317"/>
    </row>
    <row r="71" spans="2:115">
      <c r="B71" s="10" t="s">
        <v>356</v>
      </c>
      <c r="C71" s="4" t="s">
        <v>1075</v>
      </c>
      <c r="D71" s="480">
        <v>7.8939860645935349E-5</v>
      </c>
      <c r="E71" s="480">
        <v>1.1833549392109101E-4</v>
      </c>
      <c r="F71" s="480">
        <v>1.5131827168654604E-4</v>
      </c>
      <c r="G71" s="480">
        <v>4.5091337243262226E-5</v>
      </c>
      <c r="H71" s="480">
        <v>9.832300472899801E-5</v>
      </c>
      <c r="I71" s="480">
        <v>3.1886056354372765E-4</v>
      </c>
      <c r="J71" s="480">
        <v>1.8519231598762372E-4</v>
      </c>
      <c r="K71" s="480">
        <v>5.010442776889547E-4</v>
      </c>
      <c r="L71" s="480">
        <v>9.5517241129293906E-4</v>
      </c>
      <c r="M71" s="480">
        <v>8.0442233928908419E-4</v>
      </c>
      <c r="N71" s="480">
        <v>0</v>
      </c>
      <c r="O71" s="480">
        <v>3.3199974204975655E-3</v>
      </c>
      <c r="P71" s="480">
        <v>4.8690668465172057E-4</v>
      </c>
      <c r="Q71" s="480">
        <v>1.1554001066948168E-4</v>
      </c>
      <c r="R71" s="480">
        <v>1.1641639627919295E-4</v>
      </c>
      <c r="S71" s="480">
        <v>6.0989133866355932E-4</v>
      </c>
      <c r="T71" s="480">
        <v>3.1296444901900047E-4</v>
      </c>
      <c r="U71" s="480">
        <v>7.9451677163376949E-5</v>
      </c>
      <c r="V71" s="480">
        <v>8.5492508209289192E-4</v>
      </c>
      <c r="W71" s="480">
        <v>6.1638202588468129E-4</v>
      </c>
      <c r="X71" s="480">
        <v>0</v>
      </c>
      <c r="Y71" s="480">
        <v>1.1157187157783144E-3</v>
      </c>
      <c r="Z71" s="480">
        <v>1.253121231799227E-3</v>
      </c>
      <c r="AA71" s="480">
        <v>8.3166716518439754E-4</v>
      </c>
      <c r="AB71" s="480">
        <v>1.0358882755136904E-3</v>
      </c>
      <c r="AC71" s="480">
        <v>8.7699139451980813E-4</v>
      </c>
      <c r="AD71" s="480">
        <v>9.6819786475904014E-6</v>
      </c>
      <c r="AE71" s="480">
        <v>1.0683900266697017E-4</v>
      </c>
      <c r="AF71" s="480">
        <v>3.50242832183543E-3</v>
      </c>
      <c r="AG71" s="480">
        <v>2.4892488293806912E-3</v>
      </c>
      <c r="AH71" s="480">
        <v>3.1764474104447346E-4</v>
      </c>
      <c r="AI71" s="480">
        <v>3.0123716935490301E-3</v>
      </c>
      <c r="AJ71" s="480">
        <v>3.7517517970471514E-4</v>
      </c>
      <c r="AK71" s="480">
        <v>1.2575345293872157E-3</v>
      </c>
      <c r="AL71" s="480">
        <v>2.6840680313452216E-4</v>
      </c>
      <c r="AM71" s="480">
        <v>2.295056217307945E-4</v>
      </c>
      <c r="AN71" s="480">
        <v>5.7095536144605261E-4</v>
      </c>
      <c r="AO71" s="480">
        <v>1.1692483153798909E-2</v>
      </c>
      <c r="AP71" s="480">
        <v>1.3760167678267656E-4</v>
      </c>
      <c r="AQ71" s="480">
        <v>5.3916486278535408E-4</v>
      </c>
      <c r="AR71" s="480">
        <v>4.2658243965100024E-3</v>
      </c>
      <c r="AS71" s="480">
        <v>5.3252072853368203E-4</v>
      </c>
      <c r="AT71" s="480">
        <v>1.1281938059331366E-3</v>
      </c>
      <c r="AU71" s="480">
        <v>4.8902684719283221E-4</v>
      </c>
      <c r="AV71" s="480">
        <v>6.7321246086004952E-4</v>
      </c>
      <c r="AW71" s="480">
        <v>3.4313511963432784E-4</v>
      </c>
      <c r="AX71" s="480">
        <v>8.1486575110328169E-4</v>
      </c>
      <c r="AY71" s="480">
        <v>2.0807950907154044E-4</v>
      </c>
      <c r="AZ71" s="480">
        <v>3.2290051670875064E-4</v>
      </c>
      <c r="BA71" s="480">
        <v>1.0484718890178869E-3</v>
      </c>
      <c r="BB71" s="480">
        <v>7.6115510261732904E-5</v>
      </c>
      <c r="BC71" s="480">
        <v>1.2464581372585313E-3</v>
      </c>
      <c r="BD71" s="480">
        <v>1.6170497065144421E-4</v>
      </c>
      <c r="BE71" s="480">
        <v>2.9006107568911826E-4</v>
      </c>
      <c r="BF71" s="480">
        <v>0</v>
      </c>
      <c r="BG71" s="480">
        <v>3.2577624083178283E-3</v>
      </c>
      <c r="BH71" s="480">
        <v>1.3016362748541914E-3</v>
      </c>
      <c r="BI71" s="480">
        <v>2.2274049609274934E-4</v>
      </c>
      <c r="BJ71" s="480">
        <v>3.0820694392267849E-3</v>
      </c>
      <c r="BK71" s="480">
        <v>3.5061180497458397E-4</v>
      </c>
      <c r="BL71" s="480">
        <v>2.19711670965482E-4</v>
      </c>
      <c r="BM71" s="480">
        <v>2.18687701578564E-4</v>
      </c>
      <c r="BN71" s="480">
        <v>2.1737686016574538E-4</v>
      </c>
      <c r="BO71" s="480">
        <v>2.6121402215727537E-4</v>
      </c>
      <c r="BP71" s="480">
        <v>1.8808393058868605E-4</v>
      </c>
      <c r="BQ71" s="480">
        <v>2.0132921126187801E-4</v>
      </c>
      <c r="BR71" s="480">
        <v>7.6675219052852817E-4</v>
      </c>
      <c r="BS71" s="480">
        <v>1.0006103509219408</v>
      </c>
      <c r="BT71" s="480">
        <v>3.9350096201645426E-4</v>
      </c>
      <c r="BU71" s="480">
        <v>1.6612355018312862E-3</v>
      </c>
      <c r="BV71" s="480">
        <v>2.8971807844412268E-4</v>
      </c>
      <c r="BW71" s="480">
        <v>4.2662769828518343E-4</v>
      </c>
      <c r="BX71" s="480">
        <v>4.919829310029726E-4</v>
      </c>
      <c r="BY71" s="480">
        <v>5.013917722499914E-4</v>
      </c>
      <c r="BZ71" s="480">
        <v>1.3309296893738916E-4</v>
      </c>
      <c r="CA71" s="480">
        <v>3.048537795956546E-5</v>
      </c>
      <c r="CB71" s="480">
        <v>3.788815996188064E-4</v>
      </c>
      <c r="CC71" s="480">
        <v>1.6961124300014817E-4</v>
      </c>
      <c r="CD71" s="480">
        <v>3.12402682184321E-4</v>
      </c>
      <c r="CE71" s="480">
        <v>1.8089748480878837E-4</v>
      </c>
      <c r="CF71" s="480">
        <v>2.6670609758895451E-4</v>
      </c>
      <c r="CG71" s="480">
        <v>6.7579524651006462E-5</v>
      </c>
      <c r="CH71" s="480">
        <v>1.6299980746462437E-4</v>
      </c>
      <c r="CI71" s="480">
        <v>4.3311567054781441E-4</v>
      </c>
      <c r="CJ71" s="480">
        <v>2.4662288433960393E-4</v>
      </c>
      <c r="CK71" s="480">
        <v>3.5242751686571699E-4</v>
      </c>
      <c r="CL71" s="480">
        <v>2.7005234462480971E-4</v>
      </c>
      <c r="CM71" s="480">
        <v>8.8230288262195676E-5</v>
      </c>
      <c r="CN71" s="480">
        <v>4.3024246066438251E-4</v>
      </c>
      <c r="CO71" s="480">
        <v>2.7993500822496258E-4</v>
      </c>
      <c r="CP71" s="480">
        <v>7.0531601873249602E-4</v>
      </c>
      <c r="CQ71" s="480">
        <v>2.9671695466819414E-3</v>
      </c>
      <c r="CR71" s="480">
        <v>2.4546386502068262E-3</v>
      </c>
      <c r="CS71" s="480">
        <v>2.2279962515817015E-3</v>
      </c>
      <c r="CT71" s="480">
        <v>3.8491107217869394E-4</v>
      </c>
      <c r="CU71" s="480">
        <v>2.8771142293492909E-3</v>
      </c>
      <c r="CV71" s="480">
        <v>3.1741316483687148E-3</v>
      </c>
      <c r="CW71" s="480">
        <v>9.7968691442097732E-4</v>
      </c>
      <c r="CX71" s="480">
        <v>1.3009220557505142E-3</v>
      </c>
      <c r="CY71" s="480">
        <v>8.3789898705445234E-5</v>
      </c>
      <c r="CZ71" s="480">
        <v>2.4367389526566238E-4</v>
      </c>
      <c r="DA71" s="480">
        <v>2.599552158398869E-4</v>
      </c>
      <c r="DB71" s="480">
        <v>2.6019163836342115E-4</v>
      </c>
      <c r="DC71" s="480">
        <v>3.6292895771373951E-3</v>
      </c>
      <c r="DD71" s="480">
        <v>2.7064049413891159E-3</v>
      </c>
      <c r="DE71" s="480">
        <v>1.4701035502979562E-3</v>
      </c>
      <c r="DF71" s="480">
        <v>4.7455617366129807E-4</v>
      </c>
      <c r="DG71" s="480">
        <v>1.1779194086821614E-3</v>
      </c>
      <c r="DH71" s="480">
        <v>1.1937248314149317E-4</v>
      </c>
      <c r="DI71" s="480">
        <v>7.0774633843734454E-4</v>
      </c>
      <c r="DJ71" s="480">
        <v>1.097663130562484</v>
      </c>
      <c r="DK71" s="317"/>
    </row>
    <row r="72" spans="2:115">
      <c r="B72" s="10" t="s">
        <v>357</v>
      </c>
      <c r="C72" s="4" t="s">
        <v>1076</v>
      </c>
      <c r="D72" s="480">
        <v>1.2003900230013514E-3</v>
      </c>
      <c r="E72" s="480">
        <v>1.8346653943923559E-3</v>
      </c>
      <c r="F72" s="480">
        <v>1.7801908632526027E-3</v>
      </c>
      <c r="G72" s="480">
        <v>8.8637807503903635E-4</v>
      </c>
      <c r="H72" s="480">
        <v>9.2267388044923635E-4</v>
      </c>
      <c r="I72" s="480">
        <v>4.2274694214929215E-3</v>
      </c>
      <c r="J72" s="480">
        <v>6.0306020412850712E-3</v>
      </c>
      <c r="K72" s="480">
        <v>2.3256461630433529E-3</v>
      </c>
      <c r="L72" s="480">
        <v>1.8804076199186981E-3</v>
      </c>
      <c r="M72" s="480">
        <v>6.2465142948364943E-4</v>
      </c>
      <c r="N72" s="480">
        <v>0</v>
      </c>
      <c r="O72" s="480">
        <v>1.13610575424137E-3</v>
      </c>
      <c r="P72" s="480">
        <v>1.306924649750572E-3</v>
      </c>
      <c r="Q72" s="480">
        <v>1.0472493698738326E-3</v>
      </c>
      <c r="R72" s="480">
        <v>8.0658935977777097E-4</v>
      </c>
      <c r="S72" s="480">
        <v>1.6136236061346778E-3</v>
      </c>
      <c r="T72" s="480">
        <v>9.1090794462544782E-4</v>
      </c>
      <c r="U72" s="480">
        <v>6.8223384267832228E-4</v>
      </c>
      <c r="V72" s="480">
        <v>2.0443383496184788E-3</v>
      </c>
      <c r="W72" s="480">
        <v>2.5367966380560694E-3</v>
      </c>
      <c r="X72" s="480">
        <v>0</v>
      </c>
      <c r="Y72" s="480">
        <v>1.9461754311708506E-3</v>
      </c>
      <c r="Z72" s="480">
        <v>1.1063435020615168E-3</v>
      </c>
      <c r="AA72" s="480">
        <v>2.1779062709488752E-3</v>
      </c>
      <c r="AB72" s="480">
        <v>2.6861675848259331E-3</v>
      </c>
      <c r="AC72" s="480">
        <v>8.3385366842628108E-4</v>
      </c>
      <c r="AD72" s="480">
        <v>3.3773540842506593E-4</v>
      </c>
      <c r="AE72" s="480">
        <v>1.7667642978819705E-3</v>
      </c>
      <c r="AF72" s="480">
        <v>8.6043013018841184E-4</v>
      </c>
      <c r="AG72" s="480">
        <v>5.6927681707106767E-4</v>
      </c>
      <c r="AH72" s="480">
        <v>2.1436225166256932E-3</v>
      </c>
      <c r="AI72" s="480">
        <v>1.2603049775044041E-3</v>
      </c>
      <c r="AJ72" s="480">
        <v>2.1245153128241451E-3</v>
      </c>
      <c r="AK72" s="480">
        <v>8.7940113262389855E-4</v>
      </c>
      <c r="AL72" s="480">
        <v>8.2608443597712315E-4</v>
      </c>
      <c r="AM72" s="480">
        <v>1.0202240473801915E-3</v>
      </c>
      <c r="AN72" s="480">
        <v>1.0001057333280275E-3</v>
      </c>
      <c r="AO72" s="480">
        <v>1.2151224566586303E-3</v>
      </c>
      <c r="AP72" s="480">
        <v>4.3186121466964942E-4</v>
      </c>
      <c r="AQ72" s="480">
        <v>3.8189186652945531E-3</v>
      </c>
      <c r="AR72" s="480">
        <v>2.2393996106124382E-3</v>
      </c>
      <c r="AS72" s="480">
        <v>7.9038351844502885E-4</v>
      </c>
      <c r="AT72" s="480">
        <v>9.7688735683914489E-4</v>
      </c>
      <c r="AU72" s="480">
        <v>7.8724504093455143E-4</v>
      </c>
      <c r="AV72" s="480">
        <v>8.4608469474585686E-4</v>
      </c>
      <c r="AW72" s="480">
        <v>6.0590080766383982E-4</v>
      </c>
      <c r="AX72" s="480">
        <v>1.033918684539784E-3</v>
      </c>
      <c r="AY72" s="480">
        <v>1.0522621598531132E-3</v>
      </c>
      <c r="AZ72" s="480">
        <v>5.2955025821086767E-4</v>
      </c>
      <c r="BA72" s="480">
        <v>5.2421764845557396E-4</v>
      </c>
      <c r="BB72" s="480">
        <v>2.1313594698716521E-4</v>
      </c>
      <c r="BC72" s="480">
        <v>1.3982246982140593E-3</v>
      </c>
      <c r="BD72" s="480">
        <v>3.4053438153869856E-4</v>
      </c>
      <c r="BE72" s="480">
        <v>2.4404599342097436E-4</v>
      </c>
      <c r="BF72" s="480">
        <v>0</v>
      </c>
      <c r="BG72" s="480">
        <v>3.6129026104430597E-4</v>
      </c>
      <c r="BH72" s="480">
        <v>3.6696746195353109E-4</v>
      </c>
      <c r="BI72" s="480">
        <v>7.822448742016454E-4</v>
      </c>
      <c r="BJ72" s="480">
        <v>4.3365752410345638E-4</v>
      </c>
      <c r="BK72" s="480">
        <v>1.5180521116392866E-3</v>
      </c>
      <c r="BL72" s="480">
        <v>1.6150610778448041E-3</v>
      </c>
      <c r="BM72" s="480">
        <v>1.2201107194428596E-3</v>
      </c>
      <c r="BN72" s="480">
        <v>1.2362645566605522E-3</v>
      </c>
      <c r="BO72" s="480">
        <v>1.912061860820482E-3</v>
      </c>
      <c r="BP72" s="480">
        <v>1.3356968745326921E-3</v>
      </c>
      <c r="BQ72" s="480">
        <v>1.2073917416598572E-3</v>
      </c>
      <c r="BR72" s="480">
        <v>1.0965557479780549E-3</v>
      </c>
      <c r="BS72" s="480">
        <v>1.0854067050464413E-3</v>
      </c>
      <c r="BT72" s="480">
        <v>1.0500342114617462</v>
      </c>
      <c r="BU72" s="480">
        <v>1.3018563666749274E-2</v>
      </c>
      <c r="BV72" s="480">
        <v>1.6347097141376497E-3</v>
      </c>
      <c r="BW72" s="480">
        <v>1.9427242220225005E-3</v>
      </c>
      <c r="BX72" s="480">
        <v>1.6048344114552736E-3</v>
      </c>
      <c r="BY72" s="480">
        <v>1.6938419323141321E-3</v>
      </c>
      <c r="BZ72" s="480">
        <v>4.6273767293359021E-4</v>
      </c>
      <c r="CA72" s="480">
        <v>1.2801619582216448E-4</v>
      </c>
      <c r="CB72" s="480">
        <v>6.0325413212470296E-3</v>
      </c>
      <c r="CC72" s="480">
        <v>1.064842274282531E-3</v>
      </c>
      <c r="CD72" s="480">
        <v>1.1536034802270502E-2</v>
      </c>
      <c r="CE72" s="480">
        <v>8.8504441731767931E-4</v>
      </c>
      <c r="CF72" s="480">
        <v>1.74358577686374E-3</v>
      </c>
      <c r="CG72" s="480">
        <v>3.206980614440963E-4</v>
      </c>
      <c r="CH72" s="480">
        <v>1.609800672836039E-3</v>
      </c>
      <c r="CI72" s="480">
        <v>4.8714451137081708E-3</v>
      </c>
      <c r="CJ72" s="480">
        <v>8.2195372443226314E-4</v>
      </c>
      <c r="CK72" s="480">
        <v>4.641561101739116E-3</v>
      </c>
      <c r="CL72" s="480">
        <v>8.7910861679521275E-4</v>
      </c>
      <c r="CM72" s="480">
        <v>5.6584861747008611E-4</v>
      </c>
      <c r="CN72" s="480">
        <v>1.8052012803288775E-3</v>
      </c>
      <c r="CO72" s="480">
        <v>1.5296485086040913E-3</v>
      </c>
      <c r="CP72" s="480">
        <v>4.338109734798183E-3</v>
      </c>
      <c r="CQ72" s="480">
        <v>7.0499957635112489E-3</v>
      </c>
      <c r="CR72" s="480">
        <v>7.9439694160751972E-3</v>
      </c>
      <c r="CS72" s="480">
        <v>1.3756852031578604E-2</v>
      </c>
      <c r="CT72" s="480">
        <v>3.3708814724773763E-3</v>
      </c>
      <c r="CU72" s="480">
        <v>3.9792037959467206E-3</v>
      </c>
      <c r="CV72" s="480">
        <v>5.2142920993271287E-3</v>
      </c>
      <c r="CW72" s="480">
        <v>6.3721033155864628E-3</v>
      </c>
      <c r="CX72" s="480">
        <v>4.0325933229458958E-3</v>
      </c>
      <c r="CY72" s="480">
        <v>7.0418130753011434E-4</v>
      </c>
      <c r="CZ72" s="480">
        <v>1.0241979228892422E-3</v>
      </c>
      <c r="DA72" s="480">
        <v>5.7186947453891003E-4</v>
      </c>
      <c r="DB72" s="480">
        <v>9.0857416835942134E-4</v>
      </c>
      <c r="DC72" s="480">
        <v>1.0994511558193712E-2</v>
      </c>
      <c r="DD72" s="480">
        <v>8.0074539307504917E-3</v>
      </c>
      <c r="DE72" s="480">
        <v>1.218568162569428E-2</v>
      </c>
      <c r="DF72" s="480">
        <v>5.2134637810631176E-3</v>
      </c>
      <c r="DG72" s="480">
        <v>4.9568227157639989E-3</v>
      </c>
      <c r="DH72" s="480">
        <v>4.3017040488455325E-4</v>
      </c>
      <c r="DI72" s="480">
        <v>3.5131344745406141E-3</v>
      </c>
      <c r="DJ72" s="480">
        <v>1.299950226230365</v>
      </c>
      <c r="DK72" s="317"/>
    </row>
    <row r="73" spans="2:115">
      <c r="B73" s="10" t="s">
        <v>358</v>
      </c>
      <c r="C73" s="4" t="s">
        <v>1077</v>
      </c>
      <c r="D73" s="480">
        <v>3.8497589968143592E-4</v>
      </c>
      <c r="E73" s="480">
        <v>1.1697227925537242E-3</v>
      </c>
      <c r="F73" s="480">
        <v>2.0318881799295191E-3</v>
      </c>
      <c r="G73" s="480">
        <v>3.0232622833331927E-4</v>
      </c>
      <c r="H73" s="480">
        <v>4.4807765428970522E-4</v>
      </c>
      <c r="I73" s="480">
        <v>3.078502132253194E-3</v>
      </c>
      <c r="J73" s="480">
        <v>1.3451706971910503E-3</v>
      </c>
      <c r="K73" s="480">
        <v>2.1603181466260304E-3</v>
      </c>
      <c r="L73" s="480">
        <v>5.1001203936957889E-4</v>
      </c>
      <c r="M73" s="480">
        <v>1.3386152175530123E-3</v>
      </c>
      <c r="N73" s="480">
        <v>0</v>
      </c>
      <c r="O73" s="480">
        <v>3.8484839913560009E-4</v>
      </c>
      <c r="P73" s="480">
        <v>4.4289909593765053E-4</v>
      </c>
      <c r="Q73" s="480">
        <v>6.6120029767554407E-4</v>
      </c>
      <c r="R73" s="480">
        <v>4.8030702795340356E-4</v>
      </c>
      <c r="S73" s="480">
        <v>4.2417135708937683E-4</v>
      </c>
      <c r="T73" s="480">
        <v>5.3623254038476025E-4</v>
      </c>
      <c r="U73" s="480">
        <v>6.0663746915952529E-4</v>
      </c>
      <c r="V73" s="480">
        <v>5.3174142025602007E-3</v>
      </c>
      <c r="W73" s="480">
        <v>2.6834205521537131E-3</v>
      </c>
      <c r="X73" s="480">
        <v>0</v>
      </c>
      <c r="Y73" s="480">
        <v>3.8020762536710291E-4</v>
      </c>
      <c r="Z73" s="480">
        <v>2.4638086729892911E-4</v>
      </c>
      <c r="AA73" s="480">
        <v>3.4488217947991956E-3</v>
      </c>
      <c r="AB73" s="480">
        <v>2.9163585740718157E-3</v>
      </c>
      <c r="AC73" s="480">
        <v>2.4792565479847192E-3</v>
      </c>
      <c r="AD73" s="480">
        <v>6.3382221474975685E-5</v>
      </c>
      <c r="AE73" s="480">
        <v>5.5978212363364964E-4</v>
      </c>
      <c r="AF73" s="480">
        <v>2.4455214165361179E-4</v>
      </c>
      <c r="AG73" s="480">
        <v>5.7986661636566441E-4</v>
      </c>
      <c r="AH73" s="480">
        <v>2.0763256237238278E-3</v>
      </c>
      <c r="AI73" s="480">
        <v>5.3430112518283409E-4</v>
      </c>
      <c r="AJ73" s="480">
        <v>2.7184680976868746E-3</v>
      </c>
      <c r="AK73" s="480">
        <v>4.8690547882430685E-4</v>
      </c>
      <c r="AL73" s="480">
        <v>2.9370957683759855E-3</v>
      </c>
      <c r="AM73" s="480">
        <v>5.8086422952235376E-4</v>
      </c>
      <c r="AN73" s="480">
        <v>2.1086091825003905E-4</v>
      </c>
      <c r="AO73" s="480">
        <v>6.339201734497081E-4</v>
      </c>
      <c r="AP73" s="480">
        <v>3.0490991099110668E-4</v>
      </c>
      <c r="AQ73" s="480">
        <v>5.6990181810133596E-4</v>
      </c>
      <c r="AR73" s="480">
        <v>3.9539908826745438E-4</v>
      </c>
      <c r="AS73" s="480">
        <v>2.8135618789975719E-4</v>
      </c>
      <c r="AT73" s="480">
        <v>3.5149053159997529E-4</v>
      </c>
      <c r="AU73" s="480">
        <v>4.56932522834759E-4</v>
      </c>
      <c r="AV73" s="480">
        <v>3.7442000023346872E-4</v>
      </c>
      <c r="AW73" s="480">
        <v>2.6804011304683832E-4</v>
      </c>
      <c r="AX73" s="480">
        <v>1.2838430351204324E-3</v>
      </c>
      <c r="AY73" s="480">
        <v>5.4591321635557113E-4</v>
      </c>
      <c r="AZ73" s="480">
        <v>2.9668088188287549E-4</v>
      </c>
      <c r="BA73" s="480">
        <v>2.253900771857151E-4</v>
      </c>
      <c r="BB73" s="480">
        <v>8.2967711126858808E-5</v>
      </c>
      <c r="BC73" s="480">
        <v>1.4760449522164842E-3</v>
      </c>
      <c r="BD73" s="480">
        <v>2.6732553159586401E-4</v>
      </c>
      <c r="BE73" s="480">
        <v>1.8120121291243481E-4</v>
      </c>
      <c r="BF73" s="480">
        <v>0</v>
      </c>
      <c r="BG73" s="480">
        <v>8.4359920050584936E-5</v>
      </c>
      <c r="BH73" s="480">
        <v>1.7522990470938309E-4</v>
      </c>
      <c r="BI73" s="480">
        <v>9.0670996655726804E-4</v>
      </c>
      <c r="BJ73" s="480">
        <v>2.473571227102761E-4</v>
      </c>
      <c r="BK73" s="480">
        <v>4.2404398660092751E-4</v>
      </c>
      <c r="BL73" s="480">
        <v>4.060524188110883E-4</v>
      </c>
      <c r="BM73" s="480">
        <v>9.3716977065520064E-4</v>
      </c>
      <c r="BN73" s="480">
        <v>8.5620433241731118E-4</v>
      </c>
      <c r="BO73" s="480">
        <v>7.0019300009545966E-4</v>
      </c>
      <c r="BP73" s="480">
        <v>4.2038999229440186E-3</v>
      </c>
      <c r="BQ73" s="480">
        <v>4.433594945686594E-3</v>
      </c>
      <c r="BR73" s="480">
        <v>1.8611624327514401E-3</v>
      </c>
      <c r="BS73" s="480">
        <v>8.5999293210069422E-4</v>
      </c>
      <c r="BT73" s="480">
        <v>1.6584474852014315E-3</v>
      </c>
      <c r="BU73" s="480">
        <v>1.0006275858376146</v>
      </c>
      <c r="BV73" s="480">
        <v>1.2953663958995088E-3</v>
      </c>
      <c r="BW73" s="480">
        <v>5.4119658898043016E-4</v>
      </c>
      <c r="BX73" s="480">
        <v>2.5947651760254609E-3</v>
      </c>
      <c r="BY73" s="480">
        <v>4.6817724480531861E-4</v>
      </c>
      <c r="BZ73" s="480">
        <v>2.2112076638857917E-4</v>
      </c>
      <c r="CA73" s="480">
        <v>1.476926423357472E-4</v>
      </c>
      <c r="CB73" s="480">
        <v>1.6767819220370638E-2</v>
      </c>
      <c r="CC73" s="480">
        <v>2.2483808434339368E-3</v>
      </c>
      <c r="CD73" s="480">
        <v>1.1354417633404541E-3</v>
      </c>
      <c r="CE73" s="480">
        <v>1.9300428024720498E-3</v>
      </c>
      <c r="CF73" s="480">
        <v>3.32783206115417E-3</v>
      </c>
      <c r="CG73" s="480">
        <v>9.3012757992025753E-4</v>
      </c>
      <c r="CH73" s="480">
        <v>1.4614087690449265E-3</v>
      </c>
      <c r="CI73" s="480">
        <v>9.0307569455517749E-3</v>
      </c>
      <c r="CJ73" s="480">
        <v>1.3473455559193524E-3</v>
      </c>
      <c r="CK73" s="480">
        <v>6.7651456839474475E-3</v>
      </c>
      <c r="CL73" s="480">
        <v>3.7003427877774953E-3</v>
      </c>
      <c r="CM73" s="480">
        <v>2.771940339809889E-4</v>
      </c>
      <c r="CN73" s="480">
        <v>3.1997091508913738E-3</v>
      </c>
      <c r="CO73" s="480">
        <v>1.3965885200993284E-3</v>
      </c>
      <c r="CP73" s="480">
        <v>1.5331046224198296E-3</v>
      </c>
      <c r="CQ73" s="480">
        <v>3.7913609314014982E-2</v>
      </c>
      <c r="CR73" s="480">
        <v>4.3748430879448942E-3</v>
      </c>
      <c r="CS73" s="480">
        <v>3.3878494448106411E-3</v>
      </c>
      <c r="CT73" s="480">
        <v>2.6411815222935034E-3</v>
      </c>
      <c r="CU73" s="480">
        <v>7.371713360166272E-3</v>
      </c>
      <c r="CV73" s="480">
        <v>2.5001488723307066E-3</v>
      </c>
      <c r="CW73" s="480">
        <v>3.3195046391021306E-3</v>
      </c>
      <c r="CX73" s="480">
        <v>6.3738625991038476E-4</v>
      </c>
      <c r="CY73" s="480">
        <v>6.8524719660130473E-4</v>
      </c>
      <c r="CZ73" s="480">
        <v>1.9458327791265638E-3</v>
      </c>
      <c r="DA73" s="480">
        <v>4.5630923472749022E-4</v>
      </c>
      <c r="DB73" s="480">
        <v>3.5194323705655794E-4</v>
      </c>
      <c r="DC73" s="480">
        <v>3.483687362977924E-2</v>
      </c>
      <c r="DD73" s="480">
        <v>1.1997410695418168E-2</v>
      </c>
      <c r="DE73" s="480">
        <v>8.4270846038163628E-3</v>
      </c>
      <c r="DF73" s="480">
        <v>7.2037477744954634E-3</v>
      </c>
      <c r="DG73" s="480">
        <v>1.1441402866009798E-2</v>
      </c>
      <c r="DH73" s="480">
        <v>3.0060370378332983E-4</v>
      </c>
      <c r="DI73" s="480">
        <v>1.7512785651837958E-2</v>
      </c>
      <c r="DJ73" s="480">
        <v>1.2887729476557575</v>
      </c>
      <c r="DK73" s="317"/>
    </row>
    <row r="74" spans="2:115">
      <c r="B74" s="10" t="s">
        <v>359</v>
      </c>
      <c r="C74" s="4" t="s">
        <v>1078</v>
      </c>
      <c r="D74" s="480">
        <v>2.287906901788667E-2</v>
      </c>
      <c r="E74" s="480">
        <v>2.2729529438097189E-2</v>
      </c>
      <c r="F74" s="480">
        <v>2.2335272468721377E-2</v>
      </c>
      <c r="G74" s="480">
        <v>8.0020296623951256E-3</v>
      </c>
      <c r="H74" s="480">
        <v>3.1022315540344753E-2</v>
      </c>
      <c r="I74" s="480">
        <v>8.585813350138501E-3</v>
      </c>
      <c r="J74" s="480">
        <v>1.8702020024767559E-2</v>
      </c>
      <c r="K74" s="480">
        <v>3.2224848008734146E-2</v>
      </c>
      <c r="L74" s="480">
        <v>2.138099373678615E-2</v>
      </c>
      <c r="M74" s="480">
        <v>4.3304075924130624E-2</v>
      </c>
      <c r="N74" s="480">
        <v>0</v>
      </c>
      <c r="O74" s="480">
        <v>3.2720136165530135E-2</v>
      </c>
      <c r="P74" s="480">
        <v>2.6187524702963042E-2</v>
      </c>
      <c r="Q74" s="480">
        <v>2.6984476276906932E-2</v>
      </c>
      <c r="R74" s="480">
        <v>3.3069544890281341E-2</v>
      </c>
      <c r="S74" s="480">
        <v>2.9311101208052789E-2</v>
      </c>
      <c r="T74" s="480">
        <v>3.4408514184165205E-2</v>
      </c>
      <c r="U74" s="480">
        <v>2.3307812365006945E-2</v>
      </c>
      <c r="V74" s="480">
        <v>1.3004571128956021E-2</v>
      </c>
      <c r="W74" s="480">
        <v>1.8227372963700028E-2</v>
      </c>
      <c r="X74" s="480">
        <v>0</v>
      </c>
      <c r="Y74" s="480">
        <v>3.4974132609876044E-2</v>
      </c>
      <c r="Z74" s="480">
        <v>1.7163317079441631E-2</v>
      </c>
      <c r="AA74" s="480">
        <v>3.2040699967468125E-2</v>
      </c>
      <c r="AB74" s="480">
        <v>2.0847997922530823E-2</v>
      </c>
      <c r="AC74" s="480">
        <v>3.5757154097058617E-2</v>
      </c>
      <c r="AD74" s="480">
        <v>2.8945374520481103E-3</v>
      </c>
      <c r="AE74" s="480">
        <v>3.5904806328401616E-2</v>
      </c>
      <c r="AF74" s="480">
        <v>2.5956614875291151E-2</v>
      </c>
      <c r="AG74" s="480">
        <v>3.042071538872464E-2</v>
      </c>
      <c r="AH74" s="480">
        <v>4.6518604540599959E-2</v>
      </c>
      <c r="AI74" s="480">
        <v>1.6023134513491456E-2</v>
      </c>
      <c r="AJ74" s="480">
        <v>1.9034941642659148E-2</v>
      </c>
      <c r="AK74" s="480">
        <v>1.2737123673959608E-2</v>
      </c>
      <c r="AL74" s="480">
        <v>1.2321407900165801E-2</v>
      </c>
      <c r="AM74" s="480">
        <v>7.5374611180664608E-3</v>
      </c>
      <c r="AN74" s="480">
        <v>1.3255394894633976E-2</v>
      </c>
      <c r="AO74" s="480">
        <v>2.088081874327442E-2</v>
      </c>
      <c r="AP74" s="480">
        <v>3.4022011121215452E-2</v>
      </c>
      <c r="AQ74" s="480">
        <v>1.3313307971941713E-2</v>
      </c>
      <c r="AR74" s="480">
        <v>2.2157522034240713E-2</v>
      </c>
      <c r="AS74" s="480">
        <v>1.8533778587305701E-2</v>
      </c>
      <c r="AT74" s="480">
        <v>2.4239253933045674E-2</v>
      </c>
      <c r="AU74" s="480">
        <v>1.681190230692637E-2</v>
      </c>
      <c r="AV74" s="480">
        <v>1.8179893984201355E-2</v>
      </c>
      <c r="AW74" s="480">
        <v>1.1551927442065627E-2</v>
      </c>
      <c r="AX74" s="480">
        <v>1.2005378094776736E-2</v>
      </c>
      <c r="AY74" s="480">
        <v>1.5255489794951888E-2</v>
      </c>
      <c r="AZ74" s="480">
        <v>2.0286149693633685E-2</v>
      </c>
      <c r="BA74" s="480">
        <v>2.047012495764032E-2</v>
      </c>
      <c r="BB74" s="480">
        <v>5.9834946891390113E-3</v>
      </c>
      <c r="BC74" s="480">
        <v>1.9223998224921029E-2</v>
      </c>
      <c r="BD74" s="480">
        <v>2.216876156048584E-2</v>
      </c>
      <c r="BE74" s="480">
        <v>1.2445598758451496E-2</v>
      </c>
      <c r="BF74" s="480">
        <v>0</v>
      </c>
      <c r="BG74" s="480">
        <v>7.731321428979583E-3</v>
      </c>
      <c r="BH74" s="480">
        <v>2.0737831671846868E-2</v>
      </c>
      <c r="BI74" s="480">
        <v>2.0802810995819661E-2</v>
      </c>
      <c r="BJ74" s="480">
        <v>1.6454443029092727E-2</v>
      </c>
      <c r="BK74" s="480">
        <v>3.9410026954795459E-2</v>
      </c>
      <c r="BL74" s="480">
        <v>2.3223658945530144E-3</v>
      </c>
      <c r="BM74" s="480">
        <v>3.1422178042035537E-2</v>
      </c>
      <c r="BN74" s="480">
        <v>2.7336322151775963E-2</v>
      </c>
      <c r="BO74" s="480">
        <v>3.4666813233110487E-2</v>
      </c>
      <c r="BP74" s="480">
        <v>2.096422147893599E-2</v>
      </c>
      <c r="BQ74" s="480">
        <v>1.7128228430336245E-2</v>
      </c>
      <c r="BR74" s="480">
        <v>4.6492289864847507E-3</v>
      </c>
      <c r="BS74" s="480">
        <v>8.0348670918930151E-3</v>
      </c>
      <c r="BT74" s="480">
        <v>1.3475182415316924E-2</v>
      </c>
      <c r="BU74" s="480">
        <v>9.4652380259039482E-3</v>
      </c>
      <c r="BV74" s="480">
        <v>1.0067876937907074</v>
      </c>
      <c r="BW74" s="480">
        <v>3.2561407159718597E-3</v>
      </c>
      <c r="BX74" s="480">
        <v>3.4867382107019781E-3</v>
      </c>
      <c r="BY74" s="480">
        <v>1.4460160833742743E-3</v>
      </c>
      <c r="BZ74" s="480">
        <v>1.3480679219112506E-3</v>
      </c>
      <c r="CA74" s="480">
        <v>6.3638487728949575E-4</v>
      </c>
      <c r="CB74" s="480">
        <v>2.5270143774128672E-3</v>
      </c>
      <c r="CC74" s="480">
        <v>5.0920442563284181E-3</v>
      </c>
      <c r="CD74" s="480">
        <v>2.9219024668073749E-2</v>
      </c>
      <c r="CE74" s="480">
        <v>6.3815392368569293E-3</v>
      </c>
      <c r="CF74" s="480">
        <v>6.3719369412493215E-3</v>
      </c>
      <c r="CG74" s="480">
        <v>1.0279300414075534E-3</v>
      </c>
      <c r="CH74" s="480">
        <v>4.1062327434538744E-3</v>
      </c>
      <c r="CI74" s="480">
        <v>1.106947928414297E-2</v>
      </c>
      <c r="CJ74" s="480">
        <v>2.6558871156136593E-3</v>
      </c>
      <c r="CK74" s="480">
        <v>3.5607840911894379E-3</v>
      </c>
      <c r="CL74" s="480">
        <v>4.214160592294027E-3</v>
      </c>
      <c r="CM74" s="480">
        <v>3.7791909265560953E-3</v>
      </c>
      <c r="CN74" s="480">
        <v>3.9905412640293837E-3</v>
      </c>
      <c r="CO74" s="480">
        <v>2.1135726777531765E-2</v>
      </c>
      <c r="CP74" s="480">
        <v>5.909963906232025E-3</v>
      </c>
      <c r="CQ74" s="480">
        <v>5.4268179650787613E-3</v>
      </c>
      <c r="CR74" s="480">
        <v>4.715793137803524E-3</v>
      </c>
      <c r="CS74" s="480">
        <v>1.2520959881708668E-2</v>
      </c>
      <c r="CT74" s="480">
        <v>2.8140693780914074E-2</v>
      </c>
      <c r="CU74" s="480">
        <v>1.0461118102543141E-2</v>
      </c>
      <c r="CV74" s="480">
        <v>8.4987997056240137E-3</v>
      </c>
      <c r="CW74" s="480">
        <v>9.6364773199270198E-3</v>
      </c>
      <c r="CX74" s="480">
        <v>1.9055806561801541E-2</v>
      </c>
      <c r="CY74" s="480">
        <v>4.8602477254429712E-3</v>
      </c>
      <c r="CZ74" s="480">
        <v>6.8481610390295046E-3</v>
      </c>
      <c r="DA74" s="480">
        <v>1.7328934266599282E-2</v>
      </c>
      <c r="DB74" s="480">
        <v>3.599902514906534E-3</v>
      </c>
      <c r="DC74" s="480">
        <v>2.0182815654321496E-2</v>
      </c>
      <c r="DD74" s="480">
        <v>4.0162068040164221E-2</v>
      </c>
      <c r="DE74" s="480">
        <v>1.1039345604540476E-2</v>
      </c>
      <c r="DF74" s="480">
        <v>7.6113241944649477E-3</v>
      </c>
      <c r="DG74" s="480">
        <v>1.0214547211546956E-2</v>
      </c>
      <c r="DH74" s="480">
        <v>7.2358550292329279E-2</v>
      </c>
      <c r="DI74" s="480">
        <v>7.7470434672175688E-3</v>
      </c>
      <c r="DJ74" s="480">
        <v>2.8423174610793716</v>
      </c>
      <c r="DK74" s="317"/>
    </row>
    <row r="75" spans="2:115">
      <c r="B75" s="10" t="s">
        <v>360</v>
      </c>
      <c r="C75" s="4" t="s">
        <v>1079</v>
      </c>
      <c r="D75" s="480">
        <v>4.1011591010921458E-2</v>
      </c>
      <c r="E75" s="480">
        <v>4.283466644845399E-2</v>
      </c>
      <c r="F75" s="480">
        <v>1.3399253612167018E-2</v>
      </c>
      <c r="G75" s="480">
        <v>8.0279165317313252E-3</v>
      </c>
      <c r="H75" s="480">
        <v>1.4696281501919267E-2</v>
      </c>
      <c r="I75" s="480">
        <v>7.3599492614807903E-3</v>
      </c>
      <c r="J75" s="480">
        <v>2.6550244892571906E-2</v>
      </c>
      <c r="K75" s="480">
        <v>1.5538550497564023E-2</v>
      </c>
      <c r="L75" s="480">
        <v>2.4078574396347915E-3</v>
      </c>
      <c r="M75" s="480">
        <v>7.2027903214057403E-3</v>
      </c>
      <c r="N75" s="480">
        <v>0</v>
      </c>
      <c r="O75" s="480">
        <v>4.6453663835096595E-3</v>
      </c>
      <c r="P75" s="480">
        <v>2.0927936879462341E-2</v>
      </c>
      <c r="Q75" s="480">
        <v>5.2255789096478352E-3</v>
      </c>
      <c r="R75" s="480">
        <v>1.0810743231400721E-2</v>
      </c>
      <c r="S75" s="480">
        <v>1.9236128731001749E-3</v>
      </c>
      <c r="T75" s="480">
        <v>1.8034795272254553E-3</v>
      </c>
      <c r="U75" s="480">
        <v>2.0415822069563988E-3</v>
      </c>
      <c r="V75" s="480">
        <v>2.8853127709262227E-3</v>
      </c>
      <c r="W75" s="480">
        <v>3.5146464981847883E-3</v>
      </c>
      <c r="X75" s="480">
        <v>0</v>
      </c>
      <c r="Y75" s="480">
        <v>2.507415740150619E-3</v>
      </c>
      <c r="Z75" s="480">
        <v>8.3012096045142157E-4</v>
      </c>
      <c r="AA75" s="480">
        <v>2.1478972760913249E-3</v>
      </c>
      <c r="AB75" s="480">
        <v>2.3925681849891814E-3</v>
      </c>
      <c r="AC75" s="480">
        <v>1.9527222371604927E-3</v>
      </c>
      <c r="AD75" s="480">
        <v>1.8041414026709535E-4</v>
      </c>
      <c r="AE75" s="480">
        <v>4.9200176655043058E-3</v>
      </c>
      <c r="AF75" s="480">
        <v>1.2522516268324228E-3</v>
      </c>
      <c r="AG75" s="480">
        <v>4.4976792311645234E-3</v>
      </c>
      <c r="AH75" s="480">
        <v>8.2516965921071144E-3</v>
      </c>
      <c r="AI75" s="480">
        <v>3.2794561288628666E-3</v>
      </c>
      <c r="AJ75" s="480">
        <v>6.7032221102132222E-3</v>
      </c>
      <c r="AK75" s="480">
        <v>4.2171878502207097E-3</v>
      </c>
      <c r="AL75" s="480">
        <v>2.9873336040551618E-3</v>
      </c>
      <c r="AM75" s="480">
        <v>2.1212968140541565E-3</v>
      </c>
      <c r="AN75" s="480">
        <v>1.8856253965939302E-3</v>
      </c>
      <c r="AO75" s="480">
        <v>3.6733333143406052E-3</v>
      </c>
      <c r="AP75" s="480">
        <v>1.6251926607104925E-3</v>
      </c>
      <c r="AQ75" s="480">
        <v>5.5066128428708783E-3</v>
      </c>
      <c r="AR75" s="480">
        <v>2.9333989582515153E-3</v>
      </c>
      <c r="AS75" s="480">
        <v>2.1712548196621898E-3</v>
      </c>
      <c r="AT75" s="480">
        <v>2.6986326469393002E-3</v>
      </c>
      <c r="AU75" s="480">
        <v>2.6880583331235935E-3</v>
      </c>
      <c r="AV75" s="480">
        <v>8.8046189319058912E-3</v>
      </c>
      <c r="AW75" s="480">
        <v>2.7988702092633442E-3</v>
      </c>
      <c r="AX75" s="480">
        <v>1.8835703252991223E-3</v>
      </c>
      <c r="AY75" s="480">
        <v>2.4475699705587004E-3</v>
      </c>
      <c r="AZ75" s="480">
        <v>3.0018890728606843E-3</v>
      </c>
      <c r="BA75" s="480">
        <v>1.805415675943332E-3</v>
      </c>
      <c r="BB75" s="480">
        <v>1.4558554745723721E-3</v>
      </c>
      <c r="BC75" s="480">
        <v>2.3675492798633812E-3</v>
      </c>
      <c r="BD75" s="480">
        <v>3.360971817895379E-3</v>
      </c>
      <c r="BE75" s="480">
        <v>2.3696969020680727E-3</v>
      </c>
      <c r="BF75" s="480">
        <v>0</v>
      </c>
      <c r="BG75" s="480">
        <v>1.6611277832682769E-3</v>
      </c>
      <c r="BH75" s="480">
        <v>1.2768578682499487E-3</v>
      </c>
      <c r="BI75" s="480">
        <v>4.2029984522360736E-3</v>
      </c>
      <c r="BJ75" s="480">
        <v>2.4454746254240819E-3</v>
      </c>
      <c r="BK75" s="480">
        <v>2.9466991625522167E-2</v>
      </c>
      <c r="BL75" s="480">
        <v>2.5350568616691045E-3</v>
      </c>
      <c r="BM75" s="480">
        <v>5.9519497589398873E-3</v>
      </c>
      <c r="BN75" s="480">
        <v>6.1232625215718543E-3</v>
      </c>
      <c r="BO75" s="480">
        <v>7.2928647683792799E-3</v>
      </c>
      <c r="BP75" s="480">
        <v>8.3526763444221851E-3</v>
      </c>
      <c r="BQ75" s="480">
        <v>5.6355140843945273E-3</v>
      </c>
      <c r="BR75" s="480">
        <v>2.4832025112165642E-3</v>
      </c>
      <c r="BS75" s="480">
        <v>1.2865287161151185E-3</v>
      </c>
      <c r="BT75" s="480">
        <v>6.0358440297663893E-3</v>
      </c>
      <c r="BU75" s="480">
        <v>8.2606642886088374E-3</v>
      </c>
      <c r="BV75" s="480">
        <v>7.5732922594195541E-3</v>
      </c>
      <c r="BW75" s="480">
        <v>1.0044939882332413</v>
      </c>
      <c r="BX75" s="480">
        <v>3.5798956202732317E-3</v>
      </c>
      <c r="BY75" s="480">
        <v>1.8085250550516929E-3</v>
      </c>
      <c r="BZ75" s="480">
        <v>2.5217667239678652E-3</v>
      </c>
      <c r="CA75" s="480">
        <v>7.3246859603903953E-4</v>
      </c>
      <c r="CB75" s="480">
        <v>2.3291543478193935E-3</v>
      </c>
      <c r="CC75" s="480">
        <v>4.6849222792888787E-3</v>
      </c>
      <c r="CD75" s="480">
        <v>5.2981774910849287E-2</v>
      </c>
      <c r="CE75" s="480">
        <v>2.7722776207628605E-3</v>
      </c>
      <c r="CF75" s="480">
        <v>3.7669092628281127E-3</v>
      </c>
      <c r="CG75" s="480">
        <v>1.2382724109499723E-3</v>
      </c>
      <c r="CH75" s="480">
        <v>2.8733877905661358E-3</v>
      </c>
      <c r="CI75" s="480">
        <v>7.9219180779249703E-3</v>
      </c>
      <c r="CJ75" s="480">
        <v>4.8223291894158912E-3</v>
      </c>
      <c r="CK75" s="480">
        <v>3.8416447676732934E-3</v>
      </c>
      <c r="CL75" s="480">
        <v>3.1697161669109065E-3</v>
      </c>
      <c r="CM75" s="480">
        <v>4.4644116027964418E-3</v>
      </c>
      <c r="CN75" s="480">
        <v>4.1636846768999857E-3</v>
      </c>
      <c r="CO75" s="480">
        <v>5.1204676456822361E-3</v>
      </c>
      <c r="CP75" s="480">
        <v>6.6484674953552324E-3</v>
      </c>
      <c r="CQ75" s="480">
        <v>7.4710225268857225E-3</v>
      </c>
      <c r="CR75" s="480">
        <v>3.4174843567089178E-3</v>
      </c>
      <c r="CS75" s="480">
        <v>1.6324321276493494E-2</v>
      </c>
      <c r="CT75" s="480">
        <v>3.520516685172107E-3</v>
      </c>
      <c r="CU75" s="480">
        <v>6.0798674918038278E-3</v>
      </c>
      <c r="CV75" s="480">
        <v>8.2407662126081447E-3</v>
      </c>
      <c r="CW75" s="480">
        <v>8.1140603899684562E-3</v>
      </c>
      <c r="CX75" s="480">
        <v>2.473608556911314E-2</v>
      </c>
      <c r="CY75" s="480">
        <v>7.7493225144445073E-3</v>
      </c>
      <c r="CZ75" s="480">
        <v>4.6308634415767541E-3</v>
      </c>
      <c r="DA75" s="480">
        <v>2.4798682781643493E-3</v>
      </c>
      <c r="DB75" s="480">
        <v>5.0275514911370606E-3</v>
      </c>
      <c r="DC75" s="480">
        <v>2.1448611007017462E-2</v>
      </c>
      <c r="DD75" s="480">
        <v>4.0569878673771299E-2</v>
      </c>
      <c r="DE75" s="480">
        <v>1.2528508927710772E-2</v>
      </c>
      <c r="DF75" s="480">
        <v>1.0224386387016364E-2</v>
      </c>
      <c r="DG75" s="480">
        <v>2.0166260692684478E-2</v>
      </c>
      <c r="DH75" s="480">
        <v>6.5628444108018519E-2</v>
      </c>
      <c r="DI75" s="480">
        <v>4.1944471892635593E-3</v>
      </c>
      <c r="DJ75" s="480">
        <v>1.8315993137861712</v>
      </c>
      <c r="DK75" s="317"/>
    </row>
    <row r="76" spans="2:115">
      <c r="B76" s="10" t="s">
        <v>361</v>
      </c>
      <c r="C76" s="4" t="s">
        <v>1080</v>
      </c>
      <c r="D76" s="480">
        <v>8.3680816121484199E-3</v>
      </c>
      <c r="E76" s="480">
        <v>7.9930842631250002E-3</v>
      </c>
      <c r="F76" s="480">
        <v>9.7889350211714E-3</v>
      </c>
      <c r="G76" s="480">
        <v>8.3335241238594437E-3</v>
      </c>
      <c r="H76" s="480">
        <v>1.257621217827349E-2</v>
      </c>
      <c r="I76" s="480">
        <v>2.6509592723485988E-2</v>
      </c>
      <c r="J76" s="480">
        <v>4.5822152368024519E-2</v>
      </c>
      <c r="K76" s="480">
        <v>6.0985782695910217E-3</v>
      </c>
      <c r="L76" s="480">
        <v>2.5577520981578731E-2</v>
      </c>
      <c r="M76" s="480">
        <v>5.5041134151885534E-3</v>
      </c>
      <c r="N76" s="480">
        <v>0</v>
      </c>
      <c r="O76" s="480">
        <v>1.2004379143568755E-2</v>
      </c>
      <c r="P76" s="480">
        <v>1.5585349382063438E-2</v>
      </c>
      <c r="Q76" s="480">
        <v>1.0120201752607205E-2</v>
      </c>
      <c r="R76" s="480">
        <v>1.5798149346432828E-2</v>
      </c>
      <c r="S76" s="480">
        <v>9.1105412986007932E-3</v>
      </c>
      <c r="T76" s="480">
        <v>8.0421370732905173E-3</v>
      </c>
      <c r="U76" s="480">
        <v>8.8545036327276859E-3</v>
      </c>
      <c r="V76" s="480">
        <v>1.0306087554105945E-2</v>
      </c>
      <c r="W76" s="480">
        <v>8.0963226500782096E-3</v>
      </c>
      <c r="X76" s="480">
        <v>0</v>
      </c>
      <c r="Y76" s="480">
        <v>7.6074044724253748E-3</v>
      </c>
      <c r="Z76" s="480">
        <v>4.8905724204016746E-3</v>
      </c>
      <c r="AA76" s="480">
        <v>5.6748159961778604E-3</v>
      </c>
      <c r="AB76" s="480">
        <v>6.9353977114174929E-3</v>
      </c>
      <c r="AC76" s="480">
        <v>5.8925045533376455E-3</v>
      </c>
      <c r="AD76" s="480">
        <v>2.4543408071367912E-3</v>
      </c>
      <c r="AE76" s="480">
        <v>8.7445881214568318E-3</v>
      </c>
      <c r="AF76" s="480">
        <v>4.9021473080963045E-3</v>
      </c>
      <c r="AG76" s="480">
        <v>6.7134149704268899E-3</v>
      </c>
      <c r="AH76" s="480">
        <v>9.7273450403177579E-3</v>
      </c>
      <c r="AI76" s="480">
        <v>1.0851957437873734E-2</v>
      </c>
      <c r="AJ76" s="480">
        <v>1.4067063134075243E-2</v>
      </c>
      <c r="AK76" s="480">
        <v>1.4539992975526373E-2</v>
      </c>
      <c r="AL76" s="480">
        <v>9.1775761613353823E-3</v>
      </c>
      <c r="AM76" s="480">
        <v>9.2028706111752234E-3</v>
      </c>
      <c r="AN76" s="480">
        <v>5.8455485862784606E-3</v>
      </c>
      <c r="AO76" s="480">
        <v>1.1268010289280841E-2</v>
      </c>
      <c r="AP76" s="480">
        <v>6.3515519574094473E-3</v>
      </c>
      <c r="AQ76" s="480">
        <v>1.5393790702628458E-2</v>
      </c>
      <c r="AR76" s="480">
        <v>1.7559016678506161E-2</v>
      </c>
      <c r="AS76" s="480">
        <v>1.3318356040089701E-2</v>
      </c>
      <c r="AT76" s="480">
        <v>1.0241515280284748E-2</v>
      </c>
      <c r="AU76" s="480">
        <v>7.8378384540043426E-3</v>
      </c>
      <c r="AV76" s="480">
        <v>9.3598140477668765E-3</v>
      </c>
      <c r="AW76" s="480">
        <v>1.1027276201237437E-2</v>
      </c>
      <c r="AX76" s="480">
        <v>8.2535728144939834E-3</v>
      </c>
      <c r="AY76" s="480">
        <v>6.4125053933192918E-3</v>
      </c>
      <c r="AZ76" s="480">
        <v>5.3395547860592123E-3</v>
      </c>
      <c r="BA76" s="480">
        <v>5.8930270252919286E-3</v>
      </c>
      <c r="BB76" s="480">
        <v>2.3877680103831997E-3</v>
      </c>
      <c r="BC76" s="480">
        <v>1.0443063789083497E-2</v>
      </c>
      <c r="BD76" s="480">
        <v>5.0939307164921217E-3</v>
      </c>
      <c r="BE76" s="480">
        <v>6.3938814897580333E-3</v>
      </c>
      <c r="BF76" s="480">
        <v>0</v>
      </c>
      <c r="BG76" s="480">
        <v>3.0014203081753857E-3</v>
      </c>
      <c r="BH76" s="480">
        <v>3.9903223315309599E-3</v>
      </c>
      <c r="BI76" s="480">
        <v>1.0220769040643913E-2</v>
      </c>
      <c r="BJ76" s="480">
        <v>9.3310541195557005E-3</v>
      </c>
      <c r="BK76" s="480">
        <v>2.4271213774737302E-2</v>
      </c>
      <c r="BL76" s="480">
        <v>4.0365916846122687E-3</v>
      </c>
      <c r="BM76" s="480">
        <v>1.3209916870016061E-2</v>
      </c>
      <c r="BN76" s="480">
        <v>1.4745117896180032E-2</v>
      </c>
      <c r="BO76" s="480">
        <v>1.0288692246923588E-2</v>
      </c>
      <c r="BP76" s="480">
        <v>1.8252291368477586E-2</v>
      </c>
      <c r="BQ76" s="480">
        <v>1.590577674504854E-2</v>
      </c>
      <c r="BR76" s="480">
        <v>2.3710548149195473E-2</v>
      </c>
      <c r="BS76" s="480">
        <v>5.7081332823216112E-3</v>
      </c>
      <c r="BT76" s="480">
        <v>8.6457713162387644E-3</v>
      </c>
      <c r="BU76" s="480">
        <v>1.0699963026845416E-2</v>
      </c>
      <c r="BV76" s="480">
        <v>1.9903214626131382E-2</v>
      </c>
      <c r="BW76" s="480">
        <v>9.061072314375555E-3</v>
      </c>
      <c r="BX76" s="480">
        <v>1.0376550672702376</v>
      </c>
      <c r="BY76" s="480">
        <v>6.9336099269410173E-2</v>
      </c>
      <c r="BZ76" s="480">
        <v>4.723143810264132E-2</v>
      </c>
      <c r="CA76" s="480">
        <v>5.3542123684370141E-2</v>
      </c>
      <c r="CB76" s="480">
        <v>3.7362801083582552E-2</v>
      </c>
      <c r="CC76" s="480">
        <v>8.3963886309375117E-3</v>
      </c>
      <c r="CD76" s="480">
        <v>4.2944989794252111E-2</v>
      </c>
      <c r="CE76" s="480">
        <v>2.5726219525394022E-2</v>
      </c>
      <c r="CF76" s="480">
        <v>1.3529180776058013E-2</v>
      </c>
      <c r="CG76" s="480">
        <v>4.0733722261220425E-3</v>
      </c>
      <c r="CH76" s="480">
        <v>7.9974574975985851E-3</v>
      </c>
      <c r="CI76" s="480">
        <v>1.5225046122617771E-2</v>
      </c>
      <c r="CJ76" s="480">
        <v>2.8695578673044123E-3</v>
      </c>
      <c r="CK76" s="480">
        <v>8.970176799515478E-3</v>
      </c>
      <c r="CL76" s="480">
        <v>5.2758786334028123E-3</v>
      </c>
      <c r="CM76" s="480">
        <v>4.7363496132779926E-3</v>
      </c>
      <c r="CN76" s="480">
        <v>7.6621747562811522E-3</v>
      </c>
      <c r="CO76" s="480">
        <v>6.2924179280504748E-3</v>
      </c>
      <c r="CP76" s="480">
        <v>3.2436300631110788E-3</v>
      </c>
      <c r="CQ76" s="480">
        <v>3.7952800912657942E-3</v>
      </c>
      <c r="CR76" s="480">
        <v>2.1170011737444046E-3</v>
      </c>
      <c r="CS76" s="480">
        <v>5.0657055322719108E-3</v>
      </c>
      <c r="CT76" s="480">
        <v>6.544769030428433E-3</v>
      </c>
      <c r="CU76" s="480">
        <v>1.5235811826780949E-2</v>
      </c>
      <c r="CV76" s="480">
        <v>5.8320438996085511E-3</v>
      </c>
      <c r="CW76" s="480">
        <v>6.0409637903438181E-3</v>
      </c>
      <c r="CX76" s="480">
        <v>2.3198347863998291E-2</v>
      </c>
      <c r="CY76" s="480">
        <v>2.73529686942439E-2</v>
      </c>
      <c r="CZ76" s="480">
        <v>5.5618115619351588E-3</v>
      </c>
      <c r="DA76" s="480">
        <v>4.2790824381793574E-3</v>
      </c>
      <c r="DB76" s="480">
        <v>4.3332369797916799E-3</v>
      </c>
      <c r="DC76" s="480">
        <v>2.1987649780998091E-2</v>
      </c>
      <c r="DD76" s="480">
        <v>7.7633357761531675E-3</v>
      </c>
      <c r="DE76" s="480">
        <v>5.2747848807992923E-3</v>
      </c>
      <c r="DF76" s="480">
        <v>9.6586101995596203E-3</v>
      </c>
      <c r="DG76" s="480">
        <v>7.2661041767275239E-3</v>
      </c>
      <c r="DH76" s="480">
        <v>3.5217207932095188E-3</v>
      </c>
      <c r="DI76" s="480">
        <v>7.4086040580295821E-3</v>
      </c>
      <c r="DJ76" s="480">
        <v>2.3135815520667151</v>
      </c>
      <c r="DK76" s="317"/>
    </row>
    <row r="77" spans="2:115">
      <c r="B77" s="10" t="s">
        <v>362</v>
      </c>
      <c r="C77" s="4" t="s">
        <v>1081</v>
      </c>
      <c r="D77" s="480">
        <v>2.356667740804297E-3</v>
      </c>
      <c r="E77" s="480">
        <v>1.8063236934922381E-3</v>
      </c>
      <c r="F77" s="480">
        <v>5.1944207094006189E-3</v>
      </c>
      <c r="G77" s="480">
        <v>1.7955612308276309E-3</v>
      </c>
      <c r="H77" s="480">
        <v>2.4329687746271916E-3</v>
      </c>
      <c r="I77" s="480">
        <v>1.0780571739742095E-2</v>
      </c>
      <c r="J77" s="480">
        <v>8.7318691406932797E-3</v>
      </c>
      <c r="K77" s="480">
        <v>2.6522532959101686E-3</v>
      </c>
      <c r="L77" s="480">
        <v>2.4755551286633672E-3</v>
      </c>
      <c r="M77" s="480">
        <v>2.188099650893303E-3</v>
      </c>
      <c r="N77" s="480">
        <v>0</v>
      </c>
      <c r="O77" s="480">
        <v>2.7273027627213895E-3</v>
      </c>
      <c r="P77" s="480">
        <v>2.9148415505109637E-3</v>
      </c>
      <c r="Q77" s="480">
        <v>2.3873809370484954E-3</v>
      </c>
      <c r="R77" s="480">
        <v>3.9089486133493077E-3</v>
      </c>
      <c r="S77" s="480">
        <v>2.2291018761907231E-3</v>
      </c>
      <c r="T77" s="480">
        <v>2.019074418111251E-3</v>
      </c>
      <c r="U77" s="480">
        <v>2.9149883815507175E-3</v>
      </c>
      <c r="V77" s="480">
        <v>2.0300834175761492E-3</v>
      </c>
      <c r="W77" s="480">
        <v>2.8922991045689703E-3</v>
      </c>
      <c r="X77" s="480">
        <v>0</v>
      </c>
      <c r="Y77" s="480">
        <v>2.1008313794709035E-3</v>
      </c>
      <c r="Z77" s="480">
        <v>2.001288049407567E-3</v>
      </c>
      <c r="AA77" s="480">
        <v>2.0841604281858707E-3</v>
      </c>
      <c r="AB77" s="480">
        <v>2.9279330115147073E-3</v>
      </c>
      <c r="AC77" s="480">
        <v>1.9766099017922054E-3</v>
      </c>
      <c r="AD77" s="480">
        <v>4.9717275178655645E-4</v>
      </c>
      <c r="AE77" s="480">
        <v>3.2462213857480395E-3</v>
      </c>
      <c r="AF77" s="480">
        <v>2.8178871696571692E-3</v>
      </c>
      <c r="AG77" s="480">
        <v>2.1983514177395325E-3</v>
      </c>
      <c r="AH77" s="480">
        <v>3.9158699965236039E-3</v>
      </c>
      <c r="AI77" s="480">
        <v>2.3278104860915152E-3</v>
      </c>
      <c r="AJ77" s="480">
        <v>4.5569814713431389E-3</v>
      </c>
      <c r="AK77" s="480">
        <v>2.2638761730195064E-3</v>
      </c>
      <c r="AL77" s="480">
        <v>1.8078850940868162E-3</v>
      </c>
      <c r="AM77" s="480">
        <v>2.9144277444376693E-3</v>
      </c>
      <c r="AN77" s="480">
        <v>1.5159430754019998E-3</v>
      </c>
      <c r="AO77" s="480">
        <v>4.682924921163999E-3</v>
      </c>
      <c r="AP77" s="480">
        <v>1.9601446780952428E-3</v>
      </c>
      <c r="AQ77" s="480">
        <v>3.3353522099647172E-3</v>
      </c>
      <c r="AR77" s="480">
        <v>2.4615080870457602E-3</v>
      </c>
      <c r="AS77" s="480">
        <v>4.2057554935861011E-3</v>
      </c>
      <c r="AT77" s="480">
        <v>2.6322768503328113E-3</v>
      </c>
      <c r="AU77" s="480">
        <v>2.9727184849611104E-3</v>
      </c>
      <c r="AV77" s="480">
        <v>3.1100813221819853E-3</v>
      </c>
      <c r="AW77" s="480">
        <v>1.3368099385905575E-3</v>
      </c>
      <c r="AX77" s="480">
        <v>2.3585967496378862E-3</v>
      </c>
      <c r="AY77" s="480">
        <v>1.4295655043239969E-3</v>
      </c>
      <c r="AZ77" s="480">
        <v>1.773142693420441E-3</v>
      </c>
      <c r="BA77" s="480">
        <v>2.1047381296209343E-3</v>
      </c>
      <c r="BB77" s="480">
        <v>6.1460269272530367E-4</v>
      </c>
      <c r="BC77" s="480">
        <v>3.6608233887489355E-3</v>
      </c>
      <c r="BD77" s="480">
        <v>2.9898539826161991E-3</v>
      </c>
      <c r="BE77" s="480">
        <v>1.3444931282644657E-3</v>
      </c>
      <c r="BF77" s="480">
        <v>0</v>
      </c>
      <c r="BG77" s="480">
        <v>9.9821847717958571E-4</v>
      </c>
      <c r="BH77" s="480">
        <v>1.1017467010328858E-3</v>
      </c>
      <c r="BI77" s="480">
        <v>3.520412394081057E-3</v>
      </c>
      <c r="BJ77" s="480">
        <v>2.694866610927704E-3</v>
      </c>
      <c r="BK77" s="480">
        <v>3.4189451506881499E-3</v>
      </c>
      <c r="BL77" s="480">
        <v>2.0918882486049219E-3</v>
      </c>
      <c r="BM77" s="480">
        <v>5.4698723880725582E-3</v>
      </c>
      <c r="BN77" s="480">
        <v>4.2436347760957767E-3</v>
      </c>
      <c r="BO77" s="480">
        <v>3.3663426149575333E-3</v>
      </c>
      <c r="BP77" s="480">
        <v>2.9231762569443785E-3</v>
      </c>
      <c r="BQ77" s="480">
        <v>2.6234954209571311E-3</v>
      </c>
      <c r="BR77" s="480">
        <v>6.816105136543577E-3</v>
      </c>
      <c r="BS77" s="480">
        <v>3.1078404159697796E-3</v>
      </c>
      <c r="BT77" s="480">
        <v>3.024379206274355E-3</v>
      </c>
      <c r="BU77" s="480">
        <v>4.4240499599584159E-3</v>
      </c>
      <c r="BV77" s="480">
        <v>1.691554747508681E-2</v>
      </c>
      <c r="BW77" s="480">
        <v>3.803862182867726E-3</v>
      </c>
      <c r="BX77" s="480">
        <v>8.2714021912812779E-3</v>
      </c>
      <c r="BY77" s="480">
        <v>1.0162725291051011</v>
      </c>
      <c r="BZ77" s="480">
        <v>4.1875752008386884E-2</v>
      </c>
      <c r="CA77" s="480">
        <v>3.9250847248543212E-3</v>
      </c>
      <c r="CB77" s="480">
        <v>2.82880885093274E-3</v>
      </c>
      <c r="CC77" s="480">
        <v>6.0684261645160918E-3</v>
      </c>
      <c r="CD77" s="480">
        <v>1.5593928475447659E-2</v>
      </c>
      <c r="CE77" s="480">
        <v>3.5818884122665866E-2</v>
      </c>
      <c r="CF77" s="480">
        <v>1.0012236099077755E-2</v>
      </c>
      <c r="CG77" s="480">
        <v>1.1739611337869856E-2</v>
      </c>
      <c r="CH77" s="480">
        <v>3.1734984612966907E-2</v>
      </c>
      <c r="CI77" s="480">
        <v>2.6395106034701795E-2</v>
      </c>
      <c r="CJ77" s="480">
        <v>7.2324727903870546E-3</v>
      </c>
      <c r="CK77" s="480">
        <v>6.6925221899039886E-3</v>
      </c>
      <c r="CL77" s="480">
        <v>4.292811931926821E-3</v>
      </c>
      <c r="CM77" s="480">
        <v>9.37305948136667E-3</v>
      </c>
      <c r="CN77" s="480">
        <v>2.0497137040935507E-2</v>
      </c>
      <c r="CO77" s="480">
        <v>9.1104056527225741E-3</v>
      </c>
      <c r="CP77" s="480">
        <v>4.7502578374182805E-3</v>
      </c>
      <c r="CQ77" s="480">
        <v>1.9489883412900969E-3</v>
      </c>
      <c r="CR77" s="480">
        <v>1.3495882134358342E-3</v>
      </c>
      <c r="CS77" s="480">
        <v>1.6567163629052251E-2</v>
      </c>
      <c r="CT77" s="480">
        <v>9.1590636271778325E-3</v>
      </c>
      <c r="CU77" s="480">
        <v>7.1302720788059106E-3</v>
      </c>
      <c r="CV77" s="480">
        <v>3.0378864595926049E-3</v>
      </c>
      <c r="CW77" s="480">
        <v>5.672502881975865E-3</v>
      </c>
      <c r="CX77" s="480">
        <v>2.01709365566098E-2</v>
      </c>
      <c r="CY77" s="480">
        <v>6.7093865190824657E-3</v>
      </c>
      <c r="CZ77" s="480">
        <v>4.2243516994040142E-3</v>
      </c>
      <c r="DA77" s="480">
        <v>1.4666593003793227E-3</v>
      </c>
      <c r="DB77" s="480">
        <v>4.8468602761279249E-3</v>
      </c>
      <c r="DC77" s="480">
        <v>8.5309135077626802E-3</v>
      </c>
      <c r="DD77" s="480">
        <v>6.0619093767518353E-3</v>
      </c>
      <c r="DE77" s="480">
        <v>1.3865710748317401E-2</v>
      </c>
      <c r="DF77" s="480">
        <v>4.4628802594756465E-3</v>
      </c>
      <c r="DG77" s="480">
        <v>1.3420022284906151E-2</v>
      </c>
      <c r="DH77" s="480">
        <v>1.9976663409819822E-3</v>
      </c>
      <c r="DI77" s="480">
        <v>1.6358945235153438E-2</v>
      </c>
      <c r="DJ77" s="480">
        <v>1.6365764613631577</v>
      </c>
      <c r="DK77" s="317"/>
    </row>
    <row r="78" spans="2:115">
      <c r="B78" s="10" t="s">
        <v>363</v>
      </c>
      <c r="C78" s="4" t="s">
        <v>1082</v>
      </c>
      <c r="D78" s="480">
        <v>0</v>
      </c>
      <c r="E78" s="480">
        <v>0</v>
      </c>
      <c r="F78" s="480">
        <v>0</v>
      </c>
      <c r="G78" s="480">
        <v>0</v>
      </c>
      <c r="H78" s="480">
        <v>0</v>
      </c>
      <c r="I78" s="480">
        <v>0</v>
      </c>
      <c r="J78" s="480">
        <v>0</v>
      </c>
      <c r="K78" s="480">
        <v>0</v>
      </c>
      <c r="L78" s="480">
        <v>0</v>
      </c>
      <c r="M78" s="480">
        <v>0</v>
      </c>
      <c r="N78" s="480">
        <v>0</v>
      </c>
      <c r="O78" s="480">
        <v>0</v>
      </c>
      <c r="P78" s="480">
        <v>0</v>
      </c>
      <c r="Q78" s="480">
        <v>0</v>
      </c>
      <c r="R78" s="480">
        <v>0</v>
      </c>
      <c r="S78" s="480">
        <v>0</v>
      </c>
      <c r="T78" s="480">
        <v>0</v>
      </c>
      <c r="U78" s="480">
        <v>0</v>
      </c>
      <c r="V78" s="480">
        <v>0</v>
      </c>
      <c r="W78" s="480">
        <v>0</v>
      </c>
      <c r="X78" s="480">
        <v>0</v>
      </c>
      <c r="Y78" s="480">
        <v>0</v>
      </c>
      <c r="Z78" s="480">
        <v>0</v>
      </c>
      <c r="AA78" s="480">
        <v>0</v>
      </c>
      <c r="AB78" s="480">
        <v>0</v>
      </c>
      <c r="AC78" s="480">
        <v>0</v>
      </c>
      <c r="AD78" s="480">
        <v>0</v>
      </c>
      <c r="AE78" s="480">
        <v>0</v>
      </c>
      <c r="AF78" s="480">
        <v>0</v>
      </c>
      <c r="AG78" s="480">
        <v>0</v>
      </c>
      <c r="AH78" s="480">
        <v>0</v>
      </c>
      <c r="AI78" s="480">
        <v>0</v>
      </c>
      <c r="AJ78" s="480">
        <v>0</v>
      </c>
      <c r="AK78" s="480">
        <v>0</v>
      </c>
      <c r="AL78" s="480">
        <v>0</v>
      </c>
      <c r="AM78" s="480">
        <v>0</v>
      </c>
      <c r="AN78" s="480">
        <v>0</v>
      </c>
      <c r="AO78" s="480">
        <v>0</v>
      </c>
      <c r="AP78" s="480">
        <v>0</v>
      </c>
      <c r="AQ78" s="480">
        <v>0</v>
      </c>
      <c r="AR78" s="480">
        <v>0</v>
      </c>
      <c r="AS78" s="480">
        <v>0</v>
      </c>
      <c r="AT78" s="480">
        <v>0</v>
      </c>
      <c r="AU78" s="480">
        <v>0</v>
      </c>
      <c r="AV78" s="480">
        <v>0</v>
      </c>
      <c r="AW78" s="480">
        <v>0</v>
      </c>
      <c r="AX78" s="480">
        <v>0</v>
      </c>
      <c r="AY78" s="480">
        <v>0</v>
      </c>
      <c r="AZ78" s="480">
        <v>0</v>
      </c>
      <c r="BA78" s="480">
        <v>0</v>
      </c>
      <c r="BB78" s="480">
        <v>0</v>
      </c>
      <c r="BC78" s="480">
        <v>0</v>
      </c>
      <c r="BD78" s="480">
        <v>0</v>
      </c>
      <c r="BE78" s="480">
        <v>0</v>
      </c>
      <c r="BF78" s="480">
        <v>0</v>
      </c>
      <c r="BG78" s="480">
        <v>0</v>
      </c>
      <c r="BH78" s="480">
        <v>0</v>
      </c>
      <c r="BI78" s="480">
        <v>0</v>
      </c>
      <c r="BJ78" s="480">
        <v>0</v>
      </c>
      <c r="BK78" s="480">
        <v>0</v>
      </c>
      <c r="BL78" s="480">
        <v>0</v>
      </c>
      <c r="BM78" s="480">
        <v>0</v>
      </c>
      <c r="BN78" s="480">
        <v>0</v>
      </c>
      <c r="BO78" s="480">
        <v>0</v>
      </c>
      <c r="BP78" s="480">
        <v>0</v>
      </c>
      <c r="BQ78" s="480">
        <v>0</v>
      </c>
      <c r="BR78" s="480">
        <v>0</v>
      </c>
      <c r="BS78" s="480">
        <v>0</v>
      </c>
      <c r="BT78" s="480">
        <v>0</v>
      </c>
      <c r="BU78" s="480">
        <v>0</v>
      </c>
      <c r="BV78" s="480">
        <v>0</v>
      </c>
      <c r="BW78" s="480">
        <v>0</v>
      </c>
      <c r="BX78" s="480">
        <v>0</v>
      </c>
      <c r="BY78" s="480">
        <v>0</v>
      </c>
      <c r="BZ78" s="480">
        <v>1</v>
      </c>
      <c r="CA78" s="480">
        <v>0</v>
      </c>
      <c r="CB78" s="480">
        <v>0</v>
      </c>
      <c r="CC78" s="480">
        <v>0</v>
      </c>
      <c r="CD78" s="480">
        <v>0</v>
      </c>
      <c r="CE78" s="480">
        <v>0</v>
      </c>
      <c r="CF78" s="480">
        <v>0</v>
      </c>
      <c r="CG78" s="480">
        <v>0</v>
      </c>
      <c r="CH78" s="480">
        <v>0</v>
      </c>
      <c r="CI78" s="480">
        <v>0</v>
      </c>
      <c r="CJ78" s="480">
        <v>0</v>
      </c>
      <c r="CK78" s="480">
        <v>0</v>
      </c>
      <c r="CL78" s="480">
        <v>0</v>
      </c>
      <c r="CM78" s="480">
        <v>0</v>
      </c>
      <c r="CN78" s="480">
        <v>0</v>
      </c>
      <c r="CO78" s="480">
        <v>0</v>
      </c>
      <c r="CP78" s="480">
        <v>0</v>
      </c>
      <c r="CQ78" s="480">
        <v>0</v>
      </c>
      <c r="CR78" s="480">
        <v>0</v>
      </c>
      <c r="CS78" s="480">
        <v>0</v>
      </c>
      <c r="CT78" s="480">
        <v>0</v>
      </c>
      <c r="CU78" s="480">
        <v>0</v>
      </c>
      <c r="CV78" s="480">
        <v>0</v>
      </c>
      <c r="CW78" s="480">
        <v>0</v>
      </c>
      <c r="CX78" s="480">
        <v>0</v>
      </c>
      <c r="CY78" s="480">
        <v>0</v>
      </c>
      <c r="CZ78" s="480">
        <v>0</v>
      </c>
      <c r="DA78" s="480">
        <v>0</v>
      </c>
      <c r="DB78" s="480">
        <v>0</v>
      </c>
      <c r="DC78" s="480">
        <v>0</v>
      </c>
      <c r="DD78" s="480">
        <v>0</v>
      </c>
      <c r="DE78" s="480">
        <v>0</v>
      </c>
      <c r="DF78" s="480">
        <v>0</v>
      </c>
      <c r="DG78" s="480">
        <v>0</v>
      </c>
      <c r="DH78" s="480">
        <v>0</v>
      </c>
      <c r="DI78" s="480">
        <v>0</v>
      </c>
      <c r="DJ78" s="480">
        <v>1</v>
      </c>
      <c r="DK78" s="317"/>
    </row>
    <row r="79" spans="2:115">
      <c r="B79" s="10" t="s">
        <v>364</v>
      </c>
      <c r="C79" s="4" t="s">
        <v>1083</v>
      </c>
      <c r="D79" s="480">
        <v>0</v>
      </c>
      <c r="E79" s="480">
        <v>0</v>
      </c>
      <c r="F79" s="480">
        <v>0</v>
      </c>
      <c r="G79" s="480">
        <v>0</v>
      </c>
      <c r="H79" s="480">
        <v>0</v>
      </c>
      <c r="I79" s="480">
        <v>0</v>
      </c>
      <c r="J79" s="480">
        <v>0</v>
      </c>
      <c r="K79" s="480">
        <v>0</v>
      </c>
      <c r="L79" s="480">
        <v>0</v>
      </c>
      <c r="M79" s="480">
        <v>0</v>
      </c>
      <c r="N79" s="480">
        <v>0</v>
      </c>
      <c r="O79" s="480">
        <v>0</v>
      </c>
      <c r="P79" s="480">
        <v>0</v>
      </c>
      <c r="Q79" s="480">
        <v>0</v>
      </c>
      <c r="R79" s="480">
        <v>0</v>
      </c>
      <c r="S79" s="480">
        <v>0</v>
      </c>
      <c r="T79" s="480">
        <v>0</v>
      </c>
      <c r="U79" s="480">
        <v>0</v>
      </c>
      <c r="V79" s="480">
        <v>0</v>
      </c>
      <c r="W79" s="480">
        <v>0</v>
      </c>
      <c r="X79" s="480">
        <v>0</v>
      </c>
      <c r="Y79" s="480">
        <v>0</v>
      </c>
      <c r="Z79" s="480">
        <v>0</v>
      </c>
      <c r="AA79" s="480">
        <v>0</v>
      </c>
      <c r="AB79" s="480">
        <v>0</v>
      </c>
      <c r="AC79" s="480">
        <v>0</v>
      </c>
      <c r="AD79" s="480">
        <v>0</v>
      </c>
      <c r="AE79" s="480">
        <v>0</v>
      </c>
      <c r="AF79" s="480">
        <v>0</v>
      </c>
      <c r="AG79" s="480">
        <v>0</v>
      </c>
      <c r="AH79" s="480">
        <v>0</v>
      </c>
      <c r="AI79" s="480">
        <v>0</v>
      </c>
      <c r="AJ79" s="480">
        <v>0</v>
      </c>
      <c r="AK79" s="480">
        <v>0</v>
      </c>
      <c r="AL79" s="480">
        <v>0</v>
      </c>
      <c r="AM79" s="480">
        <v>0</v>
      </c>
      <c r="AN79" s="480">
        <v>0</v>
      </c>
      <c r="AO79" s="480">
        <v>0</v>
      </c>
      <c r="AP79" s="480">
        <v>0</v>
      </c>
      <c r="AQ79" s="480">
        <v>0</v>
      </c>
      <c r="AR79" s="480">
        <v>0</v>
      </c>
      <c r="AS79" s="480">
        <v>0</v>
      </c>
      <c r="AT79" s="480">
        <v>0</v>
      </c>
      <c r="AU79" s="480">
        <v>0</v>
      </c>
      <c r="AV79" s="480">
        <v>0</v>
      </c>
      <c r="AW79" s="480">
        <v>0</v>
      </c>
      <c r="AX79" s="480">
        <v>0</v>
      </c>
      <c r="AY79" s="480">
        <v>0</v>
      </c>
      <c r="AZ79" s="480">
        <v>0</v>
      </c>
      <c r="BA79" s="480">
        <v>0</v>
      </c>
      <c r="BB79" s="480">
        <v>0</v>
      </c>
      <c r="BC79" s="480">
        <v>0</v>
      </c>
      <c r="BD79" s="480">
        <v>0</v>
      </c>
      <c r="BE79" s="480">
        <v>0</v>
      </c>
      <c r="BF79" s="480">
        <v>0</v>
      </c>
      <c r="BG79" s="480">
        <v>0</v>
      </c>
      <c r="BH79" s="480">
        <v>0</v>
      </c>
      <c r="BI79" s="480">
        <v>0</v>
      </c>
      <c r="BJ79" s="480">
        <v>0</v>
      </c>
      <c r="BK79" s="480">
        <v>0</v>
      </c>
      <c r="BL79" s="480">
        <v>0</v>
      </c>
      <c r="BM79" s="480">
        <v>0</v>
      </c>
      <c r="BN79" s="480">
        <v>0</v>
      </c>
      <c r="BO79" s="480">
        <v>0</v>
      </c>
      <c r="BP79" s="480">
        <v>0</v>
      </c>
      <c r="BQ79" s="480">
        <v>0</v>
      </c>
      <c r="BR79" s="480">
        <v>0</v>
      </c>
      <c r="BS79" s="480">
        <v>0</v>
      </c>
      <c r="BT79" s="480">
        <v>0</v>
      </c>
      <c r="BU79" s="480">
        <v>0</v>
      </c>
      <c r="BV79" s="480">
        <v>0</v>
      </c>
      <c r="BW79" s="480">
        <v>0</v>
      </c>
      <c r="BX79" s="480">
        <v>0</v>
      </c>
      <c r="BY79" s="480">
        <v>0</v>
      </c>
      <c r="BZ79" s="480">
        <v>0</v>
      </c>
      <c r="CA79" s="480">
        <v>1</v>
      </c>
      <c r="CB79" s="480">
        <v>0</v>
      </c>
      <c r="CC79" s="480">
        <v>0</v>
      </c>
      <c r="CD79" s="480">
        <v>0</v>
      </c>
      <c r="CE79" s="480">
        <v>0</v>
      </c>
      <c r="CF79" s="480">
        <v>0</v>
      </c>
      <c r="CG79" s="480">
        <v>0</v>
      </c>
      <c r="CH79" s="480">
        <v>0</v>
      </c>
      <c r="CI79" s="480">
        <v>0</v>
      </c>
      <c r="CJ79" s="480">
        <v>0</v>
      </c>
      <c r="CK79" s="480">
        <v>0</v>
      </c>
      <c r="CL79" s="480">
        <v>0</v>
      </c>
      <c r="CM79" s="480">
        <v>0</v>
      </c>
      <c r="CN79" s="480">
        <v>0</v>
      </c>
      <c r="CO79" s="480">
        <v>0</v>
      </c>
      <c r="CP79" s="480">
        <v>0</v>
      </c>
      <c r="CQ79" s="480">
        <v>0</v>
      </c>
      <c r="CR79" s="480">
        <v>0</v>
      </c>
      <c r="CS79" s="480">
        <v>0</v>
      </c>
      <c r="CT79" s="480">
        <v>0</v>
      </c>
      <c r="CU79" s="480">
        <v>0</v>
      </c>
      <c r="CV79" s="480">
        <v>0</v>
      </c>
      <c r="CW79" s="480">
        <v>0</v>
      </c>
      <c r="CX79" s="480">
        <v>0</v>
      </c>
      <c r="CY79" s="480">
        <v>0</v>
      </c>
      <c r="CZ79" s="480">
        <v>0</v>
      </c>
      <c r="DA79" s="480">
        <v>0</v>
      </c>
      <c r="DB79" s="480">
        <v>0</v>
      </c>
      <c r="DC79" s="480">
        <v>0</v>
      </c>
      <c r="DD79" s="480">
        <v>0</v>
      </c>
      <c r="DE79" s="480">
        <v>0</v>
      </c>
      <c r="DF79" s="480">
        <v>0</v>
      </c>
      <c r="DG79" s="480">
        <v>0</v>
      </c>
      <c r="DH79" s="480">
        <v>0</v>
      </c>
      <c r="DI79" s="480">
        <v>0</v>
      </c>
      <c r="DJ79" s="480">
        <v>1</v>
      </c>
      <c r="DK79" s="317"/>
    </row>
    <row r="80" spans="2:115">
      <c r="B80" s="10" t="s">
        <v>365</v>
      </c>
      <c r="C80" s="4" t="s">
        <v>1084</v>
      </c>
      <c r="D80" s="480">
        <v>7.588019501766071E-5</v>
      </c>
      <c r="E80" s="480">
        <v>8.6974899808600525E-5</v>
      </c>
      <c r="F80" s="480">
        <v>7.2269009501703659E-5</v>
      </c>
      <c r="G80" s="480">
        <v>8.5745612560464578E-5</v>
      </c>
      <c r="H80" s="480">
        <v>1.4064240936718808E-4</v>
      </c>
      <c r="I80" s="480">
        <v>3.749625872894772E-4</v>
      </c>
      <c r="J80" s="480">
        <v>1.878000640959005E-4</v>
      </c>
      <c r="K80" s="480">
        <v>1.2150084690557101E-4</v>
      </c>
      <c r="L80" s="480">
        <v>1.170355593668924E-4</v>
      </c>
      <c r="M80" s="480">
        <v>1.1919266626139646E-4</v>
      </c>
      <c r="N80" s="480">
        <v>0</v>
      </c>
      <c r="O80" s="480">
        <v>2.0671710141699517E-4</v>
      </c>
      <c r="P80" s="480">
        <v>1.8882062728846423E-4</v>
      </c>
      <c r="Q80" s="480">
        <v>9.8459145771912933E-5</v>
      </c>
      <c r="R80" s="480">
        <v>1.9581250814443204E-4</v>
      </c>
      <c r="S80" s="480">
        <v>1.4905330566688222E-4</v>
      </c>
      <c r="T80" s="480">
        <v>2.3255332087528105E-4</v>
      </c>
      <c r="U80" s="480">
        <v>2.2305321346423738E-4</v>
      </c>
      <c r="V80" s="480">
        <v>1.6902225447178225E-4</v>
      </c>
      <c r="W80" s="480">
        <v>1.997999997158324E-4</v>
      </c>
      <c r="X80" s="480">
        <v>0</v>
      </c>
      <c r="Y80" s="480">
        <v>1.6979946303378912E-4</v>
      </c>
      <c r="Z80" s="480">
        <v>1.6769687559265107E-4</v>
      </c>
      <c r="AA80" s="480">
        <v>1.5662434195810548E-4</v>
      </c>
      <c r="AB80" s="480">
        <v>3.2532578258770878E-4</v>
      </c>
      <c r="AC80" s="480">
        <v>2.3170793386495471E-4</v>
      </c>
      <c r="AD80" s="480">
        <v>3.1094251169239762E-5</v>
      </c>
      <c r="AE80" s="480">
        <v>1.574506150616977E-4</v>
      </c>
      <c r="AF80" s="480">
        <v>2.8635589396513235E-4</v>
      </c>
      <c r="AG80" s="480">
        <v>1.7286751695411813E-4</v>
      </c>
      <c r="AH80" s="480">
        <v>2.4515183627065237E-4</v>
      </c>
      <c r="AI80" s="480">
        <v>1.9039937560259268E-4</v>
      </c>
      <c r="AJ80" s="480">
        <v>1.8403786520974048E-4</v>
      </c>
      <c r="AK80" s="480">
        <v>1.8669741377020873E-4</v>
      </c>
      <c r="AL80" s="480">
        <v>4.7718470573413077E-4</v>
      </c>
      <c r="AM80" s="480">
        <v>9.8402648067345743E-5</v>
      </c>
      <c r="AN80" s="480">
        <v>8.6769774186847709E-5</v>
      </c>
      <c r="AO80" s="480">
        <v>2.1508923754313589E-4</v>
      </c>
      <c r="AP80" s="480">
        <v>7.818878039393863E-5</v>
      </c>
      <c r="AQ80" s="480">
        <v>2.7413562634080079E-4</v>
      </c>
      <c r="AR80" s="480">
        <v>2.1923046372674521E-4</v>
      </c>
      <c r="AS80" s="480">
        <v>3.1911231804977231E-4</v>
      </c>
      <c r="AT80" s="480">
        <v>1.3930495561043329E-4</v>
      </c>
      <c r="AU80" s="480">
        <v>1.6346005321074366E-4</v>
      </c>
      <c r="AV80" s="480">
        <v>2.9930782120017759E-4</v>
      </c>
      <c r="AW80" s="480">
        <v>1.9512488389812068E-4</v>
      </c>
      <c r="AX80" s="480">
        <v>3.2465209883961058E-4</v>
      </c>
      <c r="AY80" s="480">
        <v>2.2919171889447713E-4</v>
      </c>
      <c r="AZ80" s="480">
        <v>1.4195112962763981E-4</v>
      </c>
      <c r="BA80" s="480">
        <v>1.1318080292733857E-4</v>
      </c>
      <c r="BB80" s="480">
        <v>7.4212107825798746E-5</v>
      </c>
      <c r="BC80" s="480">
        <v>2.1870144902968102E-4</v>
      </c>
      <c r="BD80" s="480">
        <v>1.8414751069864276E-4</v>
      </c>
      <c r="BE80" s="480">
        <v>2.1961988526856237E-4</v>
      </c>
      <c r="BF80" s="480">
        <v>0</v>
      </c>
      <c r="BG80" s="480">
        <v>5.7227152937761908E-5</v>
      </c>
      <c r="BH80" s="480">
        <v>6.848679384632435E-5</v>
      </c>
      <c r="BI80" s="480">
        <v>4.6252586136884396E-4</v>
      </c>
      <c r="BJ80" s="480">
        <v>2.4518788968146951E-4</v>
      </c>
      <c r="BK80" s="480">
        <v>2.4551877148343683E-4</v>
      </c>
      <c r="BL80" s="480">
        <v>1.4039123948160685E-4</v>
      </c>
      <c r="BM80" s="480">
        <v>1.7156367399205131E-4</v>
      </c>
      <c r="BN80" s="480">
        <v>1.932938516534049E-4</v>
      </c>
      <c r="BO80" s="480">
        <v>2.021446670287295E-4</v>
      </c>
      <c r="BP80" s="480">
        <v>1.66585282213842E-4</v>
      </c>
      <c r="BQ80" s="480">
        <v>1.2745771300803947E-4</v>
      </c>
      <c r="BR80" s="480">
        <v>1.0846048556155601E-4</v>
      </c>
      <c r="BS80" s="480">
        <v>5.2901707147256923E-5</v>
      </c>
      <c r="BT80" s="480">
        <v>5.5824015012082625E-4</v>
      </c>
      <c r="BU80" s="480">
        <v>1.1849687498842044E-3</v>
      </c>
      <c r="BV80" s="480">
        <v>5.8565395059954754E-4</v>
      </c>
      <c r="BW80" s="480">
        <v>7.1174779824214284E-5</v>
      </c>
      <c r="BX80" s="480">
        <v>7.8746088233540399E-4</v>
      </c>
      <c r="BY80" s="480">
        <v>1.2127522232986503E-4</v>
      </c>
      <c r="BZ80" s="480">
        <v>5.6201845303842567E-5</v>
      </c>
      <c r="CA80" s="480">
        <v>4.3146789957137454E-5</v>
      </c>
      <c r="CB80" s="480">
        <v>1.0001648984699598</v>
      </c>
      <c r="CC80" s="480">
        <v>2.4006666048978059E-4</v>
      </c>
      <c r="CD80" s="480">
        <v>1.5470315153941062E-4</v>
      </c>
      <c r="CE80" s="480">
        <v>2.3179539571226325E-4</v>
      </c>
      <c r="CF80" s="480">
        <v>1.8611056905803766E-4</v>
      </c>
      <c r="CG80" s="480">
        <v>2.4708112924586245E-4</v>
      </c>
      <c r="CH80" s="480">
        <v>1.6510279644457916E-4</v>
      </c>
      <c r="CI80" s="480">
        <v>3.4019882967727339E-4</v>
      </c>
      <c r="CJ80" s="480">
        <v>3.0470578751492242E-4</v>
      </c>
      <c r="CK80" s="480">
        <v>2.3286030384281521E-4</v>
      </c>
      <c r="CL80" s="480">
        <v>2.2467563814686985E-4</v>
      </c>
      <c r="CM80" s="480">
        <v>5.708861662721254E-5</v>
      </c>
      <c r="CN80" s="480">
        <v>3.0957285927576495E-4</v>
      </c>
      <c r="CO80" s="480">
        <v>2.4771871316102748E-4</v>
      </c>
      <c r="CP80" s="480">
        <v>1.8330560776052675E-3</v>
      </c>
      <c r="CQ80" s="480">
        <v>1.2888615863873578E-3</v>
      </c>
      <c r="CR80" s="480">
        <v>7.2694622515924218E-4</v>
      </c>
      <c r="CS80" s="480">
        <v>2.0409522312167042E-3</v>
      </c>
      <c r="CT80" s="480">
        <v>1.6055942639489398E-4</v>
      </c>
      <c r="CU80" s="480">
        <v>5.7411657304346571E-4</v>
      </c>
      <c r="CV80" s="480">
        <v>1.7624042542577421E-4</v>
      </c>
      <c r="CW80" s="480">
        <v>9.0418890860709706E-5</v>
      </c>
      <c r="CX80" s="480">
        <v>8.5434024477838233E-4</v>
      </c>
      <c r="CY80" s="480">
        <v>1.0215876808956011E-4</v>
      </c>
      <c r="CZ80" s="480">
        <v>1.6584827909649834E-4</v>
      </c>
      <c r="DA80" s="480">
        <v>5.7060391839073855E-5</v>
      </c>
      <c r="DB80" s="480">
        <v>1.3552330569603074E-4</v>
      </c>
      <c r="DC80" s="480">
        <v>2.1541214568324358E-4</v>
      </c>
      <c r="DD80" s="480">
        <v>2.4029922571203703E-4</v>
      </c>
      <c r="DE80" s="480">
        <v>1.8776976278987259E-4</v>
      </c>
      <c r="DF80" s="480">
        <v>1.4768591782104445E-4</v>
      </c>
      <c r="DG80" s="480">
        <v>2.3395359982352086E-4</v>
      </c>
      <c r="DH80" s="480">
        <v>1.8586001375472898E-4</v>
      </c>
      <c r="DI80" s="480">
        <v>1.4457294689972713E-3</v>
      </c>
      <c r="DJ80" s="480">
        <v>1.0292407114037352</v>
      </c>
      <c r="DK80" s="317"/>
    </row>
    <row r="81" spans="2:115">
      <c r="B81" s="10" t="s">
        <v>366</v>
      </c>
      <c r="C81" s="4" t="s">
        <v>1085</v>
      </c>
      <c r="D81" s="480">
        <v>1.1335641712088897E-2</v>
      </c>
      <c r="E81" s="480">
        <v>4.1996889913061296E-2</v>
      </c>
      <c r="F81" s="480">
        <v>1.0212017162644416E-2</v>
      </c>
      <c r="G81" s="480">
        <v>3.9380540098536261E-2</v>
      </c>
      <c r="H81" s="480">
        <v>1.636245839948549E-2</v>
      </c>
      <c r="I81" s="480">
        <v>1.0194939853154719E-2</v>
      </c>
      <c r="J81" s="480">
        <v>7.9419120466442707E-3</v>
      </c>
      <c r="K81" s="480">
        <v>2.6618121240600024E-2</v>
      </c>
      <c r="L81" s="480">
        <v>1.2936736191338737E-2</v>
      </c>
      <c r="M81" s="480">
        <v>2.6514482787840715E-2</v>
      </c>
      <c r="N81" s="480">
        <v>0</v>
      </c>
      <c r="O81" s="480">
        <v>1.1238785459847099E-2</v>
      </c>
      <c r="P81" s="480">
        <v>8.9841656687560077E-3</v>
      </c>
      <c r="Q81" s="480">
        <v>2.6119145741491323E-2</v>
      </c>
      <c r="R81" s="480">
        <v>1.9839721742537311E-2</v>
      </c>
      <c r="S81" s="480">
        <v>2.10797936873749E-2</v>
      </c>
      <c r="T81" s="480">
        <v>1.914555470333992E-2</v>
      </c>
      <c r="U81" s="480">
        <v>1.0041295245504157E-2</v>
      </c>
      <c r="V81" s="480">
        <v>1.6345074942753491E-2</v>
      </c>
      <c r="W81" s="480">
        <v>1.1182229845259161E-2</v>
      </c>
      <c r="X81" s="480">
        <v>0</v>
      </c>
      <c r="Y81" s="480">
        <v>2.1225330591234211E-2</v>
      </c>
      <c r="Z81" s="480">
        <v>1.3691186051006769E-2</v>
      </c>
      <c r="AA81" s="480">
        <v>2.0396376896915744E-2</v>
      </c>
      <c r="AB81" s="480">
        <v>1.1739688198709769E-2</v>
      </c>
      <c r="AC81" s="480">
        <v>2.1047593684043474E-2</v>
      </c>
      <c r="AD81" s="480">
        <v>1.8670472514632067E-3</v>
      </c>
      <c r="AE81" s="480">
        <v>6.261318108960312E-2</v>
      </c>
      <c r="AF81" s="480">
        <v>9.9056897435185268E-3</v>
      </c>
      <c r="AG81" s="480">
        <v>1.0129006990317083E-2</v>
      </c>
      <c r="AH81" s="480">
        <v>1.4560882789963052E-2</v>
      </c>
      <c r="AI81" s="480">
        <v>1.5374702441704724E-2</v>
      </c>
      <c r="AJ81" s="480">
        <v>4.2050472457001858E-2</v>
      </c>
      <c r="AK81" s="480">
        <v>1.3281876917720906E-2</v>
      </c>
      <c r="AL81" s="480">
        <v>2.0055947180745867E-2</v>
      </c>
      <c r="AM81" s="480">
        <v>7.1867287848222062E-3</v>
      </c>
      <c r="AN81" s="480">
        <v>1.0355048034915847E-2</v>
      </c>
      <c r="AO81" s="480">
        <v>3.2335598752319859E-2</v>
      </c>
      <c r="AP81" s="480">
        <v>1.9237553269744183E-2</v>
      </c>
      <c r="AQ81" s="480">
        <v>1.6878140904175557E-2</v>
      </c>
      <c r="AR81" s="480">
        <v>2.3314287742313779E-2</v>
      </c>
      <c r="AS81" s="480">
        <v>1.168307089578032E-2</v>
      </c>
      <c r="AT81" s="480">
        <v>1.3784305908646452E-2</v>
      </c>
      <c r="AU81" s="480">
        <v>9.3336674237303879E-3</v>
      </c>
      <c r="AV81" s="480">
        <v>1.1276377323982081E-2</v>
      </c>
      <c r="AW81" s="480">
        <v>5.819544359519908E-3</v>
      </c>
      <c r="AX81" s="480">
        <v>9.3212431773726911E-3</v>
      </c>
      <c r="AY81" s="480">
        <v>8.570399519460474E-3</v>
      </c>
      <c r="AZ81" s="480">
        <v>9.085095372654171E-3</v>
      </c>
      <c r="BA81" s="480">
        <v>7.6608060925334193E-3</v>
      </c>
      <c r="BB81" s="480">
        <v>2.5912549891928655E-3</v>
      </c>
      <c r="BC81" s="480">
        <v>8.2776404785270888E-3</v>
      </c>
      <c r="BD81" s="480">
        <v>8.5784764384814489E-3</v>
      </c>
      <c r="BE81" s="480">
        <v>8.7659080232529839E-3</v>
      </c>
      <c r="BF81" s="480">
        <v>0</v>
      </c>
      <c r="BG81" s="480">
        <v>1.1571494457513468E-2</v>
      </c>
      <c r="BH81" s="480">
        <v>7.4733572583561107E-3</v>
      </c>
      <c r="BI81" s="480">
        <v>9.9701315672211435E-3</v>
      </c>
      <c r="BJ81" s="480">
        <v>7.7677135992186147E-3</v>
      </c>
      <c r="BK81" s="480">
        <v>1.8015924800714102E-2</v>
      </c>
      <c r="BL81" s="480">
        <v>0.13398507362728979</v>
      </c>
      <c r="BM81" s="480">
        <v>2.2609185549456415E-2</v>
      </c>
      <c r="BN81" s="480">
        <v>2.1691205495538667E-2</v>
      </c>
      <c r="BO81" s="480">
        <v>2.2317351063380578E-2</v>
      </c>
      <c r="BP81" s="480">
        <v>2.3481167430165668E-2</v>
      </c>
      <c r="BQ81" s="480">
        <v>2.2445766337729052E-2</v>
      </c>
      <c r="BR81" s="480">
        <v>4.5797561872354458E-3</v>
      </c>
      <c r="BS81" s="480">
        <v>1.529529855572073E-2</v>
      </c>
      <c r="BT81" s="480">
        <v>1.4526387798009849E-2</v>
      </c>
      <c r="BU81" s="480">
        <v>2.7067805165270364E-2</v>
      </c>
      <c r="BV81" s="480">
        <v>6.3187757198795418E-3</v>
      </c>
      <c r="BW81" s="480">
        <v>2.0220726042910111E-3</v>
      </c>
      <c r="BX81" s="480">
        <v>9.5239806539453315E-3</v>
      </c>
      <c r="BY81" s="480">
        <v>2.1649379130386824E-3</v>
      </c>
      <c r="BZ81" s="480">
        <v>1.6188435298469691E-3</v>
      </c>
      <c r="CA81" s="480">
        <v>7.3719993225645575E-4</v>
      </c>
      <c r="CB81" s="480">
        <v>3.1189009097074894E-3</v>
      </c>
      <c r="CC81" s="480">
        <v>1.0047107096925862</v>
      </c>
      <c r="CD81" s="480">
        <v>6.5998585504708869E-3</v>
      </c>
      <c r="CE81" s="480">
        <v>4.3649673967725384E-3</v>
      </c>
      <c r="CF81" s="480">
        <v>7.050432766284997E-3</v>
      </c>
      <c r="CG81" s="480">
        <v>1.0139890120181398E-3</v>
      </c>
      <c r="CH81" s="480">
        <v>3.3733729839570334E-3</v>
      </c>
      <c r="CI81" s="480">
        <v>1.2204741717015166E-2</v>
      </c>
      <c r="CJ81" s="480">
        <v>7.1641268997377425E-2</v>
      </c>
      <c r="CK81" s="480">
        <v>7.6911036336333276E-3</v>
      </c>
      <c r="CL81" s="480">
        <v>5.0753744558180739E-3</v>
      </c>
      <c r="CM81" s="480">
        <v>3.9149218880265005E-3</v>
      </c>
      <c r="CN81" s="480">
        <v>9.6245410774601498E-3</v>
      </c>
      <c r="CO81" s="480">
        <v>1.6489275811206669E-2</v>
      </c>
      <c r="CP81" s="480">
        <v>8.6764253001467163E-3</v>
      </c>
      <c r="CQ81" s="480">
        <v>1.0135556523824316E-2</v>
      </c>
      <c r="CR81" s="480">
        <v>4.0475356169959167E-3</v>
      </c>
      <c r="CS81" s="480">
        <v>1.254428482700389E-2</v>
      </c>
      <c r="CT81" s="480">
        <v>8.0133716930773941E-3</v>
      </c>
      <c r="CU81" s="480">
        <v>6.7404304998577398E-3</v>
      </c>
      <c r="CV81" s="480">
        <v>5.108352048602916E-3</v>
      </c>
      <c r="CW81" s="480">
        <v>4.6211423876413261E-3</v>
      </c>
      <c r="CX81" s="480">
        <v>1.9257651974278936E-2</v>
      </c>
      <c r="CY81" s="480">
        <v>3.7288918783739493E-3</v>
      </c>
      <c r="CZ81" s="480">
        <v>6.5576841544198565E-3</v>
      </c>
      <c r="DA81" s="480">
        <v>5.3634931677819034E-3</v>
      </c>
      <c r="DB81" s="480">
        <v>3.5420449515030164E-3</v>
      </c>
      <c r="DC81" s="480">
        <v>9.517378573779026E-3</v>
      </c>
      <c r="DD81" s="480">
        <v>1.6529387721881103E-2</v>
      </c>
      <c r="DE81" s="480">
        <v>4.6204470701440249E-3</v>
      </c>
      <c r="DF81" s="480">
        <v>4.3688082343140032E-3</v>
      </c>
      <c r="DG81" s="480">
        <v>2.06813885921786E-2</v>
      </c>
      <c r="DH81" s="480">
        <v>3.9568300755683294E-2</v>
      </c>
      <c r="DI81" s="480">
        <v>4.1283089372897507E-2</v>
      </c>
      <c r="DJ81" s="480">
        <v>2.6264261897004291</v>
      </c>
      <c r="DK81" s="317"/>
    </row>
    <row r="82" spans="2:115">
      <c r="B82" s="10" t="s">
        <v>367</v>
      </c>
      <c r="C82" s="4" t="s">
        <v>1086</v>
      </c>
      <c r="D82" s="480">
        <v>8.2539673989054041E-2</v>
      </c>
      <c r="E82" s="480">
        <v>2.9800657267758993E-2</v>
      </c>
      <c r="F82" s="480">
        <v>3.5783956831696724E-2</v>
      </c>
      <c r="G82" s="480">
        <v>5.9007342095537776E-2</v>
      </c>
      <c r="H82" s="480">
        <v>4.8815105990538545E-2</v>
      </c>
      <c r="I82" s="480">
        <v>8.645383946057944E-2</v>
      </c>
      <c r="J82" s="480">
        <v>0.45749568361359416</v>
      </c>
      <c r="K82" s="480">
        <v>3.0531885675499675E-2</v>
      </c>
      <c r="L82" s="480">
        <v>1.4931701164194353E-2</v>
      </c>
      <c r="M82" s="480">
        <v>2.2865343587592277E-2</v>
      </c>
      <c r="N82" s="480">
        <v>0</v>
      </c>
      <c r="O82" s="480">
        <v>3.4382346628805398E-2</v>
      </c>
      <c r="P82" s="480">
        <v>2.186952482450976E-2</v>
      </c>
      <c r="Q82" s="480">
        <v>5.1763542705761334E-2</v>
      </c>
      <c r="R82" s="480">
        <v>2.260384256774299E-2</v>
      </c>
      <c r="S82" s="480">
        <v>1.6326948636528844E-2</v>
      </c>
      <c r="T82" s="480">
        <v>1.2228668002970584E-2</v>
      </c>
      <c r="U82" s="480">
        <v>2.2399333243443672E-2</v>
      </c>
      <c r="V82" s="480">
        <v>1.1980975787874765E-2</v>
      </c>
      <c r="W82" s="480">
        <v>2.1137229625990683E-2</v>
      </c>
      <c r="X82" s="480">
        <v>0</v>
      </c>
      <c r="Y82" s="480">
        <v>1.3038367904356076E-2</v>
      </c>
      <c r="Z82" s="480">
        <v>3.5756094335380652E-3</v>
      </c>
      <c r="AA82" s="480">
        <v>1.1914335685929115E-2</v>
      </c>
      <c r="AB82" s="480">
        <v>1.0186746833773248E-2</v>
      </c>
      <c r="AC82" s="480">
        <v>6.6963907710822458E-3</v>
      </c>
      <c r="AD82" s="480">
        <v>1.5269421633820476E-3</v>
      </c>
      <c r="AE82" s="480">
        <v>5.0939371595230543E-2</v>
      </c>
      <c r="AF82" s="480">
        <v>6.5964680162296282E-3</v>
      </c>
      <c r="AG82" s="480">
        <v>1.180048690648682E-2</v>
      </c>
      <c r="AH82" s="480">
        <v>3.8419271991377194E-2</v>
      </c>
      <c r="AI82" s="480">
        <v>2.7531542013920735E-2</v>
      </c>
      <c r="AJ82" s="480">
        <v>9.2364017575005494E-2</v>
      </c>
      <c r="AK82" s="480">
        <v>2.0975163092147989E-2</v>
      </c>
      <c r="AL82" s="480">
        <v>2.1983846906716599E-2</v>
      </c>
      <c r="AM82" s="480">
        <v>2.2020842558443103E-2</v>
      </c>
      <c r="AN82" s="480">
        <v>1.2677018844924505E-2</v>
      </c>
      <c r="AO82" s="480">
        <v>1.3148818246222452E-2</v>
      </c>
      <c r="AP82" s="480">
        <v>1.2588703425658657E-2</v>
      </c>
      <c r="AQ82" s="480">
        <v>6.3970032674336916E-2</v>
      </c>
      <c r="AR82" s="480">
        <v>2.9563689282863348E-2</v>
      </c>
      <c r="AS82" s="480">
        <v>2.2745057125790377E-2</v>
      </c>
      <c r="AT82" s="480">
        <v>2.1676790569413247E-2</v>
      </c>
      <c r="AU82" s="480">
        <v>1.5548350595603076E-2</v>
      </c>
      <c r="AV82" s="480">
        <v>1.5410329743368305E-2</v>
      </c>
      <c r="AW82" s="480">
        <v>1.41980767931349E-2</v>
      </c>
      <c r="AX82" s="480">
        <v>1.3363407088691241E-2</v>
      </c>
      <c r="AY82" s="480">
        <v>5.0541754266387653E-3</v>
      </c>
      <c r="AZ82" s="480">
        <v>8.8592640028772925E-3</v>
      </c>
      <c r="BA82" s="480">
        <v>1.0065298223826059E-2</v>
      </c>
      <c r="BB82" s="480">
        <v>4.9322572527063201E-3</v>
      </c>
      <c r="BC82" s="480">
        <v>8.7112708979878144E-3</v>
      </c>
      <c r="BD82" s="480">
        <v>5.4648745300539909E-3</v>
      </c>
      <c r="BE82" s="480">
        <v>1.0922009770201588E-2</v>
      </c>
      <c r="BF82" s="480">
        <v>0</v>
      </c>
      <c r="BG82" s="480">
        <v>2.3182934740337995E-3</v>
      </c>
      <c r="BH82" s="480">
        <v>5.2205019076076954E-3</v>
      </c>
      <c r="BI82" s="480">
        <v>6.1499957500447712E-3</v>
      </c>
      <c r="BJ82" s="480">
        <v>4.4034752084264094E-3</v>
      </c>
      <c r="BK82" s="480">
        <v>8.7362888039898556E-2</v>
      </c>
      <c r="BL82" s="480">
        <v>2.2908786782397834E-2</v>
      </c>
      <c r="BM82" s="480">
        <v>4.1927099024534724E-2</v>
      </c>
      <c r="BN82" s="480">
        <v>4.3154358819502033E-2</v>
      </c>
      <c r="BO82" s="480">
        <v>4.7080912442229367E-2</v>
      </c>
      <c r="BP82" s="480">
        <v>5.7354516611982473E-2</v>
      </c>
      <c r="BQ82" s="480">
        <v>3.5927213288636371E-2</v>
      </c>
      <c r="BR82" s="480">
        <v>1.9980058016011548E-2</v>
      </c>
      <c r="BS82" s="480">
        <v>1.2012470544397852E-2</v>
      </c>
      <c r="BT82" s="480">
        <v>2.4812539274706086E-2</v>
      </c>
      <c r="BU82" s="480">
        <v>4.6152071512698595E-2</v>
      </c>
      <c r="BV82" s="480">
        <v>8.0354695453605268E-2</v>
      </c>
      <c r="BW82" s="480">
        <v>6.4166606340168519E-2</v>
      </c>
      <c r="BX82" s="480">
        <v>1.9724957673466076E-2</v>
      </c>
      <c r="BY82" s="480">
        <v>1.4448167130841402E-2</v>
      </c>
      <c r="BZ82" s="480">
        <v>8.9635807154033152E-3</v>
      </c>
      <c r="CA82" s="480">
        <v>3.4111088769119193E-3</v>
      </c>
      <c r="CB82" s="480">
        <v>9.5399742000078988E-3</v>
      </c>
      <c r="CC82" s="480">
        <v>6.4218561831011116E-3</v>
      </c>
      <c r="CD82" s="480">
        <v>1.0118894797449096</v>
      </c>
      <c r="CE82" s="480">
        <v>1.2568534615725243E-2</v>
      </c>
      <c r="CF82" s="480">
        <v>1.0796965430135395E-2</v>
      </c>
      <c r="CG82" s="480">
        <v>2.3692683653899703E-3</v>
      </c>
      <c r="CH82" s="480">
        <v>8.2857269221983249E-3</v>
      </c>
      <c r="CI82" s="480">
        <v>2.0272409470972776E-2</v>
      </c>
      <c r="CJ82" s="480">
        <v>1.6564208207270181E-2</v>
      </c>
      <c r="CK82" s="480">
        <v>2.0712861570628429E-2</v>
      </c>
      <c r="CL82" s="480">
        <v>2.0036763496883755E-2</v>
      </c>
      <c r="CM82" s="480">
        <v>3.1394967418023667E-2</v>
      </c>
      <c r="CN82" s="480">
        <v>1.3867672007847269E-2</v>
      </c>
      <c r="CO82" s="480">
        <v>3.2238099561185243E-2</v>
      </c>
      <c r="CP82" s="480">
        <v>2.5321139885692644E-2</v>
      </c>
      <c r="CQ82" s="480">
        <v>3.1655072863662065E-2</v>
      </c>
      <c r="CR82" s="480">
        <v>2.1917087949204311E-2</v>
      </c>
      <c r="CS82" s="480">
        <v>1.9461424794983664E-2</v>
      </c>
      <c r="CT82" s="480">
        <v>1.2384872635279452E-2</v>
      </c>
      <c r="CU82" s="480">
        <v>1.4481182503969459E-2</v>
      </c>
      <c r="CV82" s="480">
        <v>1.662016719895567E-2</v>
      </c>
      <c r="CW82" s="480">
        <v>1.7816450959082398E-2</v>
      </c>
      <c r="CX82" s="480">
        <v>3.4244190338834503E-2</v>
      </c>
      <c r="CY82" s="480">
        <v>2.5570754180066213E-2</v>
      </c>
      <c r="CZ82" s="480">
        <v>3.4782758151496763E-2</v>
      </c>
      <c r="DA82" s="480">
        <v>7.8299219504282744E-3</v>
      </c>
      <c r="DB82" s="480">
        <v>1.537442113769015E-2</v>
      </c>
      <c r="DC82" s="480">
        <v>7.3544153575470533E-2</v>
      </c>
      <c r="DD82" s="480">
        <v>1.44177670783882E-2</v>
      </c>
      <c r="DE82" s="480">
        <v>2.9061203425552188E-2</v>
      </c>
      <c r="DF82" s="480">
        <v>5.7398200105840215E-2</v>
      </c>
      <c r="DG82" s="480">
        <v>5.6401974927809607E-2</v>
      </c>
      <c r="DH82" s="480">
        <v>1.1957682388365268E-2</v>
      </c>
      <c r="DI82" s="480">
        <v>3.5787003257843515E-2</v>
      </c>
      <c r="DJ82" s="480">
        <v>4.1322069430319903</v>
      </c>
      <c r="DK82" s="317"/>
    </row>
    <row r="83" spans="2:115">
      <c r="B83" s="10" t="s">
        <v>368</v>
      </c>
      <c r="C83" s="4" t="s">
        <v>1087</v>
      </c>
      <c r="D83" s="480">
        <v>1.579544987708587E-3</v>
      </c>
      <c r="E83" s="480">
        <v>3.1830009244887335E-3</v>
      </c>
      <c r="F83" s="480">
        <v>6.1456636715547419E-4</v>
      </c>
      <c r="G83" s="480">
        <v>4.7967527074984875E-4</v>
      </c>
      <c r="H83" s="480">
        <v>1.4202429676039301E-3</v>
      </c>
      <c r="I83" s="480">
        <v>8.346505954518207E-4</v>
      </c>
      <c r="J83" s="480">
        <v>1.6193687108453456E-3</v>
      </c>
      <c r="K83" s="480">
        <v>1.3578812358133047E-3</v>
      </c>
      <c r="L83" s="480">
        <v>4.7449944128786446E-4</v>
      </c>
      <c r="M83" s="480">
        <v>2.3702674073043236E-3</v>
      </c>
      <c r="N83" s="480">
        <v>0</v>
      </c>
      <c r="O83" s="480">
        <v>5.4561768419274909E-4</v>
      </c>
      <c r="P83" s="480">
        <v>2.5591542359229173E-4</v>
      </c>
      <c r="Q83" s="480">
        <v>2.2465894665746416E-3</v>
      </c>
      <c r="R83" s="480">
        <v>7.1736987426721628E-4</v>
      </c>
      <c r="S83" s="480">
        <v>1.5886800565982776E-3</v>
      </c>
      <c r="T83" s="480">
        <v>7.9061247813389218E-4</v>
      </c>
      <c r="U83" s="480">
        <v>4.0907859242444728E-4</v>
      </c>
      <c r="V83" s="480">
        <v>2.0106909912455712E-3</v>
      </c>
      <c r="W83" s="480">
        <v>3.3313513900790777E-3</v>
      </c>
      <c r="X83" s="480">
        <v>0</v>
      </c>
      <c r="Y83" s="480">
        <v>2.0463090212959672E-3</v>
      </c>
      <c r="Z83" s="480">
        <v>1.473056961980039E-3</v>
      </c>
      <c r="AA83" s="480">
        <v>2.2149537545138797E-3</v>
      </c>
      <c r="AB83" s="480">
        <v>6.3023938229863025E-4</v>
      </c>
      <c r="AC83" s="480">
        <v>1.722359599154904E-3</v>
      </c>
      <c r="AD83" s="480">
        <v>2.0615813903153059E-3</v>
      </c>
      <c r="AE83" s="480">
        <v>2.3650463962431078E-3</v>
      </c>
      <c r="AF83" s="480">
        <v>3.753463906238792E-4</v>
      </c>
      <c r="AG83" s="480">
        <v>7.6331606147352483E-4</v>
      </c>
      <c r="AH83" s="480">
        <v>9.1329501146960614E-4</v>
      </c>
      <c r="AI83" s="480">
        <v>1.7145344038186998E-3</v>
      </c>
      <c r="AJ83" s="480">
        <v>5.1909112672985768E-3</v>
      </c>
      <c r="AK83" s="480">
        <v>1.0615552672608955E-3</v>
      </c>
      <c r="AL83" s="480">
        <v>3.4750793500407115E-3</v>
      </c>
      <c r="AM83" s="480">
        <v>2.5086408150230841E-3</v>
      </c>
      <c r="AN83" s="480">
        <v>1.4011756852745703E-3</v>
      </c>
      <c r="AO83" s="480">
        <v>4.0485434444354901E-3</v>
      </c>
      <c r="AP83" s="480">
        <v>2.7277652326009958E-3</v>
      </c>
      <c r="AQ83" s="480">
        <v>8.0780106607303715E-3</v>
      </c>
      <c r="AR83" s="480">
        <v>4.2921743036206834E-3</v>
      </c>
      <c r="AS83" s="480">
        <v>1.1463701991428895E-3</v>
      </c>
      <c r="AT83" s="480">
        <v>1.3789007162215081E-3</v>
      </c>
      <c r="AU83" s="480">
        <v>6.4394202396727738E-4</v>
      </c>
      <c r="AV83" s="480">
        <v>7.5654869781570139E-4</v>
      </c>
      <c r="AW83" s="480">
        <v>3.3597614368460321E-4</v>
      </c>
      <c r="AX83" s="480">
        <v>3.7603356815657345E-4</v>
      </c>
      <c r="AY83" s="480">
        <v>4.4053248025026381E-4</v>
      </c>
      <c r="AZ83" s="480">
        <v>5.6890295269155621E-4</v>
      </c>
      <c r="BA83" s="480">
        <v>4.1063082303579478E-4</v>
      </c>
      <c r="BB83" s="480">
        <v>1.0079292257410653E-4</v>
      </c>
      <c r="BC83" s="480">
        <v>5.2881335292048173E-4</v>
      </c>
      <c r="BD83" s="480">
        <v>4.188528332433923E-4</v>
      </c>
      <c r="BE83" s="480">
        <v>9.1701895207238086E-5</v>
      </c>
      <c r="BF83" s="480">
        <v>0</v>
      </c>
      <c r="BG83" s="480">
        <v>1.5114506894102441E-3</v>
      </c>
      <c r="BH83" s="480">
        <v>7.0273577986234008E-4</v>
      </c>
      <c r="BI83" s="480">
        <v>5.2294293832315505E-4</v>
      </c>
      <c r="BJ83" s="480">
        <v>6.9412962885108875E-4</v>
      </c>
      <c r="BK83" s="480">
        <v>8.9133367398645422E-4</v>
      </c>
      <c r="BL83" s="480">
        <v>2.0605486530200855E-2</v>
      </c>
      <c r="BM83" s="480">
        <v>9.0438785785635441E-4</v>
      </c>
      <c r="BN83" s="480">
        <v>7.6781794560571868E-4</v>
      </c>
      <c r="BO83" s="480">
        <v>7.7197010884649895E-4</v>
      </c>
      <c r="BP83" s="480">
        <v>1.4282074120302863E-3</v>
      </c>
      <c r="BQ83" s="480">
        <v>1.3190195174509166E-3</v>
      </c>
      <c r="BR83" s="480">
        <v>8.2581215596082421E-4</v>
      </c>
      <c r="BS83" s="480">
        <v>1.7545242217840448E-3</v>
      </c>
      <c r="BT83" s="480">
        <v>5.1131589847461213E-4</v>
      </c>
      <c r="BU83" s="480">
        <v>5.6646564173591576E-4</v>
      </c>
      <c r="BV83" s="480">
        <v>3.8462538407521465E-4</v>
      </c>
      <c r="BW83" s="480">
        <v>2.5172097488066478E-4</v>
      </c>
      <c r="BX83" s="480">
        <v>2.0710695294521195E-4</v>
      </c>
      <c r="BY83" s="480">
        <v>1.1056704449754115E-4</v>
      </c>
      <c r="BZ83" s="480">
        <v>6.1431619493080195E-5</v>
      </c>
      <c r="CA83" s="480">
        <v>2.9632509363349791E-5</v>
      </c>
      <c r="CB83" s="480">
        <v>1.3233794461506711E-4</v>
      </c>
      <c r="CC83" s="480">
        <v>1.5275268156315241E-3</v>
      </c>
      <c r="CD83" s="480">
        <v>3.2685429161351718E-3</v>
      </c>
      <c r="CE83" s="480">
        <v>1.1694341631198912</v>
      </c>
      <c r="CF83" s="480">
        <v>8.0779149964875876E-4</v>
      </c>
      <c r="CG83" s="480">
        <v>4.0460898452345645E-5</v>
      </c>
      <c r="CH83" s="480">
        <v>1.3044927500384843E-4</v>
      </c>
      <c r="CI83" s="480">
        <v>3.1750248710307163E-4</v>
      </c>
      <c r="CJ83" s="480">
        <v>1.0256912973284982E-3</v>
      </c>
      <c r="CK83" s="480">
        <v>1.5356704600221583E-4</v>
      </c>
      <c r="CL83" s="480">
        <v>1.7053763121525878E-4</v>
      </c>
      <c r="CM83" s="480">
        <v>2.1517269273228898E-4</v>
      </c>
      <c r="CN83" s="480">
        <v>1.5203821414214099E-4</v>
      </c>
      <c r="CO83" s="480">
        <v>4.8698355761996097E-4</v>
      </c>
      <c r="CP83" s="480">
        <v>3.2901624028159259E-4</v>
      </c>
      <c r="CQ83" s="480">
        <v>2.4253557750218428E-4</v>
      </c>
      <c r="CR83" s="480">
        <v>2.053993726233471E-4</v>
      </c>
      <c r="CS83" s="480">
        <v>4.1431213442211213E-4</v>
      </c>
      <c r="CT83" s="480">
        <v>1.7946632051595946E-4</v>
      </c>
      <c r="CU83" s="480">
        <v>2.8713870569498524E-4</v>
      </c>
      <c r="CV83" s="480">
        <v>1.8883705522989072E-4</v>
      </c>
      <c r="CW83" s="480">
        <v>2.0561006310660271E-4</v>
      </c>
      <c r="CX83" s="480">
        <v>4.6725755443308869E-4</v>
      </c>
      <c r="CY83" s="480">
        <v>1.6789719318806927E-4</v>
      </c>
      <c r="CZ83" s="480">
        <v>2.299143401326712E-4</v>
      </c>
      <c r="DA83" s="480">
        <v>3.5265237513542301E-4</v>
      </c>
      <c r="DB83" s="480">
        <v>1.3850719905864769E-4</v>
      </c>
      <c r="DC83" s="480">
        <v>4.7293253591294463E-4</v>
      </c>
      <c r="DD83" s="480">
        <v>4.607355638201313E-4</v>
      </c>
      <c r="DE83" s="480">
        <v>2.7046903593834135E-4</v>
      </c>
      <c r="DF83" s="480">
        <v>3.3454118214854873E-4</v>
      </c>
      <c r="DG83" s="480">
        <v>4.1265254905168834E-4</v>
      </c>
      <c r="DH83" s="480">
        <v>1.5375785588503908E-3</v>
      </c>
      <c r="DI83" s="480">
        <v>6.5639466114785243E-4</v>
      </c>
      <c r="DJ83" s="480">
        <v>1.3023307949732521</v>
      </c>
      <c r="DK83" s="317"/>
    </row>
    <row r="84" spans="2:115">
      <c r="B84" s="10" t="s">
        <v>369</v>
      </c>
      <c r="C84" s="4" t="s">
        <v>1088</v>
      </c>
      <c r="D84" s="480">
        <v>1.8313044693367197E-4</v>
      </c>
      <c r="E84" s="480">
        <v>1.9367585462777312E-4</v>
      </c>
      <c r="F84" s="480">
        <v>6.5979883624162051E-4</v>
      </c>
      <c r="G84" s="480">
        <v>1.7392628324487203E-4</v>
      </c>
      <c r="H84" s="480">
        <v>4.0866132485308133E-4</v>
      </c>
      <c r="I84" s="480">
        <v>2.8767140551758524E-3</v>
      </c>
      <c r="J84" s="480">
        <v>5.9708697542691386E-4</v>
      </c>
      <c r="K84" s="480">
        <v>2.7706138684072899E-4</v>
      </c>
      <c r="L84" s="480">
        <v>3.1205417967074663E-4</v>
      </c>
      <c r="M84" s="480">
        <v>3.3209343935439932E-4</v>
      </c>
      <c r="N84" s="480">
        <v>0</v>
      </c>
      <c r="O84" s="480">
        <v>8.5620416813704601E-4</v>
      </c>
      <c r="P84" s="480">
        <v>1.2895436885109019E-3</v>
      </c>
      <c r="Q84" s="480">
        <v>3.2569894761389742E-4</v>
      </c>
      <c r="R84" s="480">
        <v>9.6351430015696933E-4</v>
      </c>
      <c r="S84" s="480">
        <v>3.6340689601292557E-4</v>
      </c>
      <c r="T84" s="480">
        <v>5.0240602032370968E-4</v>
      </c>
      <c r="U84" s="480">
        <v>8.759762581851036E-4</v>
      </c>
      <c r="V84" s="480">
        <v>5.1043590276568615E-4</v>
      </c>
      <c r="W84" s="480">
        <v>6.1167703543652105E-4</v>
      </c>
      <c r="X84" s="480">
        <v>0</v>
      </c>
      <c r="Y84" s="480">
        <v>4.2233819782301315E-4</v>
      </c>
      <c r="Z84" s="480">
        <v>3.0741475930698875E-4</v>
      </c>
      <c r="AA84" s="480">
        <v>4.2569901505615514E-4</v>
      </c>
      <c r="AB84" s="480">
        <v>2.5134284883257477E-3</v>
      </c>
      <c r="AC84" s="480">
        <v>5.3611866352913813E-4</v>
      </c>
      <c r="AD84" s="480">
        <v>9.9416382186429949E-5</v>
      </c>
      <c r="AE84" s="480">
        <v>4.6214522200102196E-4</v>
      </c>
      <c r="AF84" s="480">
        <v>6.2456874434076528E-4</v>
      </c>
      <c r="AG84" s="480">
        <v>9.637771964451056E-4</v>
      </c>
      <c r="AH84" s="480">
        <v>5.3404478477430957E-4</v>
      </c>
      <c r="AI84" s="480">
        <v>4.9396105676267259E-4</v>
      </c>
      <c r="AJ84" s="480">
        <v>5.060312098902187E-4</v>
      </c>
      <c r="AK84" s="480">
        <v>4.2718046023983158E-4</v>
      </c>
      <c r="AL84" s="480">
        <v>3.8588509628527883E-4</v>
      </c>
      <c r="AM84" s="480">
        <v>4.4137913549458679E-4</v>
      </c>
      <c r="AN84" s="480">
        <v>4.0421698562365457E-4</v>
      </c>
      <c r="AO84" s="480">
        <v>5.4187992963384993E-4</v>
      </c>
      <c r="AP84" s="480">
        <v>3.3204958515029937E-4</v>
      </c>
      <c r="AQ84" s="480">
        <v>4.766671987313337E-4</v>
      </c>
      <c r="AR84" s="480">
        <v>3.7496984675539156E-4</v>
      </c>
      <c r="AS84" s="480">
        <v>7.7320162602586716E-4</v>
      </c>
      <c r="AT84" s="480">
        <v>6.3819439008870962E-4</v>
      </c>
      <c r="AU84" s="480">
        <v>9.1926849459703585E-4</v>
      </c>
      <c r="AV84" s="480">
        <v>1.34010148509611E-3</v>
      </c>
      <c r="AW84" s="480">
        <v>5.8530542699545391E-4</v>
      </c>
      <c r="AX84" s="480">
        <v>6.101534523210632E-4</v>
      </c>
      <c r="AY84" s="480">
        <v>4.4873419776298871E-4</v>
      </c>
      <c r="AZ84" s="480">
        <v>5.9236911299413882E-4</v>
      </c>
      <c r="BA84" s="480">
        <v>6.2524319512680159E-4</v>
      </c>
      <c r="BB84" s="480">
        <v>2.3819614576976324E-4</v>
      </c>
      <c r="BC84" s="480">
        <v>5.0318088699490319E-4</v>
      </c>
      <c r="BD84" s="480">
        <v>2.9818501166740708E-4</v>
      </c>
      <c r="BE84" s="480">
        <v>4.4270012414410794E-4</v>
      </c>
      <c r="BF84" s="480">
        <v>0</v>
      </c>
      <c r="BG84" s="480">
        <v>7.6465099042006307E-5</v>
      </c>
      <c r="BH84" s="480">
        <v>3.8026025404645368E-4</v>
      </c>
      <c r="BI84" s="480">
        <v>3.986126569060189E-4</v>
      </c>
      <c r="BJ84" s="480">
        <v>3.9366638113650553E-4</v>
      </c>
      <c r="BK84" s="480">
        <v>8.5334029269465981E-4</v>
      </c>
      <c r="BL84" s="480">
        <v>1.1753758780185539E-4</v>
      </c>
      <c r="BM84" s="480">
        <v>3.4659669453226982E-4</v>
      </c>
      <c r="BN84" s="480">
        <v>3.6493854027533888E-4</v>
      </c>
      <c r="BO84" s="480">
        <v>5.4702914077602081E-4</v>
      </c>
      <c r="BP84" s="480">
        <v>3.871911231261531E-4</v>
      </c>
      <c r="BQ84" s="480">
        <v>3.6536212296209275E-4</v>
      </c>
      <c r="BR84" s="480">
        <v>1.1549127762142074E-3</v>
      </c>
      <c r="BS84" s="480">
        <v>1.9935812171956307E-4</v>
      </c>
      <c r="BT84" s="480">
        <v>1.1889374823778396E-3</v>
      </c>
      <c r="BU84" s="480">
        <v>2.4061646922345103E-3</v>
      </c>
      <c r="BV84" s="480">
        <v>3.2555545148491858E-3</v>
      </c>
      <c r="BW84" s="480">
        <v>3.004114093175184E-4</v>
      </c>
      <c r="BX84" s="480">
        <v>9.6574697850396814E-4</v>
      </c>
      <c r="BY84" s="480">
        <v>3.2460591212372795E-4</v>
      </c>
      <c r="BZ84" s="480">
        <v>1.9019521319857565E-4</v>
      </c>
      <c r="CA84" s="480">
        <v>5.7957101651151039E-5</v>
      </c>
      <c r="CB84" s="480">
        <v>3.1087611024252721E-4</v>
      </c>
      <c r="CC84" s="480">
        <v>4.1654801065161071E-4</v>
      </c>
      <c r="CD84" s="480">
        <v>4.0259685142289792E-4</v>
      </c>
      <c r="CE84" s="480">
        <v>4.5129576565046647E-4</v>
      </c>
      <c r="CF84" s="480">
        <v>1.0020397727321166</v>
      </c>
      <c r="CG84" s="480">
        <v>3.730609622020357E-4</v>
      </c>
      <c r="CH84" s="480">
        <v>3.9888844695018397E-4</v>
      </c>
      <c r="CI84" s="480">
        <v>1.5070447516441412E-3</v>
      </c>
      <c r="CJ84" s="480">
        <v>1.2548293580955234E-2</v>
      </c>
      <c r="CK84" s="480">
        <v>1.2887024281168658E-3</v>
      </c>
      <c r="CL84" s="480">
        <v>2.1696514591452456E-3</v>
      </c>
      <c r="CM84" s="480">
        <v>1.4596875469003795E-3</v>
      </c>
      <c r="CN84" s="480">
        <v>1.7893312698827231E-3</v>
      </c>
      <c r="CO84" s="480">
        <v>8.8899233941834802E-3</v>
      </c>
      <c r="CP84" s="480">
        <v>1.5823617105176053E-3</v>
      </c>
      <c r="CQ84" s="480">
        <v>5.9852303561886116E-4</v>
      </c>
      <c r="CR84" s="480">
        <v>1.6279667388315383E-3</v>
      </c>
      <c r="CS84" s="480">
        <v>3.7260091731646633E-3</v>
      </c>
      <c r="CT84" s="480">
        <v>5.8832209190960033E-4</v>
      </c>
      <c r="CU84" s="480">
        <v>3.6283177116774472E-4</v>
      </c>
      <c r="CV84" s="480">
        <v>2.9076177623661969E-4</v>
      </c>
      <c r="CW84" s="480">
        <v>3.1441258138574621E-4</v>
      </c>
      <c r="CX84" s="480">
        <v>3.5903269146008525E-3</v>
      </c>
      <c r="CY84" s="480">
        <v>9.7723420634425505E-4</v>
      </c>
      <c r="CZ84" s="480">
        <v>2.8334475006507247E-3</v>
      </c>
      <c r="DA84" s="480">
        <v>2.3874566695605135E-4</v>
      </c>
      <c r="DB84" s="480">
        <v>1.449693918803317E-3</v>
      </c>
      <c r="DC84" s="480">
        <v>8.1568032995566961E-4</v>
      </c>
      <c r="DD84" s="480">
        <v>5.2384297340192889E-4</v>
      </c>
      <c r="DE84" s="480">
        <v>8.4286945435935873E-4</v>
      </c>
      <c r="DF84" s="480">
        <v>1.0255106823682913E-3</v>
      </c>
      <c r="DG84" s="480">
        <v>8.4646667389633862E-4</v>
      </c>
      <c r="DH84" s="480">
        <v>3.6512353315971394E-4</v>
      </c>
      <c r="DI84" s="480">
        <v>3.5333253063917227E-3</v>
      </c>
      <c r="DJ84" s="480">
        <v>1.1060550449527273</v>
      </c>
      <c r="DK84" s="317"/>
    </row>
    <row r="85" spans="2:115">
      <c r="B85" s="10" t="s">
        <v>370</v>
      </c>
      <c r="C85" s="4" t="s">
        <v>1089</v>
      </c>
      <c r="D85" s="480">
        <v>2.2190894272108115E-4</v>
      </c>
      <c r="E85" s="480">
        <v>6.937718542801266E-4</v>
      </c>
      <c r="F85" s="480">
        <v>1.6821230936478937E-4</v>
      </c>
      <c r="G85" s="480">
        <v>8.3531984756235795E-5</v>
      </c>
      <c r="H85" s="480">
        <v>3.0023618338496824E-4</v>
      </c>
      <c r="I85" s="480">
        <v>9.9309033928440279E-5</v>
      </c>
      <c r="J85" s="480">
        <v>1.8530632040792121E-4</v>
      </c>
      <c r="K85" s="480">
        <v>4.6590953351759114E-4</v>
      </c>
      <c r="L85" s="480">
        <v>2.0942437817070069E-4</v>
      </c>
      <c r="M85" s="480">
        <v>4.3349634456563363E-4</v>
      </c>
      <c r="N85" s="480">
        <v>0</v>
      </c>
      <c r="O85" s="480">
        <v>1.5877004512484215E-4</v>
      </c>
      <c r="P85" s="480">
        <v>1.316238978682242E-4</v>
      </c>
      <c r="Q85" s="480">
        <v>2.4699892663291299E-4</v>
      </c>
      <c r="R85" s="480">
        <v>2.8879326876182836E-4</v>
      </c>
      <c r="S85" s="480">
        <v>3.6472361860493508E-4</v>
      </c>
      <c r="T85" s="480">
        <v>3.5762125447869048E-4</v>
      </c>
      <c r="U85" s="480">
        <v>2.2944781744782571E-4</v>
      </c>
      <c r="V85" s="480">
        <v>2.3353077681976302E-4</v>
      </c>
      <c r="W85" s="480">
        <v>2.0385652257701151E-4</v>
      </c>
      <c r="X85" s="480">
        <v>0</v>
      </c>
      <c r="Y85" s="480">
        <v>4.2866845894331618E-4</v>
      </c>
      <c r="Z85" s="480">
        <v>3.1967358570236668E-4</v>
      </c>
      <c r="AA85" s="480">
        <v>3.978061538886669E-4</v>
      </c>
      <c r="AB85" s="480">
        <v>1.7725729108281429E-4</v>
      </c>
      <c r="AC85" s="480">
        <v>4.0636074558776073E-4</v>
      </c>
      <c r="AD85" s="480">
        <v>1.9000117092149552E-4</v>
      </c>
      <c r="AE85" s="480">
        <v>9.3655959459587146E-4</v>
      </c>
      <c r="AF85" s="480">
        <v>1.4373388093843876E-4</v>
      </c>
      <c r="AG85" s="480">
        <v>1.6135184359330449E-4</v>
      </c>
      <c r="AH85" s="480">
        <v>2.0580445973535078E-4</v>
      </c>
      <c r="AI85" s="480">
        <v>2.6811542822096002E-4</v>
      </c>
      <c r="AJ85" s="480">
        <v>8.5734316747677745E-4</v>
      </c>
      <c r="AK85" s="480">
        <v>2.0605883749005963E-4</v>
      </c>
      <c r="AL85" s="480">
        <v>4.8733319375129707E-4</v>
      </c>
      <c r="AM85" s="480">
        <v>1.3351443570474333E-4</v>
      </c>
      <c r="AN85" s="480">
        <v>1.5832069753440314E-4</v>
      </c>
      <c r="AO85" s="480">
        <v>9.1824698961116488E-4</v>
      </c>
      <c r="AP85" s="480">
        <v>2.8916973773311443E-4</v>
      </c>
      <c r="AQ85" s="480">
        <v>2.886671278342955E-4</v>
      </c>
      <c r="AR85" s="480">
        <v>3.2602099400864812E-4</v>
      </c>
      <c r="AS85" s="480">
        <v>1.6233086357409925E-4</v>
      </c>
      <c r="AT85" s="480">
        <v>2.0491990037581619E-4</v>
      </c>
      <c r="AU85" s="480">
        <v>1.3026747733449983E-4</v>
      </c>
      <c r="AV85" s="480">
        <v>1.4072722297340373E-4</v>
      </c>
      <c r="AW85" s="480">
        <v>9.1178739539809938E-5</v>
      </c>
      <c r="AX85" s="480">
        <v>8.4697982307855207E-5</v>
      </c>
      <c r="AY85" s="480">
        <v>1.1414222191852363E-4</v>
      </c>
      <c r="AZ85" s="480">
        <v>1.307236422000517E-4</v>
      </c>
      <c r="BA85" s="480">
        <v>1.1577623154990043E-4</v>
      </c>
      <c r="BB85" s="480">
        <v>4.5048032684540438E-5</v>
      </c>
      <c r="BC85" s="480">
        <v>2.0565296029519245E-4</v>
      </c>
      <c r="BD85" s="480">
        <v>1.5045865374944178E-4</v>
      </c>
      <c r="BE85" s="480">
        <v>1.7062359119168522E-5</v>
      </c>
      <c r="BF85" s="480">
        <v>0</v>
      </c>
      <c r="BG85" s="480">
        <v>4.0517508759703463E-4</v>
      </c>
      <c r="BH85" s="480">
        <v>1.3117933593729652E-4</v>
      </c>
      <c r="BI85" s="480">
        <v>1.9624857441656596E-4</v>
      </c>
      <c r="BJ85" s="480">
        <v>2.1163190800761402E-4</v>
      </c>
      <c r="BK85" s="480">
        <v>2.8168420205185824E-4</v>
      </c>
      <c r="BL85" s="480">
        <v>1.551672519463656E-4</v>
      </c>
      <c r="BM85" s="480">
        <v>3.0405634987539019E-4</v>
      </c>
      <c r="BN85" s="480">
        <v>2.88845460562478E-4</v>
      </c>
      <c r="BO85" s="480">
        <v>2.9653783033652554E-4</v>
      </c>
      <c r="BP85" s="480">
        <v>3.3103506974568869E-4</v>
      </c>
      <c r="BQ85" s="480">
        <v>3.1674776304909026E-4</v>
      </c>
      <c r="BR85" s="480">
        <v>9.693415288596973E-5</v>
      </c>
      <c r="BS85" s="480">
        <v>2.6604161771940304E-4</v>
      </c>
      <c r="BT85" s="480">
        <v>1.5868338596879616E-4</v>
      </c>
      <c r="BU85" s="480">
        <v>1.094797278615315E-4</v>
      </c>
      <c r="BV85" s="480">
        <v>6.0924948196522297E-5</v>
      </c>
      <c r="BW85" s="480">
        <v>3.703314752070386E-5</v>
      </c>
      <c r="BX85" s="480">
        <v>6.1506447988296121E-5</v>
      </c>
      <c r="BY85" s="480">
        <v>2.4095185765688865E-5</v>
      </c>
      <c r="BZ85" s="480">
        <v>1.7772860765540203E-5</v>
      </c>
      <c r="CA85" s="480">
        <v>7.2405295483741383E-6</v>
      </c>
      <c r="CB85" s="480">
        <v>5.7106550766761275E-4</v>
      </c>
      <c r="CC85" s="480">
        <v>2.6624272070260911E-4</v>
      </c>
      <c r="CD85" s="480">
        <v>3.1474343040321706E-4</v>
      </c>
      <c r="CE85" s="480">
        <v>9.1072392139233816E-5</v>
      </c>
      <c r="CF85" s="480">
        <v>1.5640896899916606E-4</v>
      </c>
      <c r="CG85" s="480">
        <v>1.0002882693856585</v>
      </c>
      <c r="CH85" s="480">
        <v>3.9091713527269464E-5</v>
      </c>
      <c r="CI85" s="480">
        <v>1.1123475336079081E-4</v>
      </c>
      <c r="CJ85" s="480">
        <v>2.1892117128112102E-3</v>
      </c>
      <c r="CK85" s="480">
        <v>5.4079514335854142E-5</v>
      </c>
      <c r="CL85" s="480">
        <v>5.7696684796758881E-5</v>
      </c>
      <c r="CM85" s="480">
        <v>5.4529122652316525E-5</v>
      </c>
      <c r="CN85" s="480">
        <v>4.961942259129214E-5</v>
      </c>
      <c r="CO85" s="480">
        <v>2.7991047409275412E-4</v>
      </c>
      <c r="CP85" s="480">
        <v>1.0444777658339466E-4</v>
      </c>
      <c r="CQ85" s="480">
        <v>9.0456143601977331E-5</v>
      </c>
      <c r="CR85" s="480">
        <v>7.5362249453896397E-5</v>
      </c>
      <c r="CS85" s="480">
        <v>2.1260025431785515E-4</v>
      </c>
      <c r="CT85" s="480">
        <v>1.3901470659398454E-4</v>
      </c>
      <c r="CU85" s="480">
        <v>1.4386143552673199E-4</v>
      </c>
      <c r="CV85" s="480">
        <v>1.1774477237590309E-4</v>
      </c>
      <c r="CW85" s="480">
        <v>7.7872604489411952E-5</v>
      </c>
      <c r="CX85" s="480">
        <v>2.4237842103599881E-4</v>
      </c>
      <c r="CY85" s="480">
        <v>4.1217458993866788E-5</v>
      </c>
      <c r="CZ85" s="480">
        <v>1.8563679132184015E-4</v>
      </c>
      <c r="DA85" s="480">
        <v>8.9399944935400952E-5</v>
      </c>
      <c r="DB85" s="480">
        <v>4.1557727880933541E-5</v>
      </c>
      <c r="DC85" s="480">
        <v>1.5470663573920786E-4</v>
      </c>
      <c r="DD85" s="480">
        <v>2.8064981306473241E-4</v>
      </c>
      <c r="DE85" s="480">
        <v>7.183355729316172E-5</v>
      </c>
      <c r="DF85" s="480">
        <v>6.6411276436825523E-5</v>
      </c>
      <c r="DG85" s="480">
        <v>9.7635755720278426E-5</v>
      </c>
      <c r="DH85" s="480">
        <v>7.1296725211452555E-4</v>
      </c>
      <c r="DI85" s="480">
        <v>9.0455071703543968E-5</v>
      </c>
      <c r="DJ85" s="480">
        <v>1.0252868733860592</v>
      </c>
      <c r="DK85" s="317"/>
    </row>
    <row r="86" spans="2:115">
      <c r="B86" s="10" t="s">
        <v>371</v>
      </c>
      <c r="C86" s="4" t="s">
        <v>1090</v>
      </c>
      <c r="D86" s="480">
        <v>8.0698830123306011E-4</v>
      </c>
      <c r="E86" s="480">
        <v>2.1098308419278821E-3</v>
      </c>
      <c r="F86" s="480">
        <v>5.1236886471779414E-4</v>
      </c>
      <c r="G86" s="480">
        <v>1.9924329062639089E-4</v>
      </c>
      <c r="H86" s="480">
        <v>9.2271611932933837E-4</v>
      </c>
      <c r="I86" s="480">
        <v>2.0537635130942272E-4</v>
      </c>
      <c r="J86" s="480">
        <v>2.540822555194965E-4</v>
      </c>
      <c r="K86" s="480">
        <v>1.3099196407294926E-3</v>
      </c>
      <c r="L86" s="480">
        <v>7.0776209070952888E-4</v>
      </c>
      <c r="M86" s="480">
        <v>5.9267743886780569E-3</v>
      </c>
      <c r="N86" s="480">
        <v>0</v>
      </c>
      <c r="O86" s="480">
        <v>7.7315723985883907E-4</v>
      </c>
      <c r="P86" s="480">
        <v>5.1842741847981841E-4</v>
      </c>
      <c r="Q86" s="480">
        <v>7.7864161480539285E-4</v>
      </c>
      <c r="R86" s="480">
        <v>6.3896962122739795E-4</v>
      </c>
      <c r="S86" s="480">
        <v>7.8409906154084286E-4</v>
      </c>
      <c r="T86" s="480">
        <v>9.1101762949751333E-4</v>
      </c>
      <c r="U86" s="480">
        <v>5.4779005843712378E-4</v>
      </c>
      <c r="V86" s="480">
        <v>1.6020870439868661E-3</v>
      </c>
      <c r="W86" s="480">
        <v>1.1081811369606286E-3</v>
      </c>
      <c r="X86" s="480">
        <v>0</v>
      </c>
      <c r="Y86" s="480">
        <v>8.6736526980572468E-4</v>
      </c>
      <c r="Z86" s="480">
        <v>6.4909935788858345E-4</v>
      </c>
      <c r="AA86" s="480">
        <v>1.5687465611943108E-3</v>
      </c>
      <c r="AB86" s="480">
        <v>4.7384282084971869E-4</v>
      </c>
      <c r="AC86" s="480">
        <v>1.0303826940073022E-3</v>
      </c>
      <c r="AD86" s="480">
        <v>1.5275927841220771E-3</v>
      </c>
      <c r="AE86" s="480">
        <v>1.9894219075054826E-3</v>
      </c>
      <c r="AF86" s="480">
        <v>6.2950772906066467E-4</v>
      </c>
      <c r="AG86" s="480">
        <v>5.90292689127403E-4</v>
      </c>
      <c r="AH86" s="480">
        <v>3.6893957024636691E-3</v>
      </c>
      <c r="AI86" s="480">
        <v>1.128825596795539E-3</v>
      </c>
      <c r="AJ86" s="480">
        <v>1.434838381948283E-3</v>
      </c>
      <c r="AK86" s="480">
        <v>9.5694041804211371E-4</v>
      </c>
      <c r="AL86" s="480">
        <v>1.66721742423326E-3</v>
      </c>
      <c r="AM86" s="480">
        <v>6.0322630147314343E-4</v>
      </c>
      <c r="AN86" s="480">
        <v>5.1067922186441139E-4</v>
      </c>
      <c r="AO86" s="480">
        <v>1.4844441665852139E-3</v>
      </c>
      <c r="AP86" s="480">
        <v>8.5693112184012394E-4</v>
      </c>
      <c r="AQ86" s="480">
        <v>1.6006847735203355E-3</v>
      </c>
      <c r="AR86" s="480">
        <v>1.9732808870996242E-3</v>
      </c>
      <c r="AS86" s="480">
        <v>4.9199269816951896E-4</v>
      </c>
      <c r="AT86" s="480">
        <v>8.0344596522063678E-4</v>
      </c>
      <c r="AU86" s="480">
        <v>4.0215847724614891E-4</v>
      </c>
      <c r="AV86" s="480">
        <v>3.9204121059110698E-4</v>
      </c>
      <c r="AW86" s="480">
        <v>4.5508584186599248E-4</v>
      </c>
      <c r="AX86" s="480">
        <v>2.9097948577141324E-4</v>
      </c>
      <c r="AY86" s="480">
        <v>3.7634141106727102E-4</v>
      </c>
      <c r="AZ86" s="480">
        <v>5.0644081305964341E-4</v>
      </c>
      <c r="BA86" s="480">
        <v>4.0455405437610177E-4</v>
      </c>
      <c r="BB86" s="480">
        <v>1.3798843639249801E-4</v>
      </c>
      <c r="BC86" s="480">
        <v>6.920463024156615E-4</v>
      </c>
      <c r="BD86" s="480">
        <v>4.5383583240200782E-4</v>
      </c>
      <c r="BE86" s="480">
        <v>3.7755181580485895E-4</v>
      </c>
      <c r="BF86" s="480">
        <v>0</v>
      </c>
      <c r="BG86" s="480">
        <v>4.3906676671724173E-4</v>
      </c>
      <c r="BH86" s="480">
        <v>3.3407025811044551E-4</v>
      </c>
      <c r="BI86" s="480">
        <v>4.2921717767894905E-4</v>
      </c>
      <c r="BJ86" s="480">
        <v>3.5310119380084113E-4</v>
      </c>
      <c r="BK86" s="480">
        <v>7.8429272124930151E-4</v>
      </c>
      <c r="BL86" s="480">
        <v>2.9339067217766038E-3</v>
      </c>
      <c r="BM86" s="480">
        <v>5.8029724237033996E-4</v>
      </c>
      <c r="BN86" s="480">
        <v>4.6600518863969845E-4</v>
      </c>
      <c r="BO86" s="480">
        <v>5.4389168750800486E-4</v>
      </c>
      <c r="BP86" s="480">
        <v>5.8731143064903399E-4</v>
      </c>
      <c r="BQ86" s="480">
        <v>5.7742173225926207E-4</v>
      </c>
      <c r="BR86" s="480">
        <v>3.2500192096938647E-4</v>
      </c>
      <c r="BS86" s="480">
        <v>3.681242624585255E-3</v>
      </c>
      <c r="BT86" s="480">
        <v>2.84087708577871E-4</v>
      </c>
      <c r="BU86" s="480">
        <v>2.1187324418309484E-4</v>
      </c>
      <c r="BV86" s="480">
        <v>1.3003603505301481E-4</v>
      </c>
      <c r="BW86" s="480">
        <v>7.3404613528135255E-5</v>
      </c>
      <c r="BX86" s="480">
        <v>1.2097047902745716E-4</v>
      </c>
      <c r="BY86" s="480">
        <v>7.0869329961615961E-5</v>
      </c>
      <c r="BZ86" s="480">
        <v>3.5558270508782096E-5</v>
      </c>
      <c r="CA86" s="480">
        <v>1.3281962065115763E-5</v>
      </c>
      <c r="CB86" s="480">
        <v>9.8843590419076126E-5</v>
      </c>
      <c r="CC86" s="480">
        <v>1.2281177511868719E-4</v>
      </c>
      <c r="CD86" s="480">
        <v>3.7751862000700112E-4</v>
      </c>
      <c r="CE86" s="480">
        <v>1.4076537323611766E-4</v>
      </c>
      <c r="CF86" s="480">
        <v>2.910998753473891E-4</v>
      </c>
      <c r="CG86" s="480">
        <v>2.1739469392002209E-5</v>
      </c>
      <c r="CH86" s="480">
        <v>1.0000978510543264</v>
      </c>
      <c r="CI86" s="480">
        <v>2.4760521584737049E-4</v>
      </c>
      <c r="CJ86" s="480">
        <v>8.1014679928107503E-5</v>
      </c>
      <c r="CK86" s="480">
        <v>1.2980586714087634E-4</v>
      </c>
      <c r="CL86" s="480">
        <v>2.2138403832735882E-4</v>
      </c>
      <c r="CM86" s="480">
        <v>1.6987747915515666E-4</v>
      </c>
      <c r="CN86" s="480">
        <v>1.644773301815495E-4</v>
      </c>
      <c r="CO86" s="480">
        <v>7.0219220905622386E-4</v>
      </c>
      <c r="CP86" s="480">
        <v>4.8131791529961131E-3</v>
      </c>
      <c r="CQ86" s="480">
        <v>1.3293254533606395E-4</v>
      </c>
      <c r="CR86" s="480">
        <v>1.4456203019445118E-4</v>
      </c>
      <c r="CS86" s="480">
        <v>3.7649695985112039E-4</v>
      </c>
      <c r="CT86" s="480">
        <v>2.2010788972278848E-4</v>
      </c>
      <c r="CU86" s="480">
        <v>2.7535666868133273E-4</v>
      </c>
      <c r="CV86" s="480">
        <v>2.0937280206560297E-4</v>
      </c>
      <c r="CW86" s="480">
        <v>1.8957602011864254E-4</v>
      </c>
      <c r="CX86" s="480">
        <v>4.3606140456802812E-4</v>
      </c>
      <c r="CY86" s="480">
        <v>8.9488892702305545E-5</v>
      </c>
      <c r="CZ86" s="480">
        <v>2.6356881784179374E-4</v>
      </c>
      <c r="DA86" s="480">
        <v>1.8390240965903153E-4</v>
      </c>
      <c r="DB86" s="480">
        <v>8.8197408796057927E-5</v>
      </c>
      <c r="DC86" s="480">
        <v>3.6335380208221262E-4</v>
      </c>
      <c r="DD86" s="480">
        <v>7.9781845296981806E-4</v>
      </c>
      <c r="DE86" s="480">
        <v>1.5446526252310913E-4</v>
      </c>
      <c r="DF86" s="480">
        <v>1.3741643880393068E-4</v>
      </c>
      <c r="DG86" s="480">
        <v>1.945104526980886E-4</v>
      </c>
      <c r="DH86" s="480">
        <v>1.4194668228682758E-3</v>
      </c>
      <c r="DI86" s="480">
        <v>6.5121865340499673E-4</v>
      </c>
      <c r="DJ86" s="480">
        <v>1.0786175588979716</v>
      </c>
      <c r="DK86" s="317"/>
    </row>
    <row r="87" spans="2:115">
      <c r="B87" s="10" t="s">
        <v>372</v>
      </c>
      <c r="C87" s="4" t="s">
        <v>1091</v>
      </c>
      <c r="D87" s="480">
        <v>7.8993128800171411E-3</v>
      </c>
      <c r="E87" s="480">
        <v>3.8216919520777429E-3</v>
      </c>
      <c r="F87" s="480">
        <v>3.7610120971802927E-3</v>
      </c>
      <c r="G87" s="480">
        <v>6.3037015916304982E-3</v>
      </c>
      <c r="H87" s="480">
        <v>6.3190122565813757E-3</v>
      </c>
      <c r="I87" s="480">
        <v>9.2653841142776045E-3</v>
      </c>
      <c r="J87" s="480">
        <v>4.1764634057972497E-2</v>
      </c>
      <c r="K87" s="480">
        <v>3.7989037845938692E-3</v>
      </c>
      <c r="L87" s="480">
        <v>1.99593815189248E-3</v>
      </c>
      <c r="M87" s="480">
        <v>3.2333038154999561E-3</v>
      </c>
      <c r="N87" s="480">
        <v>0</v>
      </c>
      <c r="O87" s="480">
        <v>3.822499243897133E-3</v>
      </c>
      <c r="P87" s="480">
        <v>2.778107591197405E-3</v>
      </c>
      <c r="Q87" s="480">
        <v>5.5933049455839327E-3</v>
      </c>
      <c r="R87" s="480">
        <v>3.0629513211925252E-3</v>
      </c>
      <c r="S87" s="480">
        <v>2.7232145710711776E-3</v>
      </c>
      <c r="T87" s="480">
        <v>1.8526888732895359E-3</v>
      </c>
      <c r="U87" s="480">
        <v>2.9745656871110388E-3</v>
      </c>
      <c r="V87" s="480">
        <v>2.7646266066072779E-3</v>
      </c>
      <c r="W87" s="480">
        <v>3.1698744252140862E-3</v>
      </c>
      <c r="X87" s="480">
        <v>0</v>
      </c>
      <c r="Y87" s="480">
        <v>1.9696916964234007E-3</v>
      </c>
      <c r="Z87" s="480">
        <v>8.8589303030021536E-4</v>
      </c>
      <c r="AA87" s="480">
        <v>2.1490370520606981E-3</v>
      </c>
      <c r="AB87" s="480">
        <v>2.2646513716324144E-3</v>
      </c>
      <c r="AC87" s="480">
        <v>1.4925813486623412E-3</v>
      </c>
      <c r="AD87" s="480">
        <v>2.8149266517444769E-4</v>
      </c>
      <c r="AE87" s="480">
        <v>6.3661438335932225E-3</v>
      </c>
      <c r="AF87" s="480">
        <v>1.668209230409395E-3</v>
      </c>
      <c r="AG87" s="480">
        <v>1.8107703840395536E-3</v>
      </c>
      <c r="AH87" s="480">
        <v>4.3805629665763669E-3</v>
      </c>
      <c r="AI87" s="480">
        <v>4.5771538406038882E-3</v>
      </c>
      <c r="AJ87" s="480">
        <v>9.6721319957474156E-3</v>
      </c>
      <c r="AK87" s="480">
        <v>3.0561542770413518E-3</v>
      </c>
      <c r="AL87" s="480">
        <v>2.7849448521892334E-3</v>
      </c>
      <c r="AM87" s="480">
        <v>2.4374525383083069E-3</v>
      </c>
      <c r="AN87" s="480">
        <v>2.8484092238493654E-3</v>
      </c>
      <c r="AO87" s="480">
        <v>2.6597616072261028E-3</v>
      </c>
      <c r="AP87" s="480">
        <v>2.0461995529472625E-3</v>
      </c>
      <c r="AQ87" s="480">
        <v>6.6089819698750612E-3</v>
      </c>
      <c r="AR87" s="480">
        <v>4.1337842616357397E-3</v>
      </c>
      <c r="AS87" s="480">
        <v>2.6932329688164635E-3</v>
      </c>
      <c r="AT87" s="480">
        <v>2.8337770807141194E-3</v>
      </c>
      <c r="AU87" s="480">
        <v>2.2115400903010771E-3</v>
      </c>
      <c r="AV87" s="480">
        <v>2.4706237693173949E-3</v>
      </c>
      <c r="AW87" s="480">
        <v>1.6917589209770652E-3</v>
      </c>
      <c r="AX87" s="480">
        <v>1.9556510809855938E-3</v>
      </c>
      <c r="AY87" s="480">
        <v>9.8287741399096505E-4</v>
      </c>
      <c r="AZ87" s="480">
        <v>2.2632004845612916E-3</v>
      </c>
      <c r="BA87" s="480">
        <v>1.3861127124225828E-3</v>
      </c>
      <c r="BB87" s="480">
        <v>6.5129446907142489E-4</v>
      </c>
      <c r="BC87" s="480">
        <v>2.4394624690064026E-3</v>
      </c>
      <c r="BD87" s="480">
        <v>9.194869182579591E-4</v>
      </c>
      <c r="BE87" s="480">
        <v>1.7719976254320813E-3</v>
      </c>
      <c r="BF87" s="480">
        <v>0</v>
      </c>
      <c r="BG87" s="480">
        <v>9.3614638045316203E-4</v>
      </c>
      <c r="BH87" s="480">
        <v>1.219650315190708E-3</v>
      </c>
      <c r="BI87" s="480">
        <v>1.2949481336857777E-3</v>
      </c>
      <c r="BJ87" s="480">
        <v>1.1891281662076878E-3</v>
      </c>
      <c r="BK87" s="480">
        <v>8.8788521008009141E-3</v>
      </c>
      <c r="BL87" s="480">
        <v>5.5809973988214133E-3</v>
      </c>
      <c r="BM87" s="480">
        <v>4.673948219868127E-3</v>
      </c>
      <c r="BN87" s="480">
        <v>4.7932015970550282E-3</v>
      </c>
      <c r="BO87" s="480">
        <v>5.2114138924940013E-3</v>
      </c>
      <c r="BP87" s="480">
        <v>6.0312914644586905E-3</v>
      </c>
      <c r="BQ87" s="480">
        <v>4.1550317506061467E-3</v>
      </c>
      <c r="BR87" s="480">
        <v>2.385164089214852E-3</v>
      </c>
      <c r="BS87" s="480">
        <v>1.5742565984682251E-3</v>
      </c>
      <c r="BT87" s="480">
        <v>3.1189646187336204E-3</v>
      </c>
      <c r="BU87" s="480">
        <v>5.7602336755489467E-3</v>
      </c>
      <c r="BV87" s="480">
        <v>1.0455078180037278E-2</v>
      </c>
      <c r="BW87" s="480">
        <v>6.0093223586821093E-3</v>
      </c>
      <c r="BX87" s="480">
        <v>2.3974554105205201E-3</v>
      </c>
      <c r="BY87" s="480">
        <v>1.5456415823579441E-3</v>
      </c>
      <c r="BZ87" s="480">
        <v>9.3259762434207984E-4</v>
      </c>
      <c r="CA87" s="480">
        <v>3.5161043468590216E-4</v>
      </c>
      <c r="CB87" s="480">
        <v>3.5509647704227668E-2</v>
      </c>
      <c r="CC87" s="480">
        <v>2.1834003132513824E-2</v>
      </c>
      <c r="CD87" s="480">
        <v>9.1624838284986507E-2</v>
      </c>
      <c r="CE87" s="480">
        <v>3.3404399587648848E-2</v>
      </c>
      <c r="CF87" s="480">
        <v>0.31431865053812202</v>
      </c>
      <c r="CG87" s="480">
        <v>6.1059477019535088E-3</v>
      </c>
      <c r="CH87" s="480">
        <v>3.3338489894873358E-3</v>
      </c>
      <c r="CI87" s="480">
        <v>1.0162309678760679</v>
      </c>
      <c r="CJ87" s="480">
        <v>6.9916961741981788E-3</v>
      </c>
      <c r="CK87" s="480">
        <v>2.5481816356765657E-3</v>
      </c>
      <c r="CL87" s="480">
        <v>2.7902105021797817E-3</v>
      </c>
      <c r="CM87" s="480">
        <v>3.4184322022437438E-3</v>
      </c>
      <c r="CN87" s="480">
        <v>2.2715405756268607E-3</v>
      </c>
      <c r="CO87" s="480">
        <v>6.6942542987642427E-3</v>
      </c>
      <c r="CP87" s="480">
        <v>3.7006520044922612E-3</v>
      </c>
      <c r="CQ87" s="480">
        <v>3.3927263484133741E-3</v>
      </c>
      <c r="CR87" s="480">
        <v>2.7050300995821322E-3</v>
      </c>
      <c r="CS87" s="480">
        <v>3.4451998139371919E-3</v>
      </c>
      <c r="CT87" s="480">
        <v>1.5866100810789951E-3</v>
      </c>
      <c r="CU87" s="480">
        <v>1.8203279960830325E-3</v>
      </c>
      <c r="CV87" s="480">
        <v>1.8406005099697209E-3</v>
      </c>
      <c r="CW87" s="480">
        <v>1.9330527190198593E-3</v>
      </c>
      <c r="CX87" s="480">
        <v>4.8336989009400925E-3</v>
      </c>
      <c r="CY87" s="480">
        <v>7.4260314581050795E-3</v>
      </c>
      <c r="CZ87" s="480">
        <v>4.3311590474458426E-3</v>
      </c>
      <c r="DA87" s="480">
        <v>9.8014851804140331E-4</v>
      </c>
      <c r="DB87" s="480">
        <v>2.0090637446236012E-3</v>
      </c>
      <c r="DC87" s="480">
        <v>6.7353594202561415E-2</v>
      </c>
      <c r="DD87" s="480">
        <v>4.8937976321450482E-3</v>
      </c>
      <c r="DE87" s="480">
        <v>3.1058221897765784E-3</v>
      </c>
      <c r="DF87" s="480">
        <v>6.4632123451963501E-3</v>
      </c>
      <c r="DG87" s="480">
        <v>5.9301779847390507E-3</v>
      </c>
      <c r="DH87" s="480">
        <v>2.2615824399653327E-3</v>
      </c>
      <c r="DI87" s="480">
        <v>1.4721706006258129E-2</v>
      </c>
      <c r="DJ87" s="480">
        <v>1.9755754989073424</v>
      </c>
      <c r="DK87" s="317"/>
    </row>
    <row r="88" spans="2:115">
      <c r="B88" s="10" t="s">
        <v>373</v>
      </c>
      <c r="C88" s="4" t="s">
        <v>1092</v>
      </c>
      <c r="D88" s="480">
        <v>3.0826943149445021E-4</v>
      </c>
      <c r="E88" s="480">
        <v>4.2306285790271809E-4</v>
      </c>
      <c r="F88" s="480">
        <v>4.6153915479691217E-4</v>
      </c>
      <c r="G88" s="480">
        <v>2.5766336538462147E-4</v>
      </c>
      <c r="H88" s="480">
        <v>5.5726729510915235E-4</v>
      </c>
      <c r="I88" s="480">
        <v>2.4372024077081635E-3</v>
      </c>
      <c r="J88" s="480">
        <v>7.7438632824836985E-4</v>
      </c>
      <c r="K88" s="480">
        <v>3.1974416961693563E-4</v>
      </c>
      <c r="L88" s="480">
        <v>4.7774612897594318E-4</v>
      </c>
      <c r="M88" s="480">
        <v>2.8305434226102804E-4</v>
      </c>
      <c r="N88" s="480">
        <v>0</v>
      </c>
      <c r="O88" s="480">
        <v>5.1528145748136684E-4</v>
      </c>
      <c r="P88" s="480">
        <v>4.2152226800792073E-4</v>
      </c>
      <c r="Q88" s="480">
        <v>3.1977787135128576E-4</v>
      </c>
      <c r="R88" s="480">
        <v>4.8845986175974669E-4</v>
      </c>
      <c r="S88" s="480">
        <v>3.6999932783536539E-4</v>
      </c>
      <c r="T88" s="480">
        <v>3.9955282977187319E-4</v>
      </c>
      <c r="U88" s="480">
        <v>3.9789213593990138E-4</v>
      </c>
      <c r="V88" s="480">
        <v>4.1426060338692577E-4</v>
      </c>
      <c r="W88" s="480">
        <v>6.209210885566442E-4</v>
      </c>
      <c r="X88" s="480">
        <v>0</v>
      </c>
      <c r="Y88" s="480">
        <v>3.0625600870855577E-4</v>
      </c>
      <c r="Z88" s="480">
        <v>2.6863466159274675E-4</v>
      </c>
      <c r="AA88" s="480">
        <v>2.6216027428390326E-4</v>
      </c>
      <c r="AB88" s="480">
        <v>1.2120131255016018E-3</v>
      </c>
      <c r="AC88" s="480">
        <v>5.0518816696324071E-4</v>
      </c>
      <c r="AD88" s="480">
        <v>8.9885824335105029E-5</v>
      </c>
      <c r="AE88" s="480">
        <v>5.8026345464646948E-4</v>
      </c>
      <c r="AF88" s="480">
        <v>3.9719627005381655E-4</v>
      </c>
      <c r="AG88" s="480">
        <v>3.5344157808458131E-4</v>
      </c>
      <c r="AH88" s="480">
        <v>3.937896017101675E-4</v>
      </c>
      <c r="AI88" s="480">
        <v>3.3515343996632843E-4</v>
      </c>
      <c r="AJ88" s="480">
        <v>4.4531855487555278E-4</v>
      </c>
      <c r="AK88" s="480">
        <v>3.793663647331326E-4</v>
      </c>
      <c r="AL88" s="480">
        <v>3.3549863723438553E-4</v>
      </c>
      <c r="AM88" s="480">
        <v>4.9446052902855789E-4</v>
      </c>
      <c r="AN88" s="480">
        <v>2.3654481767301875E-4</v>
      </c>
      <c r="AO88" s="480">
        <v>4.1251516040882404E-4</v>
      </c>
      <c r="AP88" s="480">
        <v>2.8417813931224848E-4</v>
      </c>
      <c r="AQ88" s="480">
        <v>4.9408065506668366E-4</v>
      </c>
      <c r="AR88" s="480">
        <v>4.0980492789871511E-4</v>
      </c>
      <c r="AS88" s="480">
        <v>3.6907215322330261E-4</v>
      </c>
      <c r="AT88" s="480">
        <v>4.057445018959188E-4</v>
      </c>
      <c r="AU88" s="480">
        <v>4.0989614637850256E-4</v>
      </c>
      <c r="AV88" s="480">
        <v>5.369107450951629E-4</v>
      </c>
      <c r="AW88" s="480">
        <v>3.4699089526068621E-4</v>
      </c>
      <c r="AX88" s="480">
        <v>3.2217189511234709E-4</v>
      </c>
      <c r="AY88" s="480">
        <v>2.2953938386467143E-4</v>
      </c>
      <c r="AZ88" s="480">
        <v>2.6965223719560609E-4</v>
      </c>
      <c r="BA88" s="480">
        <v>2.2951547078839103E-4</v>
      </c>
      <c r="BB88" s="480">
        <v>1.212090512927585E-4</v>
      </c>
      <c r="BC88" s="480">
        <v>2.884304334431999E-4</v>
      </c>
      <c r="BD88" s="480">
        <v>1.5225636536487022E-4</v>
      </c>
      <c r="BE88" s="480">
        <v>1.3016299487968305E-4</v>
      </c>
      <c r="BF88" s="480">
        <v>0</v>
      </c>
      <c r="BG88" s="480">
        <v>7.975948134440389E-5</v>
      </c>
      <c r="BH88" s="480">
        <v>1.9961089444961506E-4</v>
      </c>
      <c r="BI88" s="480">
        <v>3.3126055824323066E-4</v>
      </c>
      <c r="BJ88" s="480">
        <v>2.6738542759685314E-4</v>
      </c>
      <c r="BK88" s="480">
        <v>5.6082755100075226E-4</v>
      </c>
      <c r="BL88" s="480">
        <v>4.4905440334874741E-4</v>
      </c>
      <c r="BM88" s="480">
        <v>5.2218504256094087E-4</v>
      </c>
      <c r="BN88" s="480">
        <v>5.8041338960783948E-4</v>
      </c>
      <c r="BO88" s="480">
        <v>1.2433481191209926E-3</v>
      </c>
      <c r="BP88" s="480">
        <v>8.7546927252322992E-4</v>
      </c>
      <c r="BQ88" s="480">
        <v>8.3856036812549864E-4</v>
      </c>
      <c r="BR88" s="480">
        <v>1.4735301678822372E-3</v>
      </c>
      <c r="BS88" s="480">
        <v>1.6063157978244769E-3</v>
      </c>
      <c r="BT88" s="480">
        <v>1.3970270597920317E-3</v>
      </c>
      <c r="BU88" s="480">
        <v>1.065962809685121E-3</v>
      </c>
      <c r="BV88" s="480">
        <v>1.5075803089007443E-3</v>
      </c>
      <c r="BW88" s="480">
        <v>6.0005117290200336E-4</v>
      </c>
      <c r="BX88" s="480">
        <v>7.5429345432927106E-3</v>
      </c>
      <c r="BY88" s="480">
        <v>1.0246661254353134E-3</v>
      </c>
      <c r="BZ88" s="480">
        <v>1.1922726779674785E-3</v>
      </c>
      <c r="CA88" s="480">
        <v>4.0320577265370649E-4</v>
      </c>
      <c r="CB88" s="480">
        <v>1.2558436967568328E-3</v>
      </c>
      <c r="CC88" s="480">
        <v>3.5646432371254182E-4</v>
      </c>
      <c r="CD88" s="480">
        <v>8.1371530037347274E-4</v>
      </c>
      <c r="CE88" s="480">
        <v>1.4937559058663297E-3</v>
      </c>
      <c r="CF88" s="480">
        <v>1.3770381195935425E-3</v>
      </c>
      <c r="CG88" s="480">
        <v>5.084674730975689E-4</v>
      </c>
      <c r="CH88" s="480">
        <v>1.3221659635371159E-3</v>
      </c>
      <c r="CI88" s="480">
        <v>2.8334082264256711E-3</v>
      </c>
      <c r="CJ88" s="480">
        <v>1.0121944926883872</v>
      </c>
      <c r="CK88" s="480">
        <v>8.3908449551875156E-3</v>
      </c>
      <c r="CL88" s="480">
        <v>1.7842723251332421E-3</v>
      </c>
      <c r="CM88" s="480">
        <v>7.2065316033779981E-4</v>
      </c>
      <c r="CN88" s="480">
        <v>2.9199836961567175E-3</v>
      </c>
      <c r="CO88" s="480">
        <v>2.9280426066103948E-3</v>
      </c>
      <c r="CP88" s="480">
        <v>7.030431240166988E-3</v>
      </c>
      <c r="CQ88" s="480">
        <v>4.8262736444693319E-3</v>
      </c>
      <c r="CR88" s="480">
        <v>9.3706328425130101E-4</v>
      </c>
      <c r="CS88" s="480">
        <v>6.8431433968149172E-3</v>
      </c>
      <c r="CT88" s="480">
        <v>5.4169838402879907E-4</v>
      </c>
      <c r="CU88" s="480">
        <v>3.6301348912990143E-3</v>
      </c>
      <c r="CV88" s="480">
        <v>3.1300798902014122E-3</v>
      </c>
      <c r="CW88" s="480">
        <v>1.4111932828386874E-3</v>
      </c>
      <c r="CX88" s="480">
        <v>8.1284600841790219E-3</v>
      </c>
      <c r="CY88" s="480">
        <v>8.4627161893297356E-4</v>
      </c>
      <c r="CZ88" s="480">
        <v>1.3682345754238816E-3</v>
      </c>
      <c r="DA88" s="480">
        <v>6.2482720169801658E-4</v>
      </c>
      <c r="DB88" s="480">
        <v>1.1996635171758871E-3</v>
      </c>
      <c r="DC88" s="480">
        <v>1.8000495201493788E-3</v>
      </c>
      <c r="DD88" s="480">
        <v>1.368937445117069E-3</v>
      </c>
      <c r="DE88" s="480">
        <v>1.3747687923479955E-3</v>
      </c>
      <c r="DF88" s="480">
        <v>8.5486558147223083E-4</v>
      </c>
      <c r="DG88" s="480">
        <v>2.6052272115085783E-3</v>
      </c>
      <c r="DH88" s="480">
        <v>2.1546076356120932E-4</v>
      </c>
      <c r="DI88" s="480">
        <v>2.6348446490326279E-3</v>
      </c>
      <c r="DJ88" s="480">
        <v>1.1362871037515654</v>
      </c>
      <c r="DK88" s="317"/>
    </row>
    <row r="89" spans="2:115">
      <c r="B89" s="10" t="s">
        <v>374</v>
      </c>
      <c r="C89" s="4" t="s">
        <v>1093</v>
      </c>
      <c r="D89" s="480">
        <v>1.5789632409116872E-3</v>
      </c>
      <c r="E89" s="480">
        <v>1.5582269879172016E-3</v>
      </c>
      <c r="F89" s="480">
        <v>2.730193385090572E-3</v>
      </c>
      <c r="G89" s="480">
        <v>1.5775087870080506E-3</v>
      </c>
      <c r="H89" s="480">
        <v>4.4720592834884016E-3</v>
      </c>
      <c r="I89" s="480">
        <v>1.4815650578748358E-2</v>
      </c>
      <c r="J89" s="480">
        <v>3.1547698691512353E-3</v>
      </c>
      <c r="K89" s="480">
        <v>2.1843518926118475E-3</v>
      </c>
      <c r="L89" s="480">
        <v>1.785768700751169E-3</v>
      </c>
      <c r="M89" s="480">
        <v>2.2805393295665054E-3</v>
      </c>
      <c r="N89" s="480">
        <v>0</v>
      </c>
      <c r="O89" s="480">
        <v>2.7258910285507159E-3</v>
      </c>
      <c r="P89" s="480">
        <v>2.215550108074824E-3</v>
      </c>
      <c r="Q89" s="480">
        <v>2.0734152705278171E-3</v>
      </c>
      <c r="R89" s="480">
        <v>2.5905485189776246E-3</v>
      </c>
      <c r="S89" s="480">
        <v>1.5829289957445545E-3</v>
      </c>
      <c r="T89" s="480">
        <v>2.0750014388963393E-3</v>
      </c>
      <c r="U89" s="480">
        <v>2.271963769672689E-3</v>
      </c>
      <c r="V89" s="480">
        <v>1.5453303573409673E-3</v>
      </c>
      <c r="W89" s="480">
        <v>2.1469921719006828E-3</v>
      </c>
      <c r="X89" s="480">
        <v>0</v>
      </c>
      <c r="Y89" s="480">
        <v>1.4596558636118442E-3</v>
      </c>
      <c r="Z89" s="480">
        <v>1.0088425401920842E-3</v>
      </c>
      <c r="AA89" s="480">
        <v>1.7631110731275445E-3</v>
      </c>
      <c r="AB89" s="480">
        <v>1.4714693324353897E-2</v>
      </c>
      <c r="AC89" s="480">
        <v>2.1621988093950125E-3</v>
      </c>
      <c r="AD89" s="480">
        <v>3.4661888101281737E-4</v>
      </c>
      <c r="AE89" s="480">
        <v>3.4016435910342526E-3</v>
      </c>
      <c r="AF89" s="480">
        <v>1.7665413135306404E-3</v>
      </c>
      <c r="AG89" s="480">
        <v>2.4405349904952868E-3</v>
      </c>
      <c r="AH89" s="480">
        <v>2.7585466496156887E-3</v>
      </c>
      <c r="AI89" s="480">
        <v>1.4110893481433962E-3</v>
      </c>
      <c r="AJ89" s="480">
        <v>2.3565678426364896E-3</v>
      </c>
      <c r="AK89" s="480">
        <v>1.6919253913073274E-3</v>
      </c>
      <c r="AL89" s="480">
        <v>1.6465043808051765E-3</v>
      </c>
      <c r="AM89" s="480">
        <v>1.5220228608744668E-3</v>
      </c>
      <c r="AN89" s="480">
        <v>1.0952005849446484E-3</v>
      </c>
      <c r="AO89" s="480">
        <v>2.1704148078513304E-3</v>
      </c>
      <c r="AP89" s="480">
        <v>1.9325449592542622E-3</v>
      </c>
      <c r="AQ89" s="480">
        <v>1.8713313848875966E-3</v>
      </c>
      <c r="AR89" s="480">
        <v>1.6910832251445438E-3</v>
      </c>
      <c r="AS89" s="480">
        <v>1.6782716272643599E-3</v>
      </c>
      <c r="AT89" s="480">
        <v>2.2264264605305418E-3</v>
      </c>
      <c r="AU89" s="480">
        <v>2.784963446688599E-3</v>
      </c>
      <c r="AV89" s="480">
        <v>3.5086642362015864E-3</v>
      </c>
      <c r="AW89" s="480">
        <v>1.6822003617256603E-3</v>
      </c>
      <c r="AX89" s="480">
        <v>1.6825039817358147E-3</v>
      </c>
      <c r="AY89" s="480">
        <v>1.2702782705605251E-3</v>
      </c>
      <c r="AZ89" s="480">
        <v>1.6027131185646498E-3</v>
      </c>
      <c r="BA89" s="480">
        <v>1.1695857705291595E-3</v>
      </c>
      <c r="BB89" s="480">
        <v>6.5462633959300796E-4</v>
      </c>
      <c r="BC89" s="480">
        <v>1.5198080086282623E-3</v>
      </c>
      <c r="BD89" s="480">
        <v>1.0048323751970427E-3</v>
      </c>
      <c r="BE89" s="480">
        <v>9.1216427583375918E-4</v>
      </c>
      <c r="BF89" s="480">
        <v>0</v>
      </c>
      <c r="BG89" s="480">
        <v>6.9730125713552348E-4</v>
      </c>
      <c r="BH89" s="480">
        <v>1.2001103249390398E-3</v>
      </c>
      <c r="BI89" s="480">
        <v>2.3972224802123617E-3</v>
      </c>
      <c r="BJ89" s="480">
        <v>1.5155282755279563E-3</v>
      </c>
      <c r="BK89" s="480">
        <v>3.1005670333409288E-3</v>
      </c>
      <c r="BL89" s="480">
        <v>1.0880584346917395E-3</v>
      </c>
      <c r="BM89" s="480">
        <v>2.6801044549456029E-3</v>
      </c>
      <c r="BN89" s="480">
        <v>2.7377664338609623E-3</v>
      </c>
      <c r="BO89" s="480">
        <v>1.7322039049107948E-2</v>
      </c>
      <c r="BP89" s="480">
        <v>6.0899225465938936E-3</v>
      </c>
      <c r="BQ89" s="480">
        <v>6.2527724877978344E-3</v>
      </c>
      <c r="BR89" s="480">
        <v>2.2376626908699334E-3</v>
      </c>
      <c r="BS89" s="480">
        <v>1.5144018646406129E-3</v>
      </c>
      <c r="BT89" s="480">
        <v>4.5791239690631275E-3</v>
      </c>
      <c r="BU89" s="480">
        <v>6.2081586919153012E-3</v>
      </c>
      <c r="BV89" s="480">
        <v>1.55204968576447E-2</v>
      </c>
      <c r="BW89" s="480">
        <v>4.2117088634083281E-3</v>
      </c>
      <c r="BX89" s="480">
        <v>1.4795105529824255E-2</v>
      </c>
      <c r="BY89" s="480">
        <v>6.2032682591043374E-3</v>
      </c>
      <c r="BZ89" s="480">
        <v>5.7940533554133684E-3</v>
      </c>
      <c r="CA89" s="480">
        <v>9.3011122370137119E-4</v>
      </c>
      <c r="CB89" s="480">
        <v>5.3277668145060323E-3</v>
      </c>
      <c r="CC89" s="480">
        <v>3.9343892500970194E-3</v>
      </c>
      <c r="CD89" s="480">
        <v>3.5114257823209874E-3</v>
      </c>
      <c r="CE89" s="480">
        <v>1.178372437275233E-2</v>
      </c>
      <c r="CF89" s="480">
        <v>7.2453649401541202E-3</v>
      </c>
      <c r="CG89" s="480">
        <v>1.2804133178622521E-3</v>
      </c>
      <c r="CH89" s="480">
        <v>2.7797830126233638E-3</v>
      </c>
      <c r="CI89" s="480">
        <v>1.651650241541246E-2</v>
      </c>
      <c r="CJ89" s="480">
        <v>3.8753751981574435E-3</v>
      </c>
      <c r="CK89" s="480">
        <v>1.179401774419963</v>
      </c>
      <c r="CL89" s="480">
        <v>3.014301834441584E-2</v>
      </c>
      <c r="CM89" s="480">
        <v>3.3197041235508728E-3</v>
      </c>
      <c r="CN89" s="480">
        <v>5.1396648827338215E-2</v>
      </c>
      <c r="CO89" s="480">
        <v>1.7517218369302187E-2</v>
      </c>
      <c r="CP89" s="480">
        <v>1.4270784040483712E-2</v>
      </c>
      <c r="CQ89" s="480">
        <v>9.3001651391866266E-3</v>
      </c>
      <c r="CR89" s="480">
        <v>1.4630928248500076E-3</v>
      </c>
      <c r="CS89" s="480">
        <v>1.9491001123682065E-2</v>
      </c>
      <c r="CT89" s="480">
        <v>2.9347961564876708E-3</v>
      </c>
      <c r="CU89" s="480">
        <v>7.4155035361745851E-3</v>
      </c>
      <c r="CV89" s="480">
        <v>7.1507496730953074E-3</v>
      </c>
      <c r="CW89" s="480">
        <v>3.0616473588389462E-3</v>
      </c>
      <c r="CX89" s="480">
        <v>2.3571210719653797E-2</v>
      </c>
      <c r="CY89" s="480">
        <v>2.6709453829551863E-3</v>
      </c>
      <c r="CZ89" s="480">
        <v>2.0955978553026909E-2</v>
      </c>
      <c r="DA89" s="480">
        <v>2.1951498141874726E-3</v>
      </c>
      <c r="DB89" s="480">
        <v>4.8923421136180534E-3</v>
      </c>
      <c r="DC89" s="480">
        <v>8.64675765627748E-3</v>
      </c>
      <c r="DD89" s="480">
        <v>8.248815007377841E-3</v>
      </c>
      <c r="DE89" s="480">
        <v>7.9181433682616858E-3</v>
      </c>
      <c r="DF89" s="480">
        <v>3.279387543870518E-3</v>
      </c>
      <c r="DG89" s="480">
        <v>5.1143861793546148E-3</v>
      </c>
      <c r="DH89" s="480">
        <v>1.7987925974666465E-3</v>
      </c>
      <c r="DI89" s="480">
        <v>5.5203724482564026E-2</v>
      </c>
      <c r="DJ89" s="480">
        <v>1.7809657303538107</v>
      </c>
      <c r="DK89" s="317"/>
    </row>
    <row r="90" spans="2:115">
      <c r="B90" s="10" t="s">
        <v>375</v>
      </c>
      <c r="C90" s="4" t="s">
        <v>1094</v>
      </c>
      <c r="D90" s="480">
        <v>5.9648664935898956E-4</v>
      </c>
      <c r="E90" s="480">
        <v>4.7567199360760992E-4</v>
      </c>
      <c r="F90" s="480">
        <v>7.1030280687406063E-4</v>
      </c>
      <c r="G90" s="480">
        <v>3.422335655833988E-4</v>
      </c>
      <c r="H90" s="480">
        <v>7.5057954379811995E-4</v>
      </c>
      <c r="I90" s="480">
        <v>1.5053168169076108E-3</v>
      </c>
      <c r="J90" s="480">
        <v>1.6211562128929746E-3</v>
      </c>
      <c r="K90" s="480">
        <v>1.0129075772291433E-3</v>
      </c>
      <c r="L90" s="480">
        <v>9.5084909351856681E-3</v>
      </c>
      <c r="M90" s="480">
        <v>4.8218368174611081E-4</v>
      </c>
      <c r="N90" s="480">
        <v>0</v>
      </c>
      <c r="O90" s="480">
        <v>6.476859788848439E-4</v>
      </c>
      <c r="P90" s="480">
        <v>1.5190912452266686E-3</v>
      </c>
      <c r="Q90" s="480">
        <v>5.6092316390983239E-4</v>
      </c>
      <c r="R90" s="480">
        <v>1.7947700375490921E-3</v>
      </c>
      <c r="S90" s="480">
        <v>8.477415588135454E-4</v>
      </c>
      <c r="T90" s="480">
        <v>1.4463888893834103E-3</v>
      </c>
      <c r="U90" s="480">
        <v>6.1433871047982479E-4</v>
      </c>
      <c r="V90" s="480">
        <v>1.5230762614312262E-3</v>
      </c>
      <c r="W90" s="480">
        <v>1.7738054160309315E-3</v>
      </c>
      <c r="X90" s="480">
        <v>0</v>
      </c>
      <c r="Y90" s="480">
        <v>5.4588241385784017E-4</v>
      </c>
      <c r="Z90" s="480">
        <v>4.851358801186174E-4</v>
      </c>
      <c r="AA90" s="480">
        <v>7.6858054170932902E-4</v>
      </c>
      <c r="AB90" s="480">
        <v>1.1374838858405931E-2</v>
      </c>
      <c r="AC90" s="480">
        <v>2.0135758698721809E-3</v>
      </c>
      <c r="AD90" s="480">
        <v>8.972538128624536E-5</v>
      </c>
      <c r="AE90" s="480">
        <v>6.4177969286423428E-4</v>
      </c>
      <c r="AF90" s="480">
        <v>1.7865778514977962E-3</v>
      </c>
      <c r="AG90" s="480">
        <v>2.6768852159434566E-3</v>
      </c>
      <c r="AH90" s="480">
        <v>6.7112034023887439E-4</v>
      </c>
      <c r="AI90" s="480">
        <v>5.9185798633709999E-4</v>
      </c>
      <c r="AJ90" s="480">
        <v>7.4358500756951332E-4</v>
      </c>
      <c r="AK90" s="480">
        <v>1.426905715361244E-3</v>
      </c>
      <c r="AL90" s="480">
        <v>6.0234810528607559E-4</v>
      </c>
      <c r="AM90" s="480">
        <v>7.699567973466913E-4</v>
      </c>
      <c r="AN90" s="480">
        <v>4.462334582466021E-4</v>
      </c>
      <c r="AO90" s="480">
        <v>7.50480673622585E-4</v>
      </c>
      <c r="AP90" s="480">
        <v>5.9647064544649008E-4</v>
      </c>
      <c r="AQ90" s="480">
        <v>8.6830532928320757E-4</v>
      </c>
      <c r="AR90" s="480">
        <v>7.3823454815700248E-4</v>
      </c>
      <c r="AS90" s="480">
        <v>7.8345903742175029E-4</v>
      </c>
      <c r="AT90" s="480">
        <v>9.9499206092513808E-4</v>
      </c>
      <c r="AU90" s="480">
        <v>1.4196751570074867E-3</v>
      </c>
      <c r="AV90" s="480">
        <v>1.3841025789494996E-3</v>
      </c>
      <c r="AW90" s="480">
        <v>1.2628858392058316E-3</v>
      </c>
      <c r="AX90" s="480">
        <v>3.8291103412450645E-3</v>
      </c>
      <c r="AY90" s="480">
        <v>1.1132975842513741E-3</v>
      </c>
      <c r="AZ90" s="480">
        <v>1.3477086368045245E-3</v>
      </c>
      <c r="BA90" s="480">
        <v>1.8641981775517806E-3</v>
      </c>
      <c r="BB90" s="480">
        <v>6.1003994584015017E-4</v>
      </c>
      <c r="BC90" s="480">
        <v>1.1169129101150138E-3</v>
      </c>
      <c r="BD90" s="480">
        <v>1.1116137666305657E-3</v>
      </c>
      <c r="BE90" s="480">
        <v>1.5799584245897319E-3</v>
      </c>
      <c r="BF90" s="480">
        <v>0</v>
      </c>
      <c r="BG90" s="480">
        <v>1.622569232874498E-3</v>
      </c>
      <c r="BH90" s="480">
        <v>1.4246269889827382E-3</v>
      </c>
      <c r="BI90" s="480">
        <v>1.0453013624416628E-3</v>
      </c>
      <c r="BJ90" s="480">
        <v>1.3472370399086658E-3</v>
      </c>
      <c r="BK90" s="480">
        <v>3.8986024749447846E-3</v>
      </c>
      <c r="BL90" s="480">
        <v>4.0404227705142468E-4</v>
      </c>
      <c r="BM90" s="480">
        <v>1.4070869309083178E-3</v>
      </c>
      <c r="BN90" s="480">
        <v>1.1689556875264589E-3</v>
      </c>
      <c r="BO90" s="480">
        <v>8.6316762792599058E-4</v>
      </c>
      <c r="BP90" s="480">
        <v>1.018036285583202E-3</v>
      </c>
      <c r="BQ90" s="480">
        <v>8.3997780416835332E-4</v>
      </c>
      <c r="BR90" s="480">
        <v>2.1895598052383636E-3</v>
      </c>
      <c r="BS90" s="480">
        <v>1.5109870218461988E-3</v>
      </c>
      <c r="BT90" s="480">
        <v>3.5132920383239953E-3</v>
      </c>
      <c r="BU90" s="480">
        <v>1.1287743203912807E-3</v>
      </c>
      <c r="BV90" s="480">
        <v>2.2598563295551191E-3</v>
      </c>
      <c r="BW90" s="480">
        <v>1.9230946805846567E-3</v>
      </c>
      <c r="BX90" s="480">
        <v>8.2980698912794373E-3</v>
      </c>
      <c r="BY90" s="480">
        <v>3.647811450324146E-3</v>
      </c>
      <c r="BZ90" s="480">
        <v>3.3030271700509963E-3</v>
      </c>
      <c r="CA90" s="480">
        <v>4.5423387433796923E-4</v>
      </c>
      <c r="CB90" s="480">
        <v>2.3914413588366234E-3</v>
      </c>
      <c r="CC90" s="480">
        <v>1.600540972427634E-3</v>
      </c>
      <c r="CD90" s="480">
        <v>2.1354789334945183E-3</v>
      </c>
      <c r="CE90" s="480">
        <v>1.5992826482111148E-3</v>
      </c>
      <c r="CF90" s="480">
        <v>6.2885645247677101E-3</v>
      </c>
      <c r="CG90" s="480">
        <v>5.3624668741399323E-4</v>
      </c>
      <c r="CH90" s="480">
        <v>8.5742804397147157E-4</v>
      </c>
      <c r="CI90" s="480">
        <v>1.3993941922760935E-2</v>
      </c>
      <c r="CJ90" s="480">
        <v>8.6862834186840271E-4</v>
      </c>
      <c r="CK90" s="480">
        <v>1.0006126630436801E-2</v>
      </c>
      <c r="CL90" s="480">
        <v>1.0367868606691346</v>
      </c>
      <c r="CM90" s="480">
        <v>3.672805709944662E-3</v>
      </c>
      <c r="CN90" s="480">
        <v>0.16651725433525599</v>
      </c>
      <c r="CO90" s="480">
        <v>1.2034802278945376E-2</v>
      </c>
      <c r="CP90" s="480">
        <v>1.037077329471611E-3</v>
      </c>
      <c r="CQ90" s="480">
        <v>1.1477871288080516E-3</v>
      </c>
      <c r="CR90" s="480">
        <v>5.6281511974755739E-4</v>
      </c>
      <c r="CS90" s="480">
        <v>1.6664439676201696E-3</v>
      </c>
      <c r="CT90" s="480">
        <v>9.4995546978985171E-4</v>
      </c>
      <c r="CU90" s="480">
        <v>2.2828472502535433E-3</v>
      </c>
      <c r="CV90" s="480">
        <v>8.20634615734659E-4</v>
      </c>
      <c r="CW90" s="480">
        <v>9.4343235740917345E-4</v>
      </c>
      <c r="CX90" s="480">
        <v>3.3519554068964729E-3</v>
      </c>
      <c r="CY90" s="480">
        <v>2.61526097619969E-3</v>
      </c>
      <c r="CZ90" s="480">
        <v>0.42942738078866788</v>
      </c>
      <c r="DA90" s="480">
        <v>8.4175753315708982E-4</v>
      </c>
      <c r="DB90" s="480">
        <v>4.3270437855786083E-3</v>
      </c>
      <c r="DC90" s="480">
        <v>3.5780932466670445E-3</v>
      </c>
      <c r="DD90" s="480">
        <v>8.2224074840698703E-3</v>
      </c>
      <c r="DE90" s="480">
        <v>1.0187984541283833E-2</v>
      </c>
      <c r="DF90" s="480">
        <v>3.7092193538859415E-3</v>
      </c>
      <c r="DG90" s="480">
        <v>2.5073604369556524E-3</v>
      </c>
      <c r="DH90" s="480">
        <v>5.469054712651959E-4</v>
      </c>
      <c r="DI90" s="480">
        <v>5.1189406258146533E-3</v>
      </c>
      <c r="DJ90" s="480">
        <v>1.861142602058877</v>
      </c>
      <c r="DK90" s="317"/>
    </row>
    <row r="91" spans="2:115">
      <c r="B91" s="10" t="s">
        <v>376</v>
      </c>
      <c r="C91" s="4" t="s">
        <v>1095</v>
      </c>
      <c r="D91" s="480">
        <v>1.68642834372126E-3</v>
      </c>
      <c r="E91" s="480">
        <v>2.0722527782221752E-3</v>
      </c>
      <c r="F91" s="480">
        <v>1.9902427359420288E-3</v>
      </c>
      <c r="G91" s="480">
        <v>3.9623883709543776E-4</v>
      </c>
      <c r="H91" s="480">
        <v>1.2277923060880036E-3</v>
      </c>
      <c r="I91" s="480">
        <v>2.3404378484022021E-3</v>
      </c>
      <c r="J91" s="480">
        <v>1.5476143045615675E-3</v>
      </c>
      <c r="K91" s="480">
        <v>1.4271701178258495E-3</v>
      </c>
      <c r="L91" s="480">
        <v>2.5528324753426408E-3</v>
      </c>
      <c r="M91" s="480">
        <v>1.3596182951715987E-3</v>
      </c>
      <c r="N91" s="480">
        <v>0</v>
      </c>
      <c r="O91" s="480">
        <v>1.3416975418471359E-3</v>
      </c>
      <c r="P91" s="480">
        <v>1.1528001137365801E-3</v>
      </c>
      <c r="Q91" s="480">
        <v>8.5159916989722517E-4</v>
      </c>
      <c r="R91" s="480">
        <v>1.9328697586025959E-3</v>
      </c>
      <c r="S91" s="480">
        <v>1.5649890365439082E-3</v>
      </c>
      <c r="T91" s="480">
        <v>1.0382804664137866E-3</v>
      </c>
      <c r="U91" s="480">
        <v>1.2631620821239391E-3</v>
      </c>
      <c r="V91" s="480">
        <v>2.9830638899392579E-3</v>
      </c>
      <c r="W91" s="480">
        <v>2.6101385388870376E-3</v>
      </c>
      <c r="X91" s="480">
        <v>0</v>
      </c>
      <c r="Y91" s="480">
        <v>1.6884980272017995E-3</v>
      </c>
      <c r="Z91" s="480">
        <v>1.1421852850730288E-3</v>
      </c>
      <c r="AA91" s="480">
        <v>1.0592355241638297E-3</v>
      </c>
      <c r="AB91" s="480">
        <v>4.0115680055439022E-3</v>
      </c>
      <c r="AC91" s="480">
        <v>1.8989682222161114E-3</v>
      </c>
      <c r="AD91" s="480">
        <v>2.3364688434428257E-4</v>
      </c>
      <c r="AE91" s="480">
        <v>1.1690173655700773E-3</v>
      </c>
      <c r="AF91" s="480">
        <v>1.7173522138583845E-3</v>
      </c>
      <c r="AG91" s="480">
        <v>2.2459767592489317E-3</v>
      </c>
      <c r="AH91" s="480">
        <v>2.4944954954109126E-3</v>
      </c>
      <c r="AI91" s="480">
        <v>1.4720214111506077E-3</v>
      </c>
      <c r="AJ91" s="480">
        <v>1.5168090545348385E-3</v>
      </c>
      <c r="AK91" s="480">
        <v>2.2408553201988604E-3</v>
      </c>
      <c r="AL91" s="480">
        <v>1.7700986448363301E-3</v>
      </c>
      <c r="AM91" s="480">
        <v>1.9257018461958186E-3</v>
      </c>
      <c r="AN91" s="480">
        <v>1.0265606946403994E-3</v>
      </c>
      <c r="AO91" s="480">
        <v>3.7345828937115706E-3</v>
      </c>
      <c r="AP91" s="480">
        <v>1.5852252850276896E-3</v>
      </c>
      <c r="AQ91" s="480">
        <v>3.9906956518796464E-3</v>
      </c>
      <c r="AR91" s="480">
        <v>3.064905038347731E-3</v>
      </c>
      <c r="AS91" s="480">
        <v>1.3300364542927032E-3</v>
      </c>
      <c r="AT91" s="480">
        <v>1.7235367130566896E-3</v>
      </c>
      <c r="AU91" s="480">
        <v>1.4481891355220867E-3</v>
      </c>
      <c r="AV91" s="480">
        <v>3.7752962091185324E-3</v>
      </c>
      <c r="AW91" s="480">
        <v>1.3853310381198027E-3</v>
      </c>
      <c r="AX91" s="480">
        <v>2.9995731714243211E-3</v>
      </c>
      <c r="AY91" s="480">
        <v>1.9916664122996484E-3</v>
      </c>
      <c r="AZ91" s="480">
        <v>3.367025262066782E-3</v>
      </c>
      <c r="BA91" s="480">
        <v>7.1164769401574584E-4</v>
      </c>
      <c r="BB91" s="480">
        <v>1.4974453996062914E-3</v>
      </c>
      <c r="BC91" s="480">
        <v>4.5394906746027298E-3</v>
      </c>
      <c r="BD91" s="480">
        <v>3.130416479791176E-3</v>
      </c>
      <c r="BE91" s="480">
        <v>7.4946470292335653E-3</v>
      </c>
      <c r="BF91" s="480">
        <v>0</v>
      </c>
      <c r="BG91" s="480">
        <v>6.7457384629803158E-4</v>
      </c>
      <c r="BH91" s="480">
        <v>9.8490617502073208E-4</v>
      </c>
      <c r="BI91" s="480">
        <v>1.1997985999318383E-3</v>
      </c>
      <c r="BJ91" s="480">
        <v>2.1989229170427515E-3</v>
      </c>
      <c r="BK91" s="480">
        <v>1.9751682296870045E-3</v>
      </c>
      <c r="BL91" s="480">
        <v>4.8505187815228571E-4</v>
      </c>
      <c r="BM91" s="480">
        <v>9.7097697378617065E-4</v>
      </c>
      <c r="BN91" s="480">
        <v>1.5739757676803347E-3</v>
      </c>
      <c r="BO91" s="480">
        <v>1.5227480373233564E-3</v>
      </c>
      <c r="BP91" s="480">
        <v>1.6513219398663951E-3</v>
      </c>
      <c r="BQ91" s="480">
        <v>1.7144329955140574E-3</v>
      </c>
      <c r="BR91" s="480">
        <v>6.3963543453133464E-3</v>
      </c>
      <c r="BS91" s="480">
        <v>1.5366198953094691E-3</v>
      </c>
      <c r="BT91" s="480">
        <v>2.8074322485570357E-2</v>
      </c>
      <c r="BU91" s="480">
        <v>3.235809949294993E-3</v>
      </c>
      <c r="BV91" s="480">
        <v>4.3971331307911064E-3</v>
      </c>
      <c r="BW91" s="480">
        <v>2.0601645022470046E-3</v>
      </c>
      <c r="BX91" s="480">
        <v>1.1026620103213668E-2</v>
      </c>
      <c r="BY91" s="480">
        <v>1.9568705075196711E-3</v>
      </c>
      <c r="BZ91" s="480">
        <v>1.5788742086538955E-3</v>
      </c>
      <c r="CA91" s="480">
        <v>5.9397099958474362E-4</v>
      </c>
      <c r="CB91" s="480">
        <v>1.6030006225898593E-3</v>
      </c>
      <c r="CC91" s="480">
        <v>1.5215374711044487E-3</v>
      </c>
      <c r="CD91" s="480">
        <v>2.1681232086730542E-3</v>
      </c>
      <c r="CE91" s="480">
        <v>1.9536760567441585E-3</v>
      </c>
      <c r="CF91" s="480">
        <v>4.1869954131516464E-3</v>
      </c>
      <c r="CG91" s="480">
        <v>4.7065182877393261E-4</v>
      </c>
      <c r="CH91" s="480">
        <v>3.0531627810934342E-3</v>
      </c>
      <c r="CI91" s="480">
        <v>9.5571345283176172E-3</v>
      </c>
      <c r="CJ91" s="480">
        <v>1.0656796231839722E-3</v>
      </c>
      <c r="CK91" s="480">
        <v>8.826012326723906E-3</v>
      </c>
      <c r="CL91" s="480">
        <v>2.4938496944279325E-3</v>
      </c>
      <c r="CM91" s="480">
        <v>1.0060567737765771</v>
      </c>
      <c r="CN91" s="480">
        <v>1.861366820633412E-2</v>
      </c>
      <c r="CO91" s="480">
        <v>7.4773415866691067E-3</v>
      </c>
      <c r="CP91" s="480">
        <v>1.5837829838570537E-2</v>
      </c>
      <c r="CQ91" s="480">
        <v>1.0203688855867503E-2</v>
      </c>
      <c r="CR91" s="480">
        <v>1.1442066268322368E-3</v>
      </c>
      <c r="CS91" s="480">
        <v>2.2365073227641141E-2</v>
      </c>
      <c r="CT91" s="480">
        <v>1.9821157429685933E-3</v>
      </c>
      <c r="CU91" s="480">
        <v>5.2754488529797089E-3</v>
      </c>
      <c r="CV91" s="480">
        <v>4.3355979140390147E-3</v>
      </c>
      <c r="CW91" s="480">
        <v>8.1088761819907867E-4</v>
      </c>
      <c r="CX91" s="480">
        <v>2.0591657508252741E-2</v>
      </c>
      <c r="CY91" s="480">
        <v>3.589132222435162E-3</v>
      </c>
      <c r="CZ91" s="480">
        <v>4.1480193699661395E-3</v>
      </c>
      <c r="DA91" s="480">
        <v>6.5252842659251152E-4</v>
      </c>
      <c r="DB91" s="480">
        <v>4.5199320803752142E-3</v>
      </c>
      <c r="DC91" s="480">
        <v>4.8374773293845298E-3</v>
      </c>
      <c r="DD91" s="480">
        <v>1.5524501916448173E-3</v>
      </c>
      <c r="DE91" s="480">
        <v>9.8122262528286728E-4</v>
      </c>
      <c r="DF91" s="480">
        <v>2.4028437967469362E-3</v>
      </c>
      <c r="DG91" s="480">
        <v>2.6360870745027712E-3</v>
      </c>
      <c r="DH91" s="480">
        <v>6.671519040555013E-4</v>
      </c>
      <c r="DI91" s="480">
        <v>5.9329340382711926E-3</v>
      </c>
      <c r="DJ91" s="480">
        <v>1.3660444397934428</v>
      </c>
      <c r="DK91" s="317"/>
    </row>
    <row r="92" spans="2:115">
      <c r="B92" s="10" t="s">
        <v>377</v>
      </c>
      <c r="C92" s="4" t="s">
        <v>1096</v>
      </c>
      <c r="D92" s="480">
        <v>5.372784765048579E-4</v>
      </c>
      <c r="E92" s="480">
        <v>5.3059381022112597E-4</v>
      </c>
      <c r="F92" s="480">
        <v>6.4145884738803823E-4</v>
      </c>
      <c r="G92" s="480">
        <v>3.6414549438323993E-4</v>
      </c>
      <c r="H92" s="480">
        <v>7.5341537774916009E-4</v>
      </c>
      <c r="I92" s="480">
        <v>1.5166231977714387E-3</v>
      </c>
      <c r="J92" s="480">
        <v>1.1174068242629212E-3</v>
      </c>
      <c r="K92" s="480">
        <v>8.2068959558536877E-4</v>
      </c>
      <c r="L92" s="480">
        <v>1.4265842983143392E-3</v>
      </c>
      <c r="M92" s="480">
        <v>7.6176863439158962E-4</v>
      </c>
      <c r="N92" s="480">
        <v>0</v>
      </c>
      <c r="O92" s="480">
        <v>4.8947012231435427E-4</v>
      </c>
      <c r="P92" s="480">
        <v>7.4215688785698585E-4</v>
      </c>
      <c r="Q92" s="480">
        <v>5.5369443053342432E-4</v>
      </c>
      <c r="R92" s="480">
        <v>6.9501089964345763E-4</v>
      </c>
      <c r="S92" s="480">
        <v>1.9472789121644451E-3</v>
      </c>
      <c r="T92" s="480">
        <v>1.0644212822355874E-3</v>
      </c>
      <c r="U92" s="480">
        <v>5.1981262803091409E-4</v>
      </c>
      <c r="V92" s="480">
        <v>1.3457181329762421E-3</v>
      </c>
      <c r="W92" s="480">
        <v>1.1254435883362834E-3</v>
      </c>
      <c r="X92" s="480">
        <v>0</v>
      </c>
      <c r="Y92" s="480">
        <v>6.2953330945223938E-4</v>
      </c>
      <c r="Z92" s="480">
        <v>1.3495024639358533E-3</v>
      </c>
      <c r="AA92" s="480">
        <v>8.2586751022404074E-4</v>
      </c>
      <c r="AB92" s="480">
        <v>4.0246560711927198E-3</v>
      </c>
      <c r="AC92" s="480">
        <v>9.4019330201960938E-4</v>
      </c>
      <c r="AD92" s="480">
        <v>1.2693162729176857E-4</v>
      </c>
      <c r="AE92" s="480">
        <v>6.4290130974038284E-4</v>
      </c>
      <c r="AF92" s="480">
        <v>9.5599822860893853E-4</v>
      </c>
      <c r="AG92" s="480">
        <v>1.0132376033059546E-3</v>
      </c>
      <c r="AH92" s="480">
        <v>7.2027947292635335E-4</v>
      </c>
      <c r="AI92" s="480">
        <v>4.5929353782398543E-4</v>
      </c>
      <c r="AJ92" s="480">
        <v>8.5715788724137682E-4</v>
      </c>
      <c r="AK92" s="480">
        <v>5.026706296008505E-4</v>
      </c>
      <c r="AL92" s="480">
        <v>6.0237288821422342E-4</v>
      </c>
      <c r="AM92" s="480">
        <v>7.8801749391290549E-4</v>
      </c>
      <c r="AN92" s="480">
        <v>4.8821798556342481E-4</v>
      </c>
      <c r="AO92" s="480">
        <v>9.9100634540072452E-4</v>
      </c>
      <c r="AP92" s="480">
        <v>6.9164715397328018E-4</v>
      </c>
      <c r="AQ92" s="480">
        <v>6.2934641478455797E-4</v>
      </c>
      <c r="AR92" s="480">
        <v>6.8811499357677856E-4</v>
      </c>
      <c r="AS92" s="480">
        <v>5.3971848930464976E-4</v>
      </c>
      <c r="AT92" s="480">
        <v>2.0568459125032885E-3</v>
      </c>
      <c r="AU92" s="480">
        <v>7.7913468153103951E-4</v>
      </c>
      <c r="AV92" s="480">
        <v>8.6053698884075967E-4</v>
      </c>
      <c r="AW92" s="480">
        <v>1.3284994380172381E-3</v>
      </c>
      <c r="AX92" s="480">
        <v>2.3906825967872254E-3</v>
      </c>
      <c r="AY92" s="480">
        <v>1.6140697329365982E-3</v>
      </c>
      <c r="AZ92" s="480">
        <v>8.258416862325775E-4</v>
      </c>
      <c r="BA92" s="480">
        <v>4.6921066159808194E-4</v>
      </c>
      <c r="BB92" s="480">
        <v>7.2568672476157889E-4</v>
      </c>
      <c r="BC92" s="480">
        <v>8.7995331056848027E-4</v>
      </c>
      <c r="BD92" s="480">
        <v>9.4023490563135612E-4</v>
      </c>
      <c r="BE92" s="480">
        <v>5.2797771537337252E-4</v>
      </c>
      <c r="BF92" s="480">
        <v>0</v>
      </c>
      <c r="BG92" s="480">
        <v>6.0752793851563691E-4</v>
      </c>
      <c r="BH92" s="480">
        <v>5.8629888587327303E-4</v>
      </c>
      <c r="BI92" s="480">
        <v>4.1241478487592E-3</v>
      </c>
      <c r="BJ92" s="480">
        <v>6.7549322135855149E-4</v>
      </c>
      <c r="BK92" s="480">
        <v>1.0583815211682604E-3</v>
      </c>
      <c r="BL92" s="480">
        <v>4.0752834386884658E-4</v>
      </c>
      <c r="BM92" s="480">
        <v>1.0527610221067786E-3</v>
      </c>
      <c r="BN92" s="480">
        <v>1.0892563512138196E-3</v>
      </c>
      <c r="BO92" s="480">
        <v>1.3464995541339791E-3</v>
      </c>
      <c r="BP92" s="480">
        <v>1.0670927418245141E-3</v>
      </c>
      <c r="BQ92" s="480">
        <v>7.2568663087815486E-4</v>
      </c>
      <c r="BR92" s="480">
        <v>1.2497133705497094E-3</v>
      </c>
      <c r="BS92" s="480">
        <v>4.030640731683374E-4</v>
      </c>
      <c r="BT92" s="480">
        <v>2.2138038007265873E-3</v>
      </c>
      <c r="BU92" s="480">
        <v>1.2088089014446902E-3</v>
      </c>
      <c r="BV92" s="480">
        <v>3.4534244390757663E-3</v>
      </c>
      <c r="BW92" s="480">
        <v>2.7175283102897308E-3</v>
      </c>
      <c r="BX92" s="480">
        <v>4.8570680607065474E-3</v>
      </c>
      <c r="BY92" s="480">
        <v>1.2725595388050847E-3</v>
      </c>
      <c r="BZ92" s="480">
        <v>1.9918488407745629E-3</v>
      </c>
      <c r="CA92" s="480">
        <v>2.7655813968475632E-4</v>
      </c>
      <c r="CB92" s="480">
        <v>1.7024120821572228E-3</v>
      </c>
      <c r="CC92" s="480">
        <v>1.80601203649456E-3</v>
      </c>
      <c r="CD92" s="480">
        <v>1.4024083935015822E-3</v>
      </c>
      <c r="CE92" s="480">
        <v>1.4769367811681348E-3</v>
      </c>
      <c r="CF92" s="480">
        <v>2.3251818421723722E-3</v>
      </c>
      <c r="CG92" s="480">
        <v>5.9639273518857989E-4</v>
      </c>
      <c r="CH92" s="480">
        <v>1.4415947789760658E-3</v>
      </c>
      <c r="CI92" s="480">
        <v>5.5734184660942224E-3</v>
      </c>
      <c r="CJ92" s="480">
        <v>1.924129286643911E-3</v>
      </c>
      <c r="CK92" s="480">
        <v>2.4628825950124864E-2</v>
      </c>
      <c r="CL92" s="480">
        <v>8.215975598511966E-3</v>
      </c>
      <c r="CM92" s="480">
        <v>7.4627278429944734E-3</v>
      </c>
      <c r="CN92" s="480">
        <v>1.1129859457702953</v>
      </c>
      <c r="CO92" s="480">
        <v>9.2316071795225628E-3</v>
      </c>
      <c r="CP92" s="480">
        <v>2.5221888322439403E-3</v>
      </c>
      <c r="CQ92" s="480">
        <v>1.3399641127637158E-3</v>
      </c>
      <c r="CR92" s="480">
        <v>5.1627441123142765E-4</v>
      </c>
      <c r="CS92" s="480">
        <v>2.7813151522219186E-3</v>
      </c>
      <c r="CT92" s="480">
        <v>5.5290376455052422E-4</v>
      </c>
      <c r="CU92" s="480">
        <v>1.5930149184953529E-3</v>
      </c>
      <c r="CV92" s="480">
        <v>1.1476404419478523E-3</v>
      </c>
      <c r="CW92" s="480">
        <v>4.9419682537143312E-4</v>
      </c>
      <c r="CX92" s="480">
        <v>2.7256195585951405E-3</v>
      </c>
      <c r="CY92" s="480">
        <v>1.4965890905843686E-3</v>
      </c>
      <c r="CZ92" s="480">
        <v>3.9374898913590993E-2</v>
      </c>
      <c r="DA92" s="480">
        <v>1.7388790957291983E-3</v>
      </c>
      <c r="DB92" s="480">
        <v>7.8215624863803342E-3</v>
      </c>
      <c r="DC92" s="480">
        <v>1.4477432347357923E-3</v>
      </c>
      <c r="DD92" s="480">
        <v>1.1616000351752332E-3</v>
      </c>
      <c r="DE92" s="480">
        <v>1.3686842458873515E-3</v>
      </c>
      <c r="DF92" s="480">
        <v>1.434584644937769E-3</v>
      </c>
      <c r="DG92" s="480">
        <v>1.2319704545142693E-3</v>
      </c>
      <c r="DH92" s="480">
        <v>6.6183032950611887E-4</v>
      </c>
      <c r="DI92" s="480">
        <v>1.642695583832755E-2</v>
      </c>
      <c r="DJ92" s="480">
        <v>1.3498153471791032</v>
      </c>
      <c r="DK92" s="317"/>
    </row>
    <row r="93" spans="2:115">
      <c r="B93" s="10" t="s">
        <v>378</v>
      </c>
      <c r="C93" s="4" t="s">
        <v>1097</v>
      </c>
      <c r="D93" s="480">
        <v>4.5157858904417759E-4</v>
      </c>
      <c r="E93" s="480">
        <v>5.6660186111429924E-4</v>
      </c>
      <c r="F93" s="480">
        <v>2.2030254488309879E-3</v>
      </c>
      <c r="G93" s="480">
        <v>3.4538636946391117E-4</v>
      </c>
      <c r="H93" s="480">
        <v>1.3797839832295476E-3</v>
      </c>
      <c r="I93" s="480">
        <v>1.4082035176837355E-3</v>
      </c>
      <c r="J93" s="480">
        <v>1.3615797504320905E-3</v>
      </c>
      <c r="K93" s="480">
        <v>9.7034224218582501E-4</v>
      </c>
      <c r="L93" s="480">
        <v>3.4553782057820197E-3</v>
      </c>
      <c r="M93" s="480">
        <v>8.4464583291925287E-4</v>
      </c>
      <c r="N93" s="480">
        <v>0</v>
      </c>
      <c r="O93" s="480">
        <v>1.5128266985363801E-3</v>
      </c>
      <c r="P93" s="480">
        <v>2.5664622451751031E-3</v>
      </c>
      <c r="Q93" s="480">
        <v>7.6198105143715869E-4</v>
      </c>
      <c r="R93" s="480">
        <v>2.5304683322070805E-3</v>
      </c>
      <c r="S93" s="480">
        <v>6.8892093142299893E-4</v>
      </c>
      <c r="T93" s="480">
        <v>1.295400773309223E-3</v>
      </c>
      <c r="U93" s="480">
        <v>1.5298620759857788E-3</v>
      </c>
      <c r="V93" s="480">
        <v>4.9541818499956279E-3</v>
      </c>
      <c r="W93" s="480">
        <v>2.2881943558611647E-3</v>
      </c>
      <c r="X93" s="480">
        <v>0</v>
      </c>
      <c r="Y93" s="480">
        <v>6.0420523671289659E-4</v>
      </c>
      <c r="Z93" s="480">
        <v>4.4687868576288083E-4</v>
      </c>
      <c r="AA93" s="480">
        <v>9.808342595332357E-4</v>
      </c>
      <c r="AB93" s="480">
        <v>5.3284992003288477E-3</v>
      </c>
      <c r="AC93" s="480">
        <v>1.7673011555375913E-3</v>
      </c>
      <c r="AD93" s="480">
        <v>9.1411646995310811E-5</v>
      </c>
      <c r="AE93" s="480">
        <v>1.7815579749635719E-3</v>
      </c>
      <c r="AF93" s="480">
        <v>1.3822656838038631E-3</v>
      </c>
      <c r="AG93" s="480">
        <v>2.0094913406908639E-3</v>
      </c>
      <c r="AH93" s="480">
        <v>1.6348086370229901E-3</v>
      </c>
      <c r="AI93" s="480">
        <v>7.362946665437698E-4</v>
      </c>
      <c r="AJ93" s="480">
        <v>9.6073204575758506E-4</v>
      </c>
      <c r="AK93" s="480">
        <v>1.64827623554291E-3</v>
      </c>
      <c r="AL93" s="480">
        <v>8.1754047257127265E-4</v>
      </c>
      <c r="AM93" s="480">
        <v>7.809692196916252E-4</v>
      </c>
      <c r="AN93" s="480">
        <v>4.6605960547274606E-4</v>
      </c>
      <c r="AO93" s="480">
        <v>9.5686006500192097E-4</v>
      </c>
      <c r="AP93" s="480">
        <v>9.1010220139041041E-4</v>
      </c>
      <c r="AQ93" s="480">
        <v>1.8705490976487784E-3</v>
      </c>
      <c r="AR93" s="480">
        <v>1.2100989027469364E-3</v>
      </c>
      <c r="AS93" s="480">
        <v>1.1918620628769648E-3</v>
      </c>
      <c r="AT93" s="480">
        <v>1.8667473809875995E-3</v>
      </c>
      <c r="AU93" s="480">
        <v>1.3886794069000279E-3</v>
      </c>
      <c r="AV93" s="480">
        <v>2.1677938670351163E-3</v>
      </c>
      <c r="AW93" s="480">
        <v>1.3838512938285478E-3</v>
      </c>
      <c r="AX93" s="480">
        <v>2.9445416809427338E-3</v>
      </c>
      <c r="AY93" s="480">
        <v>1.7349509604811957E-3</v>
      </c>
      <c r="AZ93" s="480">
        <v>1.6088347046776684E-3</v>
      </c>
      <c r="BA93" s="480">
        <v>1.2724244153952257E-3</v>
      </c>
      <c r="BB93" s="480">
        <v>5.5171818914875003E-4</v>
      </c>
      <c r="BC93" s="480">
        <v>1.2404532116823779E-3</v>
      </c>
      <c r="BD93" s="480">
        <v>2.0222758060855967E-3</v>
      </c>
      <c r="BE93" s="480">
        <v>2.0327076672550883E-3</v>
      </c>
      <c r="BF93" s="480">
        <v>0</v>
      </c>
      <c r="BG93" s="480">
        <v>7.3639020115921739E-4</v>
      </c>
      <c r="BH93" s="480">
        <v>9.2715927172515485E-4</v>
      </c>
      <c r="BI93" s="480">
        <v>3.818593706134835E-3</v>
      </c>
      <c r="BJ93" s="480">
        <v>1.0430309662004321E-3</v>
      </c>
      <c r="BK93" s="480">
        <v>2.5597734118635107E-3</v>
      </c>
      <c r="BL93" s="480">
        <v>8.1336984242580998E-4</v>
      </c>
      <c r="BM93" s="480">
        <v>1.9006804978124099E-3</v>
      </c>
      <c r="BN93" s="480">
        <v>2.1203010747863809E-3</v>
      </c>
      <c r="BO93" s="480">
        <v>1.8918293445926732E-3</v>
      </c>
      <c r="BP93" s="480">
        <v>2.0813454983153188E-3</v>
      </c>
      <c r="BQ93" s="480">
        <v>1.5889072716471903E-3</v>
      </c>
      <c r="BR93" s="480">
        <v>1.9246547133562693E-3</v>
      </c>
      <c r="BS93" s="480">
        <v>8.4061810397940886E-4</v>
      </c>
      <c r="BT93" s="480">
        <v>3.3784407242555959E-3</v>
      </c>
      <c r="BU93" s="480">
        <v>2.2586181521158147E-3</v>
      </c>
      <c r="BV93" s="480">
        <v>2.6024173086615851E-3</v>
      </c>
      <c r="BW93" s="480">
        <v>1.2681291723531654E-3</v>
      </c>
      <c r="BX93" s="480">
        <v>5.479860228669307E-3</v>
      </c>
      <c r="BY93" s="480">
        <v>2.2014699446391019E-3</v>
      </c>
      <c r="BZ93" s="480">
        <v>1.7151087190313337E-3</v>
      </c>
      <c r="CA93" s="480">
        <v>3.1141652633715009E-4</v>
      </c>
      <c r="CB93" s="480">
        <v>2.391741443602951E-3</v>
      </c>
      <c r="CC93" s="480">
        <v>2.4259137815657722E-3</v>
      </c>
      <c r="CD93" s="480">
        <v>1.2036443854786505E-3</v>
      </c>
      <c r="CE93" s="480">
        <v>1.5263569381942135E-3</v>
      </c>
      <c r="CF93" s="480">
        <v>3.1469061363815463E-3</v>
      </c>
      <c r="CG93" s="480">
        <v>9.0262434555155111E-4</v>
      </c>
      <c r="CH93" s="480">
        <v>2.6803460529925684E-3</v>
      </c>
      <c r="CI93" s="480">
        <v>5.780560728432394E-3</v>
      </c>
      <c r="CJ93" s="480">
        <v>5.439867246968203E-3</v>
      </c>
      <c r="CK93" s="480">
        <v>1.1180952239253302E-2</v>
      </c>
      <c r="CL93" s="480">
        <v>0.10055843407303737</v>
      </c>
      <c r="CM93" s="480">
        <v>4.5448344252586211E-3</v>
      </c>
      <c r="CN93" s="480">
        <v>2.6469911513298819E-2</v>
      </c>
      <c r="CO93" s="480">
        <v>1.0425667837534174</v>
      </c>
      <c r="CP93" s="480">
        <v>2.9374218946131166E-3</v>
      </c>
      <c r="CQ93" s="480">
        <v>6.1626304704338955E-3</v>
      </c>
      <c r="CR93" s="480">
        <v>2.2711973813135671E-3</v>
      </c>
      <c r="CS93" s="480">
        <v>1.0012892716043734E-2</v>
      </c>
      <c r="CT93" s="480">
        <v>2.0027506998149822E-3</v>
      </c>
      <c r="CU93" s="480">
        <v>2.6434028032549669E-3</v>
      </c>
      <c r="CV93" s="480">
        <v>4.5041206717655012E-3</v>
      </c>
      <c r="CW93" s="480">
        <v>1.9535085887596704E-3</v>
      </c>
      <c r="CX93" s="480">
        <v>2.2090911018076642E-2</v>
      </c>
      <c r="CY93" s="480">
        <v>2.2442677855530444E-3</v>
      </c>
      <c r="CZ93" s="480">
        <v>0.13044586929560148</v>
      </c>
      <c r="DA93" s="480">
        <v>6.0528668428847432E-4</v>
      </c>
      <c r="DB93" s="480">
        <v>4.2004479019940128E-3</v>
      </c>
      <c r="DC93" s="480">
        <v>4.291730521934249E-3</v>
      </c>
      <c r="DD93" s="480">
        <v>3.4376983799016591E-3</v>
      </c>
      <c r="DE93" s="480">
        <v>6.2184987686260684E-3</v>
      </c>
      <c r="DF93" s="480">
        <v>8.9235719645204045E-3</v>
      </c>
      <c r="DG93" s="480">
        <v>4.1466770838656701E-3</v>
      </c>
      <c r="DH93" s="480">
        <v>5.3611876990111154E-4</v>
      </c>
      <c r="DI93" s="480">
        <v>6.9661357261314536E-3</v>
      </c>
      <c r="DJ93" s="480">
        <v>1.5577825319655219</v>
      </c>
      <c r="DK93" s="317"/>
    </row>
    <row r="94" spans="2:115">
      <c r="B94" s="10" t="s">
        <v>379</v>
      </c>
      <c r="C94" s="4" t="s">
        <v>1098</v>
      </c>
      <c r="D94" s="480">
        <v>6.6130369835723122E-4</v>
      </c>
      <c r="E94" s="480">
        <v>2.8865102236859023E-4</v>
      </c>
      <c r="F94" s="480">
        <v>1.3380156999503776E-4</v>
      </c>
      <c r="G94" s="480">
        <v>7.0922206421916234E-4</v>
      </c>
      <c r="H94" s="480">
        <v>1.2291294695668284E-3</v>
      </c>
      <c r="I94" s="480">
        <v>1.2191199136980311E-3</v>
      </c>
      <c r="J94" s="480">
        <v>7.8070293296772335E-4</v>
      </c>
      <c r="K94" s="480">
        <v>1.3814998726834218E-3</v>
      </c>
      <c r="L94" s="480">
        <v>2.1524676100694891E-4</v>
      </c>
      <c r="M94" s="480">
        <v>1.7528485463054199E-3</v>
      </c>
      <c r="N94" s="480">
        <v>0</v>
      </c>
      <c r="O94" s="480">
        <v>3.8355156279917026E-4</v>
      </c>
      <c r="P94" s="480">
        <v>4.0200454306748684E-4</v>
      </c>
      <c r="Q94" s="480">
        <v>9.1236165046101316E-4</v>
      </c>
      <c r="R94" s="480">
        <v>3.7295821166638744E-4</v>
      </c>
      <c r="S94" s="480">
        <v>2.7592595077113473E-4</v>
      </c>
      <c r="T94" s="480">
        <v>3.3856401477025286E-4</v>
      </c>
      <c r="U94" s="480">
        <v>2.5817812511871657E-4</v>
      </c>
      <c r="V94" s="480">
        <v>1.4888668642510316E-4</v>
      </c>
      <c r="W94" s="480">
        <v>2.790501282172217E-4</v>
      </c>
      <c r="X94" s="480">
        <v>0</v>
      </c>
      <c r="Y94" s="480">
        <v>1.3512108430582912E-4</v>
      </c>
      <c r="Z94" s="480">
        <v>1.7355861634790317E-4</v>
      </c>
      <c r="AA94" s="480">
        <v>1.2011851858424374E-3</v>
      </c>
      <c r="AB94" s="480">
        <v>3.1264230899611067E-4</v>
      </c>
      <c r="AC94" s="480">
        <v>2.6581387088025452E-4</v>
      </c>
      <c r="AD94" s="480">
        <v>3.9679723638022623E-5</v>
      </c>
      <c r="AE94" s="480">
        <v>8.296744445855592E-4</v>
      </c>
      <c r="AF94" s="480">
        <v>2.5971576307036117E-4</v>
      </c>
      <c r="AG94" s="480">
        <v>6.5146369388930845E-4</v>
      </c>
      <c r="AH94" s="480">
        <v>7.7048031943545707E-4</v>
      </c>
      <c r="AI94" s="480">
        <v>3.4933326609826849E-4</v>
      </c>
      <c r="AJ94" s="480">
        <v>1.1105487966729768E-3</v>
      </c>
      <c r="AK94" s="480">
        <v>1.9859432819581502E-4</v>
      </c>
      <c r="AL94" s="480">
        <v>3.5045649275092401E-4</v>
      </c>
      <c r="AM94" s="480">
        <v>4.8829094893185004E-4</v>
      </c>
      <c r="AN94" s="480">
        <v>3.9947896767397734E-4</v>
      </c>
      <c r="AO94" s="480">
        <v>1.5252474048101073E-3</v>
      </c>
      <c r="AP94" s="480">
        <v>1.0210981425356747E-3</v>
      </c>
      <c r="AQ94" s="480">
        <v>5.8505837321233382E-4</v>
      </c>
      <c r="AR94" s="480">
        <v>5.2506365206377698E-4</v>
      </c>
      <c r="AS94" s="480">
        <v>3.2686666166960749E-4</v>
      </c>
      <c r="AT94" s="480">
        <v>6.4379449745749734E-4</v>
      </c>
      <c r="AU94" s="480">
        <v>9.2487266936250518E-4</v>
      </c>
      <c r="AV94" s="480">
        <v>1.0999851350817322E-3</v>
      </c>
      <c r="AW94" s="480">
        <v>2.1991047265196238E-4</v>
      </c>
      <c r="AX94" s="480">
        <v>1.8812148030234208E-4</v>
      </c>
      <c r="AY94" s="480">
        <v>1.2122513465976755E-4</v>
      </c>
      <c r="AZ94" s="480">
        <v>3.5586783567686636E-4</v>
      </c>
      <c r="BA94" s="480">
        <v>9.964230834970805E-5</v>
      </c>
      <c r="BB94" s="480">
        <v>3.2774874902293437E-5</v>
      </c>
      <c r="BC94" s="480">
        <v>2.6021137453564598E-4</v>
      </c>
      <c r="BD94" s="480">
        <v>2.9953757536441117E-4</v>
      </c>
      <c r="BE94" s="480">
        <v>1.102297852269175E-4</v>
      </c>
      <c r="BF94" s="480">
        <v>0</v>
      </c>
      <c r="BG94" s="480">
        <v>4.6731900240110766E-5</v>
      </c>
      <c r="BH94" s="480">
        <v>1.3865268446305024E-4</v>
      </c>
      <c r="BI94" s="480">
        <v>1.0892246147261228E-3</v>
      </c>
      <c r="BJ94" s="480">
        <v>6.2819972687775088E-4</v>
      </c>
      <c r="BK94" s="480">
        <v>4.5090325904270352E-4</v>
      </c>
      <c r="BL94" s="480">
        <v>3.1595494743991235E-4</v>
      </c>
      <c r="BM94" s="480">
        <v>1.9434103146460018E-3</v>
      </c>
      <c r="BN94" s="480">
        <v>1.9682801795808677E-3</v>
      </c>
      <c r="BO94" s="480">
        <v>2.180512823398293E-3</v>
      </c>
      <c r="BP94" s="480">
        <v>7.3528433787817856E-4</v>
      </c>
      <c r="BQ94" s="480">
        <v>1.240374870447027E-3</v>
      </c>
      <c r="BR94" s="480">
        <v>5.4134744587977144E-4</v>
      </c>
      <c r="BS94" s="480">
        <v>1.9015493193978665E-4</v>
      </c>
      <c r="BT94" s="480">
        <v>1.3944400501505712E-3</v>
      </c>
      <c r="BU94" s="480">
        <v>1.9943181772151485E-3</v>
      </c>
      <c r="BV94" s="480">
        <v>7.2086180590021478E-4</v>
      </c>
      <c r="BW94" s="480">
        <v>2.9439665698473944E-4</v>
      </c>
      <c r="BX94" s="480">
        <v>4.3562458989722212E-4</v>
      </c>
      <c r="BY94" s="480">
        <v>8.5640545032723175E-4</v>
      </c>
      <c r="BZ94" s="480">
        <v>1.8518457903785718E-4</v>
      </c>
      <c r="CA94" s="480">
        <v>5.2092665962474154E-5</v>
      </c>
      <c r="CB94" s="480">
        <v>1.0271288849536299E-3</v>
      </c>
      <c r="CC94" s="480">
        <v>1.4226856500846889E-3</v>
      </c>
      <c r="CD94" s="480">
        <v>3.4440957562272511E-4</v>
      </c>
      <c r="CE94" s="480">
        <v>1.4580041867424986E-3</v>
      </c>
      <c r="CF94" s="480">
        <v>1.0898448893756731E-3</v>
      </c>
      <c r="CG94" s="480">
        <v>6.0713954377672065E-5</v>
      </c>
      <c r="CH94" s="480">
        <v>4.57563575076563E-4</v>
      </c>
      <c r="CI94" s="480">
        <v>1.7553469660716216E-3</v>
      </c>
      <c r="CJ94" s="480">
        <v>2.6545680820696214E-4</v>
      </c>
      <c r="CK94" s="480">
        <v>4.9556772450892012E-4</v>
      </c>
      <c r="CL94" s="480">
        <v>8.5628977463969179E-4</v>
      </c>
      <c r="CM94" s="480">
        <v>1.2542263936119846E-4</v>
      </c>
      <c r="CN94" s="480">
        <v>4.869454042535419E-4</v>
      </c>
      <c r="CO94" s="480">
        <v>3.4287286229495921E-4</v>
      </c>
      <c r="CP94" s="480">
        <v>1.0002877171413262</v>
      </c>
      <c r="CQ94" s="480">
        <v>2.8248449119354358E-4</v>
      </c>
      <c r="CR94" s="480">
        <v>9.430368529019541E-4</v>
      </c>
      <c r="CS94" s="480">
        <v>1.1645612345234251E-3</v>
      </c>
      <c r="CT94" s="480">
        <v>2.8265572339618013E-4</v>
      </c>
      <c r="CU94" s="480">
        <v>1.7435362083186186E-3</v>
      </c>
      <c r="CV94" s="480">
        <v>1.0071858294827918E-3</v>
      </c>
      <c r="CW94" s="480">
        <v>5.0169032312469611E-4</v>
      </c>
      <c r="CX94" s="480">
        <v>1.0105514292205358E-3</v>
      </c>
      <c r="CY94" s="480">
        <v>7.2956137426331467E-4</v>
      </c>
      <c r="CZ94" s="480">
        <v>4.5615134799013358E-4</v>
      </c>
      <c r="DA94" s="480">
        <v>1.8933036972893484E-4</v>
      </c>
      <c r="DB94" s="480">
        <v>5.1269821088577121E-4</v>
      </c>
      <c r="DC94" s="480">
        <v>5.0736659982219125E-4</v>
      </c>
      <c r="DD94" s="480">
        <v>3.9559266241845749E-4</v>
      </c>
      <c r="DE94" s="480">
        <v>8.6997915852035299E-4</v>
      </c>
      <c r="DF94" s="480">
        <v>2.1947851199240938E-4</v>
      </c>
      <c r="DG94" s="480">
        <v>1.0669735054936649E-3</v>
      </c>
      <c r="DH94" s="480">
        <v>2.4578591512221032E-4</v>
      </c>
      <c r="DI94" s="480">
        <v>0.10622893454028037</v>
      </c>
      <c r="DJ94" s="480">
        <v>1.1738544322512539</v>
      </c>
      <c r="DK94" s="317"/>
    </row>
    <row r="95" spans="2:115">
      <c r="B95" s="10" t="s">
        <v>380</v>
      </c>
      <c r="C95" s="4" t="s">
        <v>1099</v>
      </c>
      <c r="D95" s="480">
        <v>8.7142480278093589E-4</v>
      </c>
      <c r="E95" s="480">
        <v>3.8036632921442621E-4</v>
      </c>
      <c r="F95" s="480">
        <v>1.7631537073564042E-4</v>
      </c>
      <c r="G95" s="480">
        <v>9.3456863915225617E-4</v>
      </c>
      <c r="H95" s="480">
        <v>1.6196702184945485E-3</v>
      </c>
      <c r="I95" s="480">
        <v>1.6064802495429765E-3</v>
      </c>
      <c r="J95" s="480">
        <v>1.0287616734669925E-3</v>
      </c>
      <c r="K95" s="480">
        <v>1.8204544403511193E-3</v>
      </c>
      <c r="L95" s="480">
        <v>2.8363876797554374E-4</v>
      </c>
      <c r="M95" s="480">
        <v>2.3097945808612727E-3</v>
      </c>
      <c r="N95" s="480">
        <v>0</v>
      </c>
      <c r="O95" s="480">
        <v>5.0542034741205206E-4</v>
      </c>
      <c r="P95" s="480">
        <v>5.2973653486266539E-4</v>
      </c>
      <c r="Q95" s="480">
        <v>1.2022533267134323E-3</v>
      </c>
      <c r="R95" s="480">
        <v>4.9146108944236834E-4</v>
      </c>
      <c r="S95" s="480">
        <v>3.6359802286027696E-4</v>
      </c>
      <c r="T95" s="480">
        <v>4.4613856013930045E-4</v>
      </c>
      <c r="U95" s="480">
        <v>3.402110442188928E-4</v>
      </c>
      <c r="V95" s="480">
        <v>1.9619359709767732E-4</v>
      </c>
      <c r="W95" s="480">
        <v>3.6771486920723076E-4</v>
      </c>
      <c r="X95" s="480">
        <v>0</v>
      </c>
      <c r="Y95" s="480">
        <v>1.7805414446532677E-4</v>
      </c>
      <c r="Z95" s="480">
        <v>2.2870472885243591E-4</v>
      </c>
      <c r="AA95" s="480">
        <v>1.5828469828255598E-3</v>
      </c>
      <c r="AB95" s="480">
        <v>4.1198055165077849E-4</v>
      </c>
      <c r="AC95" s="480">
        <v>3.5027295414146386E-4</v>
      </c>
      <c r="AD95" s="480">
        <v>5.2287467061748058E-5</v>
      </c>
      <c r="AE95" s="480">
        <v>1.0932932796858408E-3</v>
      </c>
      <c r="AF95" s="480">
        <v>3.4223724768953567E-4</v>
      </c>
      <c r="AG95" s="480">
        <v>8.5845825809938614E-4</v>
      </c>
      <c r="AH95" s="480">
        <v>1.0152909504037614E-3</v>
      </c>
      <c r="AI95" s="480">
        <v>4.6032960842456934E-4</v>
      </c>
      <c r="AJ95" s="480">
        <v>1.4634119974278109E-3</v>
      </c>
      <c r="AK95" s="480">
        <v>2.6169522975806017E-4</v>
      </c>
      <c r="AL95" s="480">
        <v>4.6180972651055634E-4</v>
      </c>
      <c r="AM95" s="480">
        <v>6.4343938334183754E-4</v>
      </c>
      <c r="AN95" s="480">
        <v>5.264084889971052E-4</v>
      </c>
      <c r="AO95" s="480">
        <v>2.00987598017453E-3</v>
      </c>
      <c r="AP95" s="480">
        <v>1.3455394997631807E-3</v>
      </c>
      <c r="AQ95" s="480">
        <v>7.7095346473699065E-4</v>
      </c>
      <c r="AR95" s="480">
        <v>6.9189615993943507E-4</v>
      </c>
      <c r="AS95" s="480">
        <v>4.3072451717521217E-4</v>
      </c>
      <c r="AT95" s="480">
        <v>8.4835226896809728E-4</v>
      </c>
      <c r="AU95" s="480">
        <v>1.2187395677641091E-3</v>
      </c>
      <c r="AV95" s="480">
        <v>1.4494918624857831E-3</v>
      </c>
      <c r="AW95" s="480">
        <v>2.8978431654963873E-4</v>
      </c>
      <c r="AX95" s="480">
        <v>2.4789476344765641E-4</v>
      </c>
      <c r="AY95" s="480">
        <v>1.5974292798513152E-4</v>
      </c>
      <c r="AZ95" s="480">
        <v>4.6894045699601031E-4</v>
      </c>
      <c r="BA95" s="480">
        <v>1.3130242446546278E-4</v>
      </c>
      <c r="BB95" s="480">
        <v>4.3188687691978633E-5</v>
      </c>
      <c r="BC95" s="480">
        <v>3.4289033359312984E-4</v>
      </c>
      <c r="BD95" s="480">
        <v>3.9471195032756079E-4</v>
      </c>
      <c r="BE95" s="480">
        <v>1.4525394170722186E-4</v>
      </c>
      <c r="BF95" s="480">
        <v>0</v>
      </c>
      <c r="BG95" s="480">
        <v>6.1580385912674053E-5</v>
      </c>
      <c r="BH95" s="480">
        <v>1.8270786707137379E-4</v>
      </c>
      <c r="BI95" s="480">
        <v>1.4353123193318572E-3</v>
      </c>
      <c r="BJ95" s="480">
        <v>8.2780245212807639E-4</v>
      </c>
      <c r="BK95" s="480">
        <v>5.9417221552012585E-4</v>
      </c>
      <c r="BL95" s="480">
        <v>4.1634574015606793E-4</v>
      </c>
      <c r="BM95" s="480">
        <v>2.5609050038126252E-3</v>
      </c>
      <c r="BN95" s="480">
        <v>2.5936769619914327E-3</v>
      </c>
      <c r="BO95" s="480">
        <v>2.8733439141674219E-3</v>
      </c>
      <c r="BP95" s="480">
        <v>9.6891187923960032E-4</v>
      </c>
      <c r="BQ95" s="480">
        <v>1.6344887069871471E-3</v>
      </c>
      <c r="BR95" s="480">
        <v>7.1335392866185186E-4</v>
      </c>
      <c r="BS95" s="480">
        <v>2.5057431929548636E-4</v>
      </c>
      <c r="BT95" s="480">
        <v>1.8375061998154518E-3</v>
      </c>
      <c r="BU95" s="480">
        <v>2.6279882126462066E-3</v>
      </c>
      <c r="BV95" s="480">
        <v>9.499067653778152E-4</v>
      </c>
      <c r="BW95" s="480">
        <v>3.8793756845695114E-4</v>
      </c>
      <c r="BX95" s="480">
        <v>5.7403893745147053E-4</v>
      </c>
      <c r="BY95" s="480">
        <v>1.1285177332378755E-3</v>
      </c>
      <c r="BZ95" s="480">
        <v>2.4402469798220008E-4</v>
      </c>
      <c r="CA95" s="480">
        <v>6.8644468911105734E-5</v>
      </c>
      <c r="CB95" s="480">
        <v>1.3534864362996679E-3</v>
      </c>
      <c r="CC95" s="480">
        <v>1.8747264912082899E-3</v>
      </c>
      <c r="CD95" s="480">
        <v>4.5384147594888037E-4</v>
      </c>
      <c r="CE95" s="480">
        <v>1.921267057846581E-3</v>
      </c>
      <c r="CF95" s="480">
        <v>1.4361296786109556E-3</v>
      </c>
      <c r="CG95" s="480">
        <v>8.0005065525935268E-5</v>
      </c>
      <c r="CH95" s="480">
        <v>6.0294876493408283E-4</v>
      </c>
      <c r="CI95" s="480">
        <v>2.3130868427334427E-3</v>
      </c>
      <c r="CJ95" s="480">
        <v>3.4980243920191764E-4</v>
      </c>
      <c r="CK95" s="480">
        <v>6.5302826472550697E-4</v>
      </c>
      <c r="CL95" s="480">
        <v>1.1283653030254763E-3</v>
      </c>
      <c r="CM95" s="480">
        <v>1.652741381019099E-4</v>
      </c>
      <c r="CN95" s="480">
        <v>6.4166630841598973E-4</v>
      </c>
      <c r="CO95" s="480">
        <v>4.5181649088996449E-4</v>
      </c>
      <c r="CP95" s="480">
        <v>3.7913571897422164E-4</v>
      </c>
      <c r="CQ95" s="480">
        <v>1.0003722404587159</v>
      </c>
      <c r="CR95" s="480">
        <v>1.2426751968825634E-3</v>
      </c>
      <c r="CS95" s="480">
        <v>1.5345862220971533E-3</v>
      </c>
      <c r="CT95" s="480">
        <v>3.7246609784172486E-4</v>
      </c>
      <c r="CU95" s="480">
        <v>2.2975233621855924E-3</v>
      </c>
      <c r="CV95" s="480">
        <v>1.3272067206052058E-3</v>
      </c>
      <c r="CW95" s="480">
        <v>6.6109624363521705E-4</v>
      </c>
      <c r="CX95" s="480">
        <v>1.3316416982032272E-3</v>
      </c>
      <c r="CY95" s="480">
        <v>9.6137051442976497E-4</v>
      </c>
      <c r="CZ95" s="480">
        <v>6.0108782008630598E-4</v>
      </c>
      <c r="DA95" s="480">
        <v>2.4948776259883229E-4</v>
      </c>
      <c r="DB95" s="480">
        <v>6.7560175214070222E-4</v>
      </c>
      <c r="DC95" s="480">
        <v>6.6857608733476446E-4</v>
      </c>
      <c r="DD95" s="480">
        <v>5.2128735811691996E-4</v>
      </c>
      <c r="DE95" s="480">
        <v>1.1464043200127268E-3</v>
      </c>
      <c r="DF95" s="480">
        <v>2.8921510571126722E-4</v>
      </c>
      <c r="DG95" s="480">
        <v>1.4059911942228948E-3</v>
      </c>
      <c r="DH95" s="480">
        <v>3.2388136213931077E-4</v>
      </c>
      <c r="DI95" s="480">
        <v>0.13998186999611617</v>
      </c>
      <c r="DJ95" s="480">
        <v>1.2290945366153105</v>
      </c>
      <c r="DK95" s="317"/>
    </row>
    <row r="96" spans="2:115">
      <c r="B96" s="10" t="s">
        <v>381</v>
      </c>
      <c r="C96" s="4" t="s">
        <v>1100</v>
      </c>
      <c r="D96" s="480">
        <v>9.3520228410369068E-5</v>
      </c>
      <c r="E96" s="480">
        <v>1.0100858018041176E-4</v>
      </c>
      <c r="F96" s="480">
        <v>2.5531386980927757E-4</v>
      </c>
      <c r="G96" s="480">
        <v>6.6832948199203724E-5</v>
      </c>
      <c r="H96" s="480">
        <v>1.0656239642330217E-4</v>
      </c>
      <c r="I96" s="480">
        <v>2.5011579187403756E-4</v>
      </c>
      <c r="J96" s="480">
        <v>3.019496861663383E-4</v>
      </c>
      <c r="K96" s="480">
        <v>2.4990816913405254E-4</v>
      </c>
      <c r="L96" s="480">
        <v>1.1445213288553283E-4</v>
      </c>
      <c r="M96" s="480">
        <v>2.7239785949134562E-4</v>
      </c>
      <c r="N96" s="480">
        <v>0</v>
      </c>
      <c r="O96" s="480">
        <v>1.2225854203539027E-4</v>
      </c>
      <c r="P96" s="480">
        <v>9.9032546491009844E-5</v>
      </c>
      <c r="Q96" s="480">
        <v>1.5766954834072822E-4</v>
      </c>
      <c r="R96" s="480">
        <v>4.492158848521148E-4</v>
      </c>
      <c r="S96" s="480">
        <v>3.1376142448036098E-4</v>
      </c>
      <c r="T96" s="480">
        <v>8.0951508219358068E-5</v>
      </c>
      <c r="U96" s="480">
        <v>1.0597618341423057E-4</v>
      </c>
      <c r="V96" s="480">
        <v>2.6068059511873473E-4</v>
      </c>
      <c r="W96" s="480">
        <v>4.6208996234121269E-4</v>
      </c>
      <c r="X96" s="480">
        <v>0</v>
      </c>
      <c r="Y96" s="480">
        <v>1.8402977603528418E-4</v>
      </c>
      <c r="Z96" s="480">
        <v>5.7559755177769782E-4</v>
      </c>
      <c r="AA96" s="480">
        <v>1.0153012781602854E-4</v>
      </c>
      <c r="AB96" s="480">
        <v>4.8187757950711517E-4</v>
      </c>
      <c r="AC96" s="480">
        <v>7.151972672770605E-4</v>
      </c>
      <c r="AD96" s="480">
        <v>1.261729046742723E-5</v>
      </c>
      <c r="AE96" s="480">
        <v>1.3509366307473772E-4</v>
      </c>
      <c r="AF96" s="480">
        <v>2.7233728033348553E-4</v>
      </c>
      <c r="AG96" s="480">
        <v>1.0303828598917283E-4</v>
      </c>
      <c r="AH96" s="480">
        <v>1.3325752921947877E-4</v>
      </c>
      <c r="AI96" s="480">
        <v>1.6394933971782379E-4</v>
      </c>
      <c r="AJ96" s="480">
        <v>2.6946058452079408E-4</v>
      </c>
      <c r="AK96" s="480">
        <v>1.0742787735146791E-3</v>
      </c>
      <c r="AL96" s="480">
        <v>1.6539556518617134E-4</v>
      </c>
      <c r="AM96" s="480">
        <v>3.1907815659847338E-4</v>
      </c>
      <c r="AN96" s="480">
        <v>6.9945146498556269E-5</v>
      </c>
      <c r="AO96" s="480">
        <v>7.9419141796625489E-4</v>
      </c>
      <c r="AP96" s="480">
        <v>6.2594459861864643E-5</v>
      </c>
      <c r="AQ96" s="480">
        <v>2.3644913446041593E-4</v>
      </c>
      <c r="AR96" s="480">
        <v>1.589357103024775E-4</v>
      </c>
      <c r="AS96" s="480">
        <v>8.3585987267301121E-4</v>
      </c>
      <c r="AT96" s="480">
        <v>3.7789353124714038E-4</v>
      </c>
      <c r="AU96" s="480">
        <v>7.7562432101577238E-4</v>
      </c>
      <c r="AV96" s="480">
        <v>8.074742394718579E-4</v>
      </c>
      <c r="AW96" s="480">
        <v>3.4123234551440904E-4</v>
      </c>
      <c r="AX96" s="480">
        <v>1.636940088411329E-3</v>
      </c>
      <c r="AY96" s="480">
        <v>1.5328399144692985E-3</v>
      </c>
      <c r="AZ96" s="480">
        <v>1.0044881039270139E-3</v>
      </c>
      <c r="BA96" s="480">
        <v>1.3598280600207635E-3</v>
      </c>
      <c r="BB96" s="480">
        <v>3.0720650425923417E-4</v>
      </c>
      <c r="BC96" s="480">
        <v>9.5402744757046884E-4</v>
      </c>
      <c r="BD96" s="480">
        <v>5.3925759732999473E-4</v>
      </c>
      <c r="BE96" s="480">
        <v>4.6742045107976341E-4</v>
      </c>
      <c r="BF96" s="480">
        <v>0</v>
      </c>
      <c r="BG96" s="480">
        <v>2.9617880386923964E-4</v>
      </c>
      <c r="BH96" s="480">
        <v>3.3863386741103202E-4</v>
      </c>
      <c r="BI96" s="480">
        <v>3.2756908346959001E-4</v>
      </c>
      <c r="BJ96" s="480">
        <v>2.0447142950833083E-4</v>
      </c>
      <c r="BK96" s="480">
        <v>2.2478785710598113E-4</v>
      </c>
      <c r="BL96" s="480">
        <v>9.963384158827788E-5</v>
      </c>
      <c r="BM96" s="480">
        <v>3.1375195776495401E-4</v>
      </c>
      <c r="BN96" s="480">
        <v>3.5085179432241503E-4</v>
      </c>
      <c r="BO96" s="480">
        <v>2.2487789233549202E-4</v>
      </c>
      <c r="BP96" s="480">
        <v>2.9889513120177273E-4</v>
      </c>
      <c r="BQ96" s="480">
        <v>2.9493570694452448E-4</v>
      </c>
      <c r="BR96" s="480">
        <v>1.2423880799344563E-3</v>
      </c>
      <c r="BS96" s="480">
        <v>3.1077524422995647E-4</v>
      </c>
      <c r="BT96" s="480">
        <v>3.4546212539925478E-4</v>
      </c>
      <c r="BU96" s="480">
        <v>3.4912973782215911E-4</v>
      </c>
      <c r="BV96" s="480">
        <v>3.7876072967134636E-4</v>
      </c>
      <c r="BW96" s="480">
        <v>1.7830584044067568E-4</v>
      </c>
      <c r="BX96" s="480">
        <v>4.2174726343773087E-4</v>
      </c>
      <c r="BY96" s="480">
        <v>1.1885045000312282E-4</v>
      </c>
      <c r="BZ96" s="480">
        <v>9.1545539394569515E-5</v>
      </c>
      <c r="CA96" s="480">
        <v>2.573279868270822E-5</v>
      </c>
      <c r="CB96" s="480">
        <v>6.7178329979703166E-3</v>
      </c>
      <c r="CC96" s="480">
        <v>3.4435434405269432E-4</v>
      </c>
      <c r="CD96" s="480">
        <v>5.6528728395901053E-4</v>
      </c>
      <c r="CE96" s="480">
        <v>2.6927327326276858E-4</v>
      </c>
      <c r="CF96" s="480">
        <v>5.4142757978904114E-4</v>
      </c>
      <c r="CG96" s="480">
        <v>2.1935834043590447E-4</v>
      </c>
      <c r="CH96" s="480">
        <v>4.2349681437321241E-4</v>
      </c>
      <c r="CI96" s="480">
        <v>1.426742671095981E-3</v>
      </c>
      <c r="CJ96" s="480">
        <v>3.2115864812612031E-4</v>
      </c>
      <c r="CK96" s="480">
        <v>6.7993380862802185E-3</v>
      </c>
      <c r="CL96" s="480">
        <v>7.7837689222467403E-4</v>
      </c>
      <c r="CM96" s="480">
        <v>2.3624597912077321E-3</v>
      </c>
      <c r="CN96" s="480">
        <v>7.910743223946361E-3</v>
      </c>
      <c r="CO96" s="480">
        <v>1.5238711264441256E-3</v>
      </c>
      <c r="CP96" s="480">
        <v>7.0088758918587649E-4</v>
      </c>
      <c r="CQ96" s="480">
        <v>1.8022220974029423E-4</v>
      </c>
      <c r="CR96" s="480">
        <v>1.0000747681704747</v>
      </c>
      <c r="CS96" s="480">
        <v>2.9829797372673758E-4</v>
      </c>
      <c r="CT96" s="480">
        <v>1.8115590076466911E-4</v>
      </c>
      <c r="CU96" s="480">
        <v>1.4006907134005375E-4</v>
      </c>
      <c r="CV96" s="480">
        <v>1.8711187729955216E-4</v>
      </c>
      <c r="CW96" s="480">
        <v>9.9551666042088869E-5</v>
      </c>
      <c r="CX96" s="480">
        <v>3.2248263773297192E-4</v>
      </c>
      <c r="CY96" s="480">
        <v>4.7856740930918751E-4</v>
      </c>
      <c r="CZ96" s="480">
        <v>1.5528765333763961E-3</v>
      </c>
      <c r="DA96" s="480">
        <v>6.4708001954392883E-5</v>
      </c>
      <c r="DB96" s="480">
        <v>5.9769851087519547E-4</v>
      </c>
      <c r="DC96" s="480">
        <v>4.9677128340993757E-4</v>
      </c>
      <c r="DD96" s="480">
        <v>5.6844202471660057E-4</v>
      </c>
      <c r="DE96" s="480">
        <v>1.1809969896055621E-3</v>
      </c>
      <c r="DF96" s="480">
        <v>2.8642914229614984E-4</v>
      </c>
      <c r="DG96" s="480">
        <v>5.4731978975998202E-4</v>
      </c>
      <c r="DH96" s="480">
        <v>7.3964043307933112E-5</v>
      </c>
      <c r="DI96" s="480">
        <v>7.4430541476606916E-4</v>
      </c>
      <c r="DJ96" s="480">
        <v>1.0662502774623719</v>
      </c>
      <c r="DK96" s="317"/>
    </row>
    <row r="97" spans="2:115">
      <c r="B97" s="10" t="s">
        <v>382</v>
      </c>
      <c r="C97" s="4" t="s">
        <v>1101</v>
      </c>
      <c r="D97" s="480">
        <v>0</v>
      </c>
      <c r="E97" s="480">
        <v>0</v>
      </c>
      <c r="F97" s="480">
        <v>0</v>
      </c>
      <c r="G97" s="480">
        <v>0</v>
      </c>
      <c r="H97" s="480">
        <v>0</v>
      </c>
      <c r="I97" s="480">
        <v>0</v>
      </c>
      <c r="J97" s="480">
        <v>0</v>
      </c>
      <c r="K97" s="480">
        <v>0</v>
      </c>
      <c r="L97" s="480">
        <v>0</v>
      </c>
      <c r="M97" s="480">
        <v>0</v>
      </c>
      <c r="N97" s="480">
        <v>0</v>
      </c>
      <c r="O97" s="480">
        <v>0</v>
      </c>
      <c r="P97" s="480">
        <v>0</v>
      </c>
      <c r="Q97" s="480">
        <v>0</v>
      </c>
      <c r="R97" s="480">
        <v>0</v>
      </c>
      <c r="S97" s="480">
        <v>0</v>
      </c>
      <c r="T97" s="480">
        <v>0</v>
      </c>
      <c r="U97" s="480">
        <v>0</v>
      </c>
      <c r="V97" s="480">
        <v>0</v>
      </c>
      <c r="W97" s="480">
        <v>0</v>
      </c>
      <c r="X97" s="480">
        <v>0</v>
      </c>
      <c r="Y97" s="480">
        <v>0</v>
      </c>
      <c r="Z97" s="480">
        <v>0</v>
      </c>
      <c r="AA97" s="480">
        <v>0</v>
      </c>
      <c r="AB97" s="480">
        <v>0</v>
      </c>
      <c r="AC97" s="480">
        <v>0</v>
      </c>
      <c r="AD97" s="480">
        <v>0</v>
      </c>
      <c r="AE97" s="480">
        <v>0</v>
      </c>
      <c r="AF97" s="480">
        <v>0</v>
      </c>
      <c r="AG97" s="480">
        <v>0</v>
      </c>
      <c r="AH97" s="480">
        <v>0</v>
      </c>
      <c r="AI97" s="480">
        <v>0</v>
      </c>
      <c r="AJ97" s="480">
        <v>0</v>
      </c>
      <c r="AK97" s="480">
        <v>0</v>
      </c>
      <c r="AL97" s="480">
        <v>0</v>
      </c>
      <c r="AM97" s="480">
        <v>0</v>
      </c>
      <c r="AN97" s="480">
        <v>0</v>
      </c>
      <c r="AO97" s="480">
        <v>0</v>
      </c>
      <c r="AP97" s="480">
        <v>0</v>
      </c>
      <c r="AQ97" s="480">
        <v>0</v>
      </c>
      <c r="AR97" s="480">
        <v>0</v>
      </c>
      <c r="AS97" s="480">
        <v>0</v>
      </c>
      <c r="AT97" s="480">
        <v>0</v>
      </c>
      <c r="AU97" s="480">
        <v>0</v>
      </c>
      <c r="AV97" s="480">
        <v>0</v>
      </c>
      <c r="AW97" s="480">
        <v>0</v>
      </c>
      <c r="AX97" s="480">
        <v>0</v>
      </c>
      <c r="AY97" s="480">
        <v>0</v>
      </c>
      <c r="AZ97" s="480">
        <v>0</v>
      </c>
      <c r="BA97" s="480">
        <v>0</v>
      </c>
      <c r="BB97" s="480">
        <v>0</v>
      </c>
      <c r="BC97" s="480">
        <v>0</v>
      </c>
      <c r="BD97" s="480">
        <v>0</v>
      </c>
      <c r="BE97" s="480">
        <v>0</v>
      </c>
      <c r="BF97" s="480">
        <v>0</v>
      </c>
      <c r="BG97" s="480">
        <v>0</v>
      </c>
      <c r="BH97" s="480">
        <v>0</v>
      </c>
      <c r="BI97" s="480">
        <v>0</v>
      </c>
      <c r="BJ97" s="480">
        <v>0</v>
      </c>
      <c r="BK97" s="480">
        <v>0</v>
      </c>
      <c r="BL97" s="480">
        <v>0</v>
      </c>
      <c r="BM97" s="480">
        <v>0</v>
      </c>
      <c r="BN97" s="480">
        <v>0</v>
      </c>
      <c r="BO97" s="480">
        <v>0</v>
      </c>
      <c r="BP97" s="480">
        <v>0</v>
      </c>
      <c r="BQ97" s="480">
        <v>0</v>
      </c>
      <c r="BR97" s="480">
        <v>0</v>
      </c>
      <c r="BS97" s="480">
        <v>0</v>
      </c>
      <c r="BT97" s="480">
        <v>0</v>
      </c>
      <c r="BU97" s="480">
        <v>0</v>
      </c>
      <c r="BV97" s="480">
        <v>0</v>
      </c>
      <c r="BW97" s="480">
        <v>0</v>
      </c>
      <c r="BX97" s="480">
        <v>0</v>
      </c>
      <c r="BY97" s="480">
        <v>0</v>
      </c>
      <c r="BZ97" s="480">
        <v>0</v>
      </c>
      <c r="CA97" s="480">
        <v>0</v>
      </c>
      <c r="CB97" s="480">
        <v>0</v>
      </c>
      <c r="CC97" s="480">
        <v>0</v>
      </c>
      <c r="CD97" s="480">
        <v>0</v>
      </c>
      <c r="CE97" s="480">
        <v>0</v>
      </c>
      <c r="CF97" s="480">
        <v>0</v>
      </c>
      <c r="CG97" s="480">
        <v>0</v>
      </c>
      <c r="CH97" s="480">
        <v>0</v>
      </c>
      <c r="CI97" s="480">
        <v>0</v>
      </c>
      <c r="CJ97" s="480">
        <v>0</v>
      </c>
      <c r="CK97" s="480">
        <v>0</v>
      </c>
      <c r="CL97" s="480">
        <v>0</v>
      </c>
      <c r="CM97" s="480">
        <v>0</v>
      </c>
      <c r="CN97" s="480">
        <v>0</v>
      </c>
      <c r="CO97" s="480">
        <v>0</v>
      </c>
      <c r="CP97" s="480">
        <v>0</v>
      </c>
      <c r="CQ97" s="480">
        <v>0</v>
      </c>
      <c r="CR97" s="480">
        <v>0</v>
      </c>
      <c r="CS97" s="480">
        <v>1</v>
      </c>
      <c r="CT97" s="480">
        <v>0</v>
      </c>
      <c r="CU97" s="480">
        <v>0</v>
      </c>
      <c r="CV97" s="480">
        <v>0</v>
      </c>
      <c r="CW97" s="480">
        <v>0</v>
      </c>
      <c r="CX97" s="480">
        <v>0</v>
      </c>
      <c r="CY97" s="480">
        <v>0</v>
      </c>
      <c r="CZ97" s="480">
        <v>0</v>
      </c>
      <c r="DA97" s="480">
        <v>0</v>
      </c>
      <c r="DB97" s="480">
        <v>0</v>
      </c>
      <c r="DC97" s="480">
        <v>0</v>
      </c>
      <c r="DD97" s="480">
        <v>0</v>
      </c>
      <c r="DE97" s="480">
        <v>0</v>
      </c>
      <c r="DF97" s="480">
        <v>0</v>
      </c>
      <c r="DG97" s="480">
        <v>0</v>
      </c>
      <c r="DH97" s="480">
        <v>0</v>
      </c>
      <c r="DI97" s="480">
        <v>0</v>
      </c>
      <c r="DJ97" s="480">
        <v>1</v>
      </c>
      <c r="DK97" s="317"/>
    </row>
    <row r="98" spans="2:115">
      <c r="B98" s="10" t="s">
        <v>383</v>
      </c>
      <c r="C98" s="4" t="s">
        <v>1102</v>
      </c>
      <c r="D98" s="480">
        <v>0</v>
      </c>
      <c r="E98" s="480">
        <v>0</v>
      </c>
      <c r="F98" s="480">
        <v>0</v>
      </c>
      <c r="G98" s="480">
        <v>0</v>
      </c>
      <c r="H98" s="480">
        <v>0</v>
      </c>
      <c r="I98" s="480">
        <v>0</v>
      </c>
      <c r="J98" s="480">
        <v>0</v>
      </c>
      <c r="K98" s="480">
        <v>0</v>
      </c>
      <c r="L98" s="480">
        <v>0</v>
      </c>
      <c r="M98" s="480">
        <v>0</v>
      </c>
      <c r="N98" s="480">
        <v>0</v>
      </c>
      <c r="O98" s="480">
        <v>0</v>
      </c>
      <c r="P98" s="480">
        <v>0</v>
      </c>
      <c r="Q98" s="480">
        <v>0</v>
      </c>
      <c r="R98" s="480">
        <v>0</v>
      </c>
      <c r="S98" s="480">
        <v>0</v>
      </c>
      <c r="T98" s="480">
        <v>0</v>
      </c>
      <c r="U98" s="480">
        <v>0</v>
      </c>
      <c r="V98" s="480">
        <v>0</v>
      </c>
      <c r="W98" s="480">
        <v>0</v>
      </c>
      <c r="X98" s="480">
        <v>0</v>
      </c>
      <c r="Y98" s="480">
        <v>0</v>
      </c>
      <c r="Z98" s="480">
        <v>0</v>
      </c>
      <c r="AA98" s="480">
        <v>0</v>
      </c>
      <c r="AB98" s="480">
        <v>0</v>
      </c>
      <c r="AC98" s="480">
        <v>0</v>
      </c>
      <c r="AD98" s="480">
        <v>0</v>
      </c>
      <c r="AE98" s="480">
        <v>0</v>
      </c>
      <c r="AF98" s="480">
        <v>0</v>
      </c>
      <c r="AG98" s="480">
        <v>0</v>
      </c>
      <c r="AH98" s="480">
        <v>0</v>
      </c>
      <c r="AI98" s="480">
        <v>0</v>
      </c>
      <c r="AJ98" s="480">
        <v>0</v>
      </c>
      <c r="AK98" s="480">
        <v>0</v>
      </c>
      <c r="AL98" s="480">
        <v>0</v>
      </c>
      <c r="AM98" s="480">
        <v>0</v>
      </c>
      <c r="AN98" s="480">
        <v>0</v>
      </c>
      <c r="AO98" s="480">
        <v>0</v>
      </c>
      <c r="AP98" s="480">
        <v>0</v>
      </c>
      <c r="AQ98" s="480">
        <v>0</v>
      </c>
      <c r="AR98" s="480">
        <v>0</v>
      </c>
      <c r="AS98" s="480">
        <v>0</v>
      </c>
      <c r="AT98" s="480">
        <v>0</v>
      </c>
      <c r="AU98" s="480">
        <v>0</v>
      </c>
      <c r="AV98" s="480">
        <v>0</v>
      </c>
      <c r="AW98" s="480">
        <v>0</v>
      </c>
      <c r="AX98" s="480">
        <v>0</v>
      </c>
      <c r="AY98" s="480">
        <v>0</v>
      </c>
      <c r="AZ98" s="480">
        <v>0</v>
      </c>
      <c r="BA98" s="480">
        <v>0</v>
      </c>
      <c r="BB98" s="480">
        <v>0</v>
      </c>
      <c r="BC98" s="480">
        <v>0</v>
      </c>
      <c r="BD98" s="480">
        <v>0</v>
      </c>
      <c r="BE98" s="480">
        <v>0</v>
      </c>
      <c r="BF98" s="480">
        <v>0</v>
      </c>
      <c r="BG98" s="480">
        <v>0</v>
      </c>
      <c r="BH98" s="480">
        <v>0</v>
      </c>
      <c r="BI98" s="480">
        <v>0</v>
      </c>
      <c r="BJ98" s="480">
        <v>0</v>
      </c>
      <c r="BK98" s="480">
        <v>0</v>
      </c>
      <c r="BL98" s="480">
        <v>0</v>
      </c>
      <c r="BM98" s="480">
        <v>0</v>
      </c>
      <c r="BN98" s="480">
        <v>0</v>
      </c>
      <c r="BO98" s="480">
        <v>0</v>
      </c>
      <c r="BP98" s="480">
        <v>0</v>
      </c>
      <c r="BQ98" s="480">
        <v>0</v>
      </c>
      <c r="BR98" s="480">
        <v>0</v>
      </c>
      <c r="BS98" s="480">
        <v>0</v>
      </c>
      <c r="BT98" s="480">
        <v>0</v>
      </c>
      <c r="BU98" s="480">
        <v>0</v>
      </c>
      <c r="BV98" s="480">
        <v>0</v>
      </c>
      <c r="BW98" s="480">
        <v>0</v>
      </c>
      <c r="BX98" s="480">
        <v>0</v>
      </c>
      <c r="BY98" s="480">
        <v>0</v>
      </c>
      <c r="BZ98" s="480">
        <v>0</v>
      </c>
      <c r="CA98" s="480">
        <v>0</v>
      </c>
      <c r="CB98" s="480">
        <v>0</v>
      </c>
      <c r="CC98" s="480">
        <v>0</v>
      </c>
      <c r="CD98" s="480">
        <v>0</v>
      </c>
      <c r="CE98" s="480">
        <v>0</v>
      </c>
      <c r="CF98" s="480">
        <v>0</v>
      </c>
      <c r="CG98" s="480">
        <v>0</v>
      </c>
      <c r="CH98" s="480">
        <v>0</v>
      </c>
      <c r="CI98" s="480">
        <v>0</v>
      </c>
      <c r="CJ98" s="480">
        <v>0</v>
      </c>
      <c r="CK98" s="480">
        <v>0</v>
      </c>
      <c r="CL98" s="480">
        <v>0</v>
      </c>
      <c r="CM98" s="480">
        <v>0</v>
      </c>
      <c r="CN98" s="480">
        <v>0</v>
      </c>
      <c r="CO98" s="480">
        <v>0</v>
      </c>
      <c r="CP98" s="480">
        <v>0</v>
      </c>
      <c r="CQ98" s="480">
        <v>0</v>
      </c>
      <c r="CR98" s="480">
        <v>0</v>
      </c>
      <c r="CS98" s="480">
        <v>0</v>
      </c>
      <c r="CT98" s="480">
        <v>1.0064337944415747</v>
      </c>
      <c r="CU98" s="480">
        <v>0</v>
      </c>
      <c r="CV98" s="480">
        <v>0</v>
      </c>
      <c r="CW98" s="480">
        <v>5.453990097400947E-4</v>
      </c>
      <c r="CX98" s="480">
        <v>0</v>
      </c>
      <c r="CY98" s="480">
        <v>0</v>
      </c>
      <c r="CZ98" s="480">
        <v>0</v>
      </c>
      <c r="DA98" s="480">
        <v>0</v>
      </c>
      <c r="DB98" s="480">
        <v>0</v>
      </c>
      <c r="DC98" s="480">
        <v>0</v>
      </c>
      <c r="DD98" s="480">
        <v>0</v>
      </c>
      <c r="DE98" s="480">
        <v>0</v>
      </c>
      <c r="DF98" s="480">
        <v>0</v>
      </c>
      <c r="DG98" s="480">
        <v>0</v>
      </c>
      <c r="DH98" s="480">
        <v>0</v>
      </c>
      <c r="DI98" s="480">
        <v>0</v>
      </c>
      <c r="DJ98" s="480">
        <v>1.0069791934513148</v>
      </c>
      <c r="DK98" s="317"/>
    </row>
    <row r="99" spans="2:115">
      <c r="B99" s="10" t="s">
        <v>384</v>
      </c>
      <c r="C99" s="4" t="s">
        <v>1103</v>
      </c>
      <c r="D99" s="480">
        <v>7.3188415153077041E-5</v>
      </c>
      <c r="E99" s="480">
        <v>1.1100091091028038E-4</v>
      </c>
      <c r="F99" s="480">
        <v>1.1325879622497337E-3</v>
      </c>
      <c r="G99" s="480">
        <v>2.1380212307724476E-5</v>
      </c>
      <c r="H99" s="480">
        <v>4.3410907514697531E-5</v>
      </c>
      <c r="I99" s="480">
        <v>4.6256093138893705E-5</v>
      </c>
      <c r="J99" s="480">
        <v>6.1799231737795968E-5</v>
      </c>
      <c r="K99" s="480">
        <v>6.5508486478130657E-5</v>
      </c>
      <c r="L99" s="480">
        <v>2.4266604339092713E-5</v>
      </c>
      <c r="M99" s="480">
        <v>1.2380222200388777E-4</v>
      </c>
      <c r="N99" s="480">
        <v>0</v>
      </c>
      <c r="O99" s="480">
        <v>2.6079310030888873E-5</v>
      </c>
      <c r="P99" s="480">
        <v>2.170424532328113E-5</v>
      </c>
      <c r="Q99" s="480">
        <v>3.3318655409145604E-5</v>
      </c>
      <c r="R99" s="480">
        <v>2.3639435752239598E-5</v>
      </c>
      <c r="S99" s="480">
        <v>2.3131074510617703E-5</v>
      </c>
      <c r="T99" s="480">
        <v>2.4818674084098698E-5</v>
      </c>
      <c r="U99" s="480">
        <v>3.0615148226982023E-5</v>
      </c>
      <c r="V99" s="480">
        <v>3.3225838261526627E-5</v>
      </c>
      <c r="W99" s="480">
        <v>2.8635263026091914E-5</v>
      </c>
      <c r="X99" s="480">
        <v>0</v>
      </c>
      <c r="Y99" s="480">
        <v>2.0183097750604255E-5</v>
      </c>
      <c r="Z99" s="480">
        <v>1.5608765530343442E-5</v>
      </c>
      <c r="AA99" s="480">
        <v>4.5684905655749767E-5</v>
      </c>
      <c r="AB99" s="480">
        <v>6.7059226818191856E-5</v>
      </c>
      <c r="AC99" s="480">
        <v>2.4968700991601136E-5</v>
      </c>
      <c r="AD99" s="480">
        <v>2.4064761180084646E-5</v>
      </c>
      <c r="AE99" s="480">
        <v>5.2080720209745557E-5</v>
      </c>
      <c r="AF99" s="480">
        <v>1.9176560765333051E-5</v>
      </c>
      <c r="AG99" s="480">
        <v>2.6570638843628962E-5</v>
      </c>
      <c r="AH99" s="480">
        <v>8.140559801776699E-5</v>
      </c>
      <c r="AI99" s="480">
        <v>2.9397626129794944E-5</v>
      </c>
      <c r="AJ99" s="480">
        <v>5.1361378166501286E-5</v>
      </c>
      <c r="AK99" s="480">
        <v>2.4188543910302407E-5</v>
      </c>
      <c r="AL99" s="480">
        <v>3.60081328717893E-5</v>
      </c>
      <c r="AM99" s="480">
        <v>2.2446700161258122E-5</v>
      </c>
      <c r="AN99" s="480">
        <v>1.8167610810015865E-5</v>
      </c>
      <c r="AO99" s="480">
        <v>5.0847150115048562E-5</v>
      </c>
      <c r="AP99" s="480">
        <v>3.2504283664699246E-5</v>
      </c>
      <c r="AQ99" s="480">
        <v>4.3766225460973087E-5</v>
      </c>
      <c r="AR99" s="480">
        <v>4.5516474115034595E-5</v>
      </c>
      <c r="AS99" s="480">
        <v>1.8452609079852271E-5</v>
      </c>
      <c r="AT99" s="480">
        <v>2.8579911545147194E-5</v>
      </c>
      <c r="AU99" s="480">
        <v>2.5776913657904401E-5</v>
      </c>
      <c r="AV99" s="480">
        <v>2.9394640000515688E-5</v>
      </c>
      <c r="AW99" s="480">
        <v>1.5458102837127855E-5</v>
      </c>
      <c r="AX99" s="480">
        <v>1.4438329389266037E-5</v>
      </c>
      <c r="AY99" s="480">
        <v>1.1838320441766078E-5</v>
      </c>
      <c r="AZ99" s="480">
        <v>1.8051101522838195E-5</v>
      </c>
      <c r="BA99" s="480">
        <v>1.1690217194568713E-5</v>
      </c>
      <c r="BB99" s="480">
        <v>4.6007477363624515E-6</v>
      </c>
      <c r="BC99" s="480">
        <v>2.0441129969117862E-5</v>
      </c>
      <c r="BD99" s="480">
        <v>1.4796101669827632E-5</v>
      </c>
      <c r="BE99" s="480">
        <v>1.1665836054569972E-5</v>
      </c>
      <c r="BF99" s="480">
        <v>0</v>
      </c>
      <c r="BG99" s="480">
        <v>1.0274070093004722E-5</v>
      </c>
      <c r="BH99" s="480">
        <v>1.0809278831790127E-5</v>
      </c>
      <c r="BI99" s="480">
        <v>2.8817960149477034E-5</v>
      </c>
      <c r="BJ99" s="480">
        <v>1.9492030911633905E-5</v>
      </c>
      <c r="BK99" s="480">
        <v>3.3855071817260269E-5</v>
      </c>
      <c r="BL99" s="480">
        <v>5.7208154576317748E-5</v>
      </c>
      <c r="BM99" s="480">
        <v>4.6426830952063402E-5</v>
      </c>
      <c r="BN99" s="480">
        <v>4.6928724011013077E-5</v>
      </c>
      <c r="BO99" s="480">
        <v>6.1167661055542356E-5</v>
      </c>
      <c r="BP99" s="480">
        <v>3.6456213594476041E-5</v>
      </c>
      <c r="BQ99" s="480">
        <v>3.8704910422200195E-5</v>
      </c>
      <c r="BR99" s="480">
        <v>2.3966490106446896E-5</v>
      </c>
      <c r="BS99" s="480">
        <v>6.3906313477333021E-5</v>
      </c>
      <c r="BT99" s="480">
        <v>1.8350481326102506E-4</v>
      </c>
      <c r="BU99" s="480">
        <v>4.6641899686716413E-5</v>
      </c>
      <c r="BV99" s="480">
        <v>5.210466355502309E-5</v>
      </c>
      <c r="BW99" s="480">
        <v>2.2806536815070082E-5</v>
      </c>
      <c r="BX99" s="480">
        <v>1.5137935718604454E-4</v>
      </c>
      <c r="BY99" s="480">
        <v>4.1099045976425731E-5</v>
      </c>
      <c r="BZ99" s="480">
        <v>2.7527921569381028E-5</v>
      </c>
      <c r="CA99" s="480">
        <v>8.7898000034695792E-6</v>
      </c>
      <c r="CB99" s="480">
        <v>1.1064462095222378E-4</v>
      </c>
      <c r="CC99" s="480">
        <v>4.9765264137734887E-5</v>
      </c>
      <c r="CD99" s="480">
        <v>1.0226528609750053E-4</v>
      </c>
      <c r="CE99" s="480">
        <v>2.1783360294791497E-4</v>
      </c>
      <c r="CF99" s="480">
        <v>3.0349818761790952E-4</v>
      </c>
      <c r="CG99" s="480">
        <v>8.859358895247054E-6</v>
      </c>
      <c r="CH99" s="480">
        <v>1.4543286525096203E-2</v>
      </c>
      <c r="CI99" s="480">
        <v>9.3340166446244431E-4</v>
      </c>
      <c r="CJ99" s="480">
        <v>5.0833251398366581E-5</v>
      </c>
      <c r="CK99" s="480">
        <v>9.5311341818062468E-4</v>
      </c>
      <c r="CL99" s="480">
        <v>2.0966710879557517E-4</v>
      </c>
      <c r="CM99" s="480">
        <v>2.8531366808607429E-5</v>
      </c>
      <c r="CN99" s="480">
        <v>4.7407684825341898E-4</v>
      </c>
      <c r="CO99" s="480">
        <v>1.9772613596107428E-4</v>
      </c>
      <c r="CP99" s="480">
        <v>1.3290257166401499E-4</v>
      </c>
      <c r="CQ99" s="480">
        <v>3.5192930021459785E-5</v>
      </c>
      <c r="CR99" s="480">
        <v>3.2875420257229061E-5</v>
      </c>
      <c r="CS99" s="480">
        <v>6.6525726256508658E-5</v>
      </c>
      <c r="CT99" s="480">
        <v>8.9525138762030707E-3</v>
      </c>
      <c r="CU99" s="480">
        <v>1.0338578740355946</v>
      </c>
      <c r="CV99" s="480">
        <v>1.4960547288461995E-3</v>
      </c>
      <c r="CW99" s="480">
        <v>1.1615077648392045E-3</v>
      </c>
      <c r="CX99" s="480">
        <v>6.7569319759387428E-5</v>
      </c>
      <c r="CY99" s="480">
        <v>2.6679713208300794E-5</v>
      </c>
      <c r="CZ99" s="480">
        <v>1.4192179080759387E-4</v>
      </c>
      <c r="DA99" s="480">
        <v>1.0249741868889936E-5</v>
      </c>
      <c r="DB99" s="480">
        <v>5.3175888641899783E-5</v>
      </c>
      <c r="DC99" s="480">
        <v>8.8234729559908927E-5</v>
      </c>
      <c r="DD99" s="480">
        <v>9.5626876410403731E-5</v>
      </c>
      <c r="DE99" s="480">
        <v>3.1961555637028834E-5</v>
      </c>
      <c r="DF99" s="480">
        <v>8.1840652192117331E-5</v>
      </c>
      <c r="DG99" s="480">
        <v>7.1188533554882808E-5</v>
      </c>
      <c r="DH99" s="480">
        <v>3.023723093672008E-5</v>
      </c>
      <c r="DI99" s="480">
        <v>1.556107056771699E-3</v>
      </c>
      <c r="DJ99" s="480">
        <v>1.0700901702834131</v>
      </c>
      <c r="DK99" s="317"/>
    </row>
    <row r="100" spans="2:115">
      <c r="B100" s="10" t="s">
        <v>385</v>
      </c>
      <c r="C100" s="4" t="s">
        <v>1104</v>
      </c>
      <c r="D100" s="480">
        <v>0</v>
      </c>
      <c r="E100" s="480">
        <v>0</v>
      </c>
      <c r="F100" s="480">
        <v>0</v>
      </c>
      <c r="G100" s="480">
        <v>0</v>
      </c>
      <c r="H100" s="480">
        <v>0</v>
      </c>
      <c r="I100" s="480">
        <v>0</v>
      </c>
      <c r="J100" s="480">
        <v>0</v>
      </c>
      <c r="K100" s="480">
        <v>0</v>
      </c>
      <c r="L100" s="480">
        <v>0</v>
      </c>
      <c r="M100" s="480">
        <v>0</v>
      </c>
      <c r="N100" s="480">
        <v>0</v>
      </c>
      <c r="O100" s="480">
        <v>0</v>
      </c>
      <c r="P100" s="480">
        <v>0</v>
      </c>
      <c r="Q100" s="480">
        <v>0</v>
      </c>
      <c r="R100" s="480">
        <v>0</v>
      </c>
      <c r="S100" s="480">
        <v>0</v>
      </c>
      <c r="T100" s="480">
        <v>0</v>
      </c>
      <c r="U100" s="480">
        <v>0</v>
      </c>
      <c r="V100" s="480">
        <v>0</v>
      </c>
      <c r="W100" s="480">
        <v>0</v>
      </c>
      <c r="X100" s="480">
        <v>0</v>
      </c>
      <c r="Y100" s="480">
        <v>0</v>
      </c>
      <c r="Z100" s="480">
        <v>0</v>
      </c>
      <c r="AA100" s="480">
        <v>0</v>
      </c>
      <c r="AB100" s="480">
        <v>0</v>
      </c>
      <c r="AC100" s="480">
        <v>0</v>
      </c>
      <c r="AD100" s="480">
        <v>0</v>
      </c>
      <c r="AE100" s="480">
        <v>0</v>
      </c>
      <c r="AF100" s="480">
        <v>0</v>
      </c>
      <c r="AG100" s="480">
        <v>0</v>
      </c>
      <c r="AH100" s="480">
        <v>0</v>
      </c>
      <c r="AI100" s="480">
        <v>0</v>
      </c>
      <c r="AJ100" s="480">
        <v>0</v>
      </c>
      <c r="AK100" s="480">
        <v>0</v>
      </c>
      <c r="AL100" s="480">
        <v>0</v>
      </c>
      <c r="AM100" s="480">
        <v>0</v>
      </c>
      <c r="AN100" s="480">
        <v>0</v>
      </c>
      <c r="AO100" s="480">
        <v>0</v>
      </c>
      <c r="AP100" s="480">
        <v>0</v>
      </c>
      <c r="AQ100" s="480">
        <v>0</v>
      </c>
      <c r="AR100" s="480">
        <v>0</v>
      </c>
      <c r="AS100" s="480">
        <v>0</v>
      </c>
      <c r="AT100" s="480">
        <v>0</v>
      </c>
      <c r="AU100" s="480">
        <v>0</v>
      </c>
      <c r="AV100" s="480">
        <v>0</v>
      </c>
      <c r="AW100" s="480">
        <v>0</v>
      </c>
      <c r="AX100" s="480">
        <v>0</v>
      </c>
      <c r="AY100" s="480">
        <v>0</v>
      </c>
      <c r="AZ100" s="480">
        <v>0</v>
      </c>
      <c r="BA100" s="480">
        <v>0</v>
      </c>
      <c r="BB100" s="480">
        <v>0</v>
      </c>
      <c r="BC100" s="480">
        <v>0</v>
      </c>
      <c r="BD100" s="480">
        <v>0</v>
      </c>
      <c r="BE100" s="480">
        <v>0</v>
      </c>
      <c r="BF100" s="480">
        <v>0</v>
      </c>
      <c r="BG100" s="480">
        <v>0</v>
      </c>
      <c r="BH100" s="480">
        <v>0</v>
      </c>
      <c r="BI100" s="480">
        <v>0</v>
      </c>
      <c r="BJ100" s="480">
        <v>0</v>
      </c>
      <c r="BK100" s="480">
        <v>0</v>
      </c>
      <c r="BL100" s="480">
        <v>0</v>
      </c>
      <c r="BM100" s="480">
        <v>0</v>
      </c>
      <c r="BN100" s="480">
        <v>0</v>
      </c>
      <c r="BO100" s="480">
        <v>0</v>
      </c>
      <c r="BP100" s="480">
        <v>0</v>
      </c>
      <c r="BQ100" s="480">
        <v>0</v>
      </c>
      <c r="BR100" s="480">
        <v>0</v>
      </c>
      <c r="BS100" s="480">
        <v>0</v>
      </c>
      <c r="BT100" s="480">
        <v>0</v>
      </c>
      <c r="BU100" s="480">
        <v>0</v>
      </c>
      <c r="BV100" s="480">
        <v>0</v>
      </c>
      <c r="BW100" s="480">
        <v>0</v>
      </c>
      <c r="BX100" s="480">
        <v>0</v>
      </c>
      <c r="BY100" s="480">
        <v>0</v>
      </c>
      <c r="BZ100" s="480">
        <v>0</v>
      </c>
      <c r="CA100" s="480">
        <v>0</v>
      </c>
      <c r="CB100" s="480">
        <v>0</v>
      </c>
      <c r="CC100" s="480">
        <v>0</v>
      </c>
      <c r="CD100" s="480">
        <v>0</v>
      </c>
      <c r="CE100" s="480">
        <v>0</v>
      </c>
      <c r="CF100" s="480">
        <v>0</v>
      </c>
      <c r="CG100" s="480">
        <v>0</v>
      </c>
      <c r="CH100" s="480">
        <v>0</v>
      </c>
      <c r="CI100" s="480">
        <v>0</v>
      </c>
      <c r="CJ100" s="480">
        <v>0</v>
      </c>
      <c r="CK100" s="480">
        <v>0</v>
      </c>
      <c r="CL100" s="480">
        <v>0</v>
      </c>
      <c r="CM100" s="480">
        <v>0</v>
      </c>
      <c r="CN100" s="480">
        <v>0</v>
      </c>
      <c r="CO100" s="480">
        <v>0</v>
      </c>
      <c r="CP100" s="480">
        <v>0</v>
      </c>
      <c r="CQ100" s="480">
        <v>0</v>
      </c>
      <c r="CR100" s="480">
        <v>0</v>
      </c>
      <c r="CS100" s="480">
        <v>0</v>
      </c>
      <c r="CT100" s="480">
        <v>0</v>
      </c>
      <c r="CU100" s="480">
        <v>0</v>
      </c>
      <c r="CV100" s="480">
        <v>1</v>
      </c>
      <c r="CW100" s="480">
        <v>0</v>
      </c>
      <c r="CX100" s="480">
        <v>0</v>
      </c>
      <c r="CY100" s="480">
        <v>0</v>
      </c>
      <c r="CZ100" s="480">
        <v>0</v>
      </c>
      <c r="DA100" s="480">
        <v>0</v>
      </c>
      <c r="DB100" s="480">
        <v>0</v>
      </c>
      <c r="DC100" s="480">
        <v>0</v>
      </c>
      <c r="DD100" s="480">
        <v>0</v>
      </c>
      <c r="DE100" s="480">
        <v>0</v>
      </c>
      <c r="DF100" s="480">
        <v>0</v>
      </c>
      <c r="DG100" s="480">
        <v>0</v>
      </c>
      <c r="DH100" s="480">
        <v>0</v>
      </c>
      <c r="DI100" s="480">
        <v>0</v>
      </c>
      <c r="DJ100" s="480">
        <v>1</v>
      </c>
      <c r="DK100" s="317"/>
    </row>
    <row r="101" spans="2:115">
      <c r="B101" s="10" t="s">
        <v>386</v>
      </c>
      <c r="C101" s="4" t="s">
        <v>1105</v>
      </c>
      <c r="D101" s="480">
        <v>0</v>
      </c>
      <c r="E101" s="480">
        <v>0</v>
      </c>
      <c r="F101" s="480">
        <v>0</v>
      </c>
      <c r="G101" s="480">
        <v>0</v>
      </c>
      <c r="H101" s="480">
        <v>0</v>
      </c>
      <c r="I101" s="480">
        <v>0</v>
      </c>
      <c r="J101" s="480">
        <v>0</v>
      </c>
      <c r="K101" s="480">
        <v>0</v>
      </c>
      <c r="L101" s="480">
        <v>0</v>
      </c>
      <c r="M101" s="480">
        <v>0</v>
      </c>
      <c r="N101" s="480">
        <v>0</v>
      </c>
      <c r="O101" s="480">
        <v>0</v>
      </c>
      <c r="P101" s="480">
        <v>0</v>
      </c>
      <c r="Q101" s="480">
        <v>0</v>
      </c>
      <c r="R101" s="480">
        <v>0</v>
      </c>
      <c r="S101" s="480">
        <v>0</v>
      </c>
      <c r="T101" s="480">
        <v>0</v>
      </c>
      <c r="U101" s="480">
        <v>0</v>
      </c>
      <c r="V101" s="480">
        <v>0</v>
      </c>
      <c r="W101" s="480">
        <v>0</v>
      </c>
      <c r="X101" s="480">
        <v>0</v>
      </c>
      <c r="Y101" s="480">
        <v>0</v>
      </c>
      <c r="Z101" s="480">
        <v>0</v>
      </c>
      <c r="AA101" s="480">
        <v>0</v>
      </c>
      <c r="AB101" s="480">
        <v>0</v>
      </c>
      <c r="AC101" s="480">
        <v>0</v>
      </c>
      <c r="AD101" s="480">
        <v>0</v>
      </c>
      <c r="AE101" s="480">
        <v>0</v>
      </c>
      <c r="AF101" s="480">
        <v>0</v>
      </c>
      <c r="AG101" s="480">
        <v>0</v>
      </c>
      <c r="AH101" s="480">
        <v>0</v>
      </c>
      <c r="AI101" s="480">
        <v>0</v>
      </c>
      <c r="AJ101" s="480">
        <v>0</v>
      </c>
      <c r="AK101" s="480">
        <v>0</v>
      </c>
      <c r="AL101" s="480">
        <v>0</v>
      </c>
      <c r="AM101" s="480">
        <v>0</v>
      </c>
      <c r="AN101" s="480">
        <v>0</v>
      </c>
      <c r="AO101" s="480">
        <v>0</v>
      </c>
      <c r="AP101" s="480">
        <v>0</v>
      </c>
      <c r="AQ101" s="480">
        <v>0</v>
      </c>
      <c r="AR101" s="480">
        <v>0</v>
      </c>
      <c r="AS101" s="480">
        <v>0</v>
      </c>
      <c r="AT101" s="480">
        <v>0</v>
      </c>
      <c r="AU101" s="480">
        <v>0</v>
      </c>
      <c r="AV101" s="480">
        <v>0</v>
      </c>
      <c r="AW101" s="480">
        <v>0</v>
      </c>
      <c r="AX101" s="480">
        <v>0</v>
      </c>
      <c r="AY101" s="480">
        <v>0</v>
      </c>
      <c r="AZ101" s="480">
        <v>0</v>
      </c>
      <c r="BA101" s="480">
        <v>0</v>
      </c>
      <c r="BB101" s="480">
        <v>0</v>
      </c>
      <c r="BC101" s="480">
        <v>0</v>
      </c>
      <c r="BD101" s="480">
        <v>0</v>
      </c>
      <c r="BE101" s="480">
        <v>0</v>
      </c>
      <c r="BF101" s="480">
        <v>0</v>
      </c>
      <c r="BG101" s="480">
        <v>0</v>
      </c>
      <c r="BH101" s="480">
        <v>0</v>
      </c>
      <c r="BI101" s="480">
        <v>0</v>
      </c>
      <c r="BJ101" s="480">
        <v>0</v>
      </c>
      <c r="BK101" s="480">
        <v>0</v>
      </c>
      <c r="BL101" s="480">
        <v>0</v>
      </c>
      <c r="BM101" s="480">
        <v>0</v>
      </c>
      <c r="BN101" s="480">
        <v>0</v>
      </c>
      <c r="BO101" s="480">
        <v>0</v>
      </c>
      <c r="BP101" s="480">
        <v>0</v>
      </c>
      <c r="BQ101" s="480">
        <v>0</v>
      </c>
      <c r="BR101" s="480">
        <v>0</v>
      </c>
      <c r="BS101" s="480">
        <v>0</v>
      </c>
      <c r="BT101" s="480">
        <v>0</v>
      </c>
      <c r="BU101" s="480">
        <v>0</v>
      </c>
      <c r="BV101" s="480">
        <v>0</v>
      </c>
      <c r="BW101" s="480">
        <v>0</v>
      </c>
      <c r="BX101" s="480">
        <v>0</v>
      </c>
      <c r="BY101" s="480">
        <v>0</v>
      </c>
      <c r="BZ101" s="480">
        <v>0</v>
      </c>
      <c r="CA101" s="480">
        <v>0</v>
      </c>
      <c r="CB101" s="480">
        <v>0</v>
      </c>
      <c r="CC101" s="480">
        <v>0</v>
      </c>
      <c r="CD101" s="480">
        <v>0</v>
      </c>
      <c r="CE101" s="480">
        <v>0</v>
      </c>
      <c r="CF101" s="480">
        <v>0</v>
      </c>
      <c r="CG101" s="480">
        <v>0</v>
      </c>
      <c r="CH101" s="480">
        <v>0</v>
      </c>
      <c r="CI101" s="480">
        <v>0</v>
      </c>
      <c r="CJ101" s="480">
        <v>0</v>
      </c>
      <c r="CK101" s="480">
        <v>0</v>
      </c>
      <c r="CL101" s="480">
        <v>0</v>
      </c>
      <c r="CM101" s="480">
        <v>0</v>
      </c>
      <c r="CN101" s="480">
        <v>0</v>
      </c>
      <c r="CO101" s="480">
        <v>0</v>
      </c>
      <c r="CP101" s="480">
        <v>0</v>
      </c>
      <c r="CQ101" s="480">
        <v>0</v>
      </c>
      <c r="CR101" s="480">
        <v>0</v>
      </c>
      <c r="CS101" s="480">
        <v>0</v>
      </c>
      <c r="CT101" s="480">
        <v>0</v>
      </c>
      <c r="CU101" s="480">
        <v>0</v>
      </c>
      <c r="CV101" s="480">
        <v>0</v>
      </c>
      <c r="CW101" s="480">
        <v>1</v>
      </c>
      <c r="CX101" s="480">
        <v>0</v>
      </c>
      <c r="CY101" s="480">
        <v>0</v>
      </c>
      <c r="CZ101" s="480">
        <v>0</v>
      </c>
      <c r="DA101" s="480">
        <v>0</v>
      </c>
      <c r="DB101" s="480">
        <v>0</v>
      </c>
      <c r="DC101" s="480">
        <v>0</v>
      </c>
      <c r="DD101" s="480">
        <v>0</v>
      </c>
      <c r="DE101" s="480">
        <v>0</v>
      </c>
      <c r="DF101" s="480">
        <v>0</v>
      </c>
      <c r="DG101" s="480">
        <v>0</v>
      </c>
      <c r="DH101" s="480">
        <v>0</v>
      </c>
      <c r="DI101" s="480">
        <v>0</v>
      </c>
      <c r="DJ101" s="480">
        <v>1</v>
      </c>
      <c r="DK101" s="317"/>
    </row>
    <row r="102" spans="2:115">
      <c r="B102" s="10" t="s">
        <v>387</v>
      </c>
      <c r="C102" s="4" t="s">
        <v>1106</v>
      </c>
      <c r="D102" s="480">
        <v>6.1578000406341553E-4</v>
      </c>
      <c r="E102" s="480">
        <v>9.2539426549909456E-4</v>
      </c>
      <c r="F102" s="480">
        <v>7.6193021815834248E-4</v>
      </c>
      <c r="G102" s="480">
        <v>7.7312993238373218E-4</v>
      </c>
      <c r="H102" s="480">
        <v>1.3975171404898607E-2</v>
      </c>
      <c r="I102" s="480">
        <v>1.3218971176013531E-2</v>
      </c>
      <c r="J102" s="480">
        <v>3.9059017365712764E-3</v>
      </c>
      <c r="K102" s="480">
        <v>3.3763299359932069E-3</v>
      </c>
      <c r="L102" s="480">
        <v>5.5501409225502856E-3</v>
      </c>
      <c r="M102" s="480">
        <v>4.8870563282707342E-3</v>
      </c>
      <c r="N102" s="480">
        <v>0</v>
      </c>
      <c r="O102" s="480">
        <v>2.2263908541352161E-3</v>
      </c>
      <c r="P102" s="480">
        <v>2.4302735785173492E-3</v>
      </c>
      <c r="Q102" s="480">
        <v>2.3026592706152245E-3</v>
      </c>
      <c r="R102" s="480">
        <v>8.5140809814031257E-3</v>
      </c>
      <c r="S102" s="480">
        <v>2.4992152186788449E-3</v>
      </c>
      <c r="T102" s="480">
        <v>2.6748976503688832E-3</v>
      </c>
      <c r="U102" s="480">
        <v>1.9440008425917227E-3</v>
      </c>
      <c r="V102" s="480">
        <v>4.6880009475141395E-3</v>
      </c>
      <c r="W102" s="480">
        <v>2.8505072855077571E-2</v>
      </c>
      <c r="X102" s="480">
        <v>0</v>
      </c>
      <c r="Y102" s="480">
        <v>2.4048383907412977E-3</v>
      </c>
      <c r="Z102" s="480">
        <v>1.3509974154539096E-3</v>
      </c>
      <c r="AA102" s="480">
        <v>1.4544799657195549E-3</v>
      </c>
      <c r="AB102" s="480">
        <v>8.2305197307053334E-3</v>
      </c>
      <c r="AC102" s="480">
        <v>2.5619791455585056E-3</v>
      </c>
      <c r="AD102" s="480">
        <v>3.3469623607071858E-4</v>
      </c>
      <c r="AE102" s="480">
        <v>3.9520063633223584E-3</v>
      </c>
      <c r="AF102" s="480">
        <v>2.0880412452463659E-3</v>
      </c>
      <c r="AG102" s="480">
        <v>6.1389985655954903E-3</v>
      </c>
      <c r="AH102" s="480">
        <v>1.9244852491635905E-3</v>
      </c>
      <c r="AI102" s="480">
        <v>1.5939003745914959E-3</v>
      </c>
      <c r="AJ102" s="480">
        <v>4.9493552784102661E-3</v>
      </c>
      <c r="AK102" s="480">
        <v>2.1796559526642582E-3</v>
      </c>
      <c r="AL102" s="480">
        <v>1.460760765060174E-3</v>
      </c>
      <c r="AM102" s="480">
        <v>2.3711376282605202E-3</v>
      </c>
      <c r="AN102" s="480">
        <v>1.5696606050726563E-3</v>
      </c>
      <c r="AO102" s="480">
        <v>2.1172377295487193E-3</v>
      </c>
      <c r="AP102" s="480">
        <v>2.696456099606395E-3</v>
      </c>
      <c r="AQ102" s="480">
        <v>2.3010087096410965E-3</v>
      </c>
      <c r="AR102" s="480">
        <v>1.7380877954714608E-3</v>
      </c>
      <c r="AS102" s="480">
        <v>2.6070789994464658E-3</v>
      </c>
      <c r="AT102" s="480">
        <v>3.0478728968663751E-3</v>
      </c>
      <c r="AU102" s="480">
        <v>6.8855824284076543E-3</v>
      </c>
      <c r="AV102" s="480">
        <v>1.011910950263876E-2</v>
      </c>
      <c r="AW102" s="480">
        <v>1.4291660427471365E-3</v>
      </c>
      <c r="AX102" s="480">
        <v>4.1139557380098337E-3</v>
      </c>
      <c r="AY102" s="480">
        <v>2.0400104965365607E-3</v>
      </c>
      <c r="AZ102" s="480">
        <v>2.5187105385292624E-3</v>
      </c>
      <c r="BA102" s="480">
        <v>9.177434400982153E-4</v>
      </c>
      <c r="BB102" s="480">
        <v>7.1936779251526419E-4</v>
      </c>
      <c r="BC102" s="480">
        <v>1.2082841840146859E-3</v>
      </c>
      <c r="BD102" s="480">
        <v>7.8457330668102834E-4</v>
      </c>
      <c r="BE102" s="480">
        <v>1.2977810060846376E-3</v>
      </c>
      <c r="BF102" s="480">
        <v>0</v>
      </c>
      <c r="BG102" s="480">
        <v>5.7766000174379892E-4</v>
      </c>
      <c r="BH102" s="480">
        <v>7.2795228258886726E-4</v>
      </c>
      <c r="BI102" s="480">
        <v>1.2420529164472653E-3</v>
      </c>
      <c r="BJ102" s="480">
        <v>1.6925788538885221E-3</v>
      </c>
      <c r="BK102" s="480">
        <v>3.234574262541777E-3</v>
      </c>
      <c r="BL102" s="480">
        <v>2.4871582643328574E-3</v>
      </c>
      <c r="BM102" s="480">
        <v>1.4917346371744172E-3</v>
      </c>
      <c r="BN102" s="480">
        <v>4.6324579484749258E-3</v>
      </c>
      <c r="BO102" s="480">
        <v>6.4771122826317844E-3</v>
      </c>
      <c r="BP102" s="480">
        <v>4.3372338529147798E-3</v>
      </c>
      <c r="BQ102" s="480">
        <v>3.7488915903215979E-3</v>
      </c>
      <c r="BR102" s="480">
        <v>7.5032083038042039E-3</v>
      </c>
      <c r="BS102" s="480">
        <v>6.0870734184705743E-3</v>
      </c>
      <c r="BT102" s="480">
        <v>2.0049169883322702E-2</v>
      </c>
      <c r="BU102" s="480">
        <v>5.6085343892284039E-3</v>
      </c>
      <c r="BV102" s="480">
        <v>1.791352226644312E-3</v>
      </c>
      <c r="BW102" s="480">
        <v>1.0631040159316079E-3</v>
      </c>
      <c r="BX102" s="480">
        <v>9.0759545861886885E-3</v>
      </c>
      <c r="BY102" s="480">
        <v>3.0983275631768898E-3</v>
      </c>
      <c r="BZ102" s="480">
        <v>3.0049239581142013E-3</v>
      </c>
      <c r="CA102" s="480">
        <v>5.3884142802781585E-4</v>
      </c>
      <c r="CB102" s="480">
        <v>3.6639812810497089E-3</v>
      </c>
      <c r="CC102" s="480">
        <v>4.3342842770354344E-3</v>
      </c>
      <c r="CD102" s="480">
        <v>2.371976598182223E-3</v>
      </c>
      <c r="CE102" s="480">
        <v>4.4066210434963293E-3</v>
      </c>
      <c r="CF102" s="480">
        <v>2.9052762751441597E-3</v>
      </c>
      <c r="CG102" s="480">
        <v>9.0626177317244361E-4</v>
      </c>
      <c r="CH102" s="480">
        <v>1.1582166444512666E-2</v>
      </c>
      <c r="CI102" s="480">
        <v>7.0454652861407048E-3</v>
      </c>
      <c r="CJ102" s="480">
        <v>7.2683096727782916E-4</v>
      </c>
      <c r="CK102" s="480">
        <v>4.3127835708494169E-3</v>
      </c>
      <c r="CL102" s="480">
        <v>5.8167692008141746E-3</v>
      </c>
      <c r="CM102" s="480">
        <v>1.9834745639585559E-3</v>
      </c>
      <c r="CN102" s="480">
        <v>5.3454554878173514E-3</v>
      </c>
      <c r="CO102" s="480">
        <v>7.9251074049345761E-3</v>
      </c>
      <c r="CP102" s="480">
        <v>1.1026136621464285E-3</v>
      </c>
      <c r="CQ102" s="480">
        <v>1.1589929493742907E-3</v>
      </c>
      <c r="CR102" s="480">
        <v>7.2772230731913822E-4</v>
      </c>
      <c r="CS102" s="480">
        <v>5.7636392610246065E-3</v>
      </c>
      <c r="CT102" s="480">
        <v>3.7089553954564704E-3</v>
      </c>
      <c r="CU102" s="480">
        <v>2.4556061152512573E-3</v>
      </c>
      <c r="CV102" s="480">
        <v>7.9428363207734501E-4</v>
      </c>
      <c r="CW102" s="480">
        <v>1.5542020242044882E-3</v>
      </c>
      <c r="CX102" s="480">
        <v>1.0015402040673269</v>
      </c>
      <c r="CY102" s="480">
        <v>6.0936349639586114E-3</v>
      </c>
      <c r="CZ102" s="480">
        <v>7.652469342491218E-3</v>
      </c>
      <c r="DA102" s="480">
        <v>2.820559394095814E-3</v>
      </c>
      <c r="DB102" s="480">
        <v>6.0517483374249708E-3</v>
      </c>
      <c r="DC102" s="480">
        <v>5.4289216595420726E-3</v>
      </c>
      <c r="DD102" s="480">
        <v>4.9294557058073233E-3</v>
      </c>
      <c r="DE102" s="480">
        <v>4.5031099102963044E-3</v>
      </c>
      <c r="DF102" s="480">
        <v>1.9015636009062732E-2</v>
      </c>
      <c r="DG102" s="480">
        <v>7.2963112605572171E-3</v>
      </c>
      <c r="DH102" s="480">
        <v>7.6260942056888389E-4</v>
      </c>
      <c r="DI102" s="480">
        <v>1.3039766167741699E-2</v>
      </c>
      <c r="DJ102" s="480">
        <v>1.4430787301678678</v>
      </c>
      <c r="DK102" s="317"/>
    </row>
    <row r="103" spans="2:115">
      <c r="B103" s="10" t="s">
        <v>217</v>
      </c>
      <c r="C103" s="4" t="s">
        <v>1107</v>
      </c>
      <c r="D103" s="480">
        <v>7.5177442947261331E-3</v>
      </c>
      <c r="E103" s="480">
        <v>5.9263210520958667E-3</v>
      </c>
      <c r="F103" s="480">
        <v>8.0253111683192303E-3</v>
      </c>
      <c r="G103" s="480">
        <v>7.7607261873686162E-3</v>
      </c>
      <c r="H103" s="480">
        <v>4.9491579653173513E-3</v>
      </c>
      <c r="I103" s="480">
        <v>4.9352779069944397E-2</v>
      </c>
      <c r="J103" s="480">
        <v>3.5337762859992711E-2</v>
      </c>
      <c r="K103" s="480">
        <v>4.7721333196710349E-3</v>
      </c>
      <c r="L103" s="480">
        <v>5.177505437329157E-3</v>
      </c>
      <c r="M103" s="480">
        <v>3.5408168927476289E-3</v>
      </c>
      <c r="N103" s="480">
        <v>0</v>
      </c>
      <c r="O103" s="480">
        <v>6.2761578289319926E-3</v>
      </c>
      <c r="P103" s="480">
        <v>4.2645014544472684E-3</v>
      </c>
      <c r="Q103" s="480">
        <v>8.5665552077218085E-3</v>
      </c>
      <c r="R103" s="480">
        <v>7.7203408269698277E-3</v>
      </c>
      <c r="S103" s="480">
        <v>3.3748047928036156E-3</v>
      </c>
      <c r="T103" s="480">
        <v>3.7964000899790621E-3</v>
      </c>
      <c r="U103" s="480">
        <v>9.0603800024621588E-3</v>
      </c>
      <c r="V103" s="480">
        <v>3.7022476611380368E-3</v>
      </c>
      <c r="W103" s="480">
        <v>4.6714862343647896E-3</v>
      </c>
      <c r="X103" s="480">
        <v>0</v>
      </c>
      <c r="Y103" s="480">
        <v>3.073388071969517E-3</v>
      </c>
      <c r="Z103" s="480">
        <v>1.4978656655289051E-3</v>
      </c>
      <c r="AA103" s="480">
        <v>4.7718815724765527E-3</v>
      </c>
      <c r="AB103" s="480">
        <v>2.7478690628970886E-3</v>
      </c>
      <c r="AC103" s="480">
        <v>3.4668700063162044E-3</v>
      </c>
      <c r="AD103" s="480">
        <v>7.3835605876002258E-4</v>
      </c>
      <c r="AE103" s="480">
        <v>2.5170662201969757E-2</v>
      </c>
      <c r="AF103" s="480">
        <v>4.9798620103086548E-3</v>
      </c>
      <c r="AG103" s="480">
        <v>4.6813579019682897E-3</v>
      </c>
      <c r="AH103" s="480">
        <v>5.1982524401343478E-3</v>
      </c>
      <c r="AI103" s="480">
        <v>5.4290120470140276E-3</v>
      </c>
      <c r="AJ103" s="480">
        <v>1.0779297341543953E-2</v>
      </c>
      <c r="AK103" s="480">
        <v>3.9043127534812319E-3</v>
      </c>
      <c r="AL103" s="480">
        <v>9.2040033006696251E-3</v>
      </c>
      <c r="AM103" s="480">
        <v>8.4078883099479706E-3</v>
      </c>
      <c r="AN103" s="480">
        <v>3.3964592789981793E-3</v>
      </c>
      <c r="AO103" s="480">
        <v>6.7154848858047862E-3</v>
      </c>
      <c r="AP103" s="480">
        <v>5.4457733966420977E-3</v>
      </c>
      <c r="AQ103" s="480">
        <v>8.7790322199266645E-3</v>
      </c>
      <c r="AR103" s="480">
        <v>6.5385883963011548E-3</v>
      </c>
      <c r="AS103" s="480">
        <v>4.2048073018182358E-3</v>
      </c>
      <c r="AT103" s="480">
        <v>7.3086957445139596E-3</v>
      </c>
      <c r="AU103" s="480">
        <v>5.8219862015262726E-3</v>
      </c>
      <c r="AV103" s="480">
        <v>1.8272727562057382E-2</v>
      </c>
      <c r="AW103" s="480">
        <v>3.4362684580375941E-3</v>
      </c>
      <c r="AX103" s="480">
        <v>1.8357812489121106E-2</v>
      </c>
      <c r="AY103" s="480">
        <v>5.343400915499375E-3</v>
      </c>
      <c r="AZ103" s="480">
        <v>1.3798193191230518E-2</v>
      </c>
      <c r="BA103" s="480">
        <v>3.8275586966674889E-3</v>
      </c>
      <c r="BB103" s="480">
        <v>2.0711886394318988E-3</v>
      </c>
      <c r="BC103" s="480">
        <v>5.0155274525838104E-3</v>
      </c>
      <c r="BD103" s="480">
        <v>5.3969440994268408E-3</v>
      </c>
      <c r="BE103" s="480">
        <v>2.9448025750843415E-3</v>
      </c>
      <c r="BF103" s="480">
        <v>0</v>
      </c>
      <c r="BG103" s="480">
        <v>1.9061476351932647E-3</v>
      </c>
      <c r="BH103" s="480">
        <v>4.1808382961982448E-3</v>
      </c>
      <c r="BI103" s="480">
        <v>4.8933451917754405E-3</v>
      </c>
      <c r="BJ103" s="480">
        <v>2.3544447911156948E-2</v>
      </c>
      <c r="BK103" s="480">
        <v>1.0484709579164331E-2</v>
      </c>
      <c r="BL103" s="480">
        <v>1.2990993548235295E-2</v>
      </c>
      <c r="BM103" s="480">
        <v>1.1534107325615941E-2</v>
      </c>
      <c r="BN103" s="480">
        <v>1.8282941713974026E-2</v>
      </c>
      <c r="BO103" s="480">
        <v>1.0003662941799827E-2</v>
      </c>
      <c r="BP103" s="480">
        <v>2.3089302501782493E-2</v>
      </c>
      <c r="BQ103" s="480">
        <v>3.2907339869659415E-2</v>
      </c>
      <c r="BR103" s="480">
        <v>1.0552214137180136E-2</v>
      </c>
      <c r="BS103" s="480">
        <v>4.7542040534218162E-3</v>
      </c>
      <c r="BT103" s="480">
        <v>5.8399291337887099E-3</v>
      </c>
      <c r="BU103" s="480">
        <v>9.994249887044138E-3</v>
      </c>
      <c r="BV103" s="480">
        <v>1.1017871970726388E-2</v>
      </c>
      <c r="BW103" s="480">
        <v>6.6227352755791448E-3</v>
      </c>
      <c r="BX103" s="480">
        <v>7.8044257378593754E-3</v>
      </c>
      <c r="BY103" s="480">
        <v>2.9951574259518788E-3</v>
      </c>
      <c r="BZ103" s="480">
        <v>2.2285056396016273E-3</v>
      </c>
      <c r="CA103" s="480">
        <v>6.3879785592776408E-4</v>
      </c>
      <c r="CB103" s="480">
        <v>3.6462900835353223E-3</v>
      </c>
      <c r="CC103" s="480">
        <v>6.9557636186214312E-3</v>
      </c>
      <c r="CD103" s="480">
        <v>7.2640391042575414E-2</v>
      </c>
      <c r="CE103" s="480">
        <v>4.9737079155773292E-3</v>
      </c>
      <c r="CF103" s="480">
        <v>5.8781443042163706E-2</v>
      </c>
      <c r="CG103" s="480">
        <v>2.7050597592000016E-3</v>
      </c>
      <c r="CH103" s="480">
        <v>5.9676720051215918E-3</v>
      </c>
      <c r="CI103" s="480">
        <v>1.992052727479587E-2</v>
      </c>
      <c r="CJ103" s="480">
        <v>2.8458737301789456E-3</v>
      </c>
      <c r="CK103" s="480">
        <v>1.1860616333483252E-2</v>
      </c>
      <c r="CL103" s="480">
        <v>8.8837631987214848E-3</v>
      </c>
      <c r="CM103" s="480">
        <v>6.9320593745303615E-3</v>
      </c>
      <c r="CN103" s="480">
        <v>3.938446289821522E-2</v>
      </c>
      <c r="CO103" s="480">
        <v>1.0223110914332608E-2</v>
      </c>
      <c r="CP103" s="480">
        <v>1.5645726005655777E-2</v>
      </c>
      <c r="CQ103" s="480">
        <v>1.288812136995271E-2</v>
      </c>
      <c r="CR103" s="480">
        <v>2.9784455110361719E-3</v>
      </c>
      <c r="CS103" s="480">
        <v>6.4146158459851632E-3</v>
      </c>
      <c r="CT103" s="480">
        <v>6.1881524852176496E-3</v>
      </c>
      <c r="CU103" s="480">
        <v>1.2422566512597953E-2</v>
      </c>
      <c r="CV103" s="480">
        <v>6.1135534896354909E-3</v>
      </c>
      <c r="CW103" s="480">
        <v>1.3370682021531643E-2</v>
      </c>
      <c r="CX103" s="480">
        <v>9.93267667531012E-3</v>
      </c>
      <c r="CY103" s="480">
        <v>1.0042578591246356</v>
      </c>
      <c r="CZ103" s="480">
        <v>8.6560760271278073E-3</v>
      </c>
      <c r="DA103" s="480">
        <v>4.9026007392486068E-3</v>
      </c>
      <c r="DB103" s="480">
        <v>8.1306588407903356E-3</v>
      </c>
      <c r="DC103" s="480">
        <v>1.1204367344751614E-2</v>
      </c>
      <c r="DD103" s="480">
        <v>3.3960662204710326E-3</v>
      </c>
      <c r="DE103" s="480">
        <v>4.1735058835762591E-3</v>
      </c>
      <c r="DF103" s="480">
        <v>7.5324069807099336E-3</v>
      </c>
      <c r="DG103" s="480">
        <v>6.8048225970734934E-3</v>
      </c>
      <c r="DH103" s="480">
        <v>2.0249557466096137E-3</v>
      </c>
      <c r="DI103" s="480">
        <v>8.1126770787065434E-3</v>
      </c>
      <c r="DJ103" s="480">
        <v>2.0316564679193001</v>
      </c>
      <c r="DK103" s="317"/>
    </row>
    <row r="104" spans="2:115">
      <c r="B104" s="10" t="s">
        <v>218</v>
      </c>
      <c r="C104" s="4" t="s">
        <v>1108</v>
      </c>
      <c r="D104" s="480">
        <v>7.4583138447551736E-4</v>
      </c>
      <c r="E104" s="480">
        <v>6.8802754357115685E-4</v>
      </c>
      <c r="F104" s="480">
        <v>1.2533220641490048E-3</v>
      </c>
      <c r="G104" s="480">
        <v>4.7970675243246615E-4</v>
      </c>
      <c r="H104" s="480">
        <v>1.3187292585181481E-3</v>
      </c>
      <c r="I104" s="480">
        <v>2.5279673216438846E-3</v>
      </c>
      <c r="J104" s="480">
        <v>2.4008090200214292E-3</v>
      </c>
      <c r="K104" s="480">
        <v>1.9363511615281667E-3</v>
      </c>
      <c r="L104" s="480">
        <v>2.2013279536671954E-2</v>
      </c>
      <c r="M104" s="480">
        <v>7.1713429183705639E-4</v>
      </c>
      <c r="N104" s="480">
        <v>0</v>
      </c>
      <c r="O104" s="480">
        <v>1.214757036349483E-3</v>
      </c>
      <c r="P104" s="480">
        <v>3.2125968801351799E-3</v>
      </c>
      <c r="Q104" s="480">
        <v>9.5215860882588905E-4</v>
      </c>
      <c r="R104" s="480">
        <v>3.8696765411891307E-3</v>
      </c>
      <c r="S104" s="480">
        <v>1.2558947282359163E-3</v>
      </c>
      <c r="T104" s="480">
        <v>2.9694908134918299E-3</v>
      </c>
      <c r="U104" s="480">
        <v>1.1406138313156474E-3</v>
      </c>
      <c r="V104" s="480">
        <v>3.0279552691683002E-3</v>
      </c>
      <c r="W104" s="480">
        <v>3.6838539298228922E-3</v>
      </c>
      <c r="X104" s="480">
        <v>0</v>
      </c>
      <c r="Y104" s="480">
        <v>1.0038279612058654E-3</v>
      </c>
      <c r="Z104" s="480">
        <v>6.2012907123622566E-4</v>
      </c>
      <c r="AA104" s="480">
        <v>1.4307650217507215E-3</v>
      </c>
      <c r="AB104" s="480">
        <v>2.5578663855045616E-2</v>
      </c>
      <c r="AC104" s="480">
        <v>4.3999184700744681E-3</v>
      </c>
      <c r="AD104" s="480">
        <v>1.5671200999551601E-4</v>
      </c>
      <c r="AE104" s="480">
        <v>1.0749710608416586E-3</v>
      </c>
      <c r="AF104" s="480">
        <v>3.8588931224773737E-3</v>
      </c>
      <c r="AG104" s="480">
        <v>5.9228205185969289E-3</v>
      </c>
      <c r="AH104" s="480">
        <v>1.1215572738873763E-3</v>
      </c>
      <c r="AI104" s="480">
        <v>1.1176008264336657E-3</v>
      </c>
      <c r="AJ104" s="480">
        <v>1.1731426541131279E-3</v>
      </c>
      <c r="AK104" s="480">
        <v>3.0602141069105042E-3</v>
      </c>
      <c r="AL104" s="480">
        <v>1.1352971311368427E-3</v>
      </c>
      <c r="AM104" s="480">
        <v>1.4491401551468025E-3</v>
      </c>
      <c r="AN104" s="480">
        <v>7.928072951497952E-4</v>
      </c>
      <c r="AO104" s="480">
        <v>1.3396213741652576E-3</v>
      </c>
      <c r="AP104" s="480">
        <v>1.0751061591670267E-3</v>
      </c>
      <c r="AQ104" s="480">
        <v>1.601675222675715E-3</v>
      </c>
      <c r="AR104" s="480">
        <v>1.3364442202826511E-3</v>
      </c>
      <c r="AS104" s="480">
        <v>1.5386993173742444E-3</v>
      </c>
      <c r="AT104" s="480">
        <v>1.5657628680026696E-3</v>
      </c>
      <c r="AU104" s="480">
        <v>2.9923110983425929E-3</v>
      </c>
      <c r="AV104" s="480">
        <v>2.8528701265651225E-3</v>
      </c>
      <c r="AW104" s="480">
        <v>2.4899902288395576E-3</v>
      </c>
      <c r="AX104" s="480">
        <v>8.1991525052130445E-3</v>
      </c>
      <c r="AY104" s="480">
        <v>2.0502950753655243E-3</v>
      </c>
      <c r="AZ104" s="480">
        <v>2.8034787828914772E-3</v>
      </c>
      <c r="BA104" s="480">
        <v>4.1618225262186649E-3</v>
      </c>
      <c r="BB104" s="480">
        <v>1.1814996565117279E-3</v>
      </c>
      <c r="BC104" s="480">
        <v>2.229000303158409E-3</v>
      </c>
      <c r="BD104" s="480">
        <v>2.1777029557738482E-3</v>
      </c>
      <c r="BE104" s="480">
        <v>3.5163316126934499E-3</v>
      </c>
      <c r="BF104" s="480">
        <v>0</v>
      </c>
      <c r="BG104" s="480">
        <v>3.6199933292770984E-3</v>
      </c>
      <c r="BH104" s="480">
        <v>3.1413821606470198E-3</v>
      </c>
      <c r="BI104" s="480">
        <v>1.0152896436986416E-3</v>
      </c>
      <c r="BJ104" s="480">
        <v>2.8869769896775026E-3</v>
      </c>
      <c r="BK104" s="480">
        <v>8.6204676088827079E-3</v>
      </c>
      <c r="BL104" s="480">
        <v>6.3923873995550158E-4</v>
      </c>
      <c r="BM104" s="480">
        <v>2.6779266181994089E-3</v>
      </c>
      <c r="BN104" s="480">
        <v>2.0450541252692426E-3</v>
      </c>
      <c r="BO104" s="480">
        <v>1.2551235084872793E-3</v>
      </c>
      <c r="BP104" s="480">
        <v>1.7557524740062546E-3</v>
      </c>
      <c r="BQ104" s="480">
        <v>1.4455042376342526E-3</v>
      </c>
      <c r="BR104" s="480">
        <v>4.6537408139765485E-3</v>
      </c>
      <c r="BS104" s="480">
        <v>3.3877828711617341E-3</v>
      </c>
      <c r="BT104" s="480">
        <v>7.4296544376324901E-3</v>
      </c>
      <c r="BU104" s="480">
        <v>1.6181097058712351E-3</v>
      </c>
      <c r="BV104" s="480">
        <v>3.6856546647006231E-3</v>
      </c>
      <c r="BW104" s="480">
        <v>3.2180351953039026E-3</v>
      </c>
      <c r="BX104" s="480">
        <v>1.7415924729267833E-2</v>
      </c>
      <c r="BY104" s="480">
        <v>7.9045820715196898E-3</v>
      </c>
      <c r="BZ104" s="480">
        <v>6.9528262061648019E-3</v>
      </c>
      <c r="CA104" s="480">
        <v>9.434777371258446E-4</v>
      </c>
      <c r="CB104" s="480">
        <v>3.8712126404627373E-3</v>
      </c>
      <c r="CC104" s="480">
        <v>2.6116987402897457E-3</v>
      </c>
      <c r="CD104" s="480">
        <v>2.3927368006630757E-3</v>
      </c>
      <c r="CE104" s="480">
        <v>2.3144188487630849E-3</v>
      </c>
      <c r="CF104" s="480">
        <v>6.87473753354123E-3</v>
      </c>
      <c r="CG104" s="480">
        <v>9.0254116400092913E-4</v>
      </c>
      <c r="CH104" s="480">
        <v>1.3923663057048886E-3</v>
      </c>
      <c r="CI104" s="480">
        <v>8.0364409442091507E-3</v>
      </c>
      <c r="CJ104" s="480">
        <v>1.062142429868646E-3</v>
      </c>
      <c r="CK104" s="480">
        <v>1.5156410737004645E-2</v>
      </c>
      <c r="CL104" s="480">
        <v>1.0307127044893959E-2</v>
      </c>
      <c r="CM104" s="480">
        <v>6.0717176535886467E-3</v>
      </c>
      <c r="CN104" s="480">
        <v>1.9103655842616616E-2</v>
      </c>
      <c r="CO104" s="480">
        <v>2.1965109122150692E-2</v>
      </c>
      <c r="CP104" s="480">
        <v>1.4619727602772322E-3</v>
      </c>
      <c r="CQ104" s="480">
        <v>2.1144109046546634E-3</v>
      </c>
      <c r="CR104" s="480">
        <v>8.9688271892063754E-4</v>
      </c>
      <c r="CS104" s="480">
        <v>2.7513060831299845E-3</v>
      </c>
      <c r="CT104" s="480">
        <v>1.6827633336898521E-3</v>
      </c>
      <c r="CU104" s="480">
        <v>4.4465448574536456E-3</v>
      </c>
      <c r="CV104" s="480">
        <v>1.0831518294813047E-3</v>
      </c>
      <c r="CW104" s="480">
        <v>1.5012776189451539E-3</v>
      </c>
      <c r="CX104" s="480">
        <v>5.6626332452780516E-3</v>
      </c>
      <c r="CY104" s="480">
        <v>5.2391886893910465E-3</v>
      </c>
      <c r="CZ104" s="480">
        <v>1.0074267461729629</v>
      </c>
      <c r="DA104" s="480">
        <v>1.2261693573632083E-3</v>
      </c>
      <c r="DB104" s="480">
        <v>7.4391578532973209E-3</v>
      </c>
      <c r="DC104" s="480">
        <v>3.5747263053251565E-3</v>
      </c>
      <c r="DD104" s="480">
        <v>7.5324139154075006E-3</v>
      </c>
      <c r="DE104" s="480">
        <v>8.4302336140390996E-3</v>
      </c>
      <c r="DF104" s="480">
        <v>5.3573217512825518E-3</v>
      </c>
      <c r="DG104" s="480">
        <v>5.1815925351365328E-3</v>
      </c>
      <c r="DH104" s="480">
        <v>9.7368942554054065E-4</v>
      </c>
      <c r="DI104" s="480">
        <v>5.0576791035448002E-3</v>
      </c>
      <c r="DJ104" s="480">
        <v>1.4198310562919656</v>
      </c>
      <c r="DK104" s="317"/>
    </row>
    <row r="105" spans="2:115">
      <c r="B105" s="10" t="s">
        <v>219</v>
      </c>
      <c r="C105" s="4" t="s">
        <v>1109</v>
      </c>
      <c r="D105" s="480">
        <v>2.7965323768040607E-2</v>
      </c>
      <c r="E105" s="480">
        <v>1.3084247518523922E-2</v>
      </c>
      <c r="F105" s="480">
        <v>1.9512901153771699E-2</v>
      </c>
      <c r="G105" s="480">
        <v>2.3662174041110907E-2</v>
      </c>
      <c r="H105" s="480">
        <v>1.1990143707609369E-2</v>
      </c>
      <c r="I105" s="480">
        <v>2.7992796730479261E-2</v>
      </c>
      <c r="J105" s="480">
        <v>9.677619318896552E-2</v>
      </c>
      <c r="K105" s="480">
        <v>1.0676777510461454E-2</v>
      </c>
      <c r="L105" s="480">
        <v>6.023127193495589E-3</v>
      </c>
      <c r="M105" s="480">
        <v>8.3566616811863673E-3</v>
      </c>
      <c r="N105" s="480">
        <v>0</v>
      </c>
      <c r="O105" s="480">
        <v>1.2788948506717366E-2</v>
      </c>
      <c r="P105" s="480">
        <v>7.0611203583095684E-3</v>
      </c>
      <c r="Q105" s="480">
        <v>1.8459140756176991E-2</v>
      </c>
      <c r="R105" s="480">
        <v>7.008854464513414E-3</v>
      </c>
      <c r="S105" s="480">
        <v>8.9145502004068528E-3</v>
      </c>
      <c r="T105" s="480">
        <v>4.9284323920433587E-3</v>
      </c>
      <c r="U105" s="480">
        <v>7.1372890452570271E-3</v>
      </c>
      <c r="V105" s="480">
        <v>1.161888724686682E-2</v>
      </c>
      <c r="W105" s="480">
        <v>1.4688272116017304E-2</v>
      </c>
      <c r="X105" s="480">
        <v>0</v>
      </c>
      <c r="Y105" s="480">
        <v>7.5462994840114362E-3</v>
      </c>
      <c r="Z105" s="480">
        <v>4.9060725218179014E-3</v>
      </c>
      <c r="AA105" s="480">
        <v>7.685190754535204E-3</v>
      </c>
      <c r="AB105" s="480">
        <v>6.1380492391162238E-3</v>
      </c>
      <c r="AC105" s="480">
        <v>5.5194014206816338E-3</v>
      </c>
      <c r="AD105" s="480">
        <v>1.142926873819512E-3</v>
      </c>
      <c r="AE105" s="480">
        <v>1.8750199203758967E-2</v>
      </c>
      <c r="AF105" s="480">
        <v>6.7320061618575322E-3</v>
      </c>
      <c r="AG105" s="480">
        <v>9.9185670452298091E-3</v>
      </c>
      <c r="AH105" s="480">
        <v>1.2743500556051765E-2</v>
      </c>
      <c r="AI105" s="480">
        <v>1.0088844036474483E-2</v>
      </c>
      <c r="AJ105" s="480">
        <v>2.6167524619175309E-2</v>
      </c>
      <c r="AK105" s="480">
        <v>1.0909365427485338E-2</v>
      </c>
      <c r="AL105" s="480">
        <v>1.1097592175764061E-2</v>
      </c>
      <c r="AM105" s="480">
        <v>2.9072542506156224E-2</v>
      </c>
      <c r="AN105" s="480">
        <v>5.3699185907488348E-3</v>
      </c>
      <c r="AO105" s="480">
        <v>1.188428988651927E-2</v>
      </c>
      <c r="AP105" s="480">
        <v>4.799647431449749E-3</v>
      </c>
      <c r="AQ105" s="480">
        <v>2.1262434321967349E-2</v>
      </c>
      <c r="AR105" s="480">
        <v>1.2109736118890045E-2</v>
      </c>
      <c r="AS105" s="480">
        <v>8.7376483705092003E-3</v>
      </c>
      <c r="AT105" s="480">
        <v>9.2645481164351038E-3</v>
      </c>
      <c r="AU105" s="480">
        <v>6.0758316734126983E-3</v>
      </c>
      <c r="AV105" s="480">
        <v>8.2659011967367059E-3</v>
      </c>
      <c r="AW105" s="480">
        <v>5.1968928840894326E-3</v>
      </c>
      <c r="AX105" s="480">
        <v>1.1057909958511436E-2</v>
      </c>
      <c r="AY105" s="480">
        <v>5.8926498229447009E-3</v>
      </c>
      <c r="AZ105" s="480">
        <v>5.1781200276145951E-3</v>
      </c>
      <c r="BA105" s="480">
        <v>4.9246303915305469E-3</v>
      </c>
      <c r="BB105" s="480">
        <v>2.3546003078057346E-3</v>
      </c>
      <c r="BC105" s="480">
        <v>5.1692008009484461E-3</v>
      </c>
      <c r="BD105" s="480">
        <v>3.7986719747820784E-3</v>
      </c>
      <c r="BE105" s="480">
        <v>4.7166437555097047E-3</v>
      </c>
      <c r="BF105" s="480">
        <v>0</v>
      </c>
      <c r="BG105" s="480">
        <v>4.0466774355933984E-3</v>
      </c>
      <c r="BH105" s="480">
        <v>4.4919375480357085E-3</v>
      </c>
      <c r="BI105" s="480">
        <v>3.660391688327165E-3</v>
      </c>
      <c r="BJ105" s="480">
        <v>4.1296316728369371E-3</v>
      </c>
      <c r="BK105" s="480">
        <v>2.0434721073509625E-2</v>
      </c>
      <c r="BL105" s="480">
        <v>1.0387288754349955E-2</v>
      </c>
      <c r="BM105" s="480">
        <v>1.2131558360069796E-2</v>
      </c>
      <c r="BN105" s="480">
        <v>1.3687118807350207E-2</v>
      </c>
      <c r="BO105" s="480">
        <v>1.5308567268329134E-2</v>
      </c>
      <c r="BP105" s="480">
        <v>1.6685824957380746E-2</v>
      </c>
      <c r="BQ105" s="480">
        <v>1.3275953324795416E-2</v>
      </c>
      <c r="BR105" s="480">
        <v>3.9167285795622571E-2</v>
      </c>
      <c r="BS105" s="480">
        <v>4.1800061182088967E-3</v>
      </c>
      <c r="BT105" s="480">
        <v>2.2130139959465167E-2</v>
      </c>
      <c r="BU105" s="480">
        <v>2.2494175869955738E-2</v>
      </c>
      <c r="BV105" s="480">
        <v>1.7619563718486272E-2</v>
      </c>
      <c r="BW105" s="480">
        <v>1.3884884560147463E-2</v>
      </c>
      <c r="BX105" s="480">
        <v>6.2607212616858539E-3</v>
      </c>
      <c r="BY105" s="480">
        <v>3.9365730343508976E-3</v>
      </c>
      <c r="BZ105" s="480">
        <v>2.4272642400638839E-3</v>
      </c>
      <c r="CA105" s="480">
        <v>8.6870795712475936E-4</v>
      </c>
      <c r="CB105" s="480">
        <v>5.3115652743133653E-3</v>
      </c>
      <c r="CC105" s="480">
        <v>3.5230469698857361E-2</v>
      </c>
      <c r="CD105" s="480">
        <v>0.20947318186449992</v>
      </c>
      <c r="CE105" s="480">
        <v>4.2327657902637567E-3</v>
      </c>
      <c r="CF105" s="480">
        <v>1.1814435881733329E-2</v>
      </c>
      <c r="CG105" s="480">
        <v>3.839220033182514E-3</v>
      </c>
      <c r="CH105" s="480">
        <v>6.4473584589305058E-3</v>
      </c>
      <c r="CI105" s="480">
        <v>1.98362136357918E-2</v>
      </c>
      <c r="CJ105" s="480">
        <v>6.4400822321056201E-3</v>
      </c>
      <c r="CK105" s="480">
        <v>7.2664266626444873E-3</v>
      </c>
      <c r="CL105" s="480">
        <v>7.1212793055764195E-3</v>
      </c>
      <c r="CM105" s="480">
        <v>1.0345013183985735E-2</v>
      </c>
      <c r="CN105" s="480">
        <v>7.8323518086971591E-3</v>
      </c>
      <c r="CO105" s="480">
        <v>9.6614481805472226E-3</v>
      </c>
      <c r="CP105" s="480">
        <v>8.4456602528639717E-3</v>
      </c>
      <c r="CQ105" s="480">
        <v>2.5779289538113707E-2</v>
      </c>
      <c r="CR105" s="480">
        <v>6.1647681514779744E-3</v>
      </c>
      <c r="CS105" s="480">
        <v>1.1901263705605087E-2</v>
      </c>
      <c r="CT105" s="480">
        <v>4.2718840354210611E-3</v>
      </c>
      <c r="CU105" s="480">
        <v>1.0000163185438605E-2</v>
      </c>
      <c r="CV105" s="480">
        <v>6.8522469604995941E-3</v>
      </c>
      <c r="CW105" s="480">
        <v>6.4531058971685727E-3</v>
      </c>
      <c r="CX105" s="480">
        <v>1.3443170849370302E-2</v>
      </c>
      <c r="CY105" s="480">
        <v>5.2360231052646165E-2</v>
      </c>
      <c r="CZ105" s="480">
        <v>9.6826472637626722E-3</v>
      </c>
      <c r="DA105" s="480">
        <v>1.0061791443028869</v>
      </c>
      <c r="DB105" s="480">
        <v>5.1051543906620572E-3</v>
      </c>
      <c r="DC105" s="480">
        <v>1.8889606318666242E-2</v>
      </c>
      <c r="DD105" s="480">
        <v>6.1492185361178399E-3</v>
      </c>
      <c r="DE105" s="480">
        <v>9.8035399707036008E-3</v>
      </c>
      <c r="DF105" s="480">
        <v>1.5195131501825214E-2</v>
      </c>
      <c r="DG105" s="480">
        <v>1.4109015984458122E-2</v>
      </c>
      <c r="DH105" s="480">
        <v>4.2722527770367334E-3</v>
      </c>
      <c r="DI105" s="480">
        <v>1.5735662328974623E-2</v>
      </c>
      <c r="DJ105" s="480">
        <v>2.489977161656812</v>
      </c>
      <c r="DK105" s="317"/>
    </row>
    <row r="106" spans="2:115">
      <c r="B106" s="10" t="s">
        <v>220</v>
      </c>
      <c r="C106" s="4" t="s">
        <v>1110</v>
      </c>
      <c r="D106" s="480">
        <v>7.0684771115857381E-3</v>
      </c>
      <c r="E106" s="480">
        <v>7.6166208490290599E-3</v>
      </c>
      <c r="F106" s="480">
        <v>1.4328327332920849E-2</v>
      </c>
      <c r="G106" s="480">
        <v>4.1143547707440248E-3</v>
      </c>
      <c r="H106" s="480">
        <v>1.5117696831305627E-2</v>
      </c>
      <c r="I106" s="480">
        <v>3.9486915379641753E-2</v>
      </c>
      <c r="J106" s="480">
        <v>2.2743188023712016E-2</v>
      </c>
      <c r="K106" s="480">
        <v>1.3056608324363891E-2</v>
      </c>
      <c r="L106" s="480">
        <v>1.8122229467530854E-2</v>
      </c>
      <c r="M106" s="480">
        <v>9.7048428709448648E-3</v>
      </c>
      <c r="N106" s="480">
        <v>0</v>
      </c>
      <c r="O106" s="480">
        <v>1.4839221712404083E-2</v>
      </c>
      <c r="P106" s="480">
        <v>2.5606141201033578E-2</v>
      </c>
      <c r="Q106" s="480">
        <v>8.1101876503640782E-3</v>
      </c>
      <c r="R106" s="480">
        <v>2.2894908717157641E-2</v>
      </c>
      <c r="S106" s="480">
        <v>1.6858851484653357E-2</v>
      </c>
      <c r="T106" s="480">
        <v>1.0600606274058911E-2</v>
      </c>
      <c r="U106" s="480">
        <v>2.1809063326376284E-2</v>
      </c>
      <c r="V106" s="480">
        <v>2.023018696657404E-2</v>
      </c>
      <c r="W106" s="480">
        <v>2.2494234549193901E-2</v>
      </c>
      <c r="X106" s="480">
        <v>0</v>
      </c>
      <c r="Y106" s="480">
        <v>1.1477489674185179E-2</v>
      </c>
      <c r="Z106" s="480">
        <v>1.0071578382747597E-2</v>
      </c>
      <c r="AA106" s="480">
        <v>1.5317531253387582E-2</v>
      </c>
      <c r="AB106" s="480">
        <v>1.9921286217759373E-2</v>
      </c>
      <c r="AC106" s="480">
        <v>2.0460760382084289E-2</v>
      </c>
      <c r="AD106" s="480">
        <v>2.1992968410219668E-3</v>
      </c>
      <c r="AE106" s="480">
        <v>1.5252530579443032E-2</v>
      </c>
      <c r="AF106" s="480">
        <v>2.0253204056303289E-2</v>
      </c>
      <c r="AG106" s="480">
        <v>1.5868084584647495E-2</v>
      </c>
      <c r="AH106" s="480">
        <v>2.7943207645811541E-2</v>
      </c>
      <c r="AI106" s="480">
        <v>1.9866912896389415E-2</v>
      </c>
      <c r="AJ106" s="480">
        <v>3.4465755130175482E-2</v>
      </c>
      <c r="AK106" s="480">
        <v>1.7386817548687039E-2</v>
      </c>
      <c r="AL106" s="480">
        <v>2.4580030573303109E-2</v>
      </c>
      <c r="AM106" s="480">
        <v>3.9515396962919842E-2</v>
      </c>
      <c r="AN106" s="480">
        <v>8.3952544847218282E-3</v>
      </c>
      <c r="AO106" s="480">
        <v>2.608580227112688E-2</v>
      </c>
      <c r="AP106" s="480">
        <v>1.0464089498500561E-2</v>
      </c>
      <c r="AQ106" s="480">
        <v>2.332477345179718E-2</v>
      </c>
      <c r="AR106" s="480">
        <v>2.0773546243820371E-2</v>
      </c>
      <c r="AS106" s="480">
        <v>1.1333572008104087E-2</v>
      </c>
      <c r="AT106" s="480">
        <v>1.79028046896486E-2</v>
      </c>
      <c r="AU106" s="480">
        <v>2.1830711152959786E-2</v>
      </c>
      <c r="AV106" s="480">
        <v>2.3045163814863549E-2</v>
      </c>
      <c r="AW106" s="480">
        <v>1.3379510852545132E-2</v>
      </c>
      <c r="AX106" s="480">
        <v>3.5263041172364222E-2</v>
      </c>
      <c r="AY106" s="480">
        <v>1.654804453582848E-2</v>
      </c>
      <c r="AZ106" s="480">
        <v>1.7788299556218367E-2</v>
      </c>
      <c r="BA106" s="480">
        <v>1.299690735140303E-2</v>
      </c>
      <c r="BB106" s="480">
        <v>5.0424007298662072E-3</v>
      </c>
      <c r="BC106" s="480">
        <v>2.709269154006989E-2</v>
      </c>
      <c r="BD106" s="480">
        <v>1.3608969749841607E-2</v>
      </c>
      <c r="BE106" s="480">
        <v>1.5476450017001391E-2</v>
      </c>
      <c r="BF106" s="480">
        <v>0</v>
      </c>
      <c r="BG106" s="480">
        <v>1.5443093776568689E-2</v>
      </c>
      <c r="BH106" s="480">
        <v>1.5166790546135974E-2</v>
      </c>
      <c r="BI106" s="480">
        <v>1.3565642386347646E-2</v>
      </c>
      <c r="BJ106" s="480">
        <v>3.6591808466388272E-2</v>
      </c>
      <c r="BK106" s="480">
        <v>1.5045051840930778E-2</v>
      </c>
      <c r="BL106" s="480">
        <v>8.8337431725552841E-3</v>
      </c>
      <c r="BM106" s="480">
        <v>3.8957644254562815E-2</v>
      </c>
      <c r="BN106" s="480">
        <v>4.9930052433836747E-2</v>
      </c>
      <c r="BO106" s="480">
        <v>1.9997898706423035E-2</v>
      </c>
      <c r="BP106" s="480">
        <v>7.6932341220551079E-2</v>
      </c>
      <c r="BQ106" s="480">
        <v>2.1994590711416569E-2</v>
      </c>
      <c r="BR106" s="480">
        <v>0.10481272052510815</v>
      </c>
      <c r="BS106" s="480">
        <v>1.4271105633417845E-2</v>
      </c>
      <c r="BT106" s="480">
        <v>0.14217238229389306</v>
      </c>
      <c r="BU106" s="480">
        <v>4.1813456377340824E-2</v>
      </c>
      <c r="BV106" s="480">
        <v>4.7401908079427464E-2</v>
      </c>
      <c r="BW106" s="480">
        <v>2.0501375404403534E-2</v>
      </c>
      <c r="BX106" s="480">
        <v>6.2545093584586514E-2</v>
      </c>
      <c r="BY106" s="480">
        <v>4.1681231521179751E-2</v>
      </c>
      <c r="BZ106" s="480">
        <v>2.530090323756317E-2</v>
      </c>
      <c r="CA106" s="480">
        <v>4.5910530898240149E-3</v>
      </c>
      <c r="CB106" s="480">
        <v>2.9181382810122846E-2</v>
      </c>
      <c r="CC106" s="480">
        <v>1.3460125280485286E-2</v>
      </c>
      <c r="CD106" s="480">
        <v>3.0668990334444288E-2</v>
      </c>
      <c r="CE106" s="480">
        <v>1.5775061370648134E-2</v>
      </c>
      <c r="CF106" s="480">
        <v>6.7574872100112884E-2</v>
      </c>
      <c r="CG106" s="480">
        <v>8.0287525049205343E-3</v>
      </c>
      <c r="CH106" s="480">
        <v>5.5026882406325389E-2</v>
      </c>
      <c r="CI106" s="480">
        <v>0.18360480360501003</v>
      </c>
      <c r="CJ106" s="480">
        <v>7.8840597516706447E-3</v>
      </c>
      <c r="CK106" s="480">
        <v>8.1481538698666561E-2</v>
      </c>
      <c r="CL106" s="480">
        <v>4.0158289383009076E-2</v>
      </c>
      <c r="CM106" s="480">
        <v>7.0968125257936471E-2</v>
      </c>
      <c r="CN106" s="480">
        <v>0.13069364124654276</v>
      </c>
      <c r="CO106" s="480">
        <v>3.8097529150950646E-2</v>
      </c>
      <c r="CP106" s="480">
        <v>9.885021406015404E-2</v>
      </c>
      <c r="CQ106" s="480">
        <v>6.8458610309307319E-2</v>
      </c>
      <c r="CR106" s="480">
        <v>2.853472729825041E-2</v>
      </c>
      <c r="CS106" s="480">
        <v>0.12199654320150774</v>
      </c>
      <c r="CT106" s="480">
        <v>2.3943395179254309E-2</v>
      </c>
      <c r="CU106" s="480">
        <v>4.017740817288095E-2</v>
      </c>
      <c r="CV106" s="480">
        <v>3.5259179058885814E-2</v>
      </c>
      <c r="CW106" s="480">
        <v>2.1841032133901893E-2</v>
      </c>
      <c r="CX106" s="480">
        <v>8.9947698040618779E-2</v>
      </c>
      <c r="CY106" s="480">
        <v>5.2595780224178809E-2</v>
      </c>
      <c r="CZ106" s="480">
        <v>5.4142954523046481E-2</v>
      </c>
      <c r="DA106" s="480">
        <v>1.7627438131959675E-2</v>
      </c>
      <c r="DB106" s="480">
        <v>1.0828694858718391</v>
      </c>
      <c r="DC106" s="480">
        <v>3.1159209008980077E-2</v>
      </c>
      <c r="DD106" s="480">
        <v>2.0272551714099574E-2</v>
      </c>
      <c r="DE106" s="480">
        <v>2.8315192879731128E-2</v>
      </c>
      <c r="DF106" s="480">
        <v>2.2074316124567561E-2</v>
      </c>
      <c r="DG106" s="480">
        <v>2.1538753345616786E-2</v>
      </c>
      <c r="DH106" s="480">
        <v>6.890714631496952E-3</v>
      </c>
      <c r="DI106" s="480">
        <v>5.04921217508758E-2</v>
      </c>
      <c r="DJ106" s="480">
        <v>4.4368758455176014</v>
      </c>
      <c r="DK106" s="317"/>
    </row>
    <row r="107" spans="2:115">
      <c r="B107" s="10" t="s">
        <v>221</v>
      </c>
      <c r="C107" s="4" t="s">
        <v>1111</v>
      </c>
      <c r="D107" s="480">
        <v>0</v>
      </c>
      <c r="E107" s="480">
        <v>0</v>
      </c>
      <c r="F107" s="480">
        <v>0</v>
      </c>
      <c r="G107" s="480">
        <v>0</v>
      </c>
      <c r="H107" s="480">
        <v>0</v>
      </c>
      <c r="I107" s="480">
        <v>0</v>
      </c>
      <c r="J107" s="480">
        <v>0</v>
      </c>
      <c r="K107" s="480">
        <v>0</v>
      </c>
      <c r="L107" s="480">
        <v>0</v>
      </c>
      <c r="M107" s="480">
        <v>0</v>
      </c>
      <c r="N107" s="480">
        <v>0</v>
      </c>
      <c r="O107" s="480">
        <v>0</v>
      </c>
      <c r="P107" s="480">
        <v>0</v>
      </c>
      <c r="Q107" s="480">
        <v>0</v>
      </c>
      <c r="R107" s="480">
        <v>0</v>
      </c>
      <c r="S107" s="480">
        <v>0</v>
      </c>
      <c r="T107" s="480">
        <v>0</v>
      </c>
      <c r="U107" s="480">
        <v>0</v>
      </c>
      <c r="V107" s="480">
        <v>0</v>
      </c>
      <c r="W107" s="480">
        <v>0</v>
      </c>
      <c r="X107" s="480">
        <v>0</v>
      </c>
      <c r="Y107" s="480">
        <v>0</v>
      </c>
      <c r="Z107" s="480">
        <v>0</v>
      </c>
      <c r="AA107" s="480">
        <v>0</v>
      </c>
      <c r="AB107" s="480">
        <v>0</v>
      </c>
      <c r="AC107" s="480">
        <v>0</v>
      </c>
      <c r="AD107" s="480">
        <v>0</v>
      </c>
      <c r="AE107" s="480">
        <v>0</v>
      </c>
      <c r="AF107" s="480">
        <v>0</v>
      </c>
      <c r="AG107" s="480">
        <v>0</v>
      </c>
      <c r="AH107" s="480">
        <v>0</v>
      </c>
      <c r="AI107" s="480">
        <v>0</v>
      </c>
      <c r="AJ107" s="480">
        <v>0</v>
      </c>
      <c r="AK107" s="480">
        <v>0</v>
      </c>
      <c r="AL107" s="480">
        <v>0</v>
      </c>
      <c r="AM107" s="480">
        <v>0</v>
      </c>
      <c r="AN107" s="480">
        <v>0</v>
      </c>
      <c r="AO107" s="480">
        <v>0</v>
      </c>
      <c r="AP107" s="480">
        <v>0</v>
      </c>
      <c r="AQ107" s="480">
        <v>0</v>
      </c>
      <c r="AR107" s="480">
        <v>0</v>
      </c>
      <c r="AS107" s="480">
        <v>0</v>
      </c>
      <c r="AT107" s="480">
        <v>0</v>
      </c>
      <c r="AU107" s="480">
        <v>0</v>
      </c>
      <c r="AV107" s="480">
        <v>0</v>
      </c>
      <c r="AW107" s="480">
        <v>0</v>
      </c>
      <c r="AX107" s="480">
        <v>0</v>
      </c>
      <c r="AY107" s="480">
        <v>0</v>
      </c>
      <c r="AZ107" s="480">
        <v>0</v>
      </c>
      <c r="BA107" s="480">
        <v>0</v>
      </c>
      <c r="BB107" s="480">
        <v>0</v>
      </c>
      <c r="BC107" s="480">
        <v>0</v>
      </c>
      <c r="BD107" s="480">
        <v>0</v>
      </c>
      <c r="BE107" s="480">
        <v>0</v>
      </c>
      <c r="BF107" s="480">
        <v>0</v>
      </c>
      <c r="BG107" s="480">
        <v>0</v>
      </c>
      <c r="BH107" s="480">
        <v>0</v>
      </c>
      <c r="BI107" s="480">
        <v>0</v>
      </c>
      <c r="BJ107" s="480">
        <v>0</v>
      </c>
      <c r="BK107" s="480">
        <v>0</v>
      </c>
      <c r="BL107" s="480">
        <v>0</v>
      </c>
      <c r="BM107" s="480">
        <v>0</v>
      </c>
      <c r="BN107" s="480">
        <v>0</v>
      </c>
      <c r="BO107" s="480">
        <v>0</v>
      </c>
      <c r="BP107" s="480">
        <v>0</v>
      </c>
      <c r="BQ107" s="480">
        <v>0</v>
      </c>
      <c r="BR107" s="480">
        <v>0</v>
      </c>
      <c r="BS107" s="480">
        <v>0</v>
      </c>
      <c r="BT107" s="480">
        <v>0</v>
      </c>
      <c r="BU107" s="480">
        <v>0</v>
      </c>
      <c r="BV107" s="480">
        <v>0</v>
      </c>
      <c r="BW107" s="480">
        <v>0</v>
      </c>
      <c r="BX107" s="480">
        <v>0</v>
      </c>
      <c r="BY107" s="480">
        <v>0</v>
      </c>
      <c r="BZ107" s="480">
        <v>0</v>
      </c>
      <c r="CA107" s="480">
        <v>0</v>
      </c>
      <c r="CB107" s="480">
        <v>0</v>
      </c>
      <c r="CC107" s="480">
        <v>0</v>
      </c>
      <c r="CD107" s="480">
        <v>0</v>
      </c>
      <c r="CE107" s="480">
        <v>0</v>
      </c>
      <c r="CF107" s="480">
        <v>0</v>
      </c>
      <c r="CG107" s="480">
        <v>0</v>
      </c>
      <c r="CH107" s="480">
        <v>0</v>
      </c>
      <c r="CI107" s="480">
        <v>0</v>
      </c>
      <c r="CJ107" s="480">
        <v>0</v>
      </c>
      <c r="CK107" s="480">
        <v>0</v>
      </c>
      <c r="CL107" s="480">
        <v>0</v>
      </c>
      <c r="CM107" s="480">
        <v>0</v>
      </c>
      <c r="CN107" s="480">
        <v>0</v>
      </c>
      <c r="CO107" s="480">
        <v>0</v>
      </c>
      <c r="CP107" s="480">
        <v>0</v>
      </c>
      <c r="CQ107" s="480">
        <v>0</v>
      </c>
      <c r="CR107" s="480">
        <v>0</v>
      </c>
      <c r="CS107" s="480">
        <v>0</v>
      </c>
      <c r="CT107" s="480">
        <v>0</v>
      </c>
      <c r="CU107" s="480">
        <v>0</v>
      </c>
      <c r="CV107" s="480">
        <v>0</v>
      </c>
      <c r="CW107" s="480">
        <v>0</v>
      </c>
      <c r="CX107" s="480">
        <v>0</v>
      </c>
      <c r="CY107" s="480">
        <v>0</v>
      </c>
      <c r="CZ107" s="480">
        <v>0</v>
      </c>
      <c r="DA107" s="480">
        <v>0</v>
      </c>
      <c r="DB107" s="480">
        <v>0</v>
      </c>
      <c r="DC107" s="480">
        <v>1</v>
      </c>
      <c r="DD107" s="480">
        <v>0</v>
      </c>
      <c r="DE107" s="480">
        <v>0</v>
      </c>
      <c r="DF107" s="480">
        <v>0</v>
      </c>
      <c r="DG107" s="480">
        <v>0</v>
      </c>
      <c r="DH107" s="480">
        <v>0</v>
      </c>
      <c r="DI107" s="480">
        <v>0</v>
      </c>
      <c r="DJ107" s="480">
        <v>1</v>
      </c>
      <c r="DK107" s="317"/>
    </row>
    <row r="108" spans="2:115">
      <c r="B108" s="10" t="s">
        <v>222</v>
      </c>
      <c r="C108" s="4" t="s">
        <v>1112</v>
      </c>
      <c r="D108" s="480">
        <v>1.0387312927434778E-7</v>
      </c>
      <c r="E108" s="480">
        <v>1.1219045852688401E-7</v>
      </c>
      <c r="F108" s="480">
        <v>2.8357769281594969E-7</v>
      </c>
      <c r="G108" s="480">
        <v>7.4231506766850089E-8</v>
      </c>
      <c r="H108" s="480">
        <v>1.183590947927442E-7</v>
      </c>
      <c r="I108" s="480">
        <v>2.7780417589321452E-7</v>
      </c>
      <c r="J108" s="480">
        <v>3.3537619955200248E-7</v>
      </c>
      <c r="K108" s="480">
        <v>2.7757356884619009E-7</v>
      </c>
      <c r="L108" s="480">
        <v>1.2712224293098113E-7</v>
      </c>
      <c r="M108" s="480">
        <v>3.0255291880641906E-7</v>
      </c>
      <c r="N108" s="480">
        <v>0</v>
      </c>
      <c r="O108" s="480">
        <v>1.3579283923484653E-7</v>
      </c>
      <c r="P108" s="480">
        <v>1.0999567343751235E-7</v>
      </c>
      <c r="Q108" s="480">
        <v>1.7512392405158636E-7</v>
      </c>
      <c r="R108" s="480">
        <v>4.98945099605431E-7</v>
      </c>
      <c r="S108" s="480">
        <v>3.4849552402011115E-7</v>
      </c>
      <c r="T108" s="480">
        <v>8.9913023322882431E-8</v>
      </c>
      <c r="U108" s="480">
        <v>1.1770798667732763E-7</v>
      </c>
      <c r="V108" s="480">
        <v>2.8953852675877342E-7</v>
      </c>
      <c r="W108" s="480">
        <v>5.1324436659871763E-7</v>
      </c>
      <c r="X108" s="480">
        <v>0</v>
      </c>
      <c r="Y108" s="480">
        <v>2.0440228858896672E-7</v>
      </c>
      <c r="Z108" s="480">
        <v>6.3931750298391869E-7</v>
      </c>
      <c r="AA108" s="480">
        <v>1.127697426657062E-7</v>
      </c>
      <c r="AB108" s="480">
        <v>5.3522251775213373E-7</v>
      </c>
      <c r="AC108" s="480">
        <v>7.94371222817645E-7</v>
      </c>
      <c r="AD108" s="480">
        <v>1.4014053067365603E-8</v>
      </c>
      <c r="AE108" s="480">
        <v>1.5004883721126102E-7</v>
      </c>
      <c r="AF108" s="480">
        <v>3.0248563339873043E-7</v>
      </c>
      <c r="AG108" s="480">
        <v>1.1444485736065504E-7</v>
      </c>
      <c r="AH108" s="480">
        <v>1.4800943918417944E-7</v>
      </c>
      <c r="AI108" s="480">
        <v>1.8209890254144499E-7</v>
      </c>
      <c r="AJ108" s="480">
        <v>2.992904808513747E-7</v>
      </c>
      <c r="AK108" s="480">
        <v>1.1932038641771064E-6</v>
      </c>
      <c r="AL108" s="480">
        <v>1.8370522844106035E-7</v>
      </c>
      <c r="AM108" s="480">
        <v>3.5440083041220423E-7</v>
      </c>
      <c r="AN108" s="480">
        <v>7.7688232458937984E-8</v>
      </c>
      <c r="AO108" s="480">
        <v>8.8211020470347479E-7</v>
      </c>
      <c r="AP108" s="480">
        <v>6.9523808181466551E-8</v>
      </c>
      <c r="AQ108" s="480">
        <v>2.6262458858463656E-7</v>
      </c>
      <c r="AR108" s="480">
        <v>1.7653025300704977E-7</v>
      </c>
      <c r="AS108" s="480">
        <v>9.2839145161643975E-7</v>
      </c>
      <c r="AT108" s="480">
        <v>4.1972720009761877E-7</v>
      </c>
      <c r="AU108" s="480">
        <v>8.6148768811461462E-7</v>
      </c>
      <c r="AV108" s="480">
        <v>8.968634646006305E-7</v>
      </c>
      <c r="AW108" s="480">
        <v>3.7900753816248339E-7</v>
      </c>
      <c r="AX108" s="480">
        <v>1.8181530595904714E-6</v>
      </c>
      <c r="AY108" s="480">
        <v>1.7025287608781762E-6</v>
      </c>
      <c r="AZ108" s="480">
        <v>1.115687209572582E-6</v>
      </c>
      <c r="BA108" s="480">
        <v>1.5103641027224147E-6</v>
      </c>
      <c r="BB108" s="480">
        <v>3.4121495930073906E-7</v>
      </c>
      <c r="BC108" s="480">
        <v>1.0596404443958337E-6</v>
      </c>
      <c r="BD108" s="480">
        <v>5.9895463336381407E-7</v>
      </c>
      <c r="BE108" s="480">
        <v>5.1916495250025476E-7</v>
      </c>
      <c r="BF108" s="480">
        <v>0</v>
      </c>
      <c r="BG108" s="480">
        <v>3.2896646752864592E-7</v>
      </c>
      <c r="BH108" s="480">
        <v>3.7612140265429924E-7</v>
      </c>
      <c r="BI108" s="480">
        <v>3.6383172209771615E-7</v>
      </c>
      <c r="BJ108" s="480">
        <v>2.2710687934841113E-7</v>
      </c>
      <c r="BK108" s="480">
        <v>2.4967238144474322E-7</v>
      </c>
      <c r="BL108" s="480">
        <v>1.1066353326241019E-7</v>
      </c>
      <c r="BM108" s="480">
        <v>3.4848500931789101E-7</v>
      </c>
      <c r="BN108" s="480">
        <v>3.8969188171645195E-7</v>
      </c>
      <c r="BO108" s="480">
        <v>2.4977238377785562E-7</v>
      </c>
      <c r="BP108" s="480">
        <v>3.319834984422742E-7</v>
      </c>
      <c r="BQ108" s="480">
        <v>3.2758575696199839E-7</v>
      </c>
      <c r="BR108" s="480">
        <v>1.3799232511458659E-6</v>
      </c>
      <c r="BS108" s="480">
        <v>3.4517876686009144E-7</v>
      </c>
      <c r="BT108" s="480">
        <v>3.8370556424998059E-7</v>
      </c>
      <c r="BU108" s="480">
        <v>3.8777918966565923E-7</v>
      </c>
      <c r="BV108" s="480">
        <v>4.206903993493228E-7</v>
      </c>
      <c r="BW108" s="480">
        <v>1.9804470037427741E-7</v>
      </c>
      <c r="BX108" s="480">
        <v>4.6843563965582208E-7</v>
      </c>
      <c r="BY108" s="480">
        <v>1.3200746370418392E-7</v>
      </c>
      <c r="BZ108" s="480">
        <v>1.016798377169884E-7</v>
      </c>
      <c r="CA108" s="480">
        <v>2.858147771443375E-8</v>
      </c>
      <c r="CB108" s="480">
        <v>7.4615123091838071E-6</v>
      </c>
      <c r="CC108" s="480">
        <v>3.8247514900212579E-7</v>
      </c>
      <c r="CD108" s="480">
        <v>6.2786586519188664E-7</v>
      </c>
      <c r="CE108" s="480">
        <v>2.9908243381331536E-7</v>
      </c>
      <c r="CF108" s="480">
        <v>6.0136483779041684E-7</v>
      </c>
      <c r="CG108" s="480">
        <v>2.4364180499562106E-7</v>
      </c>
      <c r="CH108" s="480">
        <v>4.7037886983802277E-7</v>
      </c>
      <c r="CI108" s="480">
        <v>1.5846863126304059E-6</v>
      </c>
      <c r="CJ108" s="480">
        <v>3.5671163705883859E-7</v>
      </c>
      <c r="CK108" s="480">
        <v>7.5520401951656687E-6</v>
      </c>
      <c r="CL108" s="480">
        <v>8.6454497518372296E-7</v>
      </c>
      <c r="CM108" s="480">
        <v>2.6239894348927954E-6</v>
      </c>
      <c r="CN108" s="480">
        <v>8.7864803960000137E-6</v>
      </c>
      <c r="CO108" s="480">
        <v>1.6925671077277463E-6</v>
      </c>
      <c r="CP108" s="480">
        <v>7.7847743098773742E-7</v>
      </c>
      <c r="CQ108" s="480">
        <v>2.0017321609093287E-7</v>
      </c>
      <c r="CR108" s="480">
        <v>1.110785307563121E-3</v>
      </c>
      <c r="CS108" s="480">
        <v>3.313202342837512E-7</v>
      </c>
      <c r="CT108" s="480">
        <v>2.0121026882407637E-7</v>
      </c>
      <c r="CU108" s="480">
        <v>1.5557503442784654E-7</v>
      </c>
      <c r="CV108" s="480">
        <v>2.0782558543609513E-7</v>
      </c>
      <c r="CW108" s="480">
        <v>1.1057226069734515E-7</v>
      </c>
      <c r="CX108" s="480">
        <v>3.5818219531054559E-7</v>
      </c>
      <c r="CY108" s="480">
        <v>5.315459042244094E-7</v>
      </c>
      <c r="CZ108" s="480">
        <v>1.7247834788288755E-6</v>
      </c>
      <c r="DA108" s="480">
        <v>7.1871324165287858E-8</v>
      </c>
      <c r="DB108" s="480">
        <v>6.6386508825443218E-7</v>
      </c>
      <c r="DC108" s="480">
        <v>5.5176498837232085E-7</v>
      </c>
      <c r="DD108" s="480">
        <v>1.0000006313698429</v>
      </c>
      <c r="DE108" s="480">
        <v>1.3117360282271576E-6</v>
      </c>
      <c r="DF108" s="480">
        <v>3.1813749636190736E-7</v>
      </c>
      <c r="DG108" s="480">
        <v>6.0790932873560014E-7</v>
      </c>
      <c r="DH108" s="480">
        <v>8.2152030237412836E-8</v>
      </c>
      <c r="DI108" s="480">
        <v>8.2670170808758216E-7</v>
      </c>
      <c r="DJ108" s="480">
        <v>1.0011842865954481</v>
      </c>
      <c r="DK108" s="317"/>
    </row>
    <row r="109" spans="2:115">
      <c r="B109" s="10" t="s">
        <v>223</v>
      </c>
      <c r="C109" s="4" t="s">
        <v>1113</v>
      </c>
      <c r="D109" s="480">
        <v>1.9236379645252013E-5</v>
      </c>
      <c r="E109" s="480">
        <v>2.223649922611798E-5</v>
      </c>
      <c r="F109" s="480">
        <v>1.086129464986936E-4</v>
      </c>
      <c r="G109" s="480">
        <v>1.6609755617199578E-5</v>
      </c>
      <c r="H109" s="480">
        <v>6.9153111329964108E-5</v>
      </c>
      <c r="I109" s="480">
        <v>3.6658847712491336E-5</v>
      </c>
      <c r="J109" s="480">
        <v>4.3862112991183868E-5</v>
      </c>
      <c r="K109" s="480">
        <v>1.4821157000039149E-4</v>
      </c>
      <c r="L109" s="480">
        <v>1.1827554759744849E-4</v>
      </c>
      <c r="M109" s="480">
        <v>6.4575780612320874E-5</v>
      </c>
      <c r="N109" s="480">
        <v>0</v>
      </c>
      <c r="O109" s="480">
        <v>1.2696702690773284E-4</v>
      </c>
      <c r="P109" s="480">
        <v>8.8848051620406707E-5</v>
      </c>
      <c r="Q109" s="480">
        <v>5.3795469617733165E-5</v>
      </c>
      <c r="R109" s="480">
        <v>4.122097959042315E-5</v>
      </c>
      <c r="S109" s="480">
        <v>5.7497386412778994E-5</v>
      </c>
      <c r="T109" s="480">
        <v>5.2894197893882269E-5</v>
      </c>
      <c r="U109" s="480">
        <v>5.2110696602085057E-5</v>
      </c>
      <c r="V109" s="480">
        <v>5.1523397636469617E-5</v>
      </c>
      <c r="W109" s="480">
        <v>1.0782561079077445E-4</v>
      </c>
      <c r="X109" s="480">
        <v>0</v>
      </c>
      <c r="Y109" s="480">
        <v>4.2466193756915144E-5</v>
      </c>
      <c r="Z109" s="480">
        <v>1.5054917665032481E-5</v>
      </c>
      <c r="AA109" s="480">
        <v>7.3788828897459194E-5</v>
      </c>
      <c r="AB109" s="480">
        <v>1.1717893987221546E-4</v>
      </c>
      <c r="AC109" s="480">
        <v>3.0017468433037193E-5</v>
      </c>
      <c r="AD109" s="480">
        <v>2.1404642413593214E-6</v>
      </c>
      <c r="AE109" s="480">
        <v>6.0322504816444136E-5</v>
      </c>
      <c r="AF109" s="480">
        <v>6.4024349499688395E-5</v>
      </c>
      <c r="AG109" s="480">
        <v>5.0980882126084523E-5</v>
      </c>
      <c r="AH109" s="480">
        <v>1.1923876166765459E-4</v>
      </c>
      <c r="AI109" s="480">
        <v>1.6287855932640166E-5</v>
      </c>
      <c r="AJ109" s="480">
        <v>2.751098128303323E-5</v>
      </c>
      <c r="AK109" s="480">
        <v>1.8521695627891011E-5</v>
      </c>
      <c r="AL109" s="480">
        <v>1.9700712740245818E-5</v>
      </c>
      <c r="AM109" s="480">
        <v>5.6752577087705396E-5</v>
      </c>
      <c r="AN109" s="480">
        <v>2.9532153873503919E-5</v>
      </c>
      <c r="AO109" s="480">
        <v>3.4509445988669441E-5</v>
      </c>
      <c r="AP109" s="480">
        <v>4.7146702267650552E-5</v>
      </c>
      <c r="AQ109" s="480">
        <v>3.3956232570217362E-5</v>
      </c>
      <c r="AR109" s="480">
        <v>2.6808238495058207E-5</v>
      </c>
      <c r="AS109" s="480">
        <v>4.9628555078271487E-5</v>
      </c>
      <c r="AT109" s="480">
        <v>6.419585810525854E-5</v>
      </c>
      <c r="AU109" s="480">
        <v>6.157552138769107E-5</v>
      </c>
      <c r="AV109" s="480">
        <v>5.5877198089326037E-5</v>
      </c>
      <c r="AW109" s="480">
        <v>3.756022860048289E-5</v>
      </c>
      <c r="AX109" s="480">
        <v>2.8109726848302201E-4</v>
      </c>
      <c r="AY109" s="480">
        <v>8.9386233114070854E-5</v>
      </c>
      <c r="AZ109" s="480">
        <v>2.5971370587405678E-5</v>
      </c>
      <c r="BA109" s="480">
        <v>5.5891320018334021E-5</v>
      </c>
      <c r="BB109" s="480">
        <v>1.9099418379625359E-5</v>
      </c>
      <c r="BC109" s="480">
        <v>4.0010361355963278E-5</v>
      </c>
      <c r="BD109" s="480">
        <v>1.7482172519555966E-4</v>
      </c>
      <c r="BE109" s="480">
        <v>2.6240652084148745E-5</v>
      </c>
      <c r="BF109" s="480">
        <v>0</v>
      </c>
      <c r="BG109" s="480">
        <v>7.0022248893750743E-6</v>
      </c>
      <c r="BH109" s="480">
        <v>6.4522734537487899E-5</v>
      </c>
      <c r="BI109" s="480">
        <v>1.2506290212355476E-4</v>
      </c>
      <c r="BJ109" s="480">
        <v>4.0685538415973685E-5</v>
      </c>
      <c r="BK109" s="480">
        <v>1.0872813231039115E-4</v>
      </c>
      <c r="BL109" s="480">
        <v>1.908763581533757E-5</v>
      </c>
      <c r="BM109" s="480">
        <v>3.6858242844369802E-5</v>
      </c>
      <c r="BN109" s="480">
        <v>4.8675266878132872E-5</v>
      </c>
      <c r="BO109" s="480">
        <v>5.6636313810953315E-5</v>
      </c>
      <c r="BP109" s="480">
        <v>9.9471356879241542E-5</v>
      </c>
      <c r="BQ109" s="480">
        <v>6.2407229805153233E-5</v>
      </c>
      <c r="BR109" s="480">
        <v>8.3472045369320581E-5</v>
      </c>
      <c r="BS109" s="480">
        <v>1.5898612771779508E-5</v>
      </c>
      <c r="BT109" s="480">
        <v>8.3512675491714643E-5</v>
      </c>
      <c r="BU109" s="480">
        <v>1.058124793525048E-4</v>
      </c>
      <c r="BV109" s="480">
        <v>9.5295280575524309E-5</v>
      </c>
      <c r="BW109" s="480">
        <v>3.0890711613206733E-5</v>
      </c>
      <c r="BX109" s="480">
        <v>1.0344896320236906E-4</v>
      </c>
      <c r="BY109" s="480">
        <v>6.5051814489947083E-5</v>
      </c>
      <c r="BZ109" s="480">
        <v>4.0177780210684923E-5</v>
      </c>
      <c r="CA109" s="480">
        <v>6.362727467349251E-6</v>
      </c>
      <c r="CB109" s="480">
        <v>2.6812488499004246E-3</v>
      </c>
      <c r="CC109" s="480">
        <v>9.3025573348453022E-5</v>
      </c>
      <c r="CD109" s="480">
        <v>4.3513922398499197E-5</v>
      </c>
      <c r="CE109" s="480">
        <v>1.1582771255889928E-4</v>
      </c>
      <c r="CF109" s="480">
        <v>2.1980154741889048E-4</v>
      </c>
      <c r="CG109" s="480">
        <v>1.988466771584654E-5</v>
      </c>
      <c r="CH109" s="480">
        <v>1.3977969991465946E-4</v>
      </c>
      <c r="CI109" s="480">
        <v>1.4951998737356101E-4</v>
      </c>
      <c r="CJ109" s="480">
        <v>3.2887272261459481E-4</v>
      </c>
      <c r="CK109" s="480">
        <v>5.5810264976724673E-4</v>
      </c>
      <c r="CL109" s="480">
        <v>4.8054560278002563E-4</v>
      </c>
      <c r="CM109" s="480">
        <v>4.1366554015015447E-5</v>
      </c>
      <c r="CN109" s="480">
        <v>5.9070688213097458E-4</v>
      </c>
      <c r="CO109" s="480">
        <v>2.5847134587357818E-4</v>
      </c>
      <c r="CP109" s="480">
        <v>2.3658078405824963E-4</v>
      </c>
      <c r="CQ109" s="480">
        <v>1.3422815014479719E-4</v>
      </c>
      <c r="CR109" s="480">
        <v>1.0270294358615952E-4</v>
      </c>
      <c r="CS109" s="480">
        <v>1.6406847562304693E-4</v>
      </c>
      <c r="CT109" s="480">
        <v>1.0000224024898162E-2</v>
      </c>
      <c r="CU109" s="480">
        <v>6.7970115470972889E-3</v>
      </c>
      <c r="CV109" s="480">
        <v>8.5038751906779085E-3</v>
      </c>
      <c r="CW109" s="480">
        <v>9.6335539467862618E-3</v>
      </c>
      <c r="CX109" s="480">
        <v>1.5762037711413712E-4</v>
      </c>
      <c r="CY109" s="480">
        <v>7.4354226402074808E-5</v>
      </c>
      <c r="CZ109" s="480">
        <v>8.6548985622977121E-4</v>
      </c>
      <c r="DA109" s="480">
        <v>2.171083395857921E-5</v>
      </c>
      <c r="DB109" s="480">
        <v>7.1057105489465518E-5</v>
      </c>
      <c r="DC109" s="480">
        <v>1.1037471363708782E-2</v>
      </c>
      <c r="DD109" s="480">
        <v>2.9651826814721771E-3</v>
      </c>
      <c r="DE109" s="480">
        <v>1.0185145528013024</v>
      </c>
      <c r="DF109" s="480">
        <v>8.7056438424573231E-5</v>
      </c>
      <c r="DG109" s="480">
        <v>5.5263340177959047E-4</v>
      </c>
      <c r="DH109" s="480">
        <v>2.1077263698402353E-5</v>
      </c>
      <c r="DI109" s="480">
        <v>8.8035704155745302E-4</v>
      </c>
      <c r="DJ109" s="480">
        <v>1.0809879478262994</v>
      </c>
      <c r="DK109" s="317"/>
    </row>
    <row r="110" spans="2:115">
      <c r="B110" s="10" t="s">
        <v>224</v>
      </c>
      <c r="C110" s="4" t="s">
        <v>1114</v>
      </c>
      <c r="D110" s="480">
        <v>2.5730494953482736E-5</v>
      </c>
      <c r="E110" s="480">
        <v>2.4300966763303392E-5</v>
      </c>
      <c r="F110" s="480">
        <v>6.4087465573605369E-5</v>
      </c>
      <c r="G110" s="480">
        <v>1.788119578026832E-5</v>
      </c>
      <c r="H110" s="480">
        <v>5.2171566002878192E-5</v>
      </c>
      <c r="I110" s="480">
        <v>7.0510891201958762E-5</v>
      </c>
      <c r="J110" s="480">
        <v>6.8982771937305687E-5</v>
      </c>
      <c r="K110" s="480">
        <v>4.9414501868829872E-5</v>
      </c>
      <c r="L110" s="480">
        <v>3.0371465454378708E-4</v>
      </c>
      <c r="M110" s="480">
        <v>3.5010911067869549E-5</v>
      </c>
      <c r="N110" s="480">
        <v>0</v>
      </c>
      <c r="O110" s="480">
        <v>4.8296663352502194E-5</v>
      </c>
      <c r="P110" s="480">
        <v>9.1334291106338216E-5</v>
      </c>
      <c r="Q110" s="480">
        <v>3.2378554981889764E-5</v>
      </c>
      <c r="R110" s="480">
        <v>9.7246262119464477E-5</v>
      </c>
      <c r="S110" s="480">
        <v>3.5318260292027498E-5</v>
      </c>
      <c r="T110" s="480">
        <v>6.2938179112676445E-5</v>
      </c>
      <c r="U110" s="480">
        <v>4.7373617434353396E-5</v>
      </c>
      <c r="V110" s="480">
        <v>1.3927265560243865E-4</v>
      </c>
      <c r="W110" s="480">
        <v>9.1222365410738223E-5</v>
      </c>
      <c r="X110" s="480">
        <v>0</v>
      </c>
      <c r="Y110" s="480">
        <v>2.6209817538157275E-5</v>
      </c>
      <c r="Z110" s="480">
        <v>2.1299442869353478E-5</v>
      </c>
      <c r="AA110" s="480">
        <v>4.2903284934681188E-5</v>
      </c>
      <c r="AB110" s="480">
        <v>3.889073898354987E-4</v>
      </c>
      <c r="AC110" s="480">
        <v>8.6449601791359189E-5</v>
      </c>
      <c r="AD110" s="480">
        <v>4.1935838141395859E-6</v>
      </c>
      <c r="AE110" s="480">
        <v>5.5162795538762095E-5</v>
      </c>
      <c r="AF110" s="480">
        <v>7.2869234915942205E-5</v>
      </c>
      <c r="AG110" s="480">
        <v>1.0890279998391758E-4</v>
      </c>
      <c r="AH110" s="480">
        <v>5.2603261543154861E-5</v>
      </c>
      <c r="AI110" s="480">
        <v>3.0748255237926685E-5</v>
      </c>
      <c r="AJ110" s="480">
        <v>4.1379692957374572E-5</v>
      </c>
      <c r="AK110" s="480">
        <v>6.9432328820881014E-5</v>
      </c>
      <c r="AL110" s="480">
        <v>3.2694466631835388E-5</v>
      </c>
      <c r="AM110" s="480">
        <v>3.644771615850511E-5</v>
      </c>
      <c r="AN110" s="480">
        <v>2.1742874878048309E-5</v>
      </c>
      <c r="AO110" s="480">
        <v>4.309841737349268E-5</v>
      </c>
      <c r="AP110" s="480">
        <v>3.6683812534277743E-5</v>
      </c>
      <c r="AQ110" s="480">
        <v>6.1516738475281507E-5</v>
      </c>
      <c r="AR110" s="480">
        <v>4.461749084888283E-5</v>
      </c>
      <c r="AS110" s="480">
        <v>4.4732326830739079E-5</v>
      </c>
      <c r="AT110" s="480">
        <v>6.4421921129484441E-5</v>
      </c>
      <c r="AU110" s="480">
        <v>6.6494083176934433E-5</v>
      </c>
      <c r="AV110" s="480">
        <v>8.2730319466139851E-5</v>
      </c>
      <c r="AW110" s="480">
        <v>5.9819040199696868E-5</v>
      </c>
      <c r="AX110" s="480">
        <v>1.5429487093623391E-4</v>
      </c>
      <c r="AY110" s="480">
        <v>6.3034817907430498E-5</v>
      </c>
      <c r="AZ110" s="480">
        <v>6.7170632087765872E-5</v>
      </c>
      <c r="BA110" s="480">
        <v>7.2034200473133084E-5</v>
      </c>
      <c r="BB110" s="480">
        <v>2.6228369245716191E-5</v>
      </c>
      <c r="BC110" s="480">
        <v>5.3590218914118394E-5</v>
      </c>
      <c r="BD110" s="480">
        <v>6.9508269791828512E-5</v>
      </c>
      <c r="BE110" s="480">
        <v>8.0683486850026602E-5</v>
      </c>
      <c r="BF110" s="480">
        <v>0</v>
      </c>
      <c r="BG110" s="480">
        <v>5.4818675755923077E-5</v>
      </c>
      <c r="BH110" s="480">
        <v>5.4348705691658005E-5</v>
      </c>
      <c r="BI110" s="480">
        <v>1.066314256453109E-4</v>
      </c>
      <c r="BJ110" s="480">
        <v>5.6439908192756499E-5</v>
      </c>
      <c r="BK110" s="480">
        <v>1.4932956243478033E-4</v>
      </c>
      <c r="BL110" s="480">
        <v>2.749631518371486E-5</v>
      </c>
      <c r="BM110" s="480">
        <v>7.9736645680639093E-5</v>
      </c>
      <c r="BN110" s="480">
        <v>7.8547659151511482E-5</v>
      </c>
      <c r="BO110" s="480">
        <v>6.869103973225588E-5</v>
      </c>
      <c r="BP110" s="480">
        <v>7.0599807937749749E-5</v>
      </c>
      <c r="BQ110" s="480">
        <v>5.7954490069083053E-5</v>
      </c>
      <c r="BR110" s="480">
        <v>9.4951660698702094E-5</v>
      </c>
      <c r="BS110" s="480">
        <v>5.4888245153454754E-5</v>
      </c>
      <c r="BT110" s="480">
        <v>1.6016724388693835E-4</v>
      </c>
      <c r="BU110" s="480">
        <v>8.0179376357254097E-5</v>
      </c>
      <c r="BV110" s="480">
        <v>1.1220160366023635E-4</v>
      </c>
      <c r="BW110" s="480">
        <v>8.0680773524482484E-5</v>
      </c>
      <c r="BX110" s="480">
        <v>3.162326223807407E-4</v>
      </c>
      <c r="BY110" s="480">
        <v>1.3831247433698465E-4</v>
      </c>
      <c r="BZ110" s="480">
        <v>1.1688952163547586E-4</v>
      </c>
      <c r="CA110" s="480">
        <v>1.7988348042530429E-5</v>
      </c>
      <c r="CB110" s="480">
        <v>1.0989875230609581E-4</v>
      </c>
      <c r="CC110" s="480">
        <v>9.3088957077430777E-5</v>
      </c>
      <c r="CD110" s="480">
        <v>7.5300825107137942E-5</v>
      </c>
      <c r="CE110" s="480">
        <v>7.5077720847066553E-5</v>
      </c>
      <c r="CF110" s="480">
        <v>2.1119332402789757E-4</v>
      </c>
      <c r="CG110" s="480">
        <v>3.1624748134073159E-5</v>
      </c>
      <c r="CH110" s="480">
        <v>7.7596338046845935E-5</v>
      </c>
      <c r="CI110" s="480">
        <v>4.3137188753418395E-4</v>
      </c>
      <c r="CJ110" s="480">
        <v>1.3350214886124047E-4</v>
      </c>
      <c r="CK110" s="480">
        <v>6.1237142619266385E-4</v>
      </c>
      <c r="CL110" s="480">
        <v>2.3578690684474258E-2</v>
      </c>
      <c r="CM110" s="480">
        <v>1.8248822999503576E-4</v>
      </c>
      <c r="CN110" s="480">
        <v>4.236799579208657E-3</v>
      </c>
      <c r="CO110" s="480">
        <v>2.1715169345451757E-2</v>
      </c>
      <c r="CP110" s="480">
        <v>8.8381208074519901E-5</v>
      </c>
      <c r="CQ110" s="480">
        <v>1.5662226744570469E-4</v>
      </c>
      <c r="CR110" s="480">
        <v>1.3209598647738872E-4</v>
      </c>
      <c r="CS110" s="480">
        <v>2.5436816280046098E-4</v>
      </c>
      <c r="CT110" s="480">
        <v>6.537227975893158E-5</v>
      </c>
      <c r="CU110" s="480">
        <v>1.1600232714207134E-4</v>
      </c>
      <c r="CV110" s="480">
        <v>1.1602172514009002E-4</v>
      </c>
      <c r="CW110" s="480">
        <v>6.4644805015792552E-5</v>
      </c>
      <c r="CX110" s="480">
        <v>5.4359232243710043E-4</v>
      </c>
      <c r="CY110" s="480">
        <v>1.1275880144579632E-4</v>
      </c>
      <c r="CZ110" s="480">
        <v>1.3160398401671833E-2</v>
      </c>
      <c r="DA110" s="480">
        <v>3.3375582803867786E-5</v>
      </c>
      <c r="DB110" s="480">
        <v>1.9252553398569082E-4</v>
      </c>
      <c r="DC110" s="480">
        <v>2.1957292640601188E-3</v>
      </c>
      <c r="DD110" s="480">
        <v>4.3563639154284447E-4</v>
      </c>
      <c r="DE110" s="480">
        <v>3.5867900653288777E-4</v>
      </c>
      <c r="DF110" s="480">
        <v>1.0022614344168699</v>
      </c>
      <c r="DG110" s="480">
        <v>1.2939725271563381E-3</v>
      </c>
      <c r="DH110" s="480">
        <v>2.5648577344414507E-5</v>
      </c>
      <c r="DI110" s="480">
        <v>6.2142878605241298E-4</v>
      </c>
      <c r="DJ110" s="480">
        <v>1.0793097402789711</v>
      </c>
      <c r="DK110" s="317"/>
    </row>
    <row r="111" spans="2:115">
      <c r="B111" s="10" t="s">
        <v>225</v>
      </c>
      <c r="C111" s="4" t="s">
        <v>1115</v>
      </c>
      <c r="D111" s="480">
        <v>1.10361350130607E-4</v>
      </c>
      <c r="E111" s="480">
        <v>1.3778205621573284E-4</v>
      </c>
      <c r="F111" s="480">
        <v>1.00570787090793E-3</v>
      </c>
      <c r="G111" s="480">
        <v>2.3045641354618382E-4</v>
      </c>
      <c r="H111" s="480">
        <v>1.1671650458729096E-3</v>
      </c>
      <c r="I111" s="480">
        <v>2.0214970802101884E-4</v>
      </c>
      <c r="J111" s="480">
        <v>2.3760309653799306E-4</v>
      </c>
      <c r="K111" s="480">
        <v>2.8752899411886834E-4</v>
      </c>
      <c r="L111" s="480">
        <v>1.9761346652624005E-4</v>
      </c>
      <c r="M111" s="480">
        <v>1.9606777383182939E-4</v>
      </c>
      <c r="N111" s="480">
        <v>0</v>
      </c>
      <c r="O111" s="480">
        <v>1.4015636910948026E-4</v>
      </c>
      <c r="P111" s="480">
        <v>1.9233698546256727E-4</v>
      </c>
      <c r="Q111" s="480">
        <v>1.5474196806281832E-4</v>
      </c>
      <c r="R111" s="480">
        <v>2.1698521806490389E-4</v>
      </c>
      <c r="S111" s="480">
        <v>1.2244823416291374E-4</v>
      </c>
      <c r="T111" s="480">
        <v>1.2044863206731427E-4</v>
      </c>
      <c r="U111" s="480">
        <v>1.5896453576440646E-4</v>
      </c>
      <c r="V111" s="480">
        <v>2.1098114161223296E-4</v>
      </c>
      <c r="W111" s="480">
        <v>2.3418369367535203E-4</v>
      </c>
      <c r="X111" s="480">
        <v>0</v>
      </c>
      <c r="Y111" s="480">
        <v>1.2997757629456451E-4</v>
      </c>
      <c r="Z111" s="480">
        <v>9.3879382102807985E-5</v>
      </c>
      <c r="AA111" s="480">
        <v>1.8491919494506334E-4</v>
      </c>
      <c r="AB111" s="480">
        <v>2.6747712819730386E-4</v>
      </c>
      <c r="AC111" s="480">
        <v>1.6195015525956056E-4</v>
      </c>
      <c r="AD111" s="480">
        <v>1.0923706651625431E-5</v>
      </c>
      <c r="AE111" s="480">
        <v>2.1545161706507416E-4</v>
      </c>
      <c r="AF111" s="480">
        <v>1.4226092407281874E-4</v>
      </c>
      <c r="AG111" s="480">
        <v>2.1043331843621004E-4</v>
      </c>
      <c r="AH111" s="480">
        <v>2.2619672737285386E-4</v>
      </c>
      <c r="AI111" s="480">
        <v>1.4250538753085058E-4</v>
      </c>
      <c r="AJ111" s="480">
        <v>1.7226977127057506E-4</v>
      </c>
      <c r="AK111" s="480">
        <v>1.5184485166433356E-4</v>
      </c>
      <c r="AL111" s="480">
        <v>1.2077886490768914E-4</v>
      </c>
      <c r="AM111" s="480">
        <v>1.7525837787592231E-4</v>
      </c>
      <c r="AN111" s="480">
        <v>1.0121246852957689E-4</v>
      </c>
      <c r="AO111" s="480">
        <v>1.7315618357317079E-4</v>
      </c>
      <c r="AP111" s="480">
        <v>1.5258842158754685E-4</v>
      </c>
      <c r="AQ111" s="480">
        <v>2.1998019670024148E-4</v>
      </c>
      <c r="AR111" s="480">
        <v>2.3273414304584848E-4</v>
      </c>
      <c r="AS111" s="480">
        <v>1.3178782024792139E-4</v>
      </c>
      <c r="AT111" s="480">
        <v>1.542659116256346E-4</v>
      </c>
      <c r="AU111" s="480">
        <v>2.2310817251021411E-4</v>
      </c>
      <c r="AV111" s="480">
        <v>6.1815170381392722E-4</v>
      </c>
      <c r="AW111" s="480">
        <v>1.0405176550259489E-4</v>
      </c>
      <c r="AX111" s="480">
        <v>2.6430995035786121E-4</v>
      </c>
      <c r="AY111" s="480">
        <v>1.3325725559109073E-4</v>
      </c>
      <c r="AZ111" s="480">
        <v>1.7949007410915268E-4</v>
      </c>
      <c r="BA111" s="480">
        <v>1.0553867465226503E-4</v>
      </c>
      <c r="BB111" s="480">
        <v>5.2655749126090834E-5</v>
      </c>
      <c r="BC111" s="480">
        <v>1.720896484626351E-4</v>
      </c>
      <c r="BD111" s="480">
        <v>1.595578309262669E-4</v>
      </c>
      <c r="BE111" s="480">
        <v>7.4138875860903905E-5</v>
      </c>
      <c r="BF111" s="480">
        <v>0</v>
      </c>
      <c r="BG111" s="480">
        <v>4.4541329346947608E-5</v>
      </c>
      <c r="BH111" s="480">
        <v>1.2636003134378483E-4</v>
      </c>
      <c r="BI111" s="480">
        <v>1.8036366638453195E-4</v>
      </c>
      <c r="BJ111" s="480">
        <v>1.4880755210924668E-4</v>
      </c>
      <c r="BK111" s="480">
        <v>2.0307689939387459E-4</v>
      </c>
      <c r="BL111" s="480">
        <v>1.1635477017157497E-4</v>
      </c>
      <c r="BM111" s="480">
        <v>2.6842517444388331E-4</v>
      </c>
      <c r="BN111" s="480">
        <v>3.7166366921503684E-4</v>
      </c>
      <c r="BO111" s="480">
        <v>2.5094293180091235E-4</v>
      </c>
      <c r="BP111" s="480">
        <v>4.7350855825835521E-4</v>
      </c>
      <c r="BQ111" s="480">
        <v>4.9681551350323587E-4</v>
      </c>
      <c r="BR111" s="480">
        <v>3.4213970385096626E-4</v>
      </c>
      <c r="BS111" s="480">
        <v>1.0009732271019506E-4</v>
      </c>
      <c r="BT111" s="480">
        <v>6.3266482137031672E-4</v>
      </c>
      <c r="BU111" s="480">
        <v>1.3923932864380514E-4</v>
      </c>
      <c r="BV111" s="480">
        <v>1.0192634566525273E-3</v>
      </c>
      <c r="BW111" s="480">
        <v>2.2767116775947516E-4</v>
      </c>
      <c r="BX111" s="480">
        <v>3.475452748885189E-4</v>
      </c>
      <c r="BY111" s="480">
        <v>1.1741777747881527E-3</v>
      </c>
      <c r="BZ111" s="480">
        <v>5.9607346775774326E-4</v>
      </c>
      <c r="CA111" s="480">
        <v>3.2184814685008706E-4</v>
      </c>
      <c r="CB111" s="480">
        <v>2.7975115265791952E-4</v>
      </c>
      <c r="CC111" s="480">
        <v>3.6039493455664832E-4</v>
      </c>
      <c r="CD111" s="480">
        <v>2.8868576674178162E-4</v>
      </c>
      <c r="CE111" s="480">
        <v>3.2558621797748263E-4</v>
      </c>
      <c r="CF111" s="480">
        <v>4.563573334142217E-4</v>
      </c>
      <c r="CG111" s="480">
        <v>6.2222263624278428E-5</v>
      </c>
      <c r="CH111" s="480">
        <v>3.6434872721464328E-4</v>
      </c>
      <c r="CI111" s="480">
        <v>9.2789489899404594E-4</v>
      </c>
      <c r="CJ111" s="480">
        <v>2.7375315436443102E-4</v>
      </c>
      <c r="CK111" s="480">
        <v>5.7078878176636001E-4</v>
      </c>
      <c r="CL111" s="480">
        <v>1.2669812923261656E-3</v>
      </c>
      <c r="CM111" s="480">
        <v>1.0346807772106345E-3</v>
      </c>
      <c r="CN111" s="480">
        <v>7.3010305554773488E-4</v>
      </c>
      <c r="CO111" s="480">
        <v>4.457335158307092E-3</v>
      </c>
      <c r="CP111" s="480">
        <v>8.8120796915068121E-4</v>
      </c>
      <c r="CQ111" s="480">
        <v>4.7160919673270056E-4</v>
      </c>
      <c r="CR111" s="480">
        <v>2.5834743518293258E-4</v>
      </c>
      <c r="CS111" s="480">
        <v>2.5680035732913412E-3</v>
      </c>
      <c r="CT111" s="480">
        <v>4.2315856131512663E-4</v>
      </c>
      <c r="CU111" s="480">
        <v>3.6072505498851775E-4</v>
      </c>
      <c r="CV111" s="480">
        <v>2.4101752179610434E-4</v>
      </c>
      <c r="CW111" s="480">
        <v>3.69101274381515E-4</v>
      </c>
      <c r="CX111" s="480">
        <v>3.9464867108375302E-3</v>
      </c>
      <c r="CY111" s="480">
        <v>1.0449527141112149E-3</v>
      </c>
      <c r="CZ111" s="480">
        <v>2.9140647572239828E-3</v>
      </c>
      <c r="DA111" s="480">
        <v>3.0803160901041957E-4</v>
      </c>
      <c r="DB111" s="480">
        <v>1.0336604230085024E-3</v>
      </c>
      <c r="DC111" s="480">
        <v>2.6853059941169505E-3</v>
      </c>
      <c r="DD111" s="480">
        <v>5.3553713368805021E-4</v>
      </c>
      <c r="DE111" s="480">
        <v>2.0961088614659517E-3</v>
      </c>
      <c r="DF111" s="480">
        <v>2.7478391803126808E-3</v>
      </c>
      <c r="DG111" s="480">
        <v>1.0100753675501821</v>
      </c>
      <c r="DH111" s="480">
        <v>1.1529413048177981E-4</v>
      </c>
      <c r="DI111" s="480">
        <v>7.4636840656760312E-4</v>
      </c>
      <c r="DJ111" s="480">
        <v>1.0637845365173539</v>
      </c>
      <c r="DK111" s="317"/>
    </row>
    <row r="112" spans="2:115">
      <c r="B112" s="318" t="s">
        <v>226</v>
      </c>
      <c r="C112" s="14" t="s">
        <v>1116</v>
      </c>
      <c r="D112" s="481">
        <v>5.1415760132375273E-4</v>
      </c>
      <c r="E112" s="481">
        <v>1.1893592034033366E-3</v>
      </c>
      <c r="F112" s="481">
        <v>2.2471428224163149E-3</v>
      </c>
      <c r="G112" s="481">
        <v>2.8063502353729793E-3</v>
      </c>
      <c r="H112" s="481">
        <v>1.3409099907096178E-3</v>
      </c>
      <c r="I112" s="481">
        <v>9.8499401269484962E-4</v>
      </c>
      <c r="J112" s="481">
        <v>1.6450732410296215E-3</v>
      </c>
      <c r="K112" s="481">
        <v>1.2688037887099649E-3</v>
      </c>
      <c r="L112" s="481">
        <v>7.6596257951185129E-4</v>
      </c>
      <c r="M112" s="481">
        <v>3.9783274176769797E-4</v>
      </c>
      <c r="N112" s="481">
        <v>0</v>
      </c>
      <c r="O112" s="481">
        <v>9.3627489533927436E-4</v>
      </c>
      <c r="P112" s="481">
        <v>1.5193772022419577E-3</v>
      </c>
      <c r="Q112" s="481">
        <v>1.4058273962543038E-3</v>
      </c>
      <c r="R112" s="481">
        <v>1.525056141807991E-3</v>
      </c>
      <c r="S112" s="481">
        <v>1.0551180445138549E-3</v>
      </c>
      <c r="T112" s="481">
        <v>1.019658804659848E-3</v>
      </c>
      <c r="U112" s="481">
        <v>1.1896882415613329E-3</v>
      </c>
      <c r="V112" s="481">
        <v>1.1185432144387452E-3</v>
      </c>
      <c r="W112" s="481">
        <v>1.1995522396612225E-3</v>
      </c>
      <c r="X112" s="481">
        <v>0</v>
      </c>
      <c r="Y112" s="481">
        <v>5.4803293874573073E-4</v>
      </c>
      <c r="Z112" s="481">
        <v>2.8581369582908722E-4</v>
      </c>
      <c r="AA112" s="481">
        <v>7.4629180929951992E-4</v>
      </c>
      <c r="AB112" s="481">
        <v>8.8238258978650546E-4</v>
      </c>
      <c r="AC112" s="481">
        <v>1.1146914046785731E-3</v>
      </c>
      <c r="AD112" s="481">
        <v>4.2284301866223103E-5</v>
      </c>
      <c r="AE112" s="481">
        <v>7.6944033819919774E-4</v>
      </c>
      <c r="AF112" s="481">
        <v>3.1224677573042479E-4</v>
      </c>
      <c r="AG112" s="481">
        <v>5.5533020572466976E-4</v>
      </c>
      <c r="AH112" s="481">
        <v>1.4882130721210736E-3</v>
      </c>
      <c r="AI112" s="481">
        <v>2.4168937539114548E-3</v>
      </c>
      <c r="AJ112" s="481">
        <v>1.1867730709821083E-3</v>
      </c>
      <c r="AK112" s="481">
        <v>1.5322572541855894E-3</v>
      </c>
      <c r="AL112" s="481">
        <v>8.9594931673342101E-4</v>
      </c>
      <c r="AM112" s="481">
        <v>4.3186601006004003E-4</v>
      </c>
      <c r="AN112" s="481">
        <v>2.5360956500908608E-4</v>
      </c>
      <c r="AO112" s="481">
        <v>4.8489708205977025E-4</v>
      </c>
      <c r="AP112" s="481">
        <v>8.8198287202075076E-4</v>
      </c>
      <c r="AQ112" s="481">
        <v>6.3905338318039366E-4</v>
      </c>
      <c r="AR112" s="481">
        <v>7.8638768595448694E-4</v>
      </c>
      <c r="AS112" s="481">
        <v>5.8705167908368458E-4</v>
      </c>
      <c r="AT112" s="481">
        <v>7.2127740527892933E-4</v>
      </c>
      <c r="AU112" s="481">
        <v>8.1216951291228627E-4</v>
      </c>
      <c r="AV112" s="481">
        <v>1.1679727597956361E-3</v>
      </c>
      <c r="AW112" s="481">
        <v>1.7749665357150088E-3</v>
      </c>
      <c r="AX112" s="481">
        <v>1.0051155166822838E-3</v>
      </c>
      <c r="AY112" s="481">
        <v>9.8446107736523602E-4</v>
      </c>
      <c r="AZ112" s="481">
        <v>1.0987116099921283E-3</v>
      </c>
      <c r="BA112" s="481">
        <v>6.7326222621433393E-4</v>
      </c>
      <c r="BB112" s="481">
        <v>7.3468803043321589E-4</v>
      </c>
      <c r="BC112" s="481">
        <v>7.181379664420968E-4</v>
      </c>
      <c r="BD112" s="481">
        <v>5.569522048652092E-4</v>
      </c>
      <c r="BE112" s="481">
        <v>1.2619744313621139E-3</v>
      </c>
      <c r="BF112" s="481">
        <v>0</v>
      </c>
      <c r="BG112" s="481">
        <v>1.050472331330886E-4</v>
      </c>
      <c r="BH112" s="481">
        <v>4.5799968196696869E-4</v>
      </c>
      <c r="BI112" s="481">
        <v>1.077792857754395E-3</v>
      </c>
      <c r="BJ112" s="481">
        <v>1.1223670041241825E-3</v>
      </c>
      <c r="BK112" s="481">
        <v>2.8894785642059832E-3</v>
      </c>
      <c r="BL112" s="481">
        <v>6.3174338050699141E-4</v>
      </c>
      <c r="BM112" s="481">
        <v>1.3390340816923096E-3</v>
      </c>
      <c r="BN112" s="481">
        <v>1.0241427819497758E-3</v>
      </c>
      <c r="BO112" s="481">
        <v>4.6950001697792501E-4</v>
      </c>
      <c r="BP112" s="481">
        <v>2.9604697943685131E-3</v>
      </c>
      <c r="BQ112" s="481">
        <v>6.6842274913017359E-4</v>
      </c>
      <c r="BR112" s="481">
        <v>6.0587473224580214E-4</v>
      </c>
      <c r="BS112" s="481">
        <v>2.5822291427274064E-4</v>
      </c>
      <c r="BT112" s="481">
        <v>1.741872044509901E-3</v>
      </c>
      <c r="BU112" s="481">
        <v>3.474246789220189E-3</v>
      </c>
      <c r="BV112" s="481">
        <v>2.1686090810978604E-3</v>
      </c>
      <c r="BW112" s="481">
        <v>2.5000369561534517E-3</v>
      </c>
      <c r="BX112" s="481">
        <v>3.606620389299495E-3</v>
      </c>
      <c r="BY112" s="481">
        <v>1.5815081732408244E-3</v>
      </c>
      <c r="BZ112" s="481">
        <v>8.1565032247702036E-4</v>
      </c>
      <c r="CA112" s="481">
        <v>2.01828632198006E-4</v>
      </c>
      <c r="CB112" s="481">
        <v>2.2238609066961004E-3</v>
      </c>
      <c r="CC112" s="481">
        <v>1.8768073793623467E-3</v>
      </c>
      <c r="CD112" s="481">
        <v>2.2776521575929242E-3</v>
      </c>
      <c r="CE112" s="481">
        <v>2.9686846557780734E-3</v>
      </c>
      <c r="CF112" s="481">
        <v>4.3486556906510137E-3</v>
      </c>
      <c r="CG112" s="481">
        <v>1.870151866522616E-3</v>
      </c>
      <c r="CH112" s="481">
        <v>2.1756354280640902E-3</v>
      </c>
      <c r="CI112" s="481">
        <v>9.7349597533675E-3</v>
      </c>
      <c r="CJ112" s="481">
        <v>3.9724463839453019E-3</v>
      </c>
      <c r="CK112" s="481">
        <v>3.4155628214467848E-3</v>
      </c>
      <c r="CL112" s="481">
        <v>2.9677566282597639E-3</v>
      </c>
      <c r="CM112" s="481">
        <v>9.5075799363293103E-4</v>
      </c>
      <c r="CN112" s="481">
        <v>2.9915097633627791E-3</v>
      </c>
      <c r="CO112" s="481">
        <v>2.8289002751480702E-3</v>
      </c>
      <c r="CP112" s="481">
        <v>2.0310692013860844E-3</v>
      </c>
      <c r="CQ112" s="481">
        <v>3.739236333862553E-3</v>
      </c>
      <c r="CR112" s="481">
        <v>1.785230974326346E-3</v>
      </c>
      <c r="CS112" s="481">
        <v>6.9900608251291683E-3</v>
      </c>
      <c r="CT112" s="481">
        <v>1.5227006752016529E-3</v>
      </c>
      <c r="CU112" s="481">
        <v>2.8269703860696778E-3</v>
      </c>
      <c r="CV112" s="481">
        <v>4.4206063116607498E-3</v>
      </c>
      <c r="CW112" s="481">
        <v>5.6436861005237354E-3</v>
      </c>
      <c r="CX112" s="481">
        <v>6.3081527824197653E-3</v>
      </c>
      <c r="CY112" s="481">
        <v>1.2914778785753137E-3</v>
      </c>
      <c r="CZ112" s="481">
        <v>2.7566879828212509E-3</v>
      </c>
      <c r="DA112" s="481">
        <v>8.8888304593919487E-4</v>
      </c>
      <c r="DB112" s="481">
        <v>1.639180260500017E-3</v>
      </c>
      <c r="DC112" s="481">
        <v>3.322664304772527E-3</v>
      </c>
      <c r="DD112" s="481">
        <v>1.3681942895990488E-3</v>
      </c>
      <c r="DE112" s="481">
        <v>4.2833246728297917E-3</v>
      </c>
      <c r="DF112" s="481">
        <v>2.6282318218067064E-3</v>
      </c>
      <c r="DG112" s="481">
        <v>2.7941624318703695E-3</v>
      </c>
      <c r="DH112" s="481">
        <v>1.0005367276691346</v>
      </c>
      <c r="DI112" s="481">
        <v>1.5783764835907725E-3</v>
      </c>
      <c r="DJ112" s="481">
        <v>1.1851402547960141</v>
      </c>
      <c r="DK112" s="317"/>
    </row>
    <row r="113" spans="2:116">
      <c r="B113" s="12" t="s">
        <v>227</v>
      </c>
      <c r="C113" s="6" t="s">
        <v>1117</v>
      </c>
      <c r="D113" s="482">
        <v>6.2401695259538745E-3</v>
      </c>
      <c r="E113" s="482">
        <v>2.7237581127920675E-3</v>
      </c>
      <c r="F113" s="482">
        <v>1.2625734313628293E-3</v>
      </c>
      <c r="G113" s="482">
        <v>6.6923350395113124E-3</v>
      </c>
      <c r="H113" s="482">
        <v>1.1598266089386831E-2</v>
      </c>
      <c r="I113" s="482">
        <v>1.1503814288110103E-2</v>
      </c>
      <c r="J113" s="482">
        <v>7.3668401722688263E-3</v>
      </c>
      <c r="K113" s="482">
        <v>1.3036058057808348E-2</v>
      </c>
      <c r="L113" s="482">
        <v>2.0311035337205472E-3</v>
      </c>
      <c r="M113" s="482">
        <v>1.6540164692015628E-2</v>
      </c>
      <c r="N113" s="482">
        <v>0</v>
      </c>
      <c r="O113" s="482">
        <v>3.6192550862137397E-3</v>
      </c>
      <c r="P113" s="482">
        <v>3.7933804168589864E-3</v>
      </c>
      <c r="Q113" s="482">
        <v>8.6091932980243546E-3</v>
      </c>
      <c r="R113" s="482">
        <v>3.5192944976358558E-3</v>
      </c>
      <c r="S113" s="482">
        <v>2.6036822623238484E-3</v>
      </c>
      <c r="T113" s="482">
        <v>3.1947452476103746E-3</v>
      </c>
      <c r="U113" s="482">
        <v>2.436210885612545E-3</v>
      </c>
      <c r="V113" s="482">
        <v>1.4049190496864545E-3</v>
      </c>
      <c r="W113" s="482">
        <v>2.6331625101149521E-3</v>
      </c>
      <c r="X113" s="482">
        <v>0</v>
      </c>
      <c r="Y113" s="482">
        <v>1.2750245835516263E-3</v>
      </c>
      <c r="Z113" s="482">
        <v>1.6377274032964169E-3</v>
      </c>
      <c r="AA113" s="482">
        <v>1.1334579271734471E-2</v>
      </c>
      <c r="AB113" s="482">
        <v>2.950143805286117E-3</v>
      </c>
      <c r="AC113" s="482">
        <v>2.508263027657789E-3</v>
      </c>
      <c r="AD113" s="482">
        <v>3.7442434218854816E-4</v>
      </c>
      <c r="AE113" s="482">
        <v>7.828943340898677E-3</v>
      </c>
      <c r="AF113" s="482">
        <v>2.450720288042379E-3</v>
      </c>
      <c r="AG113" s="482">
        <v>6.1473176393418445E-3</v>
      </c>
      <c r="AH113" s="482">
        <v>7.270377924139689E-3</v>
      </c>
      <c r="AI113" s="482">
        <v>3.2963656591117169E-3</v>
      </c>
      <c r="AJ113" s="482">
        <v>1.0479319524899911E-2</v>
      </c>
      <c r="AK113" s="482">
        <v>1.8739684624678554E-3</v>
      </c>
      <c r="AL113" s="482">
        <v>3.3069646089528442E-3</v>
      </c>
      <c r="AM113" s="482">
        <v>4.607593011944194E-3</v>
      </c>
      <c r="AN113" s="482">
        <v>3.7695486756405007E-3</v>
      </c>
      <c r="AO113" s="482">
        <v>1.4392483209574944E-2</v>
      </c>
      <c r="AP113" s="482">
        <v>9.6352485671677146E-3</v>
      </c>
      <c r="AQ113" s="482">
        <v>5.5207062057765557E-3</v>
      </c>
      <c r="AR113" s="482">
        <v>4.9545862346357184E-3</v>
      </c>
      <c r="AS113" s="482">
        <v>3.084367116451733E-3</v>
      </c>
      <c r="AT113" s="482">
        <v>6.0749498513176349E-3</v>
      </c>
      <c r="AU113" s="482">
        <v>8.7272493123513005E-3</v>
      </c>
      <c r="AV113" s="482">
        <v>1.0379639091676983E-2</v>
      </c>
      <c r="AW113" s="482">
        <v>2.0751110772400279E-3</v>
      </c>
      <c r="AX113" s="482">
        <v>1.7751449621046425E-3</v>
      </c>
      <c r="AY113" s="482">
        <v>1.1439001369003374E-3</v>
      </c>
      <c r="AZ113" s="482">
        <v>3.3580269231434879E-3</v>
      </c>
      <c r="BA113" s="482">
        <v>9.4024106867109027E-4</v>
      </c>
      <c r="BB113" s="482">
        <v>3.0926906365456527E-4</v>
      </c>
      <c r="BC113" s="482">
        <v>2.4553969586402699E-3</v>
      </c>
      <c r="BD113" s="482">
        <v>2.8264854019573343E-3</v>
      </c>
      <c r="BE113" s="482">
        <v>1.0401462268155627E-3</v>
      </c>
      <c r="BF113" s="482">
        <v>0</v>
      </c>
      <c r="BG113" s="482">
        <v>4.4096983049190136E-4</v>
      </c>
      <c r="BH113" s="482">
        <v>1.3083493384769202E-3</v>
      </c>
      <c r="BI113" s="482">
        <v>1.0278101067054887E-2</v>
      </c>
      <c r="BJ113" s="482">
        <v>5.927795053336439E-3</v>
      </c>
      <c r="BK113" s="482">
        <v>4.2547966739354568E-3</v>
      </c>
      <c r="BL113" s="482">
        <v>2.9814024017809876E-3</v>
      </c>
      <c r="BM113" s="482">
        <v>1.8338336609947981E-2</v>
      </c>
      <c r="BN113" s="482">
        <v>1.8573012710605904E-2</v>
      </c>
      <c r="BO113" s="482">
        <v>2.0575674543062052E-2</v>
      </c>
      <c r="BP113" s="482">
        <v>6.9382629033174067E-3</v>
      </c>
      <c r="BQ113" s="482">
        <v>1.170437952570069E-2</v>
      </c>
      <c r="BR113" s="482">
        <v>5.1082427682221879E-3</v>
      </c>
      <c r="BS113" s="482">
        <v>1.7943329433181211E-3</v>
      </c>
      <c r="BT113" s="482">
        <v>1.3158163682336885E-2</v>
      </c>
      <c r="BU113" s="482">
        <v>1.8818711501884293E-2</v>
      </c>
      <c r="BV113" s="482">
        <v>6.8021695399208999E-3</v>
      </c>
      <c r="BW113" s="482">
        <v>2.7779748578791214E-3</v>
      </c>
      <c r="BX113" s="482">
        <v>4.1106246606296094E-3</v>
      </c>
      <c r="BY113" s="482">
        <v>8.0811814696761988E-3</v>
      </c>
      <c r="BZ113" s="482">
        <v>1.7474318828992782E-3</v>
      </c>
      <c r="CA113" s="482">
        <v>4.9155488994275529E-4</v>
      </c>
      <c r="CB113" s="482">
        <v>9.6921556359605959E-3</v>
      </c>
      <c r="CC113" s="482">
        <v>1.3424693768875057E-2</v>
      </c>
      <c r="CD113" s="482">
        <v>3.2499049129567515E-3</v>
      </c>
      <c r="CE113" s="482">
        <v>1.3757965239609059E-2</v>
      </c>
      <c r="CF113" s="482">
        <v>1.0283954079786346E-2</v>
      </c>
      <c r="CG113" s="482">
        <v>5.7290677316466909E-4</v>
      </c>
      <c r="CH113" s="482">
        <v>4.3176445020225466E-3</v>
      </c>
      <c r="CI113" s="482">
        <v>1.6563740188307002E-2</v>
      </c>
      <c r="CJ113" s="482">
        <v>2.5048937260520824E-3</v>
      </c>
      <c r="CK113" s="482">
        <v>4.6762578527972526E-3</v>
      </c>
      <c r="CL113" s="482">
        <v>8.0800899350271811E-3</v>
      </c>
      <c r="CM113" s="482">
        <v>1.1835084756832365E-3</v>
      </c>
      <c r="CN113" s="482">
        <v>4.5948962329631516E-3</v>
      </c>
      <c r="CO113" s="482">
        <v>3.2354042354286005E-3</v>
      </c>
      <c r="CP113" s="482">
        <v>2.7149458590040813E-3</v>
      </c>
      <c r="CQ113" s="482">
        <v>2.6655697191463631E-3</v>
      </c>
      <c r="CR113" s="482">
        <v>8.8986495099734712E-3</v>
      </c>
      <c r="CS113" s="482">
        <v>1.0988989695404199E-2</v>
      </c>
      <c r="CT113" s="482">
        <v>2.667185494130548E-3</v>
      </c>
      <c r="CU113" s="482">
        <v>1.6452291952357624E-2</v>
      </c>
      <c r="CV113" s="482">
        <v>9.5039697127415387E-3</v>
      </c>
      <c r="CW113" s="482">
        <v>4.7340316916502966E-3</v>
      </c>
      <c r="CX113" s="482">
        <v>9.5357280606416031E-3</v>
      </c>
      <c r="CY113" s="482">
        <v>6.8842600854950803E-3</v>
      </c>
      <c r="CZ113" s="482">
        <v>4.3043184969656341E-3</v>
      </c>
      <c r="DA113" s="482">
        <v>1.7865522398483045E-3</v>
      </c>
      <c r="DB113" s="482">
        <v>4.8379039154446283E-3</v>
      </c>
      <c r="DC113" s="482">
        <v>4.7875939641078401E-3</v>
      </c>
      <c r="DD113" s="482">
        <v>3.7328768655715524E-3</v>
      </c>
      <c r="DE113" s="482">
        <v>8.209265193434765E-3</v>
      </c>
      <c r="DF113" s="482">
        <v>2.071035026023545E-3</v>
      </c>
      <c r="DG113" s="482">
        <v>1.0068135972203641E-2</v>
      </c>
      <c r="DH113" s="482">
        <v>2.3192759714853197E-3</v>
      </c>
      <c r="DI113" s="482">
        <v>1.002393547381494</v>
      </c>
      <c r="DJ113" s="482">
        <v>1.6405187703944235</v>
      </c>
      <c r="DK113" s="317"/>
    </row>
    <row r="114" spans="2:116">
      <c r="B114" s="79" t="s">
        <v>228</v>
      </c>
      <c r="C114" s="79" t="s">
        <v>35</v>
      </c>
      <c r="D114" s="483">
        <v>1.348981693567225</v>
      </c>
      <c r="E114" s="483">
        <v>1.4191582176245097</v>
      </c>
      <c r="F114" s="483">
        <v>1.2678069975691795</v>
      </c>
      <c r="G114" s="483">
        <v>1.3518074521966512</v>
      </c>
      <c r="H114" s="483">
        <v>1.3073446562560442</v>
      </c>
      <c r="I114" s="483">
        <v>1.4117085074661333</v>
      </c>
      <c r="J114" s="483">
        <v>1.8284088983368141</v>
      </c>
      <c r="K114" s="483">
        <v>1.5799402574502488</v>
      </c>
      <c r="L114" s="483">
        <v>1.2464431699390668</v>
      </c>
      <c r="M114" s="483">
        <v>1.4117339386400405</v>
      </c>
      <c r="N114" s="483">
        <v>1</v>
      </c>
      <c r="O114" s="483">
        <v>1.260003404288665</v>
      </c>
      <c r="P114" s="483">
        <v>1.2028059565458968</v>
      </c>
      <c r="Q114" s="483">
        <v>1.5367350295818534</v>
      </c>
      <c r="R114" s="483">
        <v>1.2769534645044078</v>
      </c>
      <c r="S114" s="483">
        <v>1.3867471063014376</v>
      </c>
      <c r="T114" s="483">
        <v>1.2074599914495967</v>
      </c>
      <c r="U114" s="483">
        <v>1.1857243875616355</v>
      </c>
      <c r="V114" s="483">
        <v>1.2813644031350711</v>
      </c>
      <c r="W114" s="483">
        <v>1.365876449737266</v>
      </c>
      <c r="X114" s="483">
        <v>1</v>
      </c>
      <c r="Y114" s="483">
        <v>1.2466756424514398</v>
      </c>
      <c r="Z114" s="483">
        <v>1.2035004597016763</v>
      </c>
      <c r="AA114" s="483">
        <v>1.2509447525381707</v>
      </c>
      <c r="AB114" s="483">
        <v>1.2550475975383977</v>
      </c>
      <c r="AC114" s="483">
        <v>1.2554544455186885</v>
      </c>
      <c r="AD114" s="483">
        <v>1.0361405124498553</v>
      </c>
      <c r="AE114" s="483">
        <v>1.4208915980599921</v>
      </c>
      <c r="AF114" s="483">
        <v>1.1899106104567565</v>
      </c>
      <c r="AG114" s="483">
        <v>1.2787059990194896</v>
      </c>
      <c r="AH114" s="483">
        <v>1.5049153744917425</v>
      </c>
      <c r="AI114" s="483">
        <v>1.2928046570234872</v>
      </c>
      <c r="AJ114" s="483">
        <v>1.4947465106495288</v>
      </c>
      <c r="AK114" s="483">
        <v>1.3076289358281528</v>
      </c>
      <c r="AL114" s="483">
        <v>1.2235555183437745</v>
      </c>
      <c r="AM114" s="483">
        <v>1.4895114386505413</v>
      </c>
      <c r="AN114" s="483">
        <v>1.2090915374858289</v>
      </c>
      <c r="AO114" s="483">
        <v>1.4051971280692235</v>
      </c>
      <c r="AP114" s="483">
        <v>1.2052712585149086</v>
      </c>
      <c r="AQ114" s="483">
        <v>1.6342179753378085</v>
      </c>
      <c r="AR114" s="483">
        <v>1.73237618709151</v>
      </c>
      <c r="AS114" s="483">
        <v>1.1834337867449323</v>
      </c>
      <c r="AT114" s="483">
        <v>1.2366097231822162</v>
      </c>
      <c r="AU114" s="483">
        <v>1.185875038410116</v>
      </c>
      <c r="AV114" s="483">
        <v>1.2441361053745819</v>
      </c>
      <c r="AW114" s="483">
        <v>1.1539433309151335</v>
      </c>
      <c r="AX114" s="483">
        <v>1.2748890271834599</v>
      </c>
      <c r="AY114" s="483">
        <v>1.197897461512174</v>
      </c>
      <c r="AZ114" s="483">
        <v>1.1927092908643659</v>
      </c>
      <c r="BA114" s="483">
        <v>1.2064604321345849</v>
      </c>
      <c r="BB114" s="483">
        <v>1.0768052116425693</v>
      </c>
      <c r="BC114" s="483">
        <v>1.2827078631843609</v>
      </c>
      <c r="BD114" s="483">
        <v>1.2342677196521099</v>
      </c>
      <c r="BE114" s="483">
        <v>1.1863628039646805</v>
      </c>
      <c r="BF114" s="483">
        <v>1</v>
      </c>
      <c r="BG114" s="483">
        <v>1.0750851340579841</v>
      </c>
      <c r="BH114" s="483">
        <v>1.1402067128444286</v>
      </c>
      <c r="BI114" s="483">
        <v>1.1635099854968496</v>
      </c>
      <c r="BJ114" s="483">
        <v>1.2564239657033256</v>
      </c>
      <c r="BK114" s="483">
        <v>1.384750114184051</v>
      </c>
      <c r="BL114" s="483">
        <v>1.2555544070570155</v>
      </c>
      <c r="BM114" s="483">
        <v>1.3254494822726468</v>
      </c>
      <c r="BN114" s="483">
        <v>1.3354975835466771</v>
      </c>
      <c r="BO114" s="483">
        <v>1.3321218598915661</v>
      </c>
      <c r="BP114" s="483">
        <v>1.3914355486794403</v>
      </c>
      <c r="BQ114" s="483">
        <v>1.2921716311433349</v>
      </c>
      <c r="BR114" s="483">
        <v>1.379615433027652</v>
      </c>
      <c r="BS114" s="483">
        <v>1.1431803430955869</v>
      </c>
      <c r="BT114" s="483">
        <v>1.4776493743536461</v>
      </c>
      <c r="BU114" s="483">
        <v>1.319999813956054</v>
      </c>
      <c r="BV114" s="483">
        <v>1.2949135448520506</v>
      </c>
      <c r="BW114" s="483">
        <v>1.1770335929405422</v>
      </c>
      <c r="BX114" s="483">
        <v>1.2738886053396616</v>
      </c>
      <c r="BY114" s="483">
        <v>1.2166634340156459</v>
      </c>
      <c r="BZ114" s="483">
        <v>1.1798883778231779</v>
      </c>
      <c r="CA114" s="483">
        <v>1.0849927424949153</v>
      </c>
      <c r="CB114" s="483">
        <v>1.2626014163827677</v>
      </c>
      <c r="CC114" s="483">
        <v>1.1670601853697331</v>
      </c>
      <c r="CD114" s="483">
        <v>1.6310774964482768</v>
      </c>
      <c r="CE114" s="483">
        <v>1.3770018445656431</v>
      </c>
      <c r="CF114" s="483">
        <v>1.604047139504813</v>
      </c>
      <c r="CG114" s="483">
        <v>1.0569274131329489</v>
      </c>
      <c r="CH114" s="483">
        <v>1.2346396096960814</v>
      </c>
      <c r="CI114" s="483">
        <v>1.5071784305168368</v>
      </c>
      <c r="CJ114" s="483">
        <v>1.1956528023917647</v>
      </c>
      <c r="CK114" s="483">
        <v>1.4697025793924401</v>
      </c>
      <c r="CL114" s="483">
        <v>1.3647999906871329</v>
      </c>
      <c r="CM114" s="483">
        <v>1.1992790273211673</v>
      </c>
      <c r="CN114" s="483">
        <v>1.6941483813730984</v>
      </c>
      <c r="CO114" s="483">
        <v>1.3871895830466532</v>
      </c>
      <c r="CP114" s="483">
        <v>1.2771427854088016</v>
      </c>
      <c r="CQ114" s="483">
        <v>1.2950107837861715</v>
      </c>
      <c r="CR114" s="483">
        <v>1.152137128956833</v>
      </c>
      <c r="CS114" s="483">
        <v>1.3817343521048893</v>
      </c>
      <c r="CT114" s="483">
        <v>1.1830559220826848</v>
      </c>
      <c r="CU114" s="483">
        <v>1.261826748967138</v>
      </c>
      <c r="CV114" s="483">
        <v>1.1884384669514523</v>
      </c>
      <c r="CW114" s="483">
        <v>1.1752023879403248</v>
      </c>
      <c r="CX114" s="483">
        <v>1.4270656626973046</v>
      </c>
      <c r="CY114" s="483">
        <v>1.2409076572262221</v>
      </c>
      <c r="CZ114" s="483">
        <v>1.84477318092204</v>
      </c>
      <c r="DA114" s="483">
        <v>1.1075113765357061</v>
      </c>
      <c r="DB114" s="483">
        <v>1.198498426035187</v>
      </c>
      <c r="DC114" s="483">
        <v>1.4790617510845099</v>
      </c>
      <c r="DD114" s="483">
        <v>1.3754408714130639</v>
      </c>
      <c r="DE114" s="483">
        <v>1.2567551325296136</v>
      </c>
      <c r="DF114" s="483">
        <v>1.2509267778566586</v>
      </c>
      <c r="DG114" s="483">
        <v>1.2937531356356939</v>
      </c>
      <c r="DH114" s="483">
        <v>1.3903987419689023</v>
      </c>
      <c r="DI114" s="483">
        <v>1.6201298852567421</v>
      </c>
      <c r="DJ114" s="484"/>
    </row>
    <row r="115" spans="2:116">
      <c r="F115" s="21"/>
      <c r="CK115" s="21">
        <f>SUM(CK4:CK113)</f>
        <v>1.4697251778142881</v>
      </c>
    </row>
    <row r="117" spans="2:116">
      <c r="B117" s="4" t="s">
        <v>83</v>
      </c>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row>
    <row r="118" spans="2:116">
      <c r="B118" s="6"/>
      <c r="C118" s="7"/>
      <c r="D118" s="486" t="str">
        <f>投入係数!D2</f>
        <v>001</v>
      </c>
      <c r="E118" s="486" t="str">
        <f>投入係数!E2</f>
        <v>002</v>
      </c>
      <c r="F118" s="486" t="str">
        <f>投入係数!F2</f>
        <v>003</v>
      </c>
      <c r="G118" s="486" t="str">
        <f>投入係数!G2</f>
        <v>004</v>
      </c>
      <c r="H118" s="486" t="str">
        <f>投入係数!H2</f>
        <v>005</v>
      </c>
      <c r="I118" s="486" t="str">
        <f>投入係数!I2</f>
        <v>006</v>
      </c>
      <c r="J118" s="486" t="str">
        <f>投入係数!J2</f>
        <v>007</v>
      </c>
      <c r="K118" s="486" t="str">
        <f>投入係数!K2</f>
        <v>008</v>
      </c>
      <c r="L118" s="486" t="str">
        <f>投入係数!L2</f>
        <v>009</v>
      </c>
      <c r="M118" s="486" t="str">
        <f>投入係数!M2</f>
        <v>010</v>
      </c>
      <c r="N118" s="486" t="str">
        <f>投入係数!N2</f>
        <v>011</v>
      </c>
      <c r="O118" s="486" t="str">
        <f>投入係数!O2</f>
        <v>012</v>
      </c>
      <c r="P118" s="486" t="str">
        <f>投入係数!P2</f>
        <v>013</v>
      </c>
      <c r="Q118" s="486" t="str">
        <f>投入係数!Q2</f>
        <v>014</v>
      </c>
      <c r="R118" s="486" t="str">
        <f>投入係数!R2</f>
        <v>015</v>
      </c>
      <c r="S118" s="486" t="str">
        <f>投入係数!S2</f>
        <v>016</v>
      </c>
      <c r="T118" s="486" t="str">
        <f>投入係数!T2</f>
        <v>017</v>
      </c>
      <c r="U118" s="486" t="str">
        <f>投入係数!U2</f>
        <v>018</v>
      </c>
      <c r="V118" s="486" t="str">
        <f>投入係数!V2</f>
        <v>019</v>
      </c>
      <c r="W118" s="486" t="str">
        <f>投入係数!W2</f>
        <v>020</v>
      </c>
      <c r="X118" s="486" t="str">
        <f>投入係数!X2</f>
        <v>021</v>
      </c>
      <c r="Y118" s="486" t="str">
        <f>投入係数!Y2</f>
        <v>022</v>
      </c>
      <c r="Z118" s="486" t="str">
        <f>投入係数!Z2</f>
        <v>023</v>
      </c>
      <c r="AA118" s="486" t="str">
        <f>投入係数!AA2</f>
        <v>024</v>
      </c>
      <c r="AB118" s="486" t="str">
        <f>投入係数!AB2</f>
        <v>025</v>
      </c>
      <c r="AC118" s="486" t="str">
        <f>投入係数!AC2</f>
        <v>026</v>
      </c>
      <c r="AD118" s="486" t="str">
        <f>投入係数!AD2</f>
        <v>027</v>
      </c>
      <c r="AE118" s="486" t="str">
        <f>投入係数!AE2</f>
        <v>028</v>
      </c>
      <c r="AF118" s="486" t="str">
        <f>投入係数!AF2</f>
        <v>029</v>
      </c>
      <c r="AG118" s="486" t="str">
        <f>投入係数!AG2</f>
        <v>030</v>
      </c>
      <c r="AH118" s="486" t="str">
        <f>投入係数!AH2</f>
        <v>031</v>
      </c>
      <c r="AI118" s="486" t="str">
        <f>投入係数!AI2</f>
        <v>032</v>
      </c>
      <c r="AJ118" s="486" t="str">
        <f>投入係数!AJ2</f>
        <v>033</v>
      </c>
      <c r="AK118" s="486" t="str">
        <f>投入係数!AK2</f>
        <v>034</v>
      </c>
      <c r="AL118" s="486" t="str">
        <f>投入係数!AL2</f>
        <v>035</v>
      </c>
      <c r="AM118" s="486" t="str">
        <f>投入係数!AM2</f>
        <v>036</v>
      </c>
      <c r="AN118" s="486" t="str">
        <f>投入係数!AN2</f>
        <v>037</v>
      </c>
      <c r="AO118" s="486" t="str">
        <f>投入係数!AO2</f>
        <v>038</v>
      </c>
      <c r="AP118" s="486" t="str">
        <f>投入係数!AP2</f>
        <v>039</v>
      </c>
      <c r="AQ118" s="486" t="str">
        <f>投入係数!AQ2</f>
        <v>040</v>
      </c>
      <c r="AR118" s="486" t="str">
        <f>投入係数!AR2</f>
        <v>041</v>
      </c>
      <c r="AS118" s="486" t="str">
        <f>投入係数!AS2</f>
        <v>042</v>
      </c>
      <c r="AT118" s="486" t="str">
        <f>投入係数!AT2</f>
        <v>043</v>
      </c>
      <c r="AU118" s="486" t="str">
        <f>投入係数!AU2</f>
        <v>044</v>
      </c>
      <c r="AV118" s="486" t="str">
        <f>投入係数!AV2</f>
        <v>045</v>
      </c>
      <c r="AW118" s="486" t="str">
        <f>投入係数!AW2</f>
        <v>046</v>
      </c>
      <c r="AX118" s="486" t="str">
        <f>投入係数!AX2</f>
        <v>047</v>
      </c>
      <c r="AY118" s="486" t="str">
        <f>投入係数!AY2</f>
        <v>048</v>
      </c>
      <c r="AZ118" s="486" t="str">
        <f>投入係数!AZ2</f>
        <v>049</v>
      </c>
      <c r="BA118" s="486" t="str">
        <f>投入係数!BA2</f>
        <v>050</v>
      </c>
      <c r="BB118" s="486" t="str">
        <f>投入係数!BB2</f>
        <v>051</v>
      </c>
      <c r="BC118" s="486" t="str">
        <f>投入係数!BC2</f>
        <v>052</v>
      </c>
      <c r="BD118" s="486" t="str">
        <f>投入係数!BD2</f>
        <v>053</v>
      </c>
      <c r="BE118" s="486" t="str">
        <f>投入係数!BE2</f>
        <v>054</v>
      </c>
      <c r="BF118" s="486" t="str">
        <f>投入係数!BF2</f>
        <v>055</v>
      </c>
      <c r="BG118" s="486" t="str">
        <f>投入係数!BG2</f>
        <v>056</v>
      </c>
      <c r="BH118" s="486" t="str">
        <f>投入係数!BH2</f>
        <v>057</v>
      </c>
      <c r="BI118" s="486" t="str">
        <f>投入係数!BI2</f>
        <v>058</v>
      </c>
      <c r="BJ118" s="486" t="str">
        <f>投入係数!BJ2</f>
        <v>059</v>
      </c>
      <c r="BK118" s="486" t="str">
        <f>投入係数!BK2</f>
        <v>060</v>
      </c>
      <c r="BL118" s="486" t="str">
        <f>投入係数!BL2</f>
        <v>061</v>
      </c>
      <c r="BM118" s="486" t="str">
        <f>投入係数!BM2</f>
        <v>062</v>
      </c>
      <c r="BN118" s="486" t="str">
        <f>投入係数!BN2</f>
        <v>063</v>
      </c>
      <c r="BO118" s="486" t="str">
        <f>投入係数!BO2</f>
        <v>064</v>
      </c>
      <c r="BP118" s="486" t="str">
        <f>投入係数!BP2</f>
        <v>065</v>
      </c>
      <c r="BQ118" s="486" t="str">
        <f>投入係数!BQ2</f>
        <v>066</v>
      </c>
      <c r="BR118" s="486" t="str">
        <f>投入係数!BR2</f>
        <v>067</v>
      </c>
      <c r="BS118" s="486" t="str">
        <f>投入係数!BS2</f>
        <v>068</v>
      </c>
      <c r="BT118" s="486" t="str">
        <f>投入係数!BT2</f>
        <v>069</v>
      </c>
      <c r="BU118" s="486" t="str">
        <f>投入係数!BU2</f>
        <v>070</v>
      </c>
      <c r="BV118" s="486" t="str">
        <f>投入係数!BV2</f>
        <v>071</v>
      </c>
      <c r="BW118" s="486" t="str">
        <f>投入係数!BW2</f>
        <v>072</v>
      </c>
      <c r="BX118" s="486" t="str">
        <f>投入係数!BX2</f>
        <v>073</v>
      </c>
      <c r="BY118" s="486" t="str">
        <f>投入係数!BY2</f>
        <v>074</v>
      </c>
      <c r="BZ118" s="486" t="str">
        <f>投入係数!BZ2</f>
        <v>075</v>
      </c>
      <c r="CA118" s="486" t="str">
        <f>投入係数!CA2</f>
        <v>076</v>
      </c>
      <c r="CB118" s="486" t="str">
        <f>投入係数!CB2</f>
        <v>077</v>
      </c>
      <c r="CC118" s="486" t="str">
        <f>投入係数!CC2</f>
        <v>078</v>
      </c>
      <c r="CD118" s="486" t="str">
        <f>投入係数!CD2</f>
        <v>079</v>
      </c>
      <c r="CE118" s="486" t="str">
        <f>投入係数!CE2</f>
        <v>080</v>
      </c>
      <c r="CF118" s="486" t="str">
        <f>投入係数!CF2</f>
        <v>081</v>
      </c>
      <c r="CG118" s="486" t="str">
        <f>投入係数!CG2</f>
        <v>082</v>
      </c>
      <c r="CH118" s="486" t="str">
        <f>投入係数!CH2</f>
        <v>083</v>
      </c>
      <c r="CI118" s="486" t="str">
        <f>投入係数!CI2</f>
        <v>084</v>
      </c>
      <c r="CJ118" s="486" t="str">
        <f>投入係数!CJ2</f>
        <v>085</v>
      </c>
      <c r="CK118" s="486" t="str">
        <f>投入係数!CK2</f>
        <v>086</v>
      </c>
      <c r="CL118" s="486" t="str">
        <f>投入係数!CL2</f>
        <v>087</v>
      </c>
      <c r="CM118" s="486" t="str">
        <f>投入係数!CM2</f>
        <v>088</v>
      </c>
      <c r="CN118" s="486" t="str">
        <f>投入係数!CN2</f>
        <v>089</v>
      </c>
      <c r="CO118" s="486" t="str">
        <f>投入係数!CO2</f>
        <v>090</v>
      </c>
      <c r="CP118" s="486" t="str">
        <f>投入係数!CP2</f>
        <v>091</v>
      </c>
      <c r="CQ118" s="486" t="str">
        <f>投入係数!CQ2</f>
        <v>092</v>
      </c>
      <c r="CR118" s="486" t="str">
        <f>投入係数!CR2</f>
        <v>093</v>
      </c>
      <c r="CS118" s="486" t="str">
        <f>投入係数!CS2</f>
        <v>094</v>
      </c>
      <c r="CT118" s="486" t="str">
        <f>投入係数!CT2</f>
        <v>095</v>
      </c>
      <c r="CU118" s="486" t="str">
        <f>投入係数!CU2</f>
        <v>096</v>
      </c>
      <c r="CV118" s="486" t="str">
        <f>投入係数!CV2</f>
        <v>097</v>
      </c>
      <c r="CW118" s="486" t="str">
        <f>投入係数!CW2</f>
        <v>098</v>
      </c>
      <c r="CX118" s="486" t="str">
        <f>投入係数!CX2</f>
        <v>099</v>
      </c>
      <c r="CY118" s="486" t="str">
        <f>投入係数!CY2</f>
        <v>100</v>
      </c>
      <c r="CZ118" s="486" t="str">
        <f>投入係数!CZ2</f>
        <v>101</v>
      </c>
      <c r="DA118" s="486" t="str">
        <f>投入係数!DA2</f>
        <v>102</v>
      </c>
      <c r="DB118" s="486" t="str">
        <f>投入係数!DB2</f>
        <v>103</v>
      </c>
      <c r="DC118" s="486" t="str">
        <f>投入係数!DC2</f>
        <v>104</v>
      </c>
      <c r="DD118" s="486" t="str">
        <f>投入係数!DD2</f>
        <v>105</v>
      </c>
      <c r="DE118" s="486" t="str">
        <f>投入係数!DE2</f>
        <v>106</v>
      </c>
      <c r="DF118" s="486" t="str">
        <f>投入係数!DF2</f>
        <v>107</v>
      </c>
      <c r="DG118" s="486" t="str">
        <f>投入係数!DG2</f>
        <v>108</v>
      </c>
      <c r="DH118" s="486" t="str">
        <f>投入係数!DH2</f>
        <v>109</v>
      </c>
      <c r="DI118" s="486" t="str">
        <f>投入係数!DI2</f>
        <v>110</v>
      </c>
      <c r="DJ118" s="486"/>
      <c r="DK118" s="80"/>
    </row>
    <row r="119" spans="2:116" ht="34.9" customHeight="1">
      <c r="B119" s="15" t="s">
        <v>38</v>
      </c>
      <c r="C119" s="16"/>
      <c r="D119" s="485" t="str">
        <f>投入係数!D3</f>
        <v>耕種農業</v>
      </c>
      <c r="E119" s="485" t="str">
        <f>投入係数!E3</f>
        <v>畜産</v>
      </c>
      <c r="F119" s="485" t="str">
        <f>投入係数!F3</f>
        <v>農業サービス</v>
      </c>
      <c r="G119" s="485" t="str">
        <f>投入係数!G3</f>
        <v>林業</v>
      </c>
      <c r="H119" s="485" t="str">
        <f>投入係数!H3</f>
        <v>漁業</v>
      </c>
      <c r="I119" s="485" t="str">
        <f>投入係数!I3</f>
        <v>石炭・原油・天然ガス</v>
      </c>
      <c r="J119" s="487" t="str">
        <f>投入係数!J3</f>
        <v>その他の鉱業</v>
      </c>
      <c r="K119" s="485" t="str">
        <f>投入係数!K3</f>
        <v>食料品</v>
      </c>
      <c r="L119" s="488" t="str">
        <f>投入係数!L3</f>
        <v>飲料</v>
      </c>
      <c r="M119" s="489" t="str">
        <f>投入係数!M3</f>
        <v>飼料・有機質肥料（別掲を除く。）</v>
      </c>
      <c r="N119" s="485" t="str">
        <f>投入係数!N3</f>
        <v>たばこ</v>
      </c>
      <c r="O119" s="485" t="str">
        <f>投入係数!O3</f>
        <v>繊維工業製品</v>
      </c>
      <c r="P119" s="485" t="str">
        <f>投入係数!P3</f>
        <v>衣服・その他の繊維既製品</v>
      </c>
      <c r="Q119" s="485" t="str">
        <f>投入係数!Q3</f>
        <v>木材・木製品</v>
      </c>
      <c r="R119" s="485" t="str">
        <f>投入係数!R3</f>
        <v>家具・装備品</v>
      </c>
      <c r="S119" s="490" t="str">
        <f>投入係数!S3</f>
        <v>パルプ・紙・板紙・加工紙</v>
      </c>
      <c r="T119" s="485" t="str">
        <f>投入係数!T3</f>
        <v>紙加工品</v>
      </c>
      <c r="U119" s="485" t="str">
        <f>投入係数!U3</f>
        <v>印刷・製版・製本</v>
      </c>
      <c r="V119" s="485" t="str">
        <f>投入係数!V3</f>
        <v>化学肥料</v>
      </c>
      <c r="W119" s="485" t="str">
        <f>投入係数!W3</f>
        <v>無機化学工業製品</v>
      </c>
      <c r="X119" s="485" t="str">
        <f>投入係数!X3</f>
        <v>石油化学系基礎製品</v>
      </c>
      <c r="Y119" s="485" t="str">
        <f>投入係数!Y3</f>
        <v>有機化学工業製品（石油化学系基礎製品・合成樹脂を除く。）</v>
      </c>
      <c r="Z119" s="485" t="str">
        <f>投入係数!Z3</f>
        <v>合成樹脂</v>
      </c>
      <c r="AA119" s="485" t="str">
        <f>投入係数!AA3</f>
        <v>化学繊維</v>
      </c>
      <c r="AB119" s="490" t="str">
        <f>投入係数!AB3</f>
        <v>医薬品</v>
      </c>
      <c r="AC119" s="490" t="str">
        <f>投入係数!AC3</f>
        <v>化学最終製品（医薬品を除く。）</v>
      </c>
      <c r="AD119" s="485" t="str">
        <f>投入係数!AD3</f>
        <v>石油製品</v>
      </c>
      <c r="AE119" s="485" t="str">
        <f>投入係数!AE3</f>
        <v>石炭製品</v>
      </c>
      <c r="AF119" s="485" t="str">
        <f>投入係数!AF3</f>
        <v>プラスチック製品</v>
      </c>
      <c r="AG119" s="485" t="str">
        <f>投入係数!AG3</f>
        <v>ゴム製品</v>
      </c>
      <c r="AH119" s="485" t="str">
        <f>投入係数!AH3</f>
        <v>なめし革・革製品・毛皮</v>
      </c>
      <c r="AI119" s="490" t="str">
        <f>投入係数!AI3</f>
        <v>ガラス・ガラス製品</v>
      </c>
      <c r="AJ119" s="485" t="str">
        <f>投入係数!AJ3</f>
        <v>セメント・セメント製品</v>
      </c>
      <c r="AK119" s="485" t="str">
        <f>投入係数!AK3</f>
        <v>陶磁器</v>
      </c>
      <c r="AL119" s="485" t="str">
        <f>投入係数!AL3</f>
        <v>その他の窯業・土石製品</v>
      </c>
      <c r="AM119" s="485" t="str">
        <f>投入係数!AM3</f>
        <v>銑鉄・粗鋼</v>
      </c>
      <c r="AN119" s="485" t="str">
        <f>投入係数!AN3</f>
        <v>鋼材</v>
      </c>
      <c r="AO119" s="485" t="str">
        <f>投入係数!AO3</f>
        <v>鋳鍛造品（鉄）</v>
      </c>
      <c r="AP119" s="485" t="str">
        <f>投入係数!AP3</f>
        <v>その他の鉄鋼製品</v>
      </c>
      <c r="AQ119" s="485" t="str">
        <f>投入係数!AQ3</f>
        <v>非鉄金属製錬・精製</v>
      </c>
      <c r="AR119" s="485" t="str">
        <f>投入係数!AR3</f>
        <v>非鉄金属加工製品</v>
      </c>
      <c r="AS119" s="485" t="str">
        <f>投入係数!AS3</f>
        <v>建設用・建築用金属製品</v>
      </c>
      <c r="AT119" s="485" t="str">
        <f>投入係数!AT3</f>
        <v>その他の金属製品</v>
      </c>
      <c r="AU119" s="485" t="str">
        <f>投入係数!AU3</f>
        <v>はん用機械</v>
      </c>
      <c r="AV119" s="485" t="str">
        <f>投入係数!AV3</f>
        <v>生産用機械</v>
      </c>
      <c r="AW119" s="485" t="str">
        <f>投入係数!AW3</f>
        <v>業務用機械</v>
      </c>
      <c r="AX119" s="485" t="str">
        <f>投入係数!AX3</f>
        <v>電子デバイス</v>
      </c>
      <c r="AY119" s="485" t="str">
        <f>投入係数!AY3</f>
        <v>その他の電子部品</v>
      </c>
      <c r="AZ119" s="485" t="str">
        <f>投入係数!AZ3</f>
        <v>産業用電気機器</v>
      </c>
      <c r="BA119" s="485" t="str">
        <f>投入係数!BA3</f>
        <v>民生用電気機器</v>
      </c>
      <c r="BB119" s="485" t="str">
        <f>投入係数!BB3</f>
        <v>電子応用装置・電気計測器</v>
      </c>
      <c r="BC119" s="485" t="str">
        <f>投入係数!BC3</f>
        <v>その他の電気機械</v>
      </c>
      <c r="BD119" s="490" t="str">
        <f>投入係数!BD3</f>
        <v>通信・映像・音響機器</v>
      </c>
      <c r="BE119" s="485" t="str">
        <f>投入係数!BE3</f>
        <v>電子計算機・同附属装置</v>
      </c>
      <c r="BF119" s="485" t="str">
        <f>投入係数!BF3</f>
        <v>乗用車</v>
      </c>
      <c r="BG119" s="485" t="str">
        <f>投入係数!BG3</f>
        <v>その他の自動車</v>
      </c>
      <c r="BH119" s="485" t="str">
        <f>投入係数!BH3</f>
        <v>自動車部品・同附属品</v>
      </c>
      <c r="BI119" s="485" t="str">
        <f>投入係数!BI3</f>
        <v>船舶・同修理</v>
      </c>
      <c r="BJ119" s="485" t="str">
        <f>投入係数!BJ3</f>
        <v>その他の輸送機械・同修理</v>
      </c>
      <c r="BK119" s="485" t="str">
        <f>投入係数!BK3</f>
        <v>その他の製造工業製品</v>
      </c>
      <c r="BL119" s="485" t="str">
        <f>投入係数!BL3</f>
        <v>再生資源回収・加工処理</v>
      </c>
      <c r="BM119" s="485" t="str">
        <f>投入係数!BM3</f>
        <v>住宅建築</v>
      </c>
      <c r="BN119" s="485" t="str">
        <f>投入係数!BN3</f>
        <v>非住宅建築</v>
      </c>
      <c r="BO119" s="485" t="str">
        <f>投入係数!BO3</f>
        <v>建設補修</v>
      </c>
      <c r="BP119" s="485" t="str">
        <f>投入係数!BP3</f>
        <v>公共事業</v>
      </c>
      <c r="BQ119" s="485" t="str">
        <f>投入係数!BQ3</f>
        <v>その他の土木建設</v>
      </c>
      <c r="BR119" s="485" t="str">
        <f>投入係数!BR3</f>
        <v>電力</v>
      </c>
      <c r="BS119" s="485" t="str">
        <f>投入係数!BS3</f>
        <v>ガス・熱供給</v>
      </c>
      <c r="BT119" s="485" t="str">
        <f>投入係数!BT3</f>
        <v>水道</v>
      </c>
      <c r="BU119" s="485" t="str">
        <f>投入係数!BU3</f>
        <v>廃棄物処理</v>
      </c>
      <c r="BV119" s="485" t="str">
        <f>投入係数!BV3</f>
        <v>卸売</v>
      </c>
      <c r="BW119" s="485" t="str">
        <f>投入係数!BW3</f>
        <v>小売</v>
      </c>
      <c r="BX119" s="485" t="str">
        <f>投入係数!BX3</f>
        <v>金融・保険</v>
      </c>
      <c r="BY119" s="485" t="str">
        <f>投入係数!BY3</f>
        <v>不動産仲介及び賃貸</v>
      </c>
      <c r="BZ119" s="485" t="str">
        <f>投入係数!BZ3</f>
        <v>住宅賃貸料</v>
      </c>
      <c r="CA119" s="485" t="str">
        <f>投入係数!CA3</f>
        <v>住宅賃貸料（帰属家賃）</v>
      </c>
      <c r="CB119" s="485" t="str">
        <f>投入係数!CB3</f>
        <v>鉄道輸送</v>
      </c>
      <c r="CC119" s="485" t="str">
        <f>投入係数!CC3</f>
        <v>道路輸送（自家輸送を除く。）</v>
      </c>
      <c r="CD119" s="485" t="str">
        <f>投入係数!CD3</f>
        <v>自家輸送</v>
      </c>
      <c r="CE119" s="485" t="str">
        <f>投入係数!CE3</f>
        <v>水運</v>
      </c>
      <c r="CF119" s="485" t="str">
        <f>投入係数!CF3</f>
        <v>航空輸送</v>
      </c>
      <c r="CG119" s="485" t="str">
        <f>投入係数!CG3</f>
        <v>貨物利用運送</v>
      </c>
      <c r="CH119" s="485" t="str">
        <f>投入係数!CH3</f>
        <v>倉庫</v>
      </c>
      <c r="CI119" s="485" t="str">
        <f>投入係数!CI3</f>
        <v>運輸附帯サービス</v>
      </c>
      <c r="CJ119" s="485" t="str">
        <f>投入係数!CJ3</f>
        <v>郵便・信書便</v>
      </c>
      <c r="CK119" s="485" t="str">
        <f>投入係数!CK3</f>
        <v>通信</v>
      </c>
      <c r="CL119" s="485" t="str">
        <f>投入係数!CL3</f>
        <v>放送</v>
      </c>
      <c r="CM119" s="485" t="str">
        <f>投入係数!CM3</f>
        <v>情報サービス</v>
      </c>
      <c r="CN119" s="485" t="str">
        <f>投入係数!CN3</f>
        <v>インターネット附随サービス</v>
      </c>
      <c r="CO119" s="485" t="str">
        <f>投入係数!CO3</f>
        <v>映像・音声・文字情報制作</v>
      </c>
      <c r="CP119" s="485" t="str">
        <f>投入係数!CP3</f>
        <v>公務（中央）</v>
      </c>
      <c r="CQ119" s="485" t="str">
        <f>投入係数!CQ3</f>
        <v>公務（地方）</v>
      </c>
      <c r="CR119" s="485" t="str">
        <f>投入係数!CR3</f>
        <v>教育</v>
      </c>
      <c r="CS119" s="485" t="str">
        <f>投入係数!CS3</f>
        <v>研究</v>
      </c>
      <c r="CT119" s="485" t="str">
        <f>投入係数!CT3</f>
        <v>医療</v>
      </c>
      <c r="CU119" s="485" t="str">
        <f>投入係数!CU3</f>
        <v>保健衛生</v>
      </c>
      <c r="CV119" s="485" t="str">
        <f>投入係数!CV3</f>
        <v>社会保険・社会福祉</v>
      </c>
      <c r="CW119" s="485" t="str">
        <f>投入係数!CW3</f>
        <v>介護</v>
      </c>
      <c r="CX119" s="485" t="str">
        <f>投入係数!CX3</f>
        <v>他に分類されない会員制団体</v>
      </c>
      <c r="CY119" s="485" t="str">
        <f>投入係数!CY3</f>
        <v>物品賃貸サービス</v>
      </c>
      <c r="CZ119" s="485" t="str">
        <f>投入係数!CZ3</f>
        <v>広告</v>
      </c>
      <c r="DA119" s="485" t="str">
        <f>投入係数!DA3</f>
        <v>自動車整備・機械修理</v>
      </c>
      <c r="DB119" s="485" t="str">
        <f>投入係数!DB3</f>
        <v>その他の対事業所サービス</v>
      </c>
      <c r="DC119" s="485" t="str">
        <f>投入係数!DC3</f>
        <v>宿泊業</v>
      </c>
      <c r="DD119" s="485" t="str">
        <f>投入係数!DD3</f>
        <v>飲食サービス</v>
      </c>
      <c r="DE119" s="485" t="str">
        <f>投入係数!DE3</f>
        <v>洗濯・理容・美容・浴場業</v>
      </c>
      <c r="DF119" s="485" t="str">
        <f>投入係数!DF3</f>
        <v>娯楽サービス</v>
      </c>
      <c r="DG119" s="485" t="str">
        <f>投入係数!DG3</f>
        <v>その他の対個人サービス</v>
      </c>
      <c r="DH119" s="485" t="str">
        <f>投入係数!DH3</f>
        <v>事務用品</v>
      </c>
      <c r="DI119" s="485" t="str">
        <f>投入係数!DI3</f>
        <v>分類不明</v>
      </c>
      <c r="DJ119" s="488" t="s">
        <v>1005</v>
      </c>
      <c r="DK119" s="81"/>
    </row>
    <row r="120" spans="2:116" ht="12" customHeight="1">
      <c r="B120" s="17"/>
      <c r="C120" s="18" t="s">
        <v>73</v>
      </c>
      <c r="D120" s="717" cm="1">
        <f t="array" ref="D120:DI120">TRANSPOSE(計算!L10:L119)</f>
        <v>0</v>
      </c>
      <c r="E120" s="717">
        <v>0</v>
      </c>
      <c r="F120" s="717">
        <v>0</v>
      </c>
      <c r="G120" s="717">
        <v>0</v>
      </c>
      <c r="H120" s="717">
        <v>0</v>
      </c>
      <c r="I120" s="717">
        <v>0</v>
      </c>
      <c r="J120" s="717">
        <v>0</v>
      </c>
      <c r="K120" s="717">
        <v>0</v>
      </c>
      <c r="L120" s="717">
        <v>0</v>
      </c>
      <c r="M120" s="717">
        <v>0</v>
      </c>
      <c r="N120" s="717">
        <v>0</v>
      </c>
      <c r="O120" s="717">
        <v>0</v>
      </c>
      <c r="P120" s="717">
        <v>0</v>
      </c>
      <c r="Q120" s="717">
        <v>0</v>
      </c>
      <c r="R120" s="717">
        <v>0</v>
      </c>
      <c r="S120" s="717">
        <v>0</v>
      </c>
      <c r="T120" s="717">
        <v>0</v>
      </c>
      <c r="U120" s="717">
        <v>0</v>
      </c>
      <c r="V120" s="717">
        <v>0</v>
      </c>
      <c r="W120" s="717">
        <v>0</v>
      </c>
      <c r="X120" s="717">
        <v>0</v>
      </c>
      <c r="Y120" s="717">
        <v>0</v>
      </c>
      <c r="Z120" s="717">
        <v>0</v>
      </c>
      <c r="AA120" s="717">
        <v>0</v>
      </c>
      <c r="AB120" s="717">
        <v>0</v>
      </c>
      <c r="AC120" s="717">
        <v>0</v>
      </c>
      <c r="AD120" s="717">
        <v>0</v>
      </c>
      <c r="AE120" s="717">
        <v>0</v>
      </c>
      <c r="AF120" s="717">
        <v>0</v>
      </c>
      <c r="AG120" s="717">
        <v>0</v>
      </c>
      <c r="AH120" s="717">
        <v>0</v>
      </c>
      <c r="AI120" s="717">
        <v>0</v>
      </c>
      <c r="AJ120" s="717">
        <v>0</v>
      </c>
      <c r="AK120" s="717">
        <v>0</v>
      </c>
      <c r="AL120" s="717">
        <v>0</v>
      </c>
      <c r="AM120" s="717">
        <v>0</v>
      </c>
      <c r="AN120" s="717">
        <v>0</v>
      </c>
      <c r="AO120" s="717">
        <v>0</v>
      </c>
      <c r="AP120" s="717">
        <v>0</v>
      </c>
      <c r="AQ120" s="717">
        <v>0</v>
      </c>
      <c r="AR120" s="717">
        <v>0</v>
      </c>
      <c r="AS120" s="717">
        <v>0</v>
      </c>
      <c r="AT120" s="717">
        <v>0</v>
      </c>
      <c r="AU120" s="717">
        <v>0</v>
      </c>
      <c r="AV120" s="717">
        <v>0</v>
      </c>
      <c r="AW120" s="717">
        <v>0</v>
      </c>
      <c r="AX120" s="717">
        <v>0</v>
      </c>
      <c r="AY120" s="717">
        <v>0</v>
      </c>
      <c r="AZ120" s="717">
        <v>0</v>
      </c>
      <c r="BA120" s="717">
        <v>0</v>
      </c>
      <c r="BB120" s="717">
        <v>0</v>
      </c>
      <c r="BC120" s="717">
        <v>0</v>
      </c>
      <c r="BD120" s="717">
        <v>0</v>
      </c>
      <c r="BE120" s="717">
        <v>0</v>
      </c>
      <c r="BF120" s="717">
        <v>0</v>
      </c>
      <c r="BG120" s="717">
        <v>0</v>
      </c>
      <c r="BH120" s="717">
        <v>0</v>
      </c>
      <c r="BI120" s="717">
        <v>0</v>
      </c>
      <c r="BJ120" s="717">
        <v>0</v>
      </c>
      <c r="BK120" s="717">
        <v>0</v>
      </c>
      <c r="BL120" s="717">
        <v>0</v>
      </c>
      <c r="BM120" s="717">
        <v>0</v>
      </c>
      <c r="BN120" s="717">
        <v>0</v>
      </c>
      <c r="BO120" s="717">
        <v>0</v>
      </c>
      <c r="BP120" s="717">
        <v>0</v>
      </c>
      <c r="BQ120" s="717">
        <v>0</v>
      </c>
      <c r="BR120" s="717">
        <v>0</v>
      </c>
      <c r="BS120" s="717">
        <v>0</v>
      </c>
      <c r="BT120" s="717">
        <v>0</v>
      </c>
      <c r="BU120" s="717">
        <v>0</v>
      </c>
      <c r="BV120" s="717">
        <v>0</v>
      </c>
      <c r="BW120" s="717">
        <v>0</v>
      </c>
      <c r="BX120" s="717">
        <v>0</v>
      </c>
      <c r="BY120" s="717">
        <v>0</v>
      </c>
      <c r="BZ120" s="717">
        <v>0</v>
      </c>
      <c r="CA120" s="717">
        <v>0</v>
      </c>
      <c r="CB120" s="717">
        <v>0</v>
      </c>
      <c r="CC120" s="717">
        <v>0</v>
      </c>
      <c r="CD120" s="717">
        <v>0</v>
      </c>
      <c r="CE120" s="717">
        <v>0</v>
      </c>
      <c r="CF120" s="717">
        <v>0</v>
      </c>
      <c r="CG120" s="717">
        <v>0</v>
      </c>
      <c r="CH120" s="717">
        <v>0</v>
      </c>
      <c r="CI120" s="717">
        <v>0</v>
      </c>
      <c r="CJ120" s="717">
        <v>0</v>
      </c>
      <c r="CK120" s="717">
        <v>0</v>
      </c>
      <c r="CL120" s="717">
        <v>0</v>
      </c>
      <c r="CM120" s="717">
        <v>0</v>
      </c>
      <c r="CN120" s="717">
        <v>0</v>
      </c>
      <c r="CO120" s="717">
        <v>0</v>
      </c>
      <c r="CP120" s="717">
        <v>0</v>
      </c>
      <c r="CQ120" s="717">
        <v>0</v>
      </c>
      <c r="CR120" s="717">
        <v>0</v>
      </c>
      <c r="CS120" s="717">
        <v>0</v>
      </c>
      <c r="CT120" s="717">
        <v>0</v>
      </c>
      <c r="CU120" s="717">
        <v>0</v>
      </c>
      <c r="CV120" s="717">
        <v>0</v>
      </c>
      <c r="CW120" s="717">
        <v>0</v>
      </c>
      <c r="CX120" s="717">
        <v>0</v>
      </c>
      <c r="CY120" s="717">
        <v>0</v>
      </c>
      <c r="CZ120" s="717">
        <v>0</v>
      </c>
      <c r="DA120" s="717">
        <v>0</v>
      </c>
      <c r="DB120" s="717">
        <v>0</v>
      </c>
      <c r="DC120" s="717">
        <v>0</v>
      </c>
      <c r="DD120" s="717">
        <v>0</v>
      </c>
      <c r="DE120" s="717">
        <v>0</v>
      </c>
      <c r="DF120" s="717">
        <v>0</v>
      </c>
      <c r="DG120" s="717">
        <v>0</v>
      </c>
      <c r="DH120" s="717">
        <v>0</v>
      </c>
      <c r="DI120" s="717">
        <v>0</v>
      </c>
      <c r="DJ120" s="717">
        <f t="shared" ref="DJ120:DJ151" si="0">SUM(D120:DI120)</f>
        <v>0</v>
      </c>
      <c r="DK120" s="322"/>
    </row>
    <row r="121" spans="2:116">
      <c r="B121" s="597" t="s">
        <v>289</v>
      </c>
      <c r="C121" s="598" t="s">
        <v>1010</v>
      </c>
      <c r="D121" s="711">
        <f t="shared" ref="D121:AI121" si="1">D$120*D4</f>
        <v>0</v>
      </c>
      <c r="E121" s="711">
        <f t="shared" si="1"/>
        <v>0</v>
      </c>
      <c r="F121" s="711">
        <f t="shared" si="1"/>
        <v>0</v>
      </c>
      <c r="G121" s="711">
        <f t="shared" si="1"/>
        <v>0</v>
      </c>
      <c r="H121" s="711">
        <f t="shared" si="1"/>
        <v>0</v>
      </c>
      <c r="I121" s="711">
        <f t="shared" si="1"/>
        <v>0</v>
      </c>
      <c r="J121" s="711">
        <f t="shared" si="1"/>
        <v>0</v>
      </c>
      <c r="K121" s="711">
        <f t="shared" si="1"/>
        <v>0</v>
      </c>
      <c r="L121" s="711">
        <f t="shared" si="1"/>
        <v>0</v>
      </c>
      <c r="M121" s="711">
        <f t="shared" si="1"/>
        <v>0</v>
      </c>
      <c r="N121" s="711">
        <f t="shared" si="1"/>
        <v>0</v>
      </c>
      <c r="O121" s="711">
        <f t="shared" si="1"/>
        <v>0</v>
      </c>
      <c r="P121" s="711">
        <f t="shared" si="1"/>
        <v>0</v>
      </c>
      <c r="Q121" s="711">
        <f t="shared" si="1"/>
        <v>0</v>
      </c>
      <c r="R121" s="711">
        <f t="shared" si="1"/>
        <v>0</v>
      </c>
      <c r="S121" s="711">
        <f t="shared" si="1"/>
        <v>0</v>
      </c>
      <c r="T121" s="711">
        <f t="shared" si="1"/>
        <v>0</v>
      </c>
      <c r="U121" s="711">
        <f t="shared" si="1"/>
        <v>0</v>
      </c>
      <c r="V121" s="711">
        <f t="shared" si="1"/>
        <v>0</v>
      </c>
      <c r="W121" s="711">
        <f t="shared" si="1"/>
        <v>0</v>
      </c>
      <c r="X121" s="711">
        <f t="shared" si="1"/>
        <v>0</v>
      </c>
      <c r="Y121" s="711">
        <f t="shared" si="1"/>
        <v>0</v>
      </c>
      <c r="Z121" s="711">
        <f t="shared" si="1"/>
        <v>0</v>
      </c>
      <c r="AA121" s="711">
        <f t="shared" si="1"/>
        <v>0</v>
      </c>
      <c r="AB121" s="711">
        <f t="shared" si="1"/>
        <v>0</v>
      </c>
      <c r="AC121" s="711">
        <f t="shared" si="1"/>
        <v>0</v>
      </c>
      <c r="AD121" s="711">
        <f t="shared" si="1"/>
        <v>0</v>
      </c>
      <c r="AE121" s="711">
        <f t="shared" si="1"/>
        <v>0</v>
      </c>
      <c r="AF121" s="711">
        <f t="shared" si="1"/>
        <v>0</v>
      </c>
      <c r="AG121" s="711">
        <f t="shared" si="1"/>
        <v>0</v>
      </c>
      <c r="AH121" s="711">
        <f t="shared" si="1"/>
        <v>0</v>
      </c>
      <c r="AI121" s="711">
        <f t="shared" si="1"/>
        <v>0</v>
      </c>
      <c r="AJ121" s="711">
        <f t="shared" ref="AJ121:BO121" si="2">AJ$120*AJ4</f>
        <v>0</v>
      </c>
      <c r="AK121" s="711">
        <f t="shared" si="2"/>
        <v>0</v>
      </c>
      <c r="AL121" s="711">
        <f t="shared" si="2"/>
        <v>0</v>
      </c>
      <c r="AM121" s="711">
        <f t="shared" si="2"/>
        <v>0</v>
      </c>
      <c r="AN121" s="711">
        <f t="shared" si="2"/>
        <v>0</v>
      </c>
      <c r="AO121" s="711">
        <f t="shared" si="2"/>
        <v>0</v>
      </c>
      <c r="AP121" s="711">
        <f t="shared" si="2"/>
        <v>0</v>
      </c>
      <c r="AQ121" s="711">
        <f t="shared" si="2"/>
        <v>0</v>
      </c>
      <c r="AR121" s="711">
        <f t="shared" si="2"/>
        <v>0</v>
      </c>
      <c r="AS121" s="711">
        <f t="shared" si="2"/>
        <v>0</v>
      </c>
      <c r="AT121" s="711">
        <f t="shared" si="2"/>
        <v>0</v>
      </c>
      <c r="AU121" s="711">
        <f t="shared" si="2"/>
        <v>0</v>
      </c>
      <c r="AV121" s="711">
        <f t="shared" si="2"/>
        <v>0</v>
      </c>
      <c r="AW121" s="711">
        <f t="shared" si="2"/>
        <v>0</v>
      </c>
      <c r="AX121" s="711">
        <f t="shared" si="2"/>
        <v>0</v>
      </c>
      <c r="AY121" s="711">
        <f t="shared" si="2"/>
        <v>0</v>
      </c>
      <c r="AZ121" s="711">
        <f t="shared" si="2"/>
        <v>0</v>
      </c>
      <c r="BA121" s="711">
        <f t="shared" si="2"/>
        <v>0</v>
      </c>
      <c r="BB121" s="711">
        <f t="shared" si="2"/>
        <v>0</v>
      </c>
      <c r="BC121" s="711">
        <f t="shared" si="2"/>
        <v>0</v>
      </c>
      <c r="BD121" s="711">
        <f t="shared" si="2"/>
        <v>0</v>
      </c>
      <c r="BE121" s="711">
        <f t="shared" si="2"/>
        <v>0</v>
      </c>
      <c r="BF121" s="711">
        <f t="shared" si="2"/>
        <v>0</v>
      </c>
      <c r="BG121" s="711">
        <f t="shared" si="2"/>
        <v>0</v>
      </c>
      <c r="BH121" s="711">
        <f t="shared" si="2"/>
        <v>0</v>
      </c>
      <c r="BI121" s="711">
        <f t="shared" si="2"/>
        <v>0</v>
      </c>
      <c r="BJ121" s="711">
        <f t="shared" si="2"/>
        <v>0</v>
      </c>
      <c r="BK121" s="711">
        <f t="shared" si="2"/>
        <v>0</v>
      </c>
      <c r="BL121" s="711">
        <f t="shared" si="2"/>
        <v>0</v>
      </c>
      <c r="BM121" s="711">
        <f t="shared" si="2"/>
        <v>0</v>
      </c>
      <c r="BN121" s="711">
        <f t="shared" si="2"/>
        <v>0</v>
      </c>
      <c r="BO121" s="711">
        <f t="shared" si="2"/>
        <v>0</v>
      </c>
      <c r="BP121" s="711">
        <f t="shared" ref="BP121:CU121" si="3">BP$120*BP4</f>
        <v>0</v>
      </c>
      <c r="BQ121" s="711">
        <f t="shared" si="3"/>
        <v>0</v>
      </c>
      <c r="BR121" s="711">
        <f t="shared" si="3"/>
        <v>0</v>
      </c>
      <c r="BS121" s="711">
        <f t="shared" si="3"/>
        <v>0</v>
      </c>
      <c r="BT121" s="711">
        <f t="shared" si="3"/>
        <v>0</v>
      </c>
      <c r="BU121" s="711">
        <f t="shared" si="3"/>
        <v>0</v>
      </c>
      <c r="BV121" s="711">
        <f t="shared" si="3"/>
        <v>0</v>
      </c>
      <c r="BW121" s="711">
        <f t="shared" si="3"/>
        <v>0</v>
      </c>
      <c r="BX121" s="711">
        <f t="shared" si="3"/>
        <v>0</v>
      </c>
      <c r="BY121" s="711">
        <f t="shared" si="3"/>
        <v>0</v>
      </c>
      <c r="BZ121" s="711">
        <f t="shared" si="3"/>
        <v>0</v>
      </c>
      <c r="CA121" s="711">
        <f t="shared" si="3"/>
        <v>0</v>
      </c>
      <c r="CB121" s="711">
        <f t="shared" si="3"/>
        <v>0</v>
      </c>
      <c r="CC121" s="711">
        <f t="shared" si="3"/>
        <v>0</v>
      </c>
      <c r="CD121" s="711">
        <f t="shared" si="3"/>
        <v>0</v>
      </c>
      <c r="CE121" s="711">
        <f t="shared" si="3"/>
        <v>0</v>
      </c>
      <c r="CF121" s="711">
        <f t="shared" si="3"/>
        <v>0</v>
      </c>
      <c r="CG121" s="711">
        <f t="shared" si="3"/>
        <v>0</v>
      </c>
      <c r="CH121" s="711">
        <f t="shared" si="3"/>
        <v>0</v>
      </c>
      <c r="CI121" s="711">
        <f t="shared" si="3"/>
        <v>0</v>
      </c>
      <c r="CJ121" s="711">
        <f t="shared" si="3"/>
        <v>0</v>
      </c>
      <c r="CK121" s="711">
        <f t="shared" si="3"/>
        <v>0</v>
      </c>
      <c r="CL121" s="711">
        <f t="shared" si="3"/>
        <v>0</v>
      </c>
      <c r="CM121" s="711">
        <f t="shared" si="3"/>
        <v>0</v>
      </c>
      <c r="CN121" s="711">
        <f t="shared" si="3"/>
        <v>0</v>
      </c>
      <c r="CO121" s="711">
        <f t="shared" si="3"/>
        <v>0</v>
      </c>
      <c r="CP121" s="711">
        <f t="shared" si="3"/>
        <v>0</v>
      </c>
      <c r="CQ121" s="711">
        <f t="shared" si="3"/>
        <v>0</v>
      </c>
      <c r="CR121" s="711">
        <f t="shared" si="3"/>
        <v>0</v>
      </c>
      <c r="CS121" s="711">
        <f t="shared" si="3"/>
        <v>0</v>
      </c>
      <c r="CT121" s="711">
        <f t="shared" si="3"/>
        <v>0</v>
      </c>
      <c r="CU121" s="711">
        <f t="shared" si="3"/>
        <v>0</v>
      </c>
      <c r="CV121" s="711">
        <f t="shared" ref="CV121:DI121" si="4">CV$120*CV4</f>
        <v>0</v>
      </c>
      <c r="CW121" s="711">
        <f t="shared" si="4"/>
        <v>0</v>
      </c>
      <c r="CX121" s="711">
        <f t="shared" si="4"/>
        <v>0</v>
      </c>
      <c r="CY121" s="711">
        <f t="shared" si="4"/>
        <v>0</v>
      </c>
      <c r="CZ121" s="711">
        <f t="shared" si="4"/>
        <v>0</v>
      </c>
      <c r="DA121" s="711">
        <f t="shared" si="4"/>
        <v>0</v>
      </c>
      <c r="DB121" s="711">
        <f t="shared" si="4"/>
        <v>0</v>
      </c>
      <c r="DC121" s="711">
        <f t="shared" si="4"/>
        <v>0</v>
      </c>
      <c r="DD121" s="711">
        <f t="shared" si="4"/>
        <v>0</v>
      </c>
      <c r="DE121" s="711">
        <f t="shared" si="4"/>
        <v>0</v>
      </c>
      <c r="DF121" s="711">
        <f t="shared" si="4"/>
        <v>0</v>
      </c>
      <c r="DG121" s="711">
        <f t="shared" si="4"/>
        <v>0</v>
      </c>
      <c r="DH121" s="711">
        <f t="shared" si="4"/>
        <v>0</v>
      </c>
      <c r="DI121" s="711">
        <f t="shared" si="4"/>
        <v>0</v>
      </c>
      <c r="DJ121" s="711">
        <f t="shared" si="0"/>
        <v>0</v>
      </c>
      <c r="DK121" s="323"/>
      <c r="DL121" s="21"/>
    </row>
    <row r="122" spans="2:116">
      <c r="B122" s="10" t="s">
        <v>290</v>
      </c>
      <c r="C122" s="4" t="s">
        <v>1011</v>
      </c>
      <c r="D122" s="712">
        <f t="shared" ref="D122:AI122" si="5">D$120*D5</f>
        <v>0</v>
      </c>
      <c r="E122" s="712">
        <f t="shared" si="5"/>
        <v>0</v>
      </c>
      <c r="F122" s="712">
        <f t="shared" si="5"/>
        <v>0</v>
      </c>
      <c r="G122" s="712">
        <f t="shared" si="5"/>
        <v>0</v>
      </c>
      <c r="H122" s="712">
        <f t="shared" si="5"/>
        <v>0</v>
      </c>
      <c r="I122" s="712">
        <f t="shared" si="5"/>
        <v>0</v>
      </c>
      <c r="J122" s="712">
        <f t="shared" si="5"/>
        <v>0</v>
      </c>
      <c r="K122" s="712">
        <f t="shared" si="5"/>
        <v>0</v>
      </c>
      <c r="L122" s="712">
        <f t="shared" si="5"/>
        <v>0</v>
      </c>
      <c r="M122" s="712">
        <f t="shared" si="5"/>
        <v>0</v>
      </c>
      <c r="N122" s="712">
        <f t="shared" si="5"/>
        <v>0</v>
      </c>
      <c r="O122" s="712">
        <f t="shared" si="5"/>
        <v>0</v>
      </c>
      <c r="P122" s="712">
        <f t="shared" si="5"/>
        <v>0</v>
      </c>
      <c r="Q122" s="712">
        <f t="shared" si="5"/>
        <v>0</v>
      </c>
      <c r="R122" s="712">
        <f t="shared" si="5"/>
        <v>0</v>
      </c>
      <c r="S122" s="712">
        <f t="shared" si="5"/>
        <v>0</v>
      </c>
      <c r="T122" s="712">
        <f t="shared" si="5"/>
        <v>0</v>
      </c>
      <c r="U122" s="712">
        <f t="shared" si="5"/>
        <v>0</v>
      </c>
      <c r="V122" s="712">
        <f t="shared" si="5"/>
        <v>0</v>
      </c>
      <c r="W122" s="712">
        <f t="shared" si="5"/>
        <v>0</v>
      </c>
      <c r="X122" s="712">
        <f t="shared" si="5"/>
        <v>0</v>
      </c>
      <c r="Y122" s="712">
        <f t="shared" si="5"/>
        <v>0</v>
      </c>
      <c r="Z122" s="712">
        <f t="shared" si="5"/>
        <v>0</v>
      </c>
      <c r="AA122" s="712">
        <f t="shared" si="5"/>
        <v>0</v>
      </c>
      <c r="AB122" s="712">
        <f t="shared" si="5"/>
        <v>0</v>
      </c>
      <c r="AC122" s="712">
        <f t="shared" si="5"/>
        <v>0</v>
      </c>
      <c r="AD122" s="712">
        <f t="shared" si="5"/>
        <v>0</v>
      </c>
      <c r="AE122" s="712">
        <f t="shared" si="5"/>
        <v>0</v>
      </c>
      <c r="AF122" s="712">
        <f t="shared" si="5"/>
        <v>0</v>
      </c>
      <c r="AG122" s="712">
        <f t="shared" si="5"/>
        <v>0</v>
      </c>
      <c r="AH122" s="712">
        <f t="shared" si="5"/>
        <v>0</v>
      </c>
      <c r="AI122" s="712">
        <f t="shared" si="5"/>
        <v>0</v>
      </c>
      <c r="AJ122" s="712">
        <f t="shared" ref="AJ122:BO122" si="6">AJ$120*AJ5</f>
        <v>0</v>
      </c>
      <c r="AK122" s="712">
        <f t="shared" si="6"/>
        <v>0</v>
      </c>
      <c r="AL122" s="712">
        <f t="shared" si="6"/>
        <v>0</v>
      </c>
      <c r="AM122" s="712">
        <f t="shared" si="6"/>
        <v>0</v>
      </c>
      <c r="AN122" s="712">
        <f t="shared" si="6"/>
        <v>0</v>
      </c>
      <c r="AO122" s="712">
        <f t="shared" si="6"/>
        <v>0</v>
      </c>
      <c r="AP122" s="712">
        <f t="shared" si="6"/>
        <v>0</v>
      </c>
      <c r="AQ122" s="712">
        <f t="shared" si="6"/>
        <v>0</v>
      </c>
      <c r="AR122" s="712">
        <f t="shared" si="6"/>
        <v>0</v>
      </c>
      <c r="AS122" s="712">
        <f t="shared" si="6"/>
        <v>0</v>
      </c>
      <c r="AT122" s="712">
        <f t="shared" si="6"/>
        <v>0</v>
      </c>
      <c r="AU122" s="712">
        <f t="shared" si="6"/>
        <v>0</v>
      </c>
      <c r="AV122" s="712">
        <f t="shared" si="6"/>
        <v>0</v>
      </c>
      <c r="AW122" s="712">
        <f t="shared" si="6"/>
        <v>0</v>
      </c>
      <c r="AX122" s="712">
        <f t="shared" si="6"/>
        <v>0</v>
      </c>
      <c r="AY122" s="712">
        <f t="shared" si="6"/>
        <v>0</v>
      </c>
      <c r="AZ122" s="712">
        <f t="shared" si="6"/>
        <v>0</v>
      </c>
      <c r="BA122" s="712">
        <f t="shared" si="6"/>
        <v>0</v>
      </c>
      <c r="BB122" s="712">
        <f t="shared" si="6"/>
        <v>0</v>
      </c>
      <c r="BC122" s="712">
        <f t="shared" si="6"/>
        <v>0</v>
      </c>
      <c r="BD122" s="712">
        <f t="shared" si="6"/>
        <v>0</v>
      </c>
      <c r="BE122" s="712">
        <f t="shared" si="6"/>
        <v>0</v>
      </c>
      <c r="BF122" s="712">
        <f t="shared" si="6"/>
        <v>0</v>
      </c>
      <c r="BG122" s="712">
        <f t="shared" si="6"/>
        <v>0</v>
      </c>
      <c r="BH122" s="712">
        <f t="shared" si="6"/>
        <v>0</v>
      </c>
      <c r="BI122" s="712">
        <f t="shared" si="6"/>
        <v>0</v>
      </c>
      <c r="BJ122" s="712">
        <f t="shared" si="6"/>
        <v>0</v>
      </c>
      <c r="BK122" s="712">
        <f t="shared" si="6"/>
        <v>0</v>
      </c>
      <c r="BL122" s="712">
        <f t="shared" si="6"/>
        <v>0</v>
      </c>
      <c r="BM122" s="712">
        <f t="shared" si="6"/>
        <v>0</v>
      </c>
      <c r="BN122" s="712">
        <f t="shared" si="6"/>
        <v>0</v>
      </c>
      <c r="BO122" s="712">
        <f t="shared" si="6"/>
        <v>0</v>
      </c>
      <c r="BP122" s="712">
        <f t="shared" ref="BP122:CU122" si="7">BP$120*BP5</f>
        <v>0</v>
      </c>
      <c r="BQ122" s="712">
        <f t="shared" si="7"/>
        <v>0</v>
      </c>
      <c r="BR122" s="712">
        <f t="shared" si="7"/>
        <v>0</v>
      </c>
      <c r="BS122" s="712">
        <f t="shared" si="7"/>
        <v>0</v>
      </c>
      <c r="BT122" s="712">
        <f t="shared" si="7"/>
        <v>0</v>
      </c>
      <c r="BU122" s="712">
        <f t="shared" si="7"/>
        <v>0</v>
      </c>
      <c r="BV122" s="712">
        <f t="shared" si="7"/>
        <v>0</v>
      </c>
      <c r="BW122" s="712">
        <f t="shared" si="7"/>
        <v>0</v>
      </c>
      <c r="BX122" s="712">
        <f t="shared" si="7"/>
        <v>0</v>
      </c>
      <c r="BY122" s="712">
        <f t="shared" si="7"/>
        <v>0</v>
      </c>
      <c r="BZ122" s="712">
        <f t="shared" si="7"/>
        <v>0</v>
      </c>
      <c r="CA122" s="712">
        <f t="shared" si="7"/>
        <v>0</v>
      </c>
      <c r="CB122" s="712">
        <f t="shared" si="7"/>
        <v>0</v>
      </c>
      <c r="CC122" s="712">
        <f t="shared" si="7"/>
        <v>0</v>
      </c>
      <c r="CD122" s="712">
        <f t="shared" si="7"/>
        <v>0</v>
      </c>
      <c r="CE122" s="712">
        <f t="shared" si="7"/>
        <v>0</v>
      </c>
      <c r="CF122" s="712">
        <f t="shared" si="7"/>
        <v>0</v>
      </c>
      <c r="CG122" s="712">
        <f t="shared" si="7"/>
        <v>0</v>
      </c>
      <c r="CH122" s="712">
        <f t="shared" si="7"/>
        <v>0</v>
      </c>
      <c r="CI122" s="712">
        <f t="shared" si="7"/>
        <v>0</v>
      </c>
      <c r="CJ122" s="712">
        <f t="shared" si="7"/>
        <v>0</v>
      </c>
      <c r="CK122" s="712">
        <f t="shared" si="7"/>
        <v>0</v>
      </c>
      <c r="CL122" s="712">
        <f t="shared" si="7"/>
        <v>0</v>
      </c>
      <c r="CM122" s="712">
        <f t="shared" si="7"/>
        <v>0</v>
      </c>
      <c r="CN122" s="712">
        <f t="shared" si="7"/>
        <v>0</v>
      </c>
      <c r="CO122" s="712">
        <f t="shared" si="7"/>
        <v>0</v>
      </c>
      <c r="CP122" s="712">
        <f t="shared" si="7"/>
        <v>0</v>
      </c>
      <c r="CQ122" s="712">
        <f t="shared" si="7"/>
        <v>0</v>
      </c>
      <c r="CR122" s="712">
        <f t="shared" si="7"/>
        <v>0</v>
      </c>
      <c r="CS122" s="712">
        <f t="shared" si="7"/>
        <v>0</v>
      </c>
      <c r="CT122" s="712">
        <f t="shared" si="7"/>
        <v>0</v>
      </c>
      <c r="CU122" s="712">
        <f t="shared" si="7"/>
        <v>0</v>
      </c>
      <c r="CV122" s="712">
        <f t="shared" ref="CV122:DI122" si="8">CV$120*CV5</f>
        <v>0</v>
      </c>
      <c r="CW122" s="712">
        <f t="shared" si="8"/>
        <v>0</v>
      </c>
      <c r="CX122" s="712">
        <f t="shared" si="8"/>
        <v>0</v>
      </c>
      <c r="CY122" s="712">
        <f t="shared" si="8"/>
        <v>0</v>
      </c>
      <c r="CZ122" s="712">
        <f t="shared" si="8"/>
        <v>0</v>
      </c>
      <c r="DA122" s="712">
        <f t="shared" si="8"/>
        <v>0</v>
      </c>
      <c r="DB122" s="712">
        <f t="shared" si="8"/>
        <v>0</v>
      </c>
      <c r="DC122" s="712">
        <f t="shared" si="8"/>
        <v>0</v>
      </c>
      <c r="DD122" s="712">
        <f t="shared" si="8"/>
        <v>0</v>
      </c>
      <c r="DE122" s="712">
        <f t="shared" si="8"/>
        <v>0</v>
      </c>
      <c r="DF122" s="712">
        <f t="shared" si="8"/>
        <v>0</v>
      </c>
      <c r="DG122" s="712">
        <f t="shared" si="8"/>
        <v>0</v>
      </c>
      <c r="DH122" s="712">
        <f t="shared" si="8"/>
        <v>0</v>
      </c>
      <c r="DI122" s="712">
        <f t="shared" si="8"/>
        <v>0</v>
      </c>
      <c r="DJ122" s="712">
        <f t="shared" si="0"/>
        <v>0</v>
      </c>
      <c r="DK122" s="323"/>
      <c r="DL122" s="21"/>
    </row>
    <row r="123" spans="2:116">
      <c r="B123" s="10" t="s">
        <v>291</v>
      </c>
      <c r="C123" s="4" t="s">
        <v>1012</v>
      </c>
      <c r="D123" s="712">
        <f t="shared" ref="D123:AI123" si="9">D$120*D6</f>
        <v>0</v>
      </c>
      <c r="E123" s="712">
        <f t="shared" si="9"/>
        <v>0</v>
      </c>
      <c r="F123" s="712">
        <f t="shared" si="9"/>
        <v>0</v>
      </c>
      <c r="G123" s="712">
        <f t="shared" si="9"/>
        <v>0</v>
      </c>
      <c r="H123" s="712">
        <f t="shared" si="9"/>
        <v>0</v>
      </c>
      <c r="I123" s="712">
        <f t="shared" si="9"/>
        <v>0</v>
      </c>
      <c r="J123" s="712">
        <f t="shared" si="9"/>
        <v>0</v>
      </c>
      <c r="K123" s="712">
        <f t="shared" si="9"/>
        <v>0</v>
      </c>
      <c r="L123" s="712">
        <f t="shared" si="9"/>
        <v>0</v>
      </c>
      <c r="M123" s="712">
        <f t="shared" si="9"/>
        <v>0</v>
      </c>
      <c r="N123" s="712">
        <f t="shared" si="9"/>
        <v>0</v>
      </c>
      <c r="O123" s="712">
        <f t="shared" si="9"/>
        <v>0</v>
      </c>
      <c r="P123" s="712">
        <f t="shared" si="9"/>
        <v>0</v>
      </c>
      <c r="Q123" s="712">
        <f t="shared" si="9"/>
        <v>0</v>
      </c>
      <c r="R123" s="712">
        <f t="shared" si="9"/>
        <v>0</v>
      </c>
      <c r="S123" s="712">
        <f t="shared" si="9"/>
        <v>0</v>
      </c>
      <c r="T123" s="712">
        <f t="shared" si="9"/>
        <v>0</v>
      </c>
      <c r="U123" s="712">
        <f t="shared" si="9"/>
        <v>0</v>
      </c>
      <c r="V123" s="712">
        <f t="shared" si="9"/>
        <v>0</v>
      </c>
      <c r="W123" s="712">
        <f t="shared" si="9"/>
        <v>0</v>
      </c>
      <c r="X123" s="712">
        <f t="shared" si="9"/>
        <v>0</v>
      </c>
      <c r="Y123" s="712">
        <f t="shared" si="9"/>
        <v>0</v>
      </c>
      <c r="Z123" s="712">
        <f t="shared" si="9"/>
        <v>0</v>
      </c>
      <c r="AA123" s="712">
        <f t="shared" si="9"/>
        <v>0</v>
      </c>
      <c r="AB123" s="712">
        <f t="shared" si="9"/>
        <v>0</v>
      </c>
      <c r="AC123" s="712">
        <f t="shared" si="9"/>
        <v>0</v>
      </c>
      <c r="AD123" s="712">
        <f t="shared" si="9"/>
        <v>0</v>
      </c>
      <c r="AE123" s="712">
        <f t="shared" si="9"/>
        <v>0</v>
      </c>
      <c r="AF123" s="712">
        <f t="shared" si="9"/>
        <v>0</v>
      </c>
      <c r="AG123" s="712">
        <f t="shared" si="9"/>
        <v>0</v>
      </c>
      <c r="AH123" s="712">
        <f t="shared" si="9"/>
        <v>0</v>
      </c>
      <c r="AI123" s="712">
        <f t="shared" si="9"/>
        <v>0</v>
      </c>
      <c r="AJ123" s="712">
        <f t="shared" ref="AJ123:BO123" si="10">AJ$120*AJ6</f>
        <v>0</v>
      </c>
      <c r="AK123" s="712">
        <f t="shared" si="10"/>
        <v>0</v>
      </c>
      <c r="AL123" s="712">
        <f t="shared" si="10"/>
        <v>0</v>
      </c>
      <c r="AM123" s="712">
        <f t="shared" si="10"/>
        <v>0</v>
      </c>
      <c r="AN123" s="712">
        <f t="shared" si="10"/>
        <v>0</v>
      </c>
      <c r="AO123" s="712">
        <f t="shared" si="10"/>
        <v>0</v>
      </c>
      <c r="AP123" s="712">
        <f t="shared" si="10"/>
        <v>0</v>
      </c>
      <c r="AQ123" s="712">
        <f t="shared" si="10"/>
        <v>0</v>
      </c>
      <c r="AR123" s="712">
        <f t="shared" si="10"/>
        <v>0</v>
      </c>
      <c r="AS123" s="712">
        <f t="shared" si="10"/>
        <v>0</v>
      </c>
      <c r="AT123" s="712">
        <f t="shared" si="10"/>
        <v>0</v>
      </c>
      <c r="AU123" s="712">
        <f t="shared" si="10"/>
        <v>0</v>
      </c>
      <c r="AV123" s="712">
        <f t="shared" si="10"/>
        <v>0</v>
      </c>
      <c r="AW123" s="712">
        <f t="shared" si="10"/>
        <v>0</v>
      </c>
      <c r="AX123" s="712">
        <f t="shared" si="10"/>
        <v>0</v>
      </c>
      <c r="AY123" s="712">
        <f t="shared" si="10"/>
        <v>0</v>
      </c>
      <c r="AZ123" s="712">
        <f t="shared" si="10"/>
        <v>0</v>
      </c>
      <c r="BA123" s="712">
        <f t="shared" si="10"/>
        <v>0</v>
      </c>
      <c r="BB123" s="712">
        <f t="shared" si="10"/>
        <v>0</v>
      </c>
      <c r="BC123" s="712">
        <f t="shared" si="10"/>
        <v>0</v>
      </c>
      <c r="BD123" s="712">
        <f t="shared" si="10"/>
        <v>0</v>
      </c>
      <c r="BE123" s="712">
        <f t="shared" si="10"/>
        <v>0</v>
      </c>
      <c r="BF123" s="712">
        <f t="shared" si="10"/>
        <v>0</v>
      </c>
      <c r="BG123" s="712">
        <f t="shared" si="10"/>
        <v>0</v>
      </c>
      <c r="BH123" s="712">
        <f t="shared" si="10"/>
        <v>0</v>
      </c>
      <c r="BI123" s="712">
        <f t="shared" si="10"/>
        <v>0</v>
      </c>
      <c r="BJ123" s="712">
        <f t="shared" si="10"/>
        <v>0</v>
      </c>
      <c r="BK123" s="712">
        <f t="shared" si="10"/>
        <v>0</v>
      </c>
      <c r="BL123" s="712">
        <f t="shared" si="10"/>
        <v>0</v>
      </c>
      <c r="BM123" s="712">
        <f t="shared" si="10"/>
        <v>0</v>
      </c>
      <c r="BN123" s="712">
        <f t="shared" si="10"/>
        <v>0</v>
      </c>
      <c r="BO123" s="712">
        <f t="shared" si="10"/>
        <v>0</v>
      </c>
      <c r="BP123" s="712">
        <f t="shared" ref="BP123:CU123" si="11">BP$120*BP6</f>
        <v>0</v>
      </c>
      <c r="BQ123" s="712">
        <f t="shared" si="11"/>
        <v>0</v>
      </c>
      <c r="BR123" s="712">
        <f t="shared" si="11"/>
        <v>0</v>
      </c>
      <c r="BS123" s="712">
        <f t="shared" si="11"/>
        <v>0</v>
      </c>
      <c r="BT123" s="712">
        <f t="shared" si="11"/>
        <v>0</v>
      </c>
      <c r="BU123" s="712">
        <f t="shared" si="11"/>
        <v>0</v>
      </c>
      <c r="BV123" s="712">
        <f t="shared" si="11"/>
        <v>0</v>
      </c>
      <c r="BW123" s="712">
        <f t="shared" si="11"/>
        <v>0</v>
      </c>
      <c r="BX123" s="712">
        <f t="shared" si="11"/>
        <v>0</v>
      </c>
      <c r="BY123" s="712">
        <f t="shared" si="11"/>
        <v>0</v>
      </c>
      <c r="BZ123" s="712">
        <f t="shared" si="11"/>
        <v>0</v>
      </c>
      <c r="CA123" s="712">
        <f t="shared" si="11"/>
        <v>0</v>
      </c>
      <c r="CB123" s="712">
        <f t="shared" si="11"/>
        <v>0</v>
      </c>
      <c r="CC123" s="712">
        <f t="shared" si="11"/>
        <v>0</v>
      </c>
      <c r="CD123" s="712">
        <f t="shared" si="11"/>
        <v>0</v>
      </c>
      <c r="CE123" s="712">
        <f t="shared" si="11"/>
        <v>0</v>
      </c>
      <c r="CF123" s="712">
        <f t="shared" si="11"/>
        <v>0</v>
      </c>
      <c r="CG123" s="712">
        <f t="shared" si="11"/>
        <v>0</v>
      </c>
      <c r="CH123" s="712">
        <f t="shared" si="11"/>
        <v>0</v>
      </c>
      <c r="CI123" s="712">
        <f t="shared" si="11"/>
        <v>0</v>
      </c>
      <c r="CJ123" s="712">
        <f t="shared" si="11"/>
        <v>0</v>
      </c>
      <c r="CK123" s="712">
        <f t="shared" si="11"/>
        <v>0</v>
      </c>
      <c r="CL123" s="712">
        <f t="shared" si="11"/>
        <v>0</v>
      </c>
      <c r="CM123" s="712">
        <f t="shared" si="11"/>
        <v>0</v>
      </c>
      <c r="CN123" s="712">
        <f t="shared" si="11"/>
        <v>0</v>
      </c>
      <c r="CO123" s="712">
        <f t="shared" si="11"/>
        <v>0</v>
      </c>
      <c r="CP123" s="712">
        <f t="shared" si="11"/>
        <v>0</v>
      </c>
      <c r="CQ123" s="712">
        <f t="shared" si="11"/>
        <v>0</v>
      </c>
      <c r="CR123" s="712">
        <f t="shared" si="11"/>
        <v>0</v>
      </c>
      <c r="CS123" s="712">
        <f t="shared" si="11"/>
        <v>0</v>
      </c>
      <c r="CT123" s="712">
        <f t="shared" si="11"/>
        <v>0</v>
      </c>
      <c r="CU123" s="712">
        <f t="shared" si="11"/>
        <v>0</v>
      </c>
      <c r="CV123" s="712">
        <f t="shared" ref="CV123:DI123" si="12">CV$120*CV6</f>
        <v>0</v>
      </c>
      <c r="CW123" s="712">
        <f t="shared" si="12"/>
        <v>0</v>
      </c>
      <c r="CX123" s="712">
        <f t="shared" si="12"/>
        <v>0</v>
      </c>
      <c r="CY123" s="712">
        <f t="shared" si="12"/>
        <v>0</v>
      </c>
      <c r="CZ123" s="712">
        <f t="shared" si="12"/>
        <v>0</v>
      </c>
      <c r="DA123" s="712">
        <f t="shared" si="12"/>
        <v>0</v>
      </c>
      <c r="DB123" s="712">
        <f t="shared" si="12"/>
        <v>0</v>
      </c>
      <c r="DC123" s="712">
        <f t="shared" si="12"/>
        <v>0</v>
      </c>
      <c r="DD123" s="712">
        <f t="shared" si="12"/>
        <v>0</v>
      </c>
      <c r="DE123" s="712">
        <f t="shared" si="12"/>
        <v>0</v>
      </c>
      <c r="DF123" s="712">
        <f t="shared" si="12"/>
        <v>0</v>
      </c>
      <c r="DG123" s="712">
        <f t="shared" si="12"/>
        <v>0</v>
      </c>
      <c r="DH123" s="712">
        <f t="shared" si="12"/>
        <v>0</v>
      </c>
      <c r="DI123" s="712">
        <f t="shared" si="12"/>
        <v>0</v>
      </c>
      <c r="DJ123" s="712">
        <f t="shared" si="0"/>
        <v>0</v>
      </c>
      <c r="DK123" s="323"/>
      <c r="DL123" s="21"/>
    </row>
    <row r="124" spans="2:116">
      <c r="B124" s="10" t="s">
        <v>292</v>
      </c>
      <c r="C124" s="4" t="s">
        <v>1013</v>
      </c>
      <c r="D124" s="712">
        <f t="shared" ref="D124:AI124" si="13">D$120*D7</f>
        <v>0</v>
      </c>
      <c r="E124" s="712">
        <f t="shared" si="13"/>
        <v>0</v>
      </c>
      <c r="F124" s="712">
        <f t="shared" si="13"/>
        <v>0</v>
      </c>
      <c r="G124" s="712">
        <f t="shared" si="13"/>
        <v>0</v>
      </c>
      <c r="H124" s="712">
        <f t="shared" si="13"/>
        <v>0</v>
      </c>
      <c r="I124" s="712">
        <f t="shared" si="13"/>
        <v>0</v>
      </c>
      <c r="J124" s="712">
        <f t="shared" si="13"/>
        <v>0</v>
      </c>
      <c r="K124" s="712">
        <f t="shared" si="13"/>
        <v>0</v>
      </c>
      <c r="L124" s="712">
        <f t="shared" si="13"/>
        <v>0</v>
      </c>
      <c r="M124" s="712">
        <f t="shared" si="13"/>
        <v>0</v>
      </c>
      <c r="N124" s="712">
        <f t="shared" si="13"/>
        <v>0</v>
      </c>
      <c r="O124" s="712">
        <f t="shared" si="13"/>
        <v>0</v>
      </c>
      <c r="P124" s="712">
        <f t="shared" si="13"/>
        <v>0</v>
      </c>
      <c r="Q124" s="712">
        <f t="shared" si="13"/>
        <v>0</v>
      </c>
      <c r="R124" s="712">
        <f t="shared" si="13"/>
        <v>0</v>
      </c>
      <c r="S124" s="712">
        <f t="shared" si="13"/>
        <v>0</v>
      </c>
      <c r="T124" s="712">
        <f t="shared" si="13"/>
        <v>0</v>
      </c>
      <c r="U124" s="712">
        <f t="shared" si="13"/>
        <v>0</v>
      </c>
      <c r="V124" s="712">
        <f t="shared" si="13"/>
        <v>0</v>
      </c>
      <c r="W124" s="712">
        <f t="shared" si="13"/>
        <v>0</v>
      </c>
      <c r="X124" s="712">
        <f t="shared" si="13"/>
        <v>0</v>
      </c>
      <c r="Y124" s="712">
        <f t="shared" si="13"/>
        <v>0</v>
      </c>
      <c r="Z124" s="712">
        <f t="shared" si="13"/>
        <v>0</v>
      </c>
      <c r="AA124" s="712">
        <f t="shared" si="13"/>
        <v>0</v>
      </c>
      <c r="AB124" s="712">
        <f t="shared" si="13"/>
        <v>0</v>
      </c>
      <c r="AC124" s="712">
        <f t="shared" si="13"/>
        <v>0</v>
      </c>
      <c r="AD124" s="712">
        <f t="shared" si="13"/>
        <v>0</v>
      </c>
      <c r="AE124" s="712">
        <f t="shared" si="13"/>
        <v>0</v>
      </c>
      <c r="AF124" s="712">
        <f t="shared" si="13"/>
        <v>0</v>
      </c>
      <c r="AG124" s="712">
        <f t="shared" si="13"/>
        <v>0</v>
      </c>
      <c r="AH124" s="712">
        <f t="shared" si="13"/>
        <v>0</v>
      </c>
      <c r="AI124" s="712">
        <f t="shared" si="13"/>
        <v>0</v>
      </c>
      <c r="AJ124" s="712">
        <f t="shared" ref="AJ124:BO124" si="14">AJ$120*AJ7</f>
        <v>0</v>
      </c>
      <c r="AK124" s="712">
        <f t="shared" si="14"/>
        <v>0</v>
      </c>
      <c r="AL124" s="712">
        <f t="shared" si="14"/>
        <v>0</v>
      </c>
      <c r="AM124" s="712">
        <f t="shared" si="14"/>
        <v>0</v>
      </c>
      <c r="AN124" s="712">
        <f t="shared" si="14"/>
        <v>0</v>
      </c>
      <c r="AO124" s="712">
        <f t="shared" si="14"/>
        <v>0</v>
      </c>
      <c r="AP124" s="712">
        <f t="shared" si="14"/>
        <v>0</v>
      </c>
      <c r="AQ124" s="712">
        <f t="shared" si="14"/>
        <v>0</v>
      </c>
      <c r="AR124" s="712">
        <f t="shared" si="14"/>
        <v>0</v>
      </c>
      <c r="AS124" s="712">
        <f t="shared" si="14"/>
        <v>0</v>
      </c>
      <c r="AT124" s="712">
        <f t="shared" si="14"/>
        <v>0</v>
      </c>
      <c r="AU124" s="712">
        <f t="shared" si="14"/>
        <v>0</v>
      </c>
      <c r="AV124" s="712">
        <f t="shared" si="14"/>
        <v>0</v>
      </c>
      <c r="AW124" s="712">
        <f t="shared" si="14"/>
        <v>0</v>
      </c>
      <c r="AX124" s="712">
        <f t="shared" si="14"/>
        <v>0</v>
      </c>
      <c r="AY124" s="712">
        <f t="shared" si="14"/>
        <v>0</v>
      </c>
      <c r="AZ124" s="712">
        <f t="shared" si="14"/>
        <v>0</v>
      </c>
      <c r="BA124" s="712">
        <f t="shared" si="14"/>
        <v>0</v>
      </c>
      <c r="BB124" s="712">
        <f t="shared" si="14"/>
        <v>0</v>
      </c>
      <c r="BC124" s="712">
        <f t="shared" si="14"/>
        <v>0</v>
      </c>
      <c r="BD124" s="712">
        <f t="shared" si="14"/>
        <v>0</v>
      </c>
      <c r="BE124" s="712">
        <f t="shared" si="14"/>
        <v>0</v>
      </c>
      <c r="BF124" s="712">
        <f t="shared" si="14"/>
        <v>0</v>
      </c>
      <c r="BG124" s="712">
        <f t="shared" si="14"/>
        <v>0</v>
      </c>
      <c r="BH124" s="712">
        <f t="shared" si="14"/>
        <v>0</v>
      </c>
      <c r="BI124" s="712">
        <f t="shared" si="14"/>
        <v>0</v>
      </c>
      <c r="BJ124" s="712">
        <f t="shared" si="14"/>
        <v>0</v>
      </c>
      <c r="BK124" s="712">
        <f t="shared" si="14"/>
        <v>0</v>
      </c>
      <c r="BL124" s="712">
        <f t="shared" si="14"/>
        <v>0</v>
      </c>
      <c r="BM124" s="712">
        <f t="shared" si="14"/>
        <v>0</v>
      </c>
      <c r="BN124" s="712">
        <f t="shared" si="14"/>
        <v>0</v>
      </c>
      <c r="BO124" s="712">
        <f t="shared" si="14"/>
        <v>0</v>
      </c>
      <c r="BP124" s="712">
        <f t="shared" ref="BP124:CU124" si="15">BP$120*BP7</f>
        <v>0</v>
      </c>
      <c r="BQ124" s="712">
        <f t="shared" si="15"/>
        <v>0</v>
      </c>
      <c r="BR124" s="712">
        <f t="shared" si="15"/>
        <v>0</v>
      </c>
      <c r="BS124" s="712">
        <f t="shared" si="15"/>
        <v>0</v>
      </c>
      <c r="BT124" s="712">
        <f t="shared" si="15"/>
        <v>0</v>
      </c>
      <c r="BU124" s="712">
        <f t="shared" si="15"/>
        <v>0</v>
      </c>
      <c r="BV124" s="712">
        <f t="shared" si="15"/>
        <v>0</v>
      </c>
      <c r="BW124" s="712">
        <f t="shared" si="15"/>
        <v>0</v>
      </c>
      <c r="BX124" s="712">
        <f t="shared" si="15"/>
        <v>0</v>
      </c>
      <c r="BY124" s="712">
        <f t="shared" si="15"/>
        <v>0</v>
      </c>
      <c r="BZ124" s="712">
        <f t="shared" si="15"/>
        <v>0</v>
      </c>
      <c r="CA124" s="712">
        <f t="shared" si="15"/>
        <v>0</v>
      </c>
      <c r="CB124" s="712">
        <f t="shared" si="15"/>
        <v>0</v>
      </c>
      <c r="CC124" s="712">
        <f t="shared" si="15"/>
        <v>0</v>
      </c>
      <c r="CD124" s="712">
        <f t="shared" si="15"/>
        <v>0</v>
      </c>
      <c r="CE124" s="712">
        <f t="shared" si="15"/>
        <v>0</v>
      </c>
      <c r="CF124" s="712">
        <f t="shared" si="15"/>
        <v>0</v>
      </c>
      <c r="CG124" s="712">
        <f t="shared" si="15"/>
        <v>0</v>
      </c>
      <c r="CH124" s="712">
        <f t="shared" si="15"/>
        <v>0</v>
      </c>
      <c r="CI124" s="712">
        <f t="shared" si="15"/>
        <v>0</v>
      </c>
      <c r="CJ124" s="712">
        <f t="shared" si="15"/>
        <v>0</v>
      </c>
      <c r="CK124" s="712">
        <f t="shared" si="15"/>
        <v>0</v>
      </c>
      <c r="CL124" s="712">
        <f t="shared" si="15"/>
        <v>0</v>
      </c>
      <c r="CM124" s="712">
        <f t="shared" si="15"/>
        <v>0</v>
      </c>
      <c r="CN124" s="712">
        <f t="shared" si="15"/>
        <v>0</v>
      </c>
      <c r="CO124" s="712">
        <f t="shared" si="15"/>
        <v>0</v>
      </c>
      <c r="CP124" s="712">
        <f t="shared" si="15"/>
        <v>0</v>
      </c>
      <c r="CQ124" s="712">
        <f t="shared" si="15"/>
        <v>0</v>
      </c>
      <c r="CR124" s="712">
        <f t="shared" si="15"/>
        <v>0</v>
      </c>
      <c r="CS124" s="712">
        <f t="shared" si="15"/>
        <v>0</v>
      </c>
      <c r="CT124" s="712">
        <f t="shared" si="15"/>
        <v>0</v>
      </c>
      <c r="CU124" s="712">
        <f t="shared" si="15"/>
        <v>0</v>
      </c>
      <c r="CV124" s="712">
        <f t="shared" ref="CV124:DI124" si="16">CV$120*CV7</f>
        <v>0</v>
      </c>
      <c r="CW124" s="712">
        <f t="shared" si="16"/>
        <v>0</v>
      </c>
      <c r="CX124" s="712">
        <f t="shared" si="16"/>
        <v>0</v>
      </c>
      <c r="CY124" s="712">
        <f t="shared" si="16"/>
        <v>0</v>
      </c>
      <c r="CZ124" s="712">
        <f t="shared" si="16"/>
        <v>0</v>
      </c>
      <c r="DA124" s="712">
        <f t="shared" si="16"/>
        <v>0</v>
      </c>
      <c r="DB124" s="712">
        <f t="shared" si="16"/>
        <v>0</v>
      </c>
      <c r="DC124" s="712">
        <f t="shared" si="16"/>
        <v>0</v>
      </c>
      <c r="DD124" s="712">
        <f t="shared" si="16"/>
        <v>0</v>
      </c>
      <c r="DE124" s="712">
        <f t="shared" si="16"/>
        <v>0</v>
      </c>
      <c r="DF124" s="712">
        <f t="shared" si="16"/>
        <v>0</v>
      </c>
      <c r="DG124" s="712">
        <f t="shared" si="16"/>
        <v>0</v>
      </c>
      <c r="DH124" s="712">
        <f t="shared" si="16"/>
        <v>0</v>
      </c>
      <c r="DI124" s="712">
        <f t="shared" si="16"/>
        <v>0</v>
      </c>
      <c r="DJ124" s="712">
        <f t="shared" si="0"/>
        <v>0</v>
      </c>
      <c r="DK124" s="323"/>
      <c r="DL124" s="21"/>
    </row>
    <row r="125" spans="2:116">
      <c r="B125" s="10" t="s">
        <v>293</v>
      </c>
      <c r="C125" s="4" t="s">
        <v>1014</v>
      </c>
      <c r="D125" s="712">
        <f t="shared" ref="D125:AI125" si="17">D$120*D8</f>
        <v>0</v>
      </c>
      <c r="E125" s="712">
        <f t="shared" si="17"/>
        <v>0</v>
      </c>
      <c r="F125" s="712">
        <f t="shared" si="17"/>
        <v>0</v>
      </c>
      <c r="G125" s="712">
        <f t="shared" si="17"/>
        <v>0</v>
      </c>
      <c r="H125" s="712">
        <f t="shared" si="17"/>
        <v>0</v>
      </c>
      <c r="I125" s="712">
        <f t="shared" si="17"/>
        <v>0</v>
      </c>
      <c r="J125" s="712">
        <f t="shared" si="17"/>
        <v>0</v>
      </c>
      <c r="K125" s="712">
        <f t="shared" si="17"/>
        <v>0</v>
      </c>
      <c r="L125" s="712">
        <f t="shared" si="17"/>
        <v>0</v>
      </c>
      <c r="M125" s="712">
        <f t="shared" si="17"/>
        <v>0</v>
      </c>
      <c r="N125" s="712">
        <f t="shared" si="17"/>
        <v>0</v>
      </c>
      <c r="O125" s="712">
        <f t="shared" si="17"/>
        <v>0</v>
      </c>
      <c r="P125" s="712">
        <f t="shared" si="17"/>
        <v>0</v>
      </c>
      <c r="Q125" s="712">
        <f t="shared" si="17"/>
        <v>0</v>
      </c>
      <c r="R125" s="712">
        <f t="shared" si="17"/>
        <v>0</v>
      </c>
      <c r="S125" s="712">
        <f t="shared" si="17"/>
        <v>0</v>
      </c>
      <c r="T125" s="712">
        <f t="shared" si="17"/>
        <v>0</v>
      </c>
      <c r="U125" s="712">
        <f t="shared" si="17"/>
        <v>0</v>
      </c>
      <c r="V125" s="712">
        <f t="shared" si="17"/>
        <v>0</v>
      </c>
      <c r="W125" s="712">
        <f t="shared" si="17"/>
        <v>0</v>
      </c>
      <c r="X125" s="712">
        <f t="shared" si="17"/>
        <v>0</v>
      </c>
      <c r="Y125" s="712">
        <f t="shared" si="17"/>
        <v>0</v>
      </c>
      <c r="Z125" s="712">
        <f t="shared" si="17"/>
        <v>0</v>
      </c>
      <c r="AA125" s="712">
        <f t="shared" si="17"/>
        <v>0</v>
      </c>
      <c r="AB125" s="712">
        <f t="shared" si="17"/>
        <v>0</v>
      </c>
      <c r="AC125" s="712">
        <f t="shared" si="17"/>
        <v>0</v>
      </c>
      <c r="AD125" s="712">
        <f t="shared" si="17"/>
        <v>0</v>
      </c>
      <c r="AE125" s="712">
        <f t="shared" si="17"/>
        <v>0</v>
      </c>
      <c r="AF125" s="712">
        <f t="shared" si="17"/>
        <v>0</v>
      </c>
      <c r="AG125" s="712">
        <f t="shared" si="17"/>
        <v>0</v>
      </c>
      <c r="AH125" s="712">
        <f t="shared" si="17"/>
        <v>0</v>
      </c>
      <c r="AI125" s="712">
        <f t="shared" si="17"/>
        <v>0</v>
      </c>
      <c r="AJ125" s="712">
        <f t="shared" ref="AJ125:BO125" si="18">AJ$120*AJ8</f>
        <v>0</v>
      </c>
      <c r="AK125" s="712">
        <f t="shared" si="18"/>
        <v>0</v>
      </c>
      <c r="AL125" s="712">
        <f t="shared" si="18"/>
        <v>0</v>
      </c>
      <c r="AM125" s="712">
        <f t="shared" si="18"/>
        <v>0</v>
      </c>
      <c r="AN125" s="712">
        <f t="shared" si="18"/>
        <v>0</v>
      </c>
      <c r="AO125" s="712">
        <f t="shared" si="18"/>
        <v>0</v>
      </c>
      <c r="AP125" s="712">
        <f t="shared" si="18"/>
        <v>0</v>
      </c>
      <c r="AQ125" s="712">
        <f t="shared" si="18"/>
        <v>0</v>
      </c>
      <c r="AR125" s="712">
        <f t="shared" si="18"/>
        <v>0</v>
      </c>
      <c r="AS125" s="712">
        <f t="shared" si="18"/>
        <v>0</v>
      </c>
      <c r="AT125" s="712">
        <f t="shared" si="18"/>
        <v>0</v>
      </c>
      <c r="AU125" s="712">
        <f t="shared" si="18"/>
        <v>0</v>
      </c>
      <c r="AV125" s="712">
        <f t="shared" si="18"/>
        <v>0</v>
      </c>
      <c r="AW125" s="712">
        <f t="shared" si="18"/>
        <v>0</v>
      </c>
      <c r="AX125" s="712">
        <f t="shared" si="18"/>
        <v>0</v>
      </c>
      <c r="AY125" s="712">
        <f t="shared" si="18"/>
        <v>0</v>
      </c>
      <c r="AZ125" s="712">
        <f t="shared" si="18"/>
        <v>0</v>
      </c>
      <c r="BA125" s="712">
        <f t="shared" si="18"/>
        <v>0</v>
      </c>
      <c r="BB125" s="712">
        <f t="shared" si="18"/>
        <v>0</v>
      </c>
      <c r="BC125" s="712">
        <f t="shared" si="18"/>
        <v>0</v>
      </c>
      <c r="BD125" s="712">
        <f t="shared" si="18"/>
        <v>0</v>
      </c>
      <c r="BE125" s="712">
        <f t="shared" si="18"/>
        <v>0</v>
      </c>
      <c r="BF125" s="712">
        <f t="shared" si="18"/>
        <v>0</v>
      </c>
      <c r="BG125" s="712">
        <f t="shared" si="18"/>
        <v>0</v>
      </c>
      <c r="BH125" s="712">
        <f t="shared" si="18"/>
        <v>0</v>
      </c>
      <c r="BI125" s="712">
        <f t="shared" si="18"/>
        <v>0</v>
      </c>
      <c r="BJ125" s="712">
        <f t="shared" si="18"/>
        <v>0</v>
      </c>
      <c r="BK125" s="712">
        <f t="shared" si="18"/>
        <v>0</v>
      </c>
      <c r="BL125" s="712">
        <f t="shared" si="18"/>
        <v>0</v>
      </c>
      <c r="BM125" s="712">
        <f t="shared" si="18"/>
        <v>0</v>
      </c>
      <c r="BN125" s="712">
        <f t="shared" si="18"/>
        <v>0</v>
      </c>
      <c r="BO125" s="712">
        <f t="shared" si="18"/>
        <v>0</v>
      </c>
      <c r="BP125" s="712">
        <f t="shared" ref="BP125:CU125" si="19">BP$120*BP8</f>
        <v>0</v>
      </c>
      <c r="BQ125" s="712">
        <f t="shared" si="19"/>
        <v>0</v>
      </c>
      <c r="BR125" s="712">
        <f t="shared" si="19"/>
        <v>0</v>
      </c>
      <c r="BS125" s="712">
        <f t="shared" si="19"/>
        <v>0</v>
      </c>
      <c r="BT125" s="712">
        <f t="shared" si="19"/>
        <v>0</v>
      </c>
      <c r="BU125" s="712">
        <f t="shared" si="19"/>
        <v>0</v>
      </c>
      <c r="BV125" s="712">
        <f t="shared" si="19"/>
        <v>0</v>
      </c>
      <c r="BW125" s="712">
        <f t="shared" si="19"/>
        <v>0</v>
      </c>
      <c r="BX125" s="712">
        <f t="shared" si="19"/>
        <v>0</v>
      </c>
      <c r="BY125" s="712">
        <f t="shared" si="19"/>
        <v>0</v>
      </c>
      <c r="BZ125" s="712">
        <f t="shared" si="19"/>
        <v>0</v>
      </c>
      <c r="CA125" s="712">
        <f t="shared" si="19"/>
        <v>0</v>
      </c>
      <c r="CB125" s="712">
        <f t="shared" si="19"/>
        <v>0</v>
      </c>
      <c r="CC125" s="712">
        <f t="shared" si="19"/>
        <v>0</v>
      </c>
      <c r="CD125" s="712">
        <f t="shared" si="19"/>
        <v>0</v>
      </c>
      <c r="CE125" s="712">
        <f t="shared" si="19"/>
        <v>0</v>
      </c>
      <c r="CF125" s="712">
        <f t="shared" si="19"/>
        <v>0</v>
      </c>
      <c r="CG125" s="712">
        <f t="shared" si="19"/>
        <v>0</v>
      </c>
      <c r="CH125" s="712">
        <f t="shared" si="19"/>
        <v>0</v>
      </c>
      <c r="CI125" s="712">
        <f t="shared" si="19"/>
        <v>0</v>
      </c>
      <c r="CJ125" s="712">
        <f t="shared" si="19"/>
        <v>0</v>
      </c>
      <c r="CK125" s="712">
        <f t="shared" si="19"/>
        <v>0</v>
      </c>
      <c r="CL125" s="712">
        <f t="shared" si="19"/>
        <v>0</v>
      </c>
      <c r="CM125" s="712">
        <f t="shared" si="19"/>
        <v>0</v>
      </c>
      <c r="CN125" s="712">
        <f t="shared" si="19"/>
        <v>0</v>
      </c>
      <c r="CO125" s="712">
        <f t="shared" si="19"/>
        <v>0</v>
      </c>
      <c r="CP125" s="712">
        <f t="shared" si="19"/>
        <v>0</v>
      </c>
      <c r="CQ125" s="712">
        <f t="shared" si="19"/>
        <v>0</v>
      </c>
      <c r="CR125" s="712">
        <f t="shared" si="19"/>
        <v>0</v>
      </c>
      <c r="CS125" s="712">
        <f t="shared" si="19"/>
        <v>0</v>
      </c>
      <c r="CT125" s="712">
        <f t="shared" si="19"/>
        <v>0</v>
      </c>
      <c r="CU125" s="712">
        <f t="shared" si="19"/>
        <v>0</v>
      </c>
      <c r="CV125" s="712">
        <f t="shared" ref="CV125:DI125" si="20">CV$120*CV8</f>
        <v>0</v>
      </c>
      <c r="CW125" s="712">
        <f t="shared" si="20"/>
        <v>0</v>
      </c>
      <c r="CX125" s="712">
        <f t="shared" si="20"/>
        <v>0</v>
      </c>
      <c r="CY125" s="712">
        <f t="shared" si="20"/>
        <v>0</v>
      </c>
      <c r="CZ125" s="712">
        <f t="shared" si="20"/>
        <v>0</v>
      </c>
      <c r="DA125" s="712">
        <f t="shared" si="20"/>
        <v>0</v>
      </c>
      <c r="DB125" s="712">
        <f t="shared" si="20"/>
        <v>0</v>
      </c>
      <c r="DC125" s="712">
        <f t="shared" si="20"/>
        <v>0</v>
      </c>
      <c r="DD125" s="712">
        <f t="shared" si="20"/>
        <v>0</v>
      </c>
      <c r="DE125" s="712">
        <f t="shared" si="20"/>
        <v>0</v>
      </c>
      <c r="DF125" s="712">
        <f t="shared" si="20"/>
        <v>0</v>
      </c>
      <c r="DG125" s="712">
        <f t="shared" si="20"/>
        <v>0</v>
      </c>
      <c r="DH125" s="712">
        <f t="shared" si="20"/>
        <v>0</v>
      </c>
      <c r="DI125" s="712">
        <f t="shared" si="20"/>
        <v>0</v>
      </c>
      <c r="DJ125" s="712">
        <f t="shared" si="0"/>
        <v>0</v>
      </c>
      <c r="DK125" s="323"/>
      <c r="DL125" s="21"/>
    </row>
    <row r="126" spans="2:116">
      <c r="B126" s="10" t="s">
        <v>294</v>
      </c>
      <c r="C126" s="4" t="s">
        <v>1015</v>
      </c>
      <c r="D126" s="712">
        <f t="shared" ref="D126:AI126" si="21">D$120*D9</f>
        <v>0</v>
      </c>
      <c r="E126" s="712">
        <f t="shared" si="21"/>
        <v>0</v>
      </c>
      <c r="F126" s="712">
        <f t="shared" si="21"/>
        <v>0</v>
      </c>
      <c r="G126" s="712">
        <f t="shared" si="21"/>
        <v>0</v>
      </c>
      <c r="H126" s="712">
        <f t="shared" si="21"/>
        <v>0</v>
      </c>
      <c r="I126" s="712">
        <f t="shared" si="21"/>
        <v>0</v>
      </c>
      <c r="J126" s="712">
        <f t="shared" si="21"/>
        <v>0</v>
      </c>
      <c r="K126" s="712">
        <f t="shared" si="21"/>
        <v>0</v>
      </c>
      <c r="L126" s="712">
        <f t="shared" si="21"/>
        <v>0</v>
      </c>
      <c r="M126" s="712">
        <f t="shared" si="21"/>
        <v>0</v>
      </c>
      <c r="N126" s="712">
        <f t="shared" si="21"/>
        <v>0</v>
      </c>
      <c r="O126" s="712">
        <f t="shared" si="21"/>
        <v>0</v>
      </c>
      <c r="P126" s="712">
        <f t="shared" si="21"/>
        <v>0</v>
      </c>
      <c r="Q126" s="712">
        <f t="shared" si="21"/>
        <v>0</v>
      </c>
      <c r="R126" s="712">
        <f t="shared" si="21"/>
        <v>0</v>
      </c>
      <c r="S126" s="712">
        <f t="shared" si="21"/>
        <v>0</v>
      </c>
      <c r="T126" s="712">
        <f t="shared" si="21"/>
        <v>0</v>
      </c>
      <c r="U126" s="712">
        <f t="shared" si="21"/>
        <v>0</v>
      </c>
      <c r="V126" s="712">
        <f t="shared" si="21"/>
        <v>0</v>
      </c>
      <c r="W126" s="712">
        <f t="shared" si="21"/>
        <v>0</v>
      </c>
      <c r="X126" s="712">
        <f t="shared" si="21"/>
        <v>0</v>
      </c>
      <c r="Y126" s="712">
        <f t="shared" si="21"/>
        <v>0</v>
      </c>
      <c r="Z126" s="712">
        <f t="shared" si="21"/>
        <v>0</v>
      </c>
      <c r="AA126" s="712">
        <f t="shared" si="21"/>
        <v>0</v>
      </c>
      <c r="AB126" s="712">
        <f t="shared" si="21"/>
        <v>0</v>
      </c>
      <c r="AC126" s="712">
        <f t="shared" si="21"/>
        <v>0</v>
      </c>
      <c r="AD126" s="712">
        <f t="shared" si="21"/>
        <v>0</v>
      </c>
      <c r="AE126" s="712">
        <f t="shared" si="21"/>
        <v>0</v>
      </c>
      <c r="AF126" s="712">
        <f t="shared" si="21"/>
        <v>0</v>
      </c>
      <c r="AG126" s="712">
        <f t="shared" si="21"/>
        <v>0</v>
      </c>
      <c r="AH126" s="712">
        <f t="shared" si="21"/>
        <v>0</v>
      </c>
      <c r="AI126" s="712">
        <f t="shared" si="21"/>
        <v>0</v>
      </c>
      <c r="AJ126" s="712">
        <f t="shared" ref="AJ126:BO126" si="22">AJ$120*AJ9</f>
        <v>0</v>
      </c>
      <c r="AK126" s="712">
        <f t="shared" si="22"/>
        <v>0</v>
      </c>
      <c r="AL126" s="712">
        <f t="shared" si="22"/>
        <v>0</v>
      </c>
      <c r="AM126" s="712">
        <f t="shared" si="22"/>
        <v>0</v>
      </c>
      <c r="AN126" s="712">
        <f t="shared" si="22"/>
        <v>0</v>
      </c>
      <c r="AO126" s="712">
        <f t="shared" si="22"/>
        <v>0</v>
      </c>
      <c r="AP126" s="712">
        <f t="shared" si="22"/>
        <v>0</v>
      </c>
      <c r="AQ126" s="712">
        <f t="shared" si="22"/>
        <v>0</v>
      </c>
      <c r="AR126" s="712">
        <f t="shared" si="22"/>
        <v>0</v>
      </c>
      <c r="AS126" s="712">
        <f t="shared" si="22"/>
        <v>0</v>
      </c>
      <c r="AT126" s="712">
        <f t="shared" si="22"/>
        <v>0</v>
      </c>
      <c r="AU126" s="712">
        <f t="shared" si="22"/>
        <v>0</v>
      </c>
      <c r="AV126" s="712">
        <f t="shared" si="22"/>
        <v>0</v>
      </c>
      <c r="AW126" s="712">
        <f t="shared" si="22"/>
        <v>0</v>
      </c>
      <c r="AX126" s="712">
        <f t="shared" si="22"/>
        <v>0</v>
      </c>
      <c r="AY126" s="712">
        <f t="shared" si="22"/>
        <v>0</v>
      </c>
      <c r="AZ126" s="712">
        <f t="shared" si="22"/>
        <v>0</v>
      </c>
      <c r="BA126" s="712">
        <f t="shared" si="22"/>
        <v>0</v>
      </c>
      <c r="BB126" s="712">
        <f t="shared" si="22"/>
        <v>0</v>
      </c>
      <c r="BC126" s="712">
        <f t="shared" si="22"/>
        <v>0</v>
      </c>
      <c r="BD126" s="712">
        <f t="shared" si="22"/>
        <v>0</v>
      </c>
      <c r="BE126" s="712">
        <f t="shared" si="22"/>
        <v>0</v>
      </c>
      <c r="BF126" s="712">
        <f t="shared" si="22"/>
        <v>0</v>
      </c>
      <c r="BG126" s="712">
        <f t="shared" si="22"/>
        <v>0</v>
      </c>
      <c r="BH126" s="712">
        <f t="shared" si="22"/>
        <v>0</v>
      </c>
      <c r="BI126" s="712">
        <f t="shared" si="22"/>
        <v>0</v>
      </c>
      <c r="BJ126" s="712">
        <f t="shared" si="22"/>
        <v>0</v>
      </c>
      <c r="BK126" s="712">
        <f t="shared" si="22"/>
        <v>0</v>
      </c>
      <c r="BL126" s="712">
        <f t="shared" si="22"/>
        <v>0</v>
      </c>
      <c r="BM126" s="712">
        <f t="shared" si="22"/>
        <v>0</v>
      </c>
      <c r="BN126" s="712">
        <f t="shared" si="22"/>
        <v>0</v>
      </c>
      <c r="BO126" s="712">
        <f t="shared" si="22"/>
        <v>0</v>
      </c>
      <c r="BP126" s="712">
        <f t="shared" ref="BP126:CU126" si="23">BP$120*BP9</f>
        <v>0</v>
      </c>
      <c r="BQ126" s="712">
        <f t="shared" si="23"/>
        <v>0</v>
      </c>
      <c r="BR126" s="712">
        <f t="shared" si="23"/>
        <v>0</v>
      </c>
      <c r="BS126" s="712">
        <f t="shared" si="23"/>
        <v>0</v>
      </c>
      <c r="BT126" s="712">
        <f t="shared" si="23"/>
        <v>0</v>
      </c>
      <c r="BU126" s="712">
        <f t="shared" si="23"/>
        <v>0</v>
      </c>
      <c r="BV126" s="712">
        <f t="shared" si="23"/>
        <v>0</v>
      </c>
      <c r="BW126" s="712">
        <f t="shared" si="23"/>
        <v>0</v>
      </c>
      <c r="BX126" s="712">
        <f t="shared" si="23"/>
        <v>0</v>
      </c>
      <c r="BY126" s="712">
        <f t="shared" si="23"/>
        <v>0</v>
      </c>
      <c r="BZ126" s="712">
        <f t="shared" si="23"/>
        <v>0</v>
      </c>
      <c r="CA126" s="712">
        <f t="shared" si="23"/>
        <v>0</v>
      </c>
      <c r="CB126" s="712">
        <f t="shared" si="23"/>
        <v>0</v>
      </c>
      <c r="CC126" s="712">
        <f t="shared" si="23"/>
        <v>0</v>
      </c>
      <c r="CD126" s="712">
        <f t="shared" si="23"/>
        <v>0</v>
      </c>
      <c r="CE126" s="712">
        <f t="shared" si="23"/>
        <v>0</v>
      </c>
      <c r="CF126" s="712">
        <f t="shared" si="23"/>
        <v>0</v>
      </c>
      <c r="CG126" s="712">
        <f t="shared" si="23"/>
        <v>0</v>
      </c>
      <c r="CH126" s="712">
        <f t="shared" si="23"/>
        <v>0</v>
      </c>
      <c r="CI126" s="712">
        <f t="shared" si="23"/>
        <v>0</v>
      </c>
      <c r="CJ126" s="712">
        <f t="shared" si="23"/>
        <v>0</v>
      </c>
      <c r="CK126" s="712">
        <f t="shared" si="23"/>
        <v>0</v>
      </c>
      <c r="CL126" s="712">
        <f t="shared" si="23"/>
        <v>0</v>
      </c>
      <c r="CM126" s="712">
        <f t="shared" si="23"/>
        <v>0</v>
      </c>
      <c r="CN126" s="712">
        <f t="shared" si="23"/>
        <v>0</v>
      </c>
      <c r="CO126" s="712">
        <f t="shared" si="23"/>
        <v>0</v>
      </c>
      <c r="CP126" s="712">
        <f t="shared" si="23"/>
        <v>0</v>
      </c>
      <c r="CQ126" s="712">
        <f t="shared" si="23"/>
        <v>0</v>
      </c>
      <c r="CR126" s="712">
        <f t="shared" si="23"/>
        <v>0</v>
      </c>
      <c r="CS126" s="712">
        <f t="shared" si="23"/>
        <v>0</v>
      </c>
      <c r="CT126" s="712">
        <f t="shared" si="23"/>
        <v>0</v>
      </c>
      <c r="CU126" s="712">
        <f t="shared" si="23"/>
        <v>0</v>
      </c>
      <c r="CV126" s="712">
        <f t="shared" ref="CV126:DI126" si="24">CV$120*CV9</f>
        <v>0</v>
      </c>
      <c r="CW126" s="712">
        <f t="shared" si="24"/>
        <v>0</v>
      </c>
      <c r="CX126" s="712">
        <f t="shared" si="24"/>
        <v>0</v>
      </c>
      <c r="CY126" s="712">
        <f t="shared" si="24"/>
        <v>0</v>
      </c>
      <c r="CZ126" s="712">
        <f t="shared" si="24"/>
        <v>0</v>
      </c>
      <c r="DA126" s="712">
        <f t="shared" si="24"/>
        <v>0</v>
      </c>
      <c r="DB126" s="712">
        <f t="shared" si="24"/>
        <v>0</v>
      </c>
      <c r="DC126" s="712">
        <f t="shared" si="24"/>
        <v>0</v>
      </c>
      <c r="DD126" s="712">
        <f t="shared" si="24"/>
        <v>0</v>
      </c>
      <c r="DE126" s="712">
        <f t="shared" si="24"/>
        <v>0</v>
      </c>
      <c r="DF126" s="712">
        <f t="shared" si="24"/>
        <v>0</v>
      </c>
      <c r="DG126" s="712">
        <f t="shared" si="24"/>
        <v>0</v>
      </c>
      <c r="DH126" s="712">
        <f t="shared" si="24"/>
        <v>0</v>
      </c>
      <c r="DI126" s="712">
        <f t="shared" si="24"/>
        <v>0</v>
      </c>
      <c r="DJ126" s="712">
        <f t="shared" si="0"/>
        <v>0</v>
      </c>
      <c r="DK126" s="323"/>
      <c r="DL126" s="21"/>
    </row>
    <row r="127" spans="2:116">
      <c r="B127" s="10" t="s">
        <v>295</v>
      </c>
      <c r="C127" s="4" t="s">
        <v>981</v>
      </c>
      <c r="D127" s="712">
        <f t="shared" ref="D127:AI127" si="25">D$120*D10</f>
        <v>0</v>
      </c>
      <c r="E127" s="712">
        <f t="shared" si="25"/>
        <v>0</v>
      </c>
      <c r="F127" s="712">
        <f t="shared" si="25"/>
        <v>0</v>
      </c>
      <c r="G127" s="712">
        <f t="shared" si="25"/>
        <v>0</v>
      </c>
      <c r="H127" s="712">
        <f t="shared" si="25"/>
        <v>0</v>
      </c>
      <c r="I127" s="712">
        <f t="shared" si="25"/>
        <v>0</v>
      </c>
      <c r="J127" s="712">
        <f t="shared" si="25"/>
        <v>0</v>
      </c>
      <c r="K127" s="712">
        <f t="shared" si="25"/>
        <v>0</v>
      </c>
      <c r="L127" s="712">
        <f t="shared" si="25"/>
        <v>0</v>
      </c>
      <c r="M127" s="712">
        <f t="shared" si="25"/>
        <v>0</v>
      </c>
      <c r="N127" s="712">
        <f t="shared" si="25"/>
        <v>0</v>
      </c>
      <c r="O127" s="712">
        <f t="shared" si="25"/>
        <v>0</v>
      </c>
      <c r="P127" s="712">
        <f t="shared" si="25"/>
        <v>0</v>
      </c>
      <c r="Q127" s="712">
        <f t="shared" si="25"/>
        <v>0</v>
      </c>
      <c r="R127" s="712">
        <f t="shared" si="25"/>
        <v>0</v>
      </c>
      <c r="S127" s="712">
        <f t="shared" si="25"/>
        <v>0</v>
      </c>
      <c r="T127" s="712">
        <f t="shared" si="25"/>
        <v>0</v>
      </c>
      <c r="U127" s="712">
        <f t="shared" si="25"/>
        <v>0</v>
      </c>
      <c r="V127" s="712">
        <f t="shared" si="25"/>
        <v>0</v>
      </c>
      <c r="W127" s="712">
        <f t="shared" si="25"/>
        <v>0</v>
      </c>
      <c r="X127" s="712">
        <f t="shared" si="25"/>
        <v>0</v>
      </c>
      <c r="Y127" s="712">
        <f t="shared" si="25"/>
        <v>0</v>
      </c>
      <c r="Z127" s="712">
        <f t="shared" si="25"/>
        <v>0</v>
      </c>
      <c r="AA127" s="712">
        <f t="shared" si="25"/>
        <v>0</v>
      </c>
      <c r="AB127" s="712">
        <f t="shared" si="25"/>
        <v>0</v>
      </c>
      <c r="AC127" s="712">
        <f t="shared" si="25"/>
        <v>0</v>
      </c>
      <c r="AD127" s="712">
        <f t="shared" si="25"/>
        <v>0</v>
      </c>
      <c r="AE127" s="712">
        <f t="shared" si="25"/>
        <v>0</v>
      </c>
      <c r="AF127" s="712">
        <f t="shared" si="25"/>
        <v>0</v>
      </c>
      <c r="AG127" s="712">
        <f t="shared" si="25"/>
        <v>0</v>
      </c>
      <c r="AH127" s="712">
        <f t="shared" si="25"/>
        <v>0</v>
      </c>
      <c r="AI127" s="712">
        <f t="shared" si="25"/>
        <v>0</v>
      </c>
      <c r="AJ127" s="712">
        <f t="shared" ref="AJ127:BO127" si="26">AJ$120*AJ10</f>
        <v>0</v>
      </c>
      <c r="AK127" s="712">
        <f t="shared" si="26"/>
        <v>0</v>
      </c>
      <c r="AL127" s="712">
        <f t="shared" si="26"/>
        <v>0</v>
      </c>
      <c r="AM127" s="712">
        <f t="shared" si="26"/>
        <v>0</v>
      </c>
      <c r="AN127" s="712">
        <f t="shared" si="26"/>
        <v>0</v>
      </c>
      <c r="AO127" s="712">
        <f t="shared" si="26"/>
        <v>0</v>
      </c>
      <c r="AP127" s="712">
        <f t="shared" si="26"/>
        <v>0</v>
      </c>
      <c r="AQ127" s="712">
        <f t="shared" si="26"/>
        <v>0</v>
      </c>
      <c r="AR127" s="712">
        <f t="shared" si="26"/>
        <v>0</v>
      </c>
      <c r="AS127" s="712">
        <f t="shared" si="26"/>
        <v>0</v>
      </c>
      <c r="AT127" s="712">
        <f t="shared" si="26"/>
        <v>0</v>
      </c>
      <c r="AU127" s="712">
        <f t="shared" si="26"/>
        <v>0</v>
      </c>
      <c r="AV127" s="712">
        <f t="shared" si="26"/>
        <v>0</v>
      </c>
      <c r="AW127" s="712">
        <f t="shared" si="26"/>
        <v>0</v>
      </c>
      <c r="AX127" s="712">
        <f t="shared" si="26"/>
        <v>0</v>
      </c>
      <c r="AY127" s="712">
        <f t="shared" si="26"/>
        <v>0</v>
      </c>
      <c r="AZ127" s="712">
        <f t="shared" si="26"/>
        <v>0</v>
      </c>
      <c r="BA127" s="712">
        <f t="shared" si="26"/>
        <v>0</v>
      </c>
      <c r="BB127" s="712">
        <f t="shared" si="26"/>
        <v>0</v>
      </c>
      <c r="BC127" s="712">
        <f t="shared" si="26"/>
        <v>0</v>
      </c>
      <c r="BD127" s="712">
        <f t="shared" si="26"/>
        <v>0</v>
      </c>
      <c r="BE127" s="712">
        <f t="shared" si="26"/>
        <v>0</v>
      </c>
      <c r="BF127" s="712">
        <f t="shared" si="26"/>
        <v>0</v>
      </c>
      <c r="BG127" s="712">
        <f t="shared" si="26"/>
        <v>0</v>
      </c>
      <c r="BH127" s="712">
        <f t="shared" si="26"/>
        <v>0</v>
      </c>
      <c r="BI127" s="712">
        <f t="shared" si="26"/>
        <v>0</v>
      </c>
      <c r="BJ127" s="712">
        <f t="shared" si="26"/>
        <v>0</v>
      </c>
      <c r="BK127" s="712">
        <f t="shared" si="26"/>
        <v>0</v>
      </c>
      <c r="BL127" s="712">
        <f t="shared" si="26"/>
        <v>0</v>
      </c>
      <c r="BM127" s="712">
        <f t="shared" si="26"/>
        <v>0</v>
      </c>
      <c r="BN127" s="712">
        <f t="shared" si="26"/>
        <v>0</v>
      </c>
      <c r="BO127" s="712">
        <f t="shared" si="26"/>
        <v>0</v>
      </c>
      <c r="BP127" s="712">
        <f t="shared" ref="BP127:CU127" si="27">BP$120*BP10</f>
        <v>0</v>
      </c>
      <c r="BQ127" s="712">
        <f t="shared" si="27"/>
        <v>0</v>
      </c>
      <c r="BR127" s="712">
        <f t="shared" si="27"/>
        <v>0</v>
      </c>
      <c r="BS127" s="712">
        <f t="shared" si="27"/>
        <v>0</v>
      </c>
      <c r="BT127" s="712">
        <f t="shared" si="27"/>
        <v>0</v>
      </c>
      <c r="BU127" s="712">
        <f t="shared" si="27"/>
        <v>0</v>
      </c>
      <c r="BV127" s="712">
        <f t="shared" si="27"/>
        <v>0</v>
      </c>
      <c r="BW127" s="712">
        <f t="shared" si="27"/>
        <v>0</v>
      </c>
      <c r="BX127" s="712">
        <f t="shared" si="27"/>
        <v>0</v>
      </c>
      <c r="BY127" s="712">
        <f t="shared" si="27"/>
        <v>0</v>
      </c>
      <c r="BZ127" s="712">
        <f t="shared" si="27"/>
        <v>0</v>
      </c>
      <c r="CA127" s="712">
        <f t="shared" si="27"/>
        <v>0</v>
      </c>
      <c r="CB127" s="712">
        <f t="shared" si="27"/>
        <v>0</v>
      </c>
      <c r="CC127" s="712">
        <f t="shared" si="27"/>
        <v>0</v>
      </c>
      <c r="CD127" s="712">
        <f t="shared" si="27"/>
        <v>0</v>
      </c>
      <c r="CE127" s="712">
        <f t="shared" si="27"/>
        <v>0</v>
      </c>
      <c r="CF127" s="712">
        <f t="shared" si="27"/>
        <v>0</v>
      </c>
      <c r="CG127" s="712">
        <f t="shared" si="27"/>
        <v>0</v>
      </c>
      <c r="CH127" s="712">
        <f t="shared" si="27"/>
        <v>0</v>
      </c>
      <c r="CI127" s="712">
        <f t="shared" si="27"/>
        <v>0</v>
      </c>
      <c r="CJ127" s="712">
        <f t="shared" si="27"/>
        <v>0</v>
      </c>
      <c r="CK127" s="712">
        <f t="shared" si="27"/>
        <v>0</v>
      </c>
      <c r="CL127" s="712">
        <f t="shared" si="27"/>
        <v>0</v>
      </c>
      <c r="CM127" s="712">
        <f t="shared" si="27"/>
        <v>0</v>
      </c>
      <c r="CN127" s="712">
        <f t="shared" si="27"/>
        <v>0</v>
      </c>
      <c r="CO127" s="712">
        <f t="shared" si="27"/>
        <v>0</v>
      </c>
      <c r="CP127" s="712">
        <f t="shared" si="27"/>
        <v>0</v>
      </c>
      <c r="CQ127" s="712">
        <f t="shared" si="27"/>
        <v>0</v>
      </c>
      <c r="CR127" s="712">
        <f t="shared" si="27"/>
        <v>0</v>
      </c>
      <c r="CS127" s="712">
        <f t="shared" si="27"/>
        <v>0</v>
      </c>
      <c r="CT127" s="712">
        <f t="shared" si="27"/>
        <v>0</v>
      </c>
      <c r="CU127" s="712">
        <f t="shared" si="27"/>
        <v>0</v>
      </c>
      <c r="CV127" s="712">
        <f t="shared" ref="CV127:DI127" si="28">CV$120*CV10</f>
        <v>0</v>
      </c>
      <c r="CW127" s="712">
        <f t="shared" si="28"/>
        <v>0</v>
      </c>
      <c r="CX127" s="712">
        <f t="shared" si="28"/>
        <v>0</v>
      </c>
      <c r="CY127" s="712">
        <f t="shared" si="28"/>
        <v>0</v>
      </c>
      <c r="CZ127" s="712">
        <f t="shared" si="28"/>
        <v>0</v>
      </c>
      <c r="DA127" s="712">
        <f t="shared" si="28"/>
        <v>0</v>
      </c>
      <c r="DB127" s="712">
        <f t="shared" si="28"/>
        <v>0</v>
      </c>
      <c r="DC127" s="712">
        <f t="shared" si="28"/>
        <v>0</v>
      </c>
      <c r="DD127" s="712">
        <f t="shared" si="28"/>
        <v>0</v>
      </c>
      <c r="DE127" s="712">
        <f t="shared" si="28"/>
        <v>0</v>
      </c>
      <c r="DF127" s="712">
        <f t="shared" si="28"/>
        <v>0</v>
      </c>
      <c r="DG127" s="712">
        <f t="shared" si="28"/>
        <v>0</v>
      </c>
      <c r="DH127" s="712">
        <f t="shared" si="28"/>
        <v>0</v>
      </c>
      <c r="DI127" s="712">
        <f t="shared" si="28"/>
        <v>0</v>
      </c>
      <c r="DJ127" s="712">
        <f t="shared" si="0"/>
        <v>0</v>
      </c>
      <c r="DK127" s="323"/>
      <c r="DL127" s="21"/>
    </row>
    <row r="128" spans="2:116">
      <c r="B128" s="10" t="s">
        <v>296</v>
      </c>
      <c r="C128" s="4" t="s">
        <v>1016</v>
      </c>
      <c r="D128" s="712">
        <f t="shared" ref="D128:AI128" si="29">D$120*D11</f>
        <v>0</v>
      </c>
      <c r="E128" s="712">
        <f t="shared" si="29"/>
        <v>0</v>
      </c>
      <c r="F128" s="712">
        <f t="shared" si="29"/>
        <v>0</v>
      </c>
      <c r="G128" s="712">
        <f t="shared" si="29"/>
        <v>0</v>
      </c>
      <c r="H128" s="712">
        <f t="shared" si="29"/>
        <v>0</v>
      </c>
      <c r="I128" s="712">
        <f t="shared" si="29"/>
        <v>0</v>
      </c>
      <c r="J128" s="712">
        <f t="shared" si="29"/>
        <v>0</v>
      </c>
      <c r="K128" s="712">
        <f t="shared" si="29"/>
        <v>0</v>
      </c>
      <c r="L128" s="712">
        <f t="shared" si="29"/>
        <v>0</v>
      </c>
      <c r="M128" s="712">
        <f t="shared" si="29"/>
        <v>0</v>
      </c>
      <c r="N128" s="712">
        <f t="shared" si="29"/>
        <v>0</v>
      </c>
      <c r="O128" s="712">
        <f t="shared" si="29"/>
        <v>0</v>
      </c>
      <c r="P128" s="712">
        <f t="shared" si="29"/>
        <v>0</v>
      </c>
      <c r="Q128" s="712">
        <f t="shared" si="29"/>
        <v>0</v>
      </c>
      <c r="R128" s="712">
        <f t="shared" si="29"/>
        <v>0</v>
      </c>
      <c r="S128" s="712">
        <f t="shared" si="29"/>
        <v>0</v>
      </c>
      <c r="T128" s="712">
        <f t="shared" si="29"/>
        <v>0</v>
      </c>
      <c r="U128" s="712">
        <f t="shared" si="29"/>
        <v>0</v>
      </c>
      <c r="V128" s="712">
        <f t="shared" si="29"/>
        <v>0</v>
      </c>
      <c r="W128" s="712">
        <f t="shared" si="29"/>
        <v>0</v>
      </c>
      <c r="X128" s="712">
        <f t="shared" si="29"/>
        <v>0</v>
      </c>
      <c r="Y128" s="712">
        <f t="shared" si="29"/>
        <v>0</v>
      </c>
      <c r="Z128" s="712">
        <f t="shared" si="29"/>
        <v>0</v>
      </c>
      <c r="AA128" s="712">
        <f t="shared" si="29"/>
        <v>0</v>
      </c>
      <c r="AB128" s="712">
        <f t="shared" si="29"/>
        <v>0</v>
      </c>
      <c r="AC128" s="712">
        <f t="shared" si="29"/>
        <v>0</v>
      </c>
      <c r="AD128" s="712">
        <f t="shared" si="29"/>
        <v>0</v>
      </c>
      <c r="AE128" s="712">
        <f t="shared" si="29"/>
        <v>0</v>
      </c>
      <c r="AF128" s="712">
        <f t="shared" si="29"/>
        <v>0</v>
      </c>
      <c r="AG128" s="712">
        <f t="shared" si="29"/>
        <v>0</v>
      </c>
      <c r="AH128" s="712">
        <f t="shared" si="29"/>
        <v>0</v>
      </c>
      <c r="AI128" s="712">
        <f t="shared" si="29"/>
        <v>0</v>
      </c>
      <c r="AJ128" s="712">
        <f t="shared" ref="AJ128:BO128" si="30">AJ$120*AJ11</f>
        <v>0</v>
      </c>
      <c r="AK128" s="712">
        <f t="shared" si="30"/>
        <v>0</v>
      </c>
      <c r="AL128" s="712">
        <f t="shared" si="30"/>
        <v>0</v>
      </c>
      <c r="AM128" s="712">
        <f t="shared" si="30"/>
        <v>0</v>
      </c>
      <c r="AN128" s="712">
        <f t="shared" si="30"/>
        <v>0</v>
      </c>
      <c r="AO128" s="712">
        <f t="shared" si="30"/>
        <v>0</v>
      </c>
      <c r="AP128" s="712">
        <f t="shared" si="30"/>
        <v>0</v>
      </c>
      <c r="AQ128" s="712">
        <f t="shared" si="30"/>
        <v>0</v>
      </c>
      <c r="AR128" s="712">
        <f t="shared" si="30"/>
        <v>0</v>
      </c>
      <c r="AS128" s="712">
        <f t="shared" si="30"/>
        <v>0</v>
      </c>
      <c r="AT128" s="712">
        <f t="shared" si="30"/>
        <v>0</v>
      </c>
      <c r="AU128" s="712">
        <f t="shared" si="30"/>
        <v>0</v>
      </c>
      <c r="AV128" s="712">
        <f t="shared" si="30"/>
        <v>0</v>
      </c>
      <c r="AW128" s="712">
        <f t="shared" si="30"/>
        <v>0</v>
      </c>
      <c r="AX128" s="712">
        <f t="shared" si="30"/>
        <v>0</v>
      </c>
      <c r="AY128" s="712">
        <f t="shared" si="30"/>
        <v>0</v>
      </c>
      <c r="AZ128" s="712">
        <f t="shared" si="30"/>
        <v>0</v>
      </c>
      <c r="BA128" s="712">
        <f t="shared" si="30"/>
        <v>0</v>
      </c>
      <c r="BB128" s="712">
        <f t="shared" si="30"/>
        <v>0</v>
      </c>
      <c r="BC128" s="712">
        <f t="shared" si="30"/>
        <v>0</v>
      </c>
      <c r="BD128" s="712">
        <f t="shared" si="30"/>
        <v>0</v>
      </c>
      <c r="BE128" s="712">
        <f t="shared" si="30"/>
        <v>0</v>
      </c>
      <c r="BF128" s="712">
        <f t="shared" si="30"/>
        <v>0</v>
      </c>
      <c r="BG128" s="712">
        <f t="shared" si="30"/>
        <v>0</v>
      </c>
      <c r="BH128" s="712">
        <f t="shared" si="30"/>
        <v>0</v>
      </c>
      <c r="BI128" s="712">
        <f t="shared" si="30"/>
        <v>0</v>
      </c>
      <c r="BJ128" s="712">
        <f t="shared" si="30"/>
        <v>0</v>
      </c>
      <c r="BK128" s="712">
        <f t="shared" si="30"/>
        <v>0</v>
      </c>
      <c r="BL128" s="712">
        <f t="shared" si="30"/>
        <v>0</v>
      </c>
      <c r="BM128" s="712">
        <f t="shared" si="30"/>
        <v>0</v>
      </c>
      <c r="BN128" s="712">
        <f t="shared" si="30"/>
        <v>0</v>
      </c>
      <c r="BO128" s="712">
        <f t="shared" si="30"/>
        <v>0</v>
      </c>
      <c r="BP128" s="712">
        <f t="shared" ref="BP128:CU128" si="31">BP$120*BP11</f>
        <v>0</v>
      </c>
      <c r="BQ128" s="712">
        <f t="shared" si="31"/>
        <v>0</v>
      </c>
      <c r="BR128" s="712">
        <f t="shared" si="31"/>
        <v>0</v>
      </c>
      <c r="BS128" s="712">
        <f t="shared" si="31"/>
        <v>0</v>
      </c>
      <c r="BT128" s="712">
        <f t="shared" si="31"/>
        <v>0</v>
      </c>
      <c r="BU128" s="712">
        <f t="shared" si="31"/>
        <v>0</v>
      </c>
      <c r="BV128" s="712">
        <f t="shared" si="31"/>
        <v>0</v>
      </c>
      <c r="BW128" s="712">
        <f t="shared" si="31"/>
        <v>0</v>
      </c>
      <c r="BX128" s="712">
        <f t="shared" si="31"/>
        <v>0</v>
      </c>
      <c r="BY128" s="712">
        <f t="shared" si="31"/>
        <v>0</v>
      </c>
      <c r="BZ128" s="712">
        <f t="shared" si="31"/>
        <v>0</v>
      </c>
      <c r="CA128" s="712">
        <f t="shared" si="31"/>
        <v>0</v>
      </c>
      <c r="CB128" s="712">
        <f t="shared" si="31"/>
        <v>0</v>
      </c>
      <c r="CC128" s="712">
        <f t="shared" si="31"/>
        <v>0</v>
      </c>
      <c r="CD128" s="712">
        <f t="shared" si="31"/>
        <v>0</v>
      </c>
      <c r="CE128" s="712">
        <f t="shared" si="31"/>
        <v>0</v>
      </c>
      <c r="CF128" s="712">
        <f t="shared" si="31"/>
        <v>0</v>
      </c>
      <c r="CG128" s="712">
        <f t="shared" si="31"/>
        <v>0</v>
      </c>
      <c r="CH128" s="712">
        <f t="shared" si="31"/>
        <v>0</v>
      </c>
      <c r="CI128" s="712">
        <f t="shared" si="31"/>
        <v>0</v>
      </c>
      <c r="CJ128" s="712">
        <f t="shared" si="31"/>
        <v>0</v>
      </c>
      <c r="CK128" s="712">
        <f t="shared" si="31"/>
        <v>0</v>
      </c>
      <c r="CL128" s="712">
        <f t="shared" si="31"/>
        <v>0</v>
      </c>
      <c r="CM128" s="712">
        <f t="shared" si="31"/>
        <v>0</v>
      </c>
      <c r="CN128" s="712">
        <f t="shared" si="31"/>
        <v>0</v>
      </c>
      <c r="CO128" s="712">
        <f t="shared" si="31"/>
        <v>0</v>
      </c>
      <c r="CP128" s="712">
        <f t="shared" si="31"/>
        <v>0</v>
      </c>
      <c r="CQ128" s="712">
        <f t="shared" si="31"/>
        <v>0</v>
      </c>
      <c r="CR128" s="712">
        <f t="shared" si="31"/>
        <v>0</v>
      </c>
      <c r="CS128" s="712">
        <f t="shared" si="31"/>
        <v>0</v>
      </c>
      <c r="CT128" s="712">
        <f t="shared" si="31"/>
        <v>0</v>
      </c>
      <c r="CU128" s="712">
        <f t="shared" si="31"/>
        <v>0</v>
      </c>
      <c r="CV128" s="712">
        <f t="shared" ref="CV128:DI128" si="32">CV$120*CV11</f>
        <v>0</v>
      </c>
      <c r="CW128" s="712">
        <f t="shared" si="32"/>
        <v>0</v>
      </c>
      <c r="CX128" s="712">
        <f t="shared" si="32"/>
        <v>0</v>
      </c>
      <c r="CY128" s="712">
        <f t="shared" si="32"/>
        <v>0</v>
      </c>
      <c r="CZ128" s="712">
        <f t="shared" si="32"/>
        <v>0</v>
      </c>
      <c r="DA128" s="712">
        <f t="shared" si="32"/>
        <v>0</v>
      </c>
      <c r="DB128" s="712">
        <f t="shared" si="32"/>
        <v>0</v>
      </c>
      <c r="DC128" s="712">
        <f t="shared" si="32"/>
        <v>0</v>
      </c>
      <c r="DD128" s="712">
        <f t="shared" si="32"/>
        <v>0</v>
      </c>
      <c r="DE128" s="712">
        <f t="shared" si="32"/>
        <v>0</v>
      </c>
      <c r="DF128" s="712">
        <f t="shared" si="32"/>
        <v>0</v>
      </c>
      <c r="DG128" s="712">
        <f t="shared" si="32"/>
        <v>0</v>
      </c>
      <c r="DH128" s="712">
        <f t="shared" si="32"/>
        <v>0</v>
      </c>
      <c r="DI128" s="712">
        <f t="shared" si="32"/>
        <v>0</v>
      </c>
      <c r="DJ128" s="712">
        <f t="shared" si="0"/>
        <v>0</v>
      </c>
      <c r="DK128" s="323"/>
      <c r="DL128" s="21"/>
    </row>
    <row r="129" spans="2:116">
      <c r="B129" s="10" t="s">
        <v>297</v>
      </c>
      <c r="C129" s="4" t="s">
        <v>1017</v>
      </c>
      <c r="D129" s="712">
        <f t="shared" ref="D129:AI129" si="33">D$120*D12</f>
        <v>0</v>
      </c>
      <c r="E129" s="712">
        <f t="shared" si="33"/>
        <v>0</v>
      </c>
      <c r="F129" s="712">
        <f t="shared" si="33"/>
        <v>0</v>
      </c>
      <c r="G129" s="712">
        <f t="shared" si="33"/>
        <v>0</v>
      </c>
      <c r="H129" s="712">
        <f t="shared" si="33"/>
        <v>0</v>
      </c>
      <c r="I129" s="712">
        <f t="shared" si="33"/>
        <v>0</v>
      </c>
      <c r="J129" s="712">
        <f t="shared" si="33"/>
        <v>0</v>
      </c>
      <c r="K129" s="712">
        <f t="shared" si="33"/>
        <v>0</v>
      </c>
      <c r="L129" s="712">
        <f t="shared" si="33"/>
        <v>0</v>
      </c>
      <c r="M129" s="712">
        <f t="shared" si="33"/>
        <v>0</v>
      </c>
      <c r="N129" s="712">
        <f t="shared" si="33"/>
        <v>0</v>
      </c>
      <c r="O129" s="712">
        <f t="shared" si="33"/>
        <v>0</v>
      </c>
      <c r="P129" s="712">
        <f t="shared" si="33"/>
        <v>0</v>
      </c>
      <c r="Q129" s="712">
        <f t="shared" si="33"/>
        <v>0</v>
      </c>
      <c r="R129" s="712">
        <f t="shared" si="33"/>
        <v>0</v>
      </c>
      <c r="S129" s="712">
        <f t="shared" si="33"/>
        <v>0</v>
      </c>
      <c r="T129" s="712">
        <f t="shared" si="33"/>
        <v>0</v>
      </c>
      <c r="U129" s="712">
        <f t="shared" si="33"/>
        <v>0</v>
      </c>
      <c r="V129" s="712">
        <f t="shared" si="33"/>
        <v>0</v>
      </c>
      <c r="W129" s="712">
        <f t="shared" si="33"/>
        <v>0</v>
      </c>
      <c r="X129" s="712">
        <f t="shared" si="33"/>
        <v>0</v>
      </c>
      <c r="Y129" s="712">
        <f t="shared" si="33"/>
        <v>0</v>
      </c>
      <c r="Z129" s="712">
        <f t="shared" si="33"/>
        <v>0</v>
      </c>
      <c r="AA129" s="712">
        <f t="shared" si="33"/>
        <v>0</v>
      </c>
      <c r="AB129" s="712">
        <f t="shared" si="33"/>
        <v>0</v>
      </c>
      <c r="AC129" s="712">
        <f t="shared" si="33"/>
        <v>0</v>
      </c>
      <c r="AD129" s="712">
        <f t="shared" si="33"/>
        <v>0</v>
      </c>
      <c r="AE129" s="712">
        <f t="shared" si="33"/>
        <v>0</v>
      </c>
      <c r="AF129" s="712">
        <f t="shared" si="33"/>
        <v>0</v>
      </c>
      <c r="AG129" s="712">
        <f t="shared" si="33"/>
        <v>0</v>
      </c>
      <c r="AH129" s="712">
        <f t="shared" si="33"/>
        <v>0</v>
      </c>
      <c r="AI129" s="712">
        <f t="shared" si="33"/>
        <v>0</v>
      </c>
      <c r="AJ129" s="712">
        <f t="shared" ref="AJ129:BO129" si="34">AJ$120*AJ12</f>
        <v>0</v>
      </c>
      <c r="AK129" s="712">
        <f t="shared" si="34"/>
        <v>0</v>
      </c>
      <c r="AL129" s="712">
        <f t="shared" si="34"/>
        <v>0</v>
      </c>
      <c r="AM129" s="712">
        <f t="shared" si="34"/>
        <v>0</v>
      </c>
      <c r="AN129" s="712">
        <f t="shared" si="34"/>
        <v>0</v>
      </c>
      <c r="AO129" s="712">
        <f t="shared" si="34"/>
        <v>0</v>
      </c>
      <c r="AP129" s="712">
        <f t="shared" si="34"/>
        <v>0</v>
      </c>
      <c r="AQ129" s="712">
        <f t="shared" si="34"/>
        <v>0</v>
      </c>
      <c r="AR129" s="712">
        <f t="shared" si="34"/>
        <v>0</v>
      </c>
      <c r="AS129" s="712">
        <f t="shared" si="34"/>
        <v>0</v>
      </c>
      <c r="AT129" s="712">
        <f t="shared" si="34"/>
        <v>0</v>
      </c>
      <c r="AU129" s="712">
        <f t="shared" si="34"/>
        <v>0</v>
      </c>
      <c r="AV129" s="712">
        <f t="shared" si="34"/>
        <v>0</v>
      </c>
      <c r="AW129" s="712">
        <f t="shared" si="34"/>
        <v>0</v>
      </c>
      <c r="AX129" s="712">
        <f t="shared" si="34"/>
        <v>0</v>
      </c>
      <c r="AY129" s="712">
        <f t="shared" si="34"/>
        <v>0</v>
      </c>
      <c r="AZ129" s="712">
        <f t="shared" si="34"/>
        <v>0</v>
      </c>
      <c r="BA129" s="712">
        <f t="shared" si="34"/>
        <v>0</v>
      </c>
      <c r="BB129" s="712">
        <f t="shared" si="34"/>
        <v>0</v>
      </c>
      <c r="BC129" s="712">
        <f t="shared" si="34"/>
        <v>0</v>
      </c>
      <c r="BD129" s="712">
        <f t="shared" si="34"/>
        <v>0</v>
      </c>
      <c r="BE129" s="712">
        <f t="shared" si="34"/>
        <v>0</v>
      </c>
      <c r="BF129" s="712">
        <f t="shared" si="34"/>
        <v>0</v>
      </c>
      <c r="BG129" s="712">
        <f t="shared" si="34"/>
        <v>0</v>
      </c>
      <c r="BH129" s="712">
        <f t="shared" si="34"/>
        <v>0</v>
      </c>
      <c r="BI129" s="712">
        <f t="shared" si="34"/>
        <v>0</v>
      </c>
      <c r="BJ129" s="712">
        <f t="shared" si="34"/>
        <v>0</v>
      </c>
      <c r="BK129" s="712">
        <f t="shared" si="34"/>
        <v>0</v>
      </c>
      <c r="BL129" s="712">
        <f t="shared" si="34"/>
        <v>0</v>
      </c>
      <c r="BM129" s="712">
        <f t="shared" si="34"/>
        <v>0</v>
      </c>
      <c r="BN129" s="712">
        <f t="shared" si="34"/>
        <v>0</v>
      </c>
      <c r="BO129" s="712">
        <f t="shared" si="34"/>
        <v>0</v>
      </c>
      <c r="BP129" s="712">
        <f t="shared" ref="BP129:CU129" si="35">BP$120*BP12</f>
        <v>0</v>
      </c>
      <c r="BQ129" s="712">
        <f t="shared" si="35"/>
        <v>0</v>
      </c>
      <c r="BR129" s="712">
        <f t="shared" si="35"/>
        <v>0</v>
      </c>
      <c r="BS129" s="712">
        <f t="shared" si="35"/>
        <v>0</v>
      </c>
      <c r="BT129" s="712">
        <f t="shared" si="35"/>
        <v>0</v>
      </c>
      <c r="BU129" s="712">
        <f t="shared" si="35"/>
        <v>0</v>
      </c>
      <c r="BV129" s="712">
        <f t="shared" si="35"/>
        <v>0</v>
      </c>
      <c r="BW129" s="712">
        <f t="shared" si="35"/>
        <v>0</v>
      </c>
      <c r="BX129" s="712">
        <f t="shared" si="35"/>
        <v>0</v>
      </c>
      <c r="BY129" s="712">
        <f t="shared" si="35"/>
        <v>0</v>
      </c>
      <c r="BZ129" s="712">
        <f t="shared" si="35"/>
        <v>0</v>
      </c>
      <c r="CA129" s="712">
        <f t="shared" si="35"/>
        <v>0</v>
      </c>
      <c r="CB129" s="712">
        <f t="shared" si="35"/>
        <v>0</v>
      </c>
      <c r="CC129" s="712">
        <f t="shared" si="35"/>
        <v>0</v>
      </c>
      <c r="CD129" s="712">
        <f t="shared" si="35"/>
        <v>0</v>
      </c>
      <c r="CE129" s="712">
        <f t="shared" si="35"/>
        <v>0</v>
      </c>
      <c r="CF129" s="712">
        <f t="shared" si="35"/>
        <v>0</v>
      </c>
      <c r="CG129" s="712">
        <f t="shared" si="35"/>
        <v>0</v>
      </c>
      <c r="CH129" s="712">
        <f t="shared" si="35"/>
        <v>0</v>
      </c>
      <c r="CI129" s="712">
        <f t="shared" si="35"/>
        <v>0</v>
      </c>
      <c r="CJ129" s="712">
        <f t="shared" si="35"/>
        <v>0</v>
      </c>
      <c r="CK129" s="712">
        <f t="shared" si="35"/>
        <v>0</v>
      </c>
      <c r="CL129" s="712">
        <f t="shared" si="35"/>
        <v>0</v>
      </c>
      <c r="CM129" s="712">
        <f t="shared" si="35"/>
        <v>0</v>
      </c>
      <c r="CN129" s="712">
        <f t="shared" si="35"/>
        <v>0</v>
      </c>
      <c r="CO129" s="712">
        <f t="shared" si="35"/>
        <v>0</v>
      </c>
      <c r="CP129" s="712">
        <f t="shared" si="35"/>
        <v>0</v>
      </c>
      <c r="CQ129" s="712">
        <f t="shared" si="35"/>
        <v>0</v>
      </c>
      <c r="CR129" s="712">
        <f t="shared" si="35"/>
        <v>0</v>
      </c>
      <c r="CS129" s="712">
        <f t="shared" si="35"/>
        <v>0</v>
      </c>
      <c r="CT129" s="712">
        <f t="shared" si="35"/>
        <v>0</v>
      </c>
      <c r="CU129" s="712">
        <f t="shared" si="35"/>
        <v>0</v>
      </c>
      <c r="CV129" s="712">
        <f t="shared" ref="CV129:DI129" si="36">CV$120*CV12</f>
        <v>0</v>
      </c>
      <c r="CW129" s="712">
        <f t="shared" si="36"/>
        <v>0</v>
      </c>
      <c r="CX129" s="712">
        <f t="shared" si="36"/>
        <v>0</v>
      </c>
      <c r="CY129" s="712">
        <f t="shared" si="36"/>
        <v>0</v>
      </c>
      <c r="CZ129" s="712">
        <f t="shared" si="36"/>
        <v>0</v>
      </c>
      <c r="DA129" s="712">
        <f t="shared" si="36"/>
        <v>0</v>
      </c>
      <c r="DB129" s="712">
        <f t="shared" si="36"/>
        <v>0</v>
      </c>
      <c r="DC129" s="712">
        <f t="shared" si="36"/>
        <v>0</v>
      </c>
      <c r="DD129" s="712">
        <f t="shared" si="36"/>
        <v>0</v>
      </c>
      <c r="DE129" s="712">
        <f t="shared" si="36"/>
        <v>0</v>
      </c>
      <c r="DF129" s="712">
        <f t="shared" si="36"/>
        <v>0</v>
      </c>
      <c r="DG129" s="712">
        <f t="shared" si="36"/>
        <v>0</v>
      </c>
      <c r="DH129" s="712">
        <f t="shared" si="36"/>
        <v>0</v>
      </c>
      <c r="DI129" s="712">
        <f t="shared" si="36"/>
        <v>0</v>
      </c>
      <c r="DJ129" s="712">
        <f t="shared" si="0"/>
        <v>0</v>
      </c>
      <c r="DK129" s="323"/>
      <c r="DL129" s="21"/>
    </row>
    <row r="130" spans="2:116">
      <c r="B130" s="10" t="s">
        <v>298</v>
      </c>
      <c r="C130" s="4" t="s">
        <v>1018</v>
      </c>
      <c r="D130" s="712">
        <f t="shared" ref="D130:AI130" si="37">D$120*D13</f>
        <v>0</v>
      </c>
      <c r="E130" s="712">
        <f t="shared" si="37"/>
        <v>0</v>
      </c>
      <c r="F130" s="712">
        <f t="shared" si="37"/>
        <v>0</v>
      </c>
      <c r="G130" s="712">
        <f t="shared" si="37"/>
        <v>0</v>
      </c>
      <c r="H130" s="712">
        <f t="shared" si="37"/>
        <v>0</v>
      </c>
      <c r="I130" s="712">
        <f t="shared" si="37"/>
        <v>0</v>
      </c>
      <c r="J130" s="712">
        <f t="shared" si="37"/>
        <v>0</v>
      </c>
      <c r="K130" s="712">
        <f t="shared" si="37"/>
        <v>0</v>
      </c>
      <c r="L130" s="712">
        <f t="shared" si="37"/>
        <v>0</v>
      </c>
      <c r="M130" s="712">
        <f t="shared" si="37"/>
        <v>0</v>
      </c>
      <c r="N130" s="712">
        <f t="shared" si="37"/>
        <v>0</v>
      </c>
      <c r="O130" s="712">
        <f t="shared" si="37"/>
        <v>0</v>
      </c>
      <c r="P130" s="712">
        <f t="shared" si="37"/>
        <v>0</v>
      </c>
      <c r="Q130" s="712">
        <f t="shared" si="37"/>
        <v>0</v>
      </c>
      <c r="R130" s="712">
        <f t="shared" si="37"/>
        <v>0</v>
      </c>
      <c r="S130" s="712">
        <f t="shared" si="37"/>
        <v>0</v>
      </c>
      <c r="T130" s="712">
        <f t="shared" si="37"/>
        <v>0</v>
      </c>
      <c r="U130" s="712">
        <f t="shared" si="37"/>
        <v>0</v>
      </c>
      <c r="V130" s="712">
        <f t="shared" si="37"/>
        <v>0</v>
      </c>
      <c r="W130" s="712">
        <f t="shared" si="37"/>
        <v>0</v>
      </c>
      <c r="X130" s="712">
        <f t="shared" si="37"/>
        <v>0</v>
      </c>
      <c r="Y130" s="712">
        <f t="shared" si="37"/>
        <v>0</v>
      </c>
      <c r="Z130" s="712">
        <f t="shared" si="37"/>
        <v>0</v>
      </c>
      <c r="AA130" s="712">
        <f t="shared" si="37"/>
        <v>0</v>
      </c>
      <c r="AB130" s="712">
        <f t="shared" si="37"/>
        <v>0</v>
      </c>
      <c r="AC130" s="712">
        <f t="shared" si="37"/>
        <v>0</v>
      </c>
      <c r="AD130" s="712">
        <f t="shared" si="37"/>
        <v>0</v>
      </c>
      <c r="AE130" s="712">
        <f t="shared" si="37"/>
        <v>0</v>
      </c>
      <c r="AF130" s="712">
        <f t="shared" si="37"/>
        <v>0</v>
      </c>
      <c r="AG130" s="712">
        <f t="shared" si="37"/>
        <v>0</v>
      </c>
      <c r="AH130" s="712">
        <f t="shared" si="37"/>
        <v>0</v>
      </c>
      <c r="AI130" s="712">
        <f t="shared" si="37"/>
        <v>0</v>
      </c>
      <c r="AJ130" s="712">
        <f t="shared" ref="AJ130:BO130" si="38">AJ$120*AJ13</f>
        <v>0</v>
      </c>
      <c r="AK130" s="712">
        <f t="shared" si="38"/>
        <v>0</v>
      </c>
      <c r="AL130" s="712">
        <f t="shared" si="38"/>
        <v>0</v>
      </c>
      <c r="AM130" s="712">
        <f t="shared" si="38"/>
        <v>0</v>
      </c>
      <c r="AN130" s="712">
        <f t="shared" si="38"/>
        <v>0</v>
      </c>
      <c r="AO130" s="712">
        <f t="shared" si="38"/>
        <v>0</v>
      </c>
      <c r="AP130" s="712">
        <f t="shared" si="38"/>
        <v>0</v>
      </c>
      <c r="AQ130" s="712">
        <f t="shared" si="38"/>
        <v>0</v>
      </c>
      <c r="AR130" s="712">
        <f t="shared" si="38"/>
        <v>0</v>
      </c>
      <c r="AS130" s="712">
        <f t="shared" si="38"/>
        <v>0</v>
      </c>
      <c r="AT130" s="712">
        <f t="shared" si="38"/>
        <v>0</v>
      </c>
      <c r="AU130" s="712">
        <f t="shared" si="38"/>
        <v>0</v>
      </c>
      <c r="AV130" s="712">
        <f t="shared" si="38"/>
        <v>0</v>
      </c>
      <c r="AW130" s="712">
        <f t="shared" si="38"/>
        <v>0</v>
      </c>
      <c r="AX130" s="712">
        <f t="shared" si="38"/>
        <v>0</v>
      </c>
      <c r="AY130" s="712">
        <f t="shared" si="38"/>
        <v>0</v>
      </c>
      <c r="AZ130" s="712">
        <f t="shared" si="38"/>
        <v>0</v>
      </c>
      <c r="BA130" s="712">
        <f t="shared" si="38"/>
        <v>0</v>
      </c>
      <c r="BB130" s="712">
        <f t="shared" si="38"/>
        <v>0</v>
      </c>
      <c r="BC130" s="712">
        <f t="shared" si="38"/>
        <v>0</v>
      </c>
      <c r="BD130" s="712">
        <f t="shared" si="38"/>
        <v>0</v>
      </c>
      <c r="BE130" s="712">
        <f t="shared" si="38"/>
        <v>0</v>
      </c>
      <c r="BF130" s="712">
        <f t="shared" si="38"/>
        <v>0</v>
      </c>
      <c r="BG130" s="712">
        <f t="shared" si="38"/>
        <v>0</v>
      </c>
      <c r="BH130" s="712">
        <f t="shared" si="38"/>
        <v>0</v>
      </c>
      <c r="BI130" s="712">
        <f t="shared" si="38"/>
        <v>0</v>
      </c>
      <c r="BJ130" s="712">
        <f t="shared" si="38"/>
        <v>0</v>
      </c>
      <c r="BK130" s="712">
        <f t="shared" si="38"/>
        <v>0</v>
      </c>
      <c r="BL130" s="712">
        <f t="shared" si="38"/>
        <v>0</v>
      </c>
      <c r="BM130" s="712">
        <f t="shared" si="38"/>
        <v>0</v>
      </c>
      <c r="BN130" s="712">
        <f t="shared" si="38"/>
        <v>0</v>
      </c>
      <c r="BO130" s="712">
        <f t="shared" si="38"/>
        <v>0</v>
      </c>
      <c r="BP130" s="712">
        <f t="shared" ref="BP130:CU130" si="39">BP$120*BP13</f>
        <v>0</v>
      </c>
      <c r="BQ130" s="712">
        <f t="shared" si="39"/>
        <v>0</v>
      </c>
      <c r="BR130" s="712">
        <f t="shared" si="39"/>
        <v>0</v>
      </c>
      <c r="BS130" s="712">
        <f t="shared" si="39"/>
        <v>0</v>
      </c>
      <c r="BT130" s="712">
        <f t="shared" si="39"/>
        <v>0</v>
      </c>
      <c r="BU130" s="712">
        <f t="shared" si="39"/>
        <v>0</v>
      </c>
      <c r="BV130" s="712">
        <f t="shared" si="39"/>
        <v>0</v>
      </c>
      <c r="BW130" s="712">
        <f t="shared" si="39"/>
        <v>0</v>
      </c>
      <c r="BX130" s="712">
        <f t="shared" si="39"/>
        <v>0</v>
      </c>
      <c r="BY130" s="712">
        <f t="shared" si="39"/>
        <v>0</v>
      </c>
      <c r="BZ130" s="712">
        <f t="shared" si="39"/>
        <v>0</v>
      </c>
      <c r="CA130" s="712">
        <f t="shared" si="39"/>
        <v>0</v>
      </c>
      <c r="CB130" s="712">
        <f t="shared" si="39"/>
        <v>0</v>
      </c>
      <c r="CC130" s="712">
        <f t="shared" si="39"/>
        <v>0</v>
      </c>
      <c r="CD130" s="712">
        <f t="shared" si="39"/>
        <v>0</v>
      </c>
      <c r="CE130" s="712">
        <f t="shared" si="39"/>
        <v>0</v>
      </c>
      <c r="CF130" s="712">
        <f t="shared" si="39"/>
        <v>0</v>
      </c>
      <c r="CG130" s="712">
        <f t="shared" si="39"/>
        <v>0</v>
      </c>
      <c r="CH130" s="712">
        <f t="shared" si="39"/>
        <v>0</v>
      </c>
      <c r="CI130" s="712">
        <f t="shared" si="39"/>
        <v>0</v>
      </c>
      <c r="CJ130" s="712">
        <f t="shared" si="39"/>
        <v>0</v>
      </c>
      <c r="CK130" s="712">
        <f t="shared" si="39"/>
        <v>0</v>
      </c>
      <c r="CL130" s="712">
        <f t="shared" si="39"/>
        <v>0</v>
      </c>
      <c r="CM130" s="712">
        <f t="shared" si="39"/>
        <v>0</v>
      </c>
      <c r="CN130" s="712">
        <f t="shared" si="39"/>
        <v>0</v>
      </c>
      <c r="CO130" s="712">
        <f t="shared" si="39"/>
        <v>0</v>
      </c>
      <c r="CP130" s="712">
        <f t="shared" si="39"/>
        <v>0</v>
      </c>
      <c r="CQ130" s="712">
        <f t="shared" si="39"/>
        <v>0</v>
      </c>
      <c r="CR130" s="712">
        <f t="shared" si="39"/>
        <v>0</v>
      </c>
      <c r="CS130" s="712">
        <f t="shared" si="39"/>
        <v>0</v>
      </c>
      <c r="CT130" s="712">
        <f t="shared" si="39"/>
        <v>0</v>
      </c>
      <c r="CU130" s="712">
        <f t="shared" si="39"/>
        <v>0</v>
      </c>
      <c r="CV130" s="712">
        <f t="shared" ref="CV130:DI130" si="40">CV$120*CV13</f>
        <v>0</v>
      </c>
      <c r="CW130" s="712">
        <f t="shared" si="40"/>
        <v>0</v>
      </c>
      <c r="CX130" s="712">
        <f t="shared" si="40"/>
        <v>0</v>
      </c>
      <c r="CY130" s="712">
        <f t="shared" si="40"/>
        <v>0</v>
      </c>
      <c r="CZ130" s="712">
        <f t="shared" si="40"/>
        <v>0</v>
      </c>
      <c r="DA130" s="712">
        <f t="shared" si="40"/>
        <v>0</v>
      </c>
      <c r="DB130" s="712">
        <f t="shared" si="40"/>
        <v>0</v>
      </c>
      <c r="DC130" s="712">
        <f t="shared" si="40"/>
        <v>0</v>
      </c>
      <c r="DD130" s="712">
        <f t="shared" si="40"/>
        <v>0</v>
      </c>
      <c r="DE130" s="712">
        <f t="shared" si="40"/>
        <v>0</v>
      </c>
      <c r="DF130" s="712">
        <f t="shared" si="40"/>
        <v>0</v>
      </c>
      <c r="DG130" s="712">
        <f t="shared" si="40"/>
        <v>0</v>
      </c>
      <c r="DH130" s="712">
        <f t="shared" si="40"/>
        <v>0</v>
      </c>
      <c r="DI130" s="712">
        <f t="shared" si="40"/>
        <v>0</v>
      </c>
      <c r="DJ130" s="712">
        <f t="shared" si="0"/>
        <v>0</v>
      </c>
      <c r="DK130" s="323"/>
      <c r="DL130" s="21"/>
    </row>
    <row r="131" spans="2:116">
      <c r="B131" s="10" t="s">
        <v>299</v>
      </c>
      <c r="C131" s="4" t="s">
        <v>234</v>
      </c>
      <c r="D131" s="712">
        <f t="shared" ref="D131:AI131" si="41">D$120*D14</f>
        <v>0</v>
      </c>
      <c r="E131" s="712">
        <f t="shared" si="41"/>
        <v>0</v>
      </c>
      <c r="F131" s="712">
        <f t="shared" si="41"/>
        <v>0</v>
      </c>
      <c r="G131" s="712">
        <f t="shared" si="41"/>
        <v>0</v>
      </c>
      <c r="H131" s="712">
        <f t="shared" si="41"/>
        <v>0</v>
      </c>
      <c r="I131" s="712">
        <f t="shared" si="41"/>
        <v>0</v>
      </c>
      <c r="J131" s="712">
        <f t="shared" si="41"/>
        <v>0</v>
      </c>
      <c r="K131" s="712">
        <f t="shared" si="41"/>
        <v>0</v>
      </c>
      <c r="L131" s="712">
        <f t="shared" si="41"/>
        <v>0</v>
      </c>
      <c r="M131" s="712">
        <f t="shared" si="41"/>
        <v>0</v>
      </c>
      <c r="N131" s="712">
        <f t="shared" si="41"/>
        <v>0</v>
      </c>
      <c r="O131" s="712">
        <f t="shared" si="41"/>
        <v>0</v>
      </c>
      <c r="P131" s="712">
        <f t="shared" si="41"/>
        <v>0</v>
      </c>
      <c r="Q131" s="712">
        <f t="shared" si="41"/>
        <v>0</v>
      </c>
      <c r="R131" s="712">
        <f t="shared" si="41"/>
        <v>0</v>
      </c>
      <c r="S131" s="712">
        <f t="shared" si="41"/>
        <v>0</v>
      </c>
      <c r="T131" s="712">
        <f t="shared" si="41"/>
        <v>0</v>
      </c>
      <c r="U131" s="712">
        <f t="shared" si="41"/>
        <v>0</v>
      </c>
      <c r="V131" s="712">
        <f t="shared" si="41"/>
        <v>0</v>
      </c>
      <c r="W131" s="712">
        <f t="shared" si="41"/>
        <v>0</v>
      </c>
      <c r="X131" s="712">
        <f t="shared" si="41"/>
        <v>0</v>
      </c>
      <c r="Y131" s="712">
        <f t="shared" si="41"/>
        <v>0</v>
      </c>
      <c r="Z131" s="712">
        <f t="shared" si="41"/>
        <v>0</v>
      </c>
      <c r="AA131" s="712">
        <f t="shared" si="41"/>
        <v>0</v>
      </c>
      <c r="AB131" s="712">
        <f t="shared" si="41"/>
        <v>0</v>
      </c>
      <c r="AC131" s="712">
        <f t="shared" si="41"/>
        <v>0</v>
      </c>
      <c r="AD131" s="712">
        <f t="shared" si="41"/>
        <v>0</v>
      </c>
      <c r="AE131" s="712">
        <f t="shared" si="41"/>
        <v>0</v>
      </c>
      <c r="AF131" s="712">
        <f t="shared" si="41"/>
        <v>0</v>
      </c>
      <c r="AG131" s="712">
        <f t="shared" si="41"/>
        <v>0</v>
      </c>
      <c r="AH131" s="712">
        <f t="shared" si="41"/>
        <v>0</v>
      </c>
      <c r="AI131" s="712">
        <f t="shared" si="41"/>
        <v>0</v>
      </c>
      <c r="AJ131" s="712">
        <f t="shared" ref="AJ131:BO131" si="42">AJ$120*AJ14</f>
        <v>0</v>
      </c>
      <c r="AK131" s="712">
        <f t="shared" si="42"/>
        <v>0</v>
      </c>
      <c r="AL131" s="712">
        <f t="shared" si="42"/>
        <v>0</v>
      </c>
      <c r="AM131" s="712">
        <f t="shared" si="42"/>
        <v>0</v>
      </c>
      <c r="AN131" s="712">
        <f t="shared" si="42"/>
        <v>0</v>
      </c>
      <c r="AO131" s="712">
        <f t="shared" si="42"/>
        <v>0</v>
      </c>
      <c r="AP131" s="712">
        <f t="shared" si="42"/>
        <v>0</v>
      </c>
      <c r="AQ131" s="712">
        <f t="shared" si="42"/>
        <v>0</v>
      </c>
      <c r="AR131" s="712">
        <f t="shared" si="42"/>
        <v>0</v>
      </c>
      <c r="AS131" s="712">
        <f t="shared" si="42"/>
        <v>0</v>
      </c>
      <c r="AT131" s="712">
        <f t="shared" si="42"/>
        <v>0</v>
      </c>
      <c r="AU131" s="712">
        <f t="shared" si="42"/>
        <v>0</v>
      </c>
      <c r="AV131" s="712">
        <f t="shared" si="42"/>
        <v>0</v>
      </c>
      <c r="AW131" s="712">
        <f t="shared" si="42"/>
        <v>0</v>
      </c>
      <c r="AX131" s="712">
        <f t="shared" si="42"/>
        <v>0</v>
      </c>
      <c r="AY131" s="712">
        <f t="shared" si="42"/>
        <v>0</v>
      </c>
      <c r="AZ131" s="712">
        <f t="shared" si="42"/>
        <v>0</v>
      </c>
      <c r="BA131" s="712">
        <f t="shared" si="42"/>
        <v>0</v>
      </c>
      <c r="BB131" s="712">
        <f t="shared" si="42"/>
        <v>0</v>
      </c>
      <c r="BC131" s="712">
        <f t="shared" si="42"/>
        <v>0</v>
      </c>
      <c r="BD131" s="712">
        <f t="shared" si="42"/>
        <v>0</v>
      </c>
      <c r="BE131" s="712">
        <f t="shared" si="42"/>
        <v>0</v>
      </c>
      <c r="BF131" s="712">
        <f t="shared" si="42"/>
        <v>0</v>
      </c>
      <c r="BG131" s="712">
        <f t="shared" si="42"/>
        <v>0</v>
      </c>
      <c r="BH131" s="712">
        <f t="shared" si="42"/>
        <v>0</v>
      </c>
      <c r="BI131" s="712">
        <f t="shared" si="42"/>
        <v>0</v>
      </c>
      <c r="BJ131" s="712">
        <f t="shared" si="42"/>
        <v>0</v>
      </c>
      <c r="BK131" s="712">
        <f t="shared" si="42"/>
        <v>0</v>
      </c>
      <c r="BL131" s="712">
        <f t="shared" si="42"/>
        <v>0</v>
      </c>
      <c r="BM131" s="712">
        <f t="shared" si="42"/>
        <v>0</v>
      </c>
      <c r="BN131" s="712">
        <f t="shared" si="42"/>
        <v>0</v>
      </c>
      <c r="BO131" s="712">
        <f t="shared" si="42"/>
        <v>0</v>
      </c>
      <c r="BP131" s="712">
        <f t="shared" ref="BP131:CU131" si="43">BP$120*BP14</f>
        <v>0</v>
      </c>
      <c r="BQ131" s="712">
        <f t="shared" si="43"/>
        <v>0</v>
      </c>
      <c r="BR131" s="712">
        <f t="shared" si="43"/>
        <v>0</v>
      </c>
      <c r="BS131" s="712">
        <f t="shared" si="43"/>
        <v>0</v>
      </c>
      <c r="BT131" s="712">
        <f t="shared" si="43"/>
        <v>0</v>
      </c>
      <c r="BU131" s="712">
        <f t="shared" si="43"/>
        <v>0</v>
      </c>
      <c r="BV131" s="712">
        <f t="shared" si="43"/>
        <v>0</v>
      </c>
      <c r="BW131" s="712">
        <f t="shared" si="43"/>
        <v>0</v>
      </c>
      <c r="BX131" s="712">
        <f t="shared" si="43"/>
        <v>0</v>
      </c>
      <c r="BY131" s="712">
        <f t="shared" si="43"/>
        <v>0</v>
      </c>
      <c r="BZ131" s="712">
        <f t="shared" si="43"/>
        <v>0</v>
      </c>
      <c r="CA131" s="712">
        <f t="shared" si="43"/>
        <v>0</v>
      </c>
      <c r="CB131" s="712">
        <f t="shared" si="43"/>
        <v>0</v>
      </c>
      <c r="CC131" s="712">
        <f t="shared" si="43"/>
        <v>0</v>
      </c>
      <c r="CD131" s="712">
        <f t="shared" si="43"/>
        <v>0</v>
      </c>
      <c r="CE131" s="712">
        <f t="shared" si="43"/>
        <v>0</v>
      </c>
      <c r="CF131" s="712">
        <f t="shared" si="43"/>
        <v>0</v>
      </c>
      <c r="CG131" s="712">
        <f t="shared" si="43"/>
        <v>0</v>
      </c>
      <c r="CH131" s="712">
        <f t="shared" si="43"/>
        <v>0</v>
      </c>
      <c r="CI131" s="712">
        <f t="shared" si="43"/>
        <v>0</v>
      </c>
      <c r="CJ131" s="712">
        <f t="shared" si="43"/>
        <v>0</v>
      </c>
      <c r="CK131" s="712">
        <f t="shared" si="43"/>
        <v>0</v>
      </c>
      <c r="CL131" s="712">
        <f t="shared" si="43"/>
        <v>0</v>
      </c>
      <c r="CM131" s="712">
        <f t="shared" si="43"/>
        <v>0</v>
      </c>
      <c r="CN131" s="712">
        <f t="shared" si="43"/>
        <v>0</v>
      </c>
      <c r="CO131" s="712">
        <f t="shared" si="43"/>
        <v>0</v>
      </c>
      <c r="CP131" s="712">
        <f t="shared" si="43"/>
        <v>0</v>
      </c>
      <c r="CQ131" s="712">
        <f t="shared" si="43"/>
        <v>0</v>
      </c>
      <c r="CR131" s="712">
        <f t="shared" si="43"/>
        <v>0</v>
      </c>
      <c r="CS131" s="712">
        <f t="shared" si="43"/>
        <v>0</v>
      </c>
      <c r="CT131" s="712">
        <f t="shared" si="43"/>
        <v>0</v>
      </c>
      <c r="CU131" s="712">
        <f t="shared" si="43"/>
        <v>0</v>
      </c>
      <c r="CV131" s="712">
        <f t="shared" ref="CV131:DI131" si="44">CV$120*CV14</f>
        <v>0</v>
      </c>
      <c r="CW131" s="712">
        <f t="shared" si="44"/>
        <v>0</v>
      </c>
      <c r="CX131" s="712">
        <f t="shared" si="44"/>
        <v>0</v>
      </c>
      <c r="CY131" s="712">
        <f t="shared" si="44"/>
        <v>0</v>
      </c>
      <c r="CZ131" s="712">
        <f t="shared" si="44"/>
        <v>0</v>
      </c>
      <c r="DA131" s="712">
        <f t="shared" si="44"/>
        <v>0</v>
      </c>
      <c r="DB131" s="712">
        <f t="shared" si="44"/>
        <v>0</v>
      </c>
      <c r="DC131" s="712">
        <f t="shared" si="44"/>
        <v>0</v>
      </c>
      <c r="DD131" s="712">
        <f t="shared" si="44"/>
        <v>0</v>
      </c>
      <c r="DE131" s="712">
        <f t="shared" si="44"/>
        <v>0</v>
      </c>
      <c r="DF131" s="712">
        <f t="shared" si="44"/>
        <v>0</v>
      </c>
      <c r="DG131" s="712">
        <f t="shared" si="44"/>
        <v>0</v>
      </c>
      <c r="DH131" s="712">
        <f t="shared" si="44"/>
        <v>0</v>
      </c>
      <c r="DI131" s="712">
        <f t="shared" si="44"/>
        <v>0</v>
      </c>
      <c r="DJ131" s="712">
        <f t="shared" si="0"/>
        <v>0</v>
      </c>
      <c r="DK131" s="323"/>
      <c r="DL131" s="21"/>
    </row>
    <row r="132" spans="2:116">
      <c r="B132" s="10" t="s">
        <v>300</v>
      </c>
      <c r="C132" s="4" t="s">
        <v>1019</v>
      </c>
      <c r="D132" s="712">
        <f t="shared" ref="D132:AI132" si="45">D$120*D15</f>
        <v>0</v>
      </c>
      <c r="E132" s="712">
        <f t="shared" si="45"/>
        <v>0</v>
      </c>
      <c r="F132" s="712">
        <f t="shared" si="45"/>
        <v>0</v>
      </c>
      <c r="G132" s="712">
        <f t="shared" si="45"/>
        <v>0</v>
      </c>
      <c r="H132" s="712">
        <f t="shared" si="45"/>
        <v>0</v>
      </c>
      <c r="I132" s="712">
        <f t="shared" si="45"/>
        <v>0</v>
      </c>
      <c r="J132" s="712">
        <f t="shared" si="45"/>
        <v>0</v>
      </c>
      <c r="K132" s="712">
        <f t="shared" si="45"/>
        <v>0</v>
      </c>
      <c r="L132" s="712">
        <f t="shared" si="45"/>
        <v>0</v>
      </c>
      <c r="M132" s="712">
        <f t="shared" si="45"/>
        <v>0</v>
      </c>
      <c r="N132" s="712">
        <f t="shared" si="45"/>
        <v>0</v>
      </c>
      <c r="O132" s="712">
        <f t="shared" si="45"/>
        <v>0</v>
      </c>
      <c r="P132" s="712">
        <f t="shared" si="45"/>
        <v>0</v>
      </c>
      <c r="Q132" s="712">
        <f t="shared" si="45"/>
        <v>0</v>
      </c>
      <c r="R132" s="712">
        <f t="shared" si="45"/>
        <v>0</v>
      </c>
      <c r="S132" s="712">
        <f t="shared" si="45"/>
        <v>0</v>
      </c>
      <c r="T132" s="712">
        <f t="shared" si="45"/>
        <v>0</v>
      </c>
      <c r="U132" s="712">
        <f t="shared" si="45"/>
        <v>0</v>
      </c>
      <c r="V132" s="712">
        <f t="shared" si="45"/>
        <v>0</v>
      </c>
      <c r="W132" s="712">
        <f t="shared" si="45"/>
        <v>0</v>
      </c>
      <c r="X132" s="712">
        <f t="shared" si="45"/>
        <v>0</v>
      </c>
      <c r="Y132" s="712">
        <f t="shared" si="45"/>
        <v>0</v>
      </c>
      <c r="Z132" s="712">
        <f t="shared" si="45"/>
        <v>0</v>
      </c>
      <c r="AA132" s="712">
        <f t="shared" si="45"/>
        <v>0</v>
      </c>
      <c r="AB132" s="712">
        <f t="shared" si="45"/>
        <v>0</v>
      </c>
      <c r="AC132" s="712">
        <f t="shared" si="45"/>
        <v>0</v>
      </c>
      <c r="AD132" s="712">
        <f t="shared" si="45"/>
        <v>0</v>
      </c>
      <c r="AE132" s="712">
        <f t="shared" si="45"/>
        <v>0</v>
      </c>
      <c r="AF132" s="712">
        <f t="shared" si="45"/>
        <v>0</v>
      </c>
      <c r="AG132" s="712">
        <f t="shared" si="45"/>
        <v>0</v>
      </c>
      <c r="AH132" s="712">
        <f t="shared" si="45"/>
        <v>0</v>
      </c>
      <c r="AI132" s="712">
        <f t="shared" si="45"/>
        <v>0</v>
      </c>
      <c r="AJ132" s="712">
        <f t="shared" ref="AJ132:BO132" si="46">AJ$120*AJ15</f>
        <v>0</v>
      </c>
      <c r="AK132" s="712">
        <f t="shared" si="46"/>
        <v>0</v>
      </c>
      <c r="AL132" s="712">
        <f t="shared" si="46"/>
        <v>0</v>
      </c>
      <c r="AM132" s="712">
        <f t="shared" si="46"/>
        <v>0</v>
      </c>
      <c r="AN132" s="712">
        <f t="shared" si="46"/>
        <v>0</v>
      </c>
      <c r="AO132" s="712">
        <f t="shared" si="46"/>
        <v>0</v>
      </c>
      <c r="AP132" s="712">
        <f t="shared" si="46"/>
        <v>0</v>
      </c>
      <c r="AQ132" s="712">
        <f t="shared" si="46"/>
        <v>0</v>
      </c>
      <c r="AR132" s="712">
        <f t="shared" si="46"/>
        <v>0</v>
      </c>
      <c r="AS132" s="712">
        <f t="shared" si="46"/>
        <v>0</v>
      </c>
      <c r="AT132" s="712">
        <f t="shared" si="46"/>
        <v>0</v>
      </c>
      <c r="AU132" s="712">
        <f t="shared" si="46"/>
        <v>0</v>
      </c>
      <c r="AV132" s="712">
        <f t="shared" si="46"/>
        <v>0</v>
      </c>
      <c r="AW132" s="712">
        <f t="shared" si="46"/>
        <v>0</v>
      </c>
      <c r="AX132" s="712">
        <f t="shared" si="46"/>
        <v>0</v>
      </c>
      <c r="AY132" s="712">
        <f t="shared" si="46"/>
        <v>0</v>
      </c>
      <c r="AZ132" s="712">
        <f t="shared" si="46"/>
        <v>0</v>
      </c>
      <c r="BA132" s="712">
        <f t="shared" si="46"/>
        <v>0</v>
      </c>
      <c r="BB132" s="712">
        <f t="shared" si="46"/>
        <v>0</v>
      </c>
      <c r="BC132" s="712">
        <f t="shared" si="46"/>
        <v>0</v>
      </c>
      <c r="BD132" s="712">
        <f t="shared" si="46"/>
        <v>0</v>
      </c>
      <c r="BE132" s="712">
        <f t="shared" si="46"/>
        <v>0</v>
      </c>
      <c r="BF132" s="712">
        <f t="shared" si="46"/>
        <v>0</v>
      </c>
      <c r="BG132" s="712">
        <f t="shared" si="46"/>
        <v>0</v>
      </c>
      <c r="BH132" s="712">
        <f t="shared" si="46"/>
        <v>0</v>
      </c>
      <c r="BI132" s="712">
        <f t="shared" si="46"/>
        <v>0</v>
      </c>
      <c r="BJ132" s="712">
        <f t="shared" si="46"/>
        <v>0</v>
      </c>
      <c r="BK132" s="712">
        <f t="shared" si="46"/>
        <v>0</v>
      </c>
      <c r="BL132" s="712">
        <f t="shared" si="46"/>
        <v>0</v>
      </c>
      <c r="BM132" s="712">
        <f t="shared" si="46"/>
        <v>0</v>
      </c>
      <c r="BN132" s="712">
        <f t="shared" si="46"/>
        <v>0</v>
      </c>
      <c r="BO132" s="712">
        <f t="shared" si="46"/>
        <v>0</v>
      </c>
      <c r="BP132" s="712">
        <f t="shared" ref="BP132:CU132" si="47">BP$120*BP15</f>
        <v>0</v>
      </c>
      <c r="BQ132" s="712">
        <f t="shared" si="47"/>
        <v>0</v>
      </c>
      <c r="BR132" s="712">
        <f t="shared" si="47"/>
        <v>0</v>
      </c>
      <c r="BS132" s="712">
        <f t="shared" si="47"/>
        <v>0</v>
      </c>
      <c r="BT132" s="712">
        <f t="shared" si="47"/>
        <v>0</v>
      </c>
      <c r="BU132" s="712">
        <f t="shared" si="47"/>
        <v>0</v>
      </c>
      <c r="BV132" s="712">
        <f t="shared" si="47"/>
        <v>0</v>
      </c>
      <c r="BW132" s="712">
        <f t="shared" si="47"/>
        <v>0</v>
      </c>
      <c r="BX132" s="712">
        <f t="shared" si="47"/>
        <v>0</v>
      </c>
      <c r="BY132" s="712">
        <f t="shared" si="47"/>
        <v>0</v>
      </c>
      <c r="BZ132" s="712">
        <f t="shared" si="47"/>
        <v>0</v>
      </c>
      <c r="CA132" s="712">
        <f t="shared" si="47"/>
        <v>0</v>
      </c>
      <c r="CB132" s="712">
        <f t="shared" si="47"/>
        <v>0</v>
      </c>
      <c r="CC132" s="712">
        <f t="shared" si="47"/>
        <v>0</v>
      </c>
      <c r="CD132" s="712">
        <f t="shared" si="47"/>
        <v>0</v>
      </c>
      <c r="CE132" s="712">
        <f t="shared" si="47"/>
        <v>0</v>
      </c>
      <c r="CF132" s="712">
        <f t="shared" si="47"/>
        <v>0</v>
      </c>
      <c r="CG132" s="712">
        <f t="shared" si="47"/>
        <v>0</v>
      </c>
      <c r="CH132" s="712">
        <f t="shared" si="47"/>
        <v>0</v>
      </c>
      <c r="CI132" s="712">
        <f t="shared" si="47"/>
        <v>0</v>
      </c>
      <c r="CJ132" s="712">
        <f t="shared" si="47"/>
        <v>0</v>
      </c>
      <c r="CK132" s="712">
        <f t="shared" si="47"/>
        <v>0</v>
      </c>
      <c r="CL132" s="712">
        <f t="shared" si="47"/>
        <v>0</v>
      </c>
      <c r="CM132" s="712">
        <f t="shared" si="47"/>
        <v>0</v>
      </c>
      <c r="CN132" s="712">
        <f t="shared" si="47"/>
        <v>0</v>
      </c>
      <c r="CO132" s="712">
        <f t="shared" si="47"/>
        <v>0</v>
      </c>
      <c r="CP132" s="712">
        <f t="shared" si="47"/>
        <v>0</v>
      </c>
      <c r="CQ132" s="712">
        <f t="shared" si="47"/>
        <v>0</v>
      </c>
      <c r="CR132" s="712">
        <f t="shared" si="47"/>
        <v>0</v>
      </c>
      <c r="CS132" s="712">
        <f t="shared" si="47"/>
        <v>0</v>
      </c>
      <c r="CT132" s="712">
        <f t="shared" si="47"/>
        <v>0</v>
      </c>
      <c r="CU132" s="712">
        <f t="shared" si="47"/>
        <v>0</v>
      </c>
      <c r="CV132" s="712">
        <f t="shared" ref="CV132:DI132" si="48">CV$120*CV15</f>
        <v>0</v>
      </c>
      <c r="CW132" s="712">
        <f t="shared" si="48"/>
        <v>0</v>
      </c>
      <c r="CX132" s="712">
        <f t="shared" si="48"/>
        <v>0</v>
      </c>
      <c r="CY132" s="712">
        <f t="shared" si="48"/>
        <v>0</v>
      </c>
      <c r="CZ132" s="712">
        <f t="shared" si="48"/>
        <v>0</v>
      </c>
      <c r="DA132" s="712">
        <f t="shared" si="48"/>
        <v>0</v>
      </c>
      <c r="DB132" s="712">
        <f t="shared" si="48"/>
        <v>0</v>
      </c>
      <c r="DC132" s="712">
        <f t="shared" si="48"/>
        <v>0</v>
      </c>
      <c r="DD132" s="712">
        <f t="shared" si="48"/>
        <v>0</v>
      </c>
      <c r="DE132" s="712">
        <f t="shared" si="48"/>
        <v>0</v>
      </c>
      <c r="DF132" s="712">
        <f t="shared" si="48"/>
        <v>0</v>
      </c>
      <c r="DG132" s="712">
        <f t="shared" si="48"/>
        <v>0</v>
      </c>
      <c r="DH132" s="712">
        <f t="shared" si="48"/>
        <v>0</v>
      </c>
      <c r="DI132" s="712">
        <f t="shared" si="48"/>
        <v>0</v>
      </c>
      <c r="DJ132" s="712">
        <f t="shared" si="0"/>
        <v>0</v>
      </c>
      <c r="DK132" s="323"/>
      <c r="DL132" s="21"/>
    </row>
    <row r="133" spans="2:116">
      <c r="B133" s="10" t="s">
        <v>301</v>
      </c>
      <c r="C133" s="4" t="s">
        <v>1020</v>
      </c>
      <c r="D133" s="712">
        <f t="shared" ref="D133:AI133" si="49">D$120*D16</f>
        <v>0</v>
      </c>
      <c r="E133" s="712">
        <f t="shared" si="49"/>
        <v>0</v>
      </c>
      <c r="F133" s="712">
        <f t="shared" si="49"/>
        <v>0</v>
      </c>
      <c r="G133" s="712">
        <f t="shared" si="49"/>
        <v>0</v>
      </c>
      <c r="H133" s="712">
        <f t="shared" si="49"/>
        <v>0</v>
      </c>
      <c r="I133" s="712">
        <f t="shared" si="49"/>
        <v>0</v>
      </c>
      <c r="J133" s="712">
        <f t="shared" si="49"/>
        <v>0</v>
      </c>
      <c r="K133" s="712">
        <f t="shared" si="49"/>
        <v>0</v>
      </c>
      <c r="L133" s="712">
        <f t="shared" si="49"/>
        <v>0</v>
      </c>
      <c r="M133" s="712">
        <f t="shared" si="49"/>
        <v>0</v>
      </c>
      <c r="N133" s="712">
        <f t="shared" si="49"/>
        <v>0</v>
      </c>
      <c r="O133" s="712">
        <f t="shared" si="49"/>
        <v>0</v>
      </c>
      <c r="P133" s="712">
        <f t="shared" si="49"/>
        <v>0</v>
      </c>
      <c r="Q133" s="712">
        <f t="shared" si="49"/>
        <v>0</v>
      </c>
      <c r="R133" s="712">
        <f t="shared" si="49"/>
        <v>0</v>
      </c>
      <c r="S133" s="712">
        <f t="shared" si="49"/>
        <v>0</v>
      </c>
      <c r="T133" s="712">
        <f t="shared" si="49"/>
        <v>0</v>
      </c>
      <c r="U133" s="712">
        <f t="shared" si="49"/>
        <v>0</v>
      </c>
      <c r="V133" s="712">
        <f t="shared" si="49"/>
        <v>0</v>
      </c>
      <c r="W133" s="712">
        <f t="shared" si="49"/>
        <v>0</v>
      </c>
      <c r="X133" s="712">
        <f t="shared" si="49"/>
        <v>0</v>
      </c>
      <c r="Y133" s="712">
        <f t="shared" si="49"/>
        <v>0</v>
      </c>
      <c r="Z133" s="712">
        <f t="shared" si="49"/>
        <v>0</v>
      </c>
      <c r="AA133" s="712">
        <f t="shared" si="49"/>
        <v>0</v>
      </c>
      <c r="AB133" s="712">
        <f t="shared" si="49"/>
        <v>0</v>
      </c>
      <c r="AC133" s="712">
        <f t="shared" si="49"/>
        <v>0</v>
      </c>
      <c r="AD133" s="712">
        <f t="shared" si="49"/>
        <v>0</v>
      </c>
      <c r="AE133" s="712">
        <f t="shared" si="49"/>
        <v>0</v>
      </c>
      <c r="AF133" s="712">
        <f t="shared" si="49"/>
        <v>0</v>
      </c>
      <c r="AG133" s="712">
        <f t="shared" si="49"/>
        <v>0</v>
      </c>
      <c r="AH133" s="712">
        <f t="shared" si="49"/>
        <v>0</v>
      </c>
      <c r="AI133" s="712">
        <f t="shared" si="49"/>
        <v>0</v>
      </c>
      <c r="AJ133" s="712">
        <f t="shared" ref="AJ133:BO133" si="50">AJ$120*AJ16</f>
        <v>0</v>
      </c>
      <c r="AK133" s="712">
        <f t="shared" si="50"/>
        <v>0</v>
      </c>
      <c r="AL133" s="712">
        <f t="shared" si="50"/>
        <v>0</v>
      </c>
      <c r="AM133" s="712">
        <f t="shared" si="50"/>
        <v>0</v>
      </c>
      <c r="AN133" s="712">
        <f t="shared" si="50"/>
        <v>0</v>
      </c>
      <c r="AO133" s="712">
        <f t="shared" si="50"/>
        <v>0</v>
      </c>
      <c r="AP133" s="712">
        <f t="shared" si="50"/>
        <v>0</v>
      </c>
      <c r="AQ133" s="712">
        <f t="shared" si="50"/>
        <v>0</v>
      </c>
      <c r="AR133" s="712">
        <f t="shared" si="50"/>
        <v>0</v>
      </c>
      <c r="AS133" s="712">
        <f t="shared" si="50"/>
        <v>0</v>
      </c>
      <c r="AT133" s="712">
        <f t="shared" si="50"/>
        <v>0</v>
      </c>
      <c r="AU133" s="712">
        <f t="shared" si="50"/>
        <v>0</v>
      </c>
      <c r="AV133" s="712">
        <f t="shared" si="50"/>
        <v>0</v>
      </c>
      <c r="AW133" s="712">
        <f t="shared" si="50"/>
        <v>0</v>
      </c>
      <c r="AX133" s="712">
        <f t="shared" si="50"/>
        <v>0</v>
      </c>
      <c r="AY133" s="712">
        <f t="shared" si="50"/>
        <v>0</v>
      </c>
      <c r="AZ133" s="712">
        <f t="shared" si="50"/>
        <v>0</v>
      </c>
      <c r="BA133" s="712">
        <f t="shared" si="50"/>
        <v>0</v>
      </c>
      <c r="BB133" s="712">
        <f t="shared" si="50"/>
        <v>0</v>
      </c>
      <c r="BC133" s="712">
        <f t="shared" si="50"/>
        <v>0</v>
      </c>
      <c r="BD133" s="712">
        <f t="shared" si="50"/>
        <v>0</v>
      </c>
      <c r="BE133" s="712">
        <f t="shared" si="50"/>
        <v>0</v>
      </c>
      <c r="BF133" s="712">
        <f t="shared" si="50"/>
        <v>0</v>
      </c>
      <c r="BG133" s="712">
        <f t="shared" si="50"/>
        <v>0</v>
      </c>
      <c r="BH133" s="712">
        <f t="shared" si="50"/>
        <v>0</v>
      </c>
      <c r="BI133" s="712">
        <f t="shared" si="50"/>
        <v>0</v>
      </c>
      <c r="BJ133" s="712">
        <f t="shared" si="50"/>
        <v>0</v>
      </c>
      <c r="BK133" s="712">
        <f t="shared" si="50"/>
        <v>0</v>
      </c>
      <c r="BL133" s="712">
        <f t="shared" si="50"/>
        <v>0</v>
      </c>
      <c r="BM133" s="712">
        <f t="shared" si="50"/>
        <v>0</v>
      </c>
      <c r="BN133" s="712">
        <f t="shared" si="50"/>
        <v>0</v>
      </c>
      <c r="BO133" s="712">
        <f t="shared" si="50"/>
        <v>0</v>
      </c>
      <c r="BP133" s="712">
        <f t="shared" ref="BP133:CU133" si="51">BP$120*BP16</f>
        <v>0</v>
      </c>
      <c r="BQ133" s="712">
        <f t="shared" si="51"/>
        <v>0</v>
      </c>
      <c r="BR133" s="712">
        <f t="shared" si="51"/>
        <v>0</v>
      </c>
      <c r="BS133" s="712">
        <f t="shared" si="51"/>
        <v>0</v>
      </c>
      <c r="BT133" s="712">
        <f t="shared" si="51"/>
        <v>0</v>
      </c>
      <c r="BU133" s="712">
        <f t="shared" si="51"/>
        <v>0</v>
      </c>
      <c r="BV133" s="712">
        <f t="shared" si="51"/>
        <v>0</v>
      </c>
      <c r="BW133" s="712">
        <f t="shared" si="51"/>
        <v>0</v>
      </c>
      <c r="BX133" s="712">
        <f t="shared" si="51"/>
        <v>0</v>
      </c>
      <c r="BY133" s="712">
        <f t="shared" si="51"/>
        <v>0</v>
      </c>
      <c r="BZ133" s="712">
        <f t="shared" si="51"/>
        <v>0</v>
      </c>
      <c r="CA133" s="712">
        <f t="shared" si="51"/>
        <v>0</v>
      </c>
      <c r="CB133" s="712">
        <f t="shared" si="51"/>
        <v>0</v>
      </c>
      <c r="CC133" s="712">
        <f t="shared" si="51"/>
        <v>0</v>
      </c>
      <c r="CD133" s="712">
        <f t="shared" si="51"/>
        <v>0</v>
      </c>
      <c r="CE133" s="712">
        <f t="shared" si="51"/>
        <v>0</v>
      </c>
      <c r="CF133" s="712">
        <f t="shared" si="51"/>
        <v>0</v>
      </c>
      <c r="CG133" s="712">
        <f t="shared" si="51"/>
        <v>0</v>
      </c>
      <c r="CH133" s="712">
        <f t="shared" si="51"/>
        <v>0</v>
      </c>
      <c r="CI133" s="712">
        <f t="shared" si="51"/>
        <v>0</v>
      </c>
      <c r="CJ133" s="712">
        <f t="shared" si="51"/>
        <v>0</v>
      </c>
      <c r="CK133" s="712">
        <f t="shared" si="51"/>
        <v>0</v>
      </c>
      <c r="CL133" s="712">
        <f t="shared" si="51"/>
        <v>0</v>
      </c>
      <c r="CM133" s="712">
        <f t="shared" si="51"/>
        <v>0</v>
      </c>
      <c r="CN133" s="712">
        <f t="shared" si="51"/>
        <v>0</v>
      </c>
      <c r="CO133" s="712">
        <f t="shared" si="51"/>
        <v>0</v>
      </c>
      <c r="CP133" s="712">
        <f t="shared" si="51"/>
        <v>0</v>
      </c>
      <c r="CQ133" s="712">
        <f t="shared" si="51"/>
        <v>0</v>
      </c>
      <c r="CR133" s="712">
        <f t="shared" si="51"/>
        <v>0</v>
      </c>
      <c r="CS133" s="712">
        <f t="shared" si="51"/>
        <v>0</v>
      </c>
      <c r="CT133" s="712">
        <f t="shared" si="51"/>
        <v>0</v>
      </c>
      <c r="CU133" s="712">
        <f t="shared" si="51"/>
        <v>0</v>
      </c>
      <c r="CV133" s="712">
        <f t="shared" ref="CV133:DI133" si="52">CV$120*CV16</f>
        <v>0</v>
      </c>
      <c r="CW133" s="712">
        <f t="shared" si="52"/>
        <v>0</v>
      </c>
      <c r="CX133" s="712">
        <f t="shared" si="52"/>
        <v>0</v>
      </c>
      <c r="CY133" s="712">
        <f t="shared" si="52"/>
        <v>0</v>
      </c>
      <c r="CZ133" s="712">
        <f t="shared" si="52"/>
        <v>0</v>
      </c>
      <c r="DA133" s="712">
        <f t="shared" si="52"/>
        <v>0</v>
      </c>
      <c r="DB133" s="712">
        <f t="shared" si="52"/>
        <v>0</v>
      </c>
      <c r="DC133" s="712">
        <f t="shared" si="52"/>
        <v>0</v>
      </c>
      <c r="DD133" s="712">
        <f t="shared" si="52"/>
        <v>0</v>
      </c>
      <c r="DE133" s="712">
        <f t="shared" si="52"/>
        <v>0</v>
      </c>
      <c r="DF133" s="712">
        <f t="shared" si="52"/>
        <v>0</v>
      </c>
      <c r="DG133" s="712">
        <f t="shared" si="52"/>
        <v>0</v>
      </c>
      <c r="DH133" s="712">
        <f t="shared" si="52"/>
        <v>0</v>
      </c>
      <c r="DI133" s="712">
        <f t="shared" si="52"/>
        <v>0</v>
      </c>
      <c r="DJ133" s="712">
        <f t="shared" si="0"/>
        <v>0</v>
      </c>
      <c r="DK133" s="323"/>
      <c r="DL133" s="21"/>
    </row>
    <row r="134" spans="2:116">
      <c r="B134" s="10" t="s">
        <v>302</v>
      </c>
      <c r="C134" s="4" t="s">
        <v>1021</v>
      </c>
      <c r="D134" s="712">
        <f t="shared" ref="D134:AI134" si="53">D$120*D17</f>
        <v>0</v>
      </c>
      <c r="E134" s="712">
        <f t="shared" si="53"/>
        <v>0</v>
      </c>
      <c r="F134" s="712">
        <f t="shared" si="53"/>
        <v>0</v>
      </c>
      <c r="G134" s="712">
        <f t="shared" si="53"/>
        <v>0</v>
      </c>
      <c r="H134" s="712">
        <f t="shared" si="53"/>
        <v>0</v>
      </c>
      <c r="I134" s="712">
        <f t="shared" si="53"/>
        <v>0</v>
      </c>
      <c r="J134" s="712">
        <f t="shared" si="53"/>
        <v>0</v>
      </c>
      <c r="K134" s="712">
        <f t="shared" si="53"/>
        <v>0</v>
      </c>
      <c r="L134" s="712">
        <f t="shared" si="53"/>
        <v>0</v>
      </c>
      <c r="M134" s="712">
        <f t="shared" si="53"/>
        <v>0</v>
      </c>
      <c r="N134" s="712">
        <f t="shared" si="53"/>
        <v>0</v>
      </c>
      <c r="O134" s="712">
        <f t="shared" si="53"/>
        <v>0</v>
      </c>
      <c r="P134" s="712">
        <f t="shared" si="53"/>
        <v>0</v>
      </c>
      <c r="Q134" s="712">
        <f t="shared" si="53"/>
        <v>0</v>
      </c>
      <c r="R134" s="712">
        <f t="shared" si="53"/>
        <v>0</v>
      </c>
      <c r="S134" s="712">
        <f t="shared" si="53"/>
        <v>0</v>
      </c>
      <c r="T134" s="712">
        <f t="shared" si="53"/>
        <v>0</v>
      </c>
      <c r="U134" s="712">
        <f t="shared" si="53"/>
        <v>0</v>
      </c>
      <c r="V134" s="712">
        <f t="shared" si="53"/>
        <v>0</v>
      </c>
      <c r="W134" s="712">
        <f t="shared" si="53"/>
        <v>0</v>
      </c>
      <c r="X134" s="712">
        <f t="shared" si="53"/>
        <v>0</v>
      </c>
      <c r="Y134" s="712">
        <f t="shared" si="53"/>
        <v>0</v>
      </c>
      <c r="Z134" s="712">
        <f t="shared" si="53"/>
        <v>0</v>
      </c>
      <c r="AA134" s="712">
        <f t="shared" si="53"/>
        <v>0</v>
      </c>
      <c r="AB134" s="712">
        <f t="shared" si="53"/>
        <v>0</v>
      </c>
      <c r="AC134" s="712">
        <f t="shared" si="53"/>
        <v>0</v>
      </c>
      <c r="AD134" s="712">
        <f t="shared" si="53"/>
        <v>0</v>
      </c>
      <c r="AE134" s="712">
        <f t="shared" si="53"/>
        <v>0</v>
      </c>
      <c r="AF134" s="712">
        <f t="shared" si="53"/>
        <v>0</v>
      </c>
      <c r="AG134" s="712">
        <f t="shared" si="53"/>
        <v>0</v>
      </c>
      <c r="AH134" s="712">
        <f t="shared" si="53"/>
        <v>0</v>
      </c>
      <c r="AI134" s="712">
        <f t="shared" si="53"/>
        <v>0</v>
      </c>
      <c r="AJ134" s="712">
        <f t="shared" ref="AJ134:BO134" si="54">AJ$120*AJ17</f>
        <v>0</v>
      </c>
      <c r="AK134" s="712">
        <f t="shared" si="54"/>
        <v>0</v>
      </c>
      <c r="AL134" s="712">
        <f t="shared" si="54"/>
        <v>0</v>
      </c>
      <c r="AM134" s="712">
        <f t="shared" si="54"/>
        <v>0</v>
      </c>
      <c r="AN134" s="712">
        <f t="shared" si="54"/>
        <v>0</v>
      </c>
      <c r="AO134" s="712">
        <f t="shared" si="54"/>
        <v>0</v>
      </c>
      <c r="AP134" s="712">
        <f t="shared" si="54"/>
        <v>0</v>
      </c>
      <c r="AQ134" s="712">
        <f t="shared" si="54"/>
        <v>0</v>
      </c>
      <c r="AR134" s="712">
        <f t="shared" si="54"/>
        <v>0</v>
      </c>
      <c r="AS134" s="712">
        <f t="shared" si="54"/>
        <v>0</v>
      </c>
      <c r="AT134" s="712">
        <f t="shared" si="54"/>
        <v>0</v>
      </c>
      <c r="AU134" s="712">
        <f t="shared" si="54"/>
        <v>0</v>
      </c>
      <c r="AV134" s="712">
        <f t="shared" si="54"/>
        <v>0</v>
      </c>
      <c r="AW134" s="712">
        <f t="shared" si="54"/>
        <v>0</v>
      </c>
      <c r="AX134" s="712">
        <f t="shared" si="54"/>
        <v>0</v>
      </c>
      <c r="AY134" s="712">
        <f t="shared" si="54"/>
        <v>0</v>
      </c>
      <c r="AZ134" s="712">
        <f t="shared" si="54"/>
        <v>0</v>
      </c>
      <c r="BA134" s="712">
        <f t="shared" si="54"/>
        <v>0</v>
      </c>
      <c r="BB134" s="712">
        <f t="shared" si="54"/>
        <v>0</v>
      </c>
      <c r="BC134" s="712">
        <f t="shared" si="54"/>
        <v>0</v>
      </c>
      <c r="BD134" s="712">
        <f t="shared" si="54"/>
        <v>0</v>
      </c>
      <c r="BE134" s="712">
        <f t="shared" si="54"/>
        <v>0</v>
      </c>
      <c r="BF134" s="712">
        <f t="shared" si="54"/>
        <v>0</v>
      </c>
      <c r="BG134" s="712">
        <f t="shared" si="54"/>
        <v>0</v>
      </c>
      <c r="BH134" s="712">
        <f t="shared" si="54"/>
        <v>0</v>
      </c>
      <c r="BI134" s="712">
        <f t="shared" si="54"/>
        <v>0</v>
      </c>
      <c r="BJ134" s="712">
        <f t="shared" si="54"/>
        <v>0</v>
      </c>
      <c r="BK134" s="712">
        <f t="shared" si="54"/>
        <v>0</v>
      </c>
      <c r="BL134" s="712">
        <f t="shared" si="54"/>
        <v>0</v>
      </c>
      <c r="BM134" s="712">
        <f t="shared" si="54"/>
        <v>0</v>
      </c>
      <c r="BN134" s="712">
        <f t="shared" si="54"/>
        <v>0</v>
      </c>
      <c r="BO134" s="712">
        <f t="shared" si="54"/>
        <v>0</v>
      </c>
      <c r="BP134" s="712">
        <f t="shared" ref="BP134:CU134" si="55">BP$120*BP17</f>
        <v>0</v>
      </c>
      <c r="BQ134" s="712">
        <f t="shared" si="55"/>
        <v>0</v>
      </c>
      <c r="BR134" s="712">
        <f t="shared" si="55"/>
        <v>0</v>
      </c>
      <c r="BS134" s="712">
        <f t="shared" si="55"/>
        <v>0</v>
      </c>
      <c r="BT134" s="712">
        <f t="shared" si="55"/>
        <v>0</v>
      </c>
      <c r="BU134" s="712">
        <f t="shared" si="55"/>
        <v>0</v>
      </c>
      <c r="BV134" s="712">
        <f t="shared" si="55"/>
        <v>0</v>
      </c>
      <c r="BW134" s="712">
        <f t="shared" si="55"/>
        <v>0</v>
      </c>
      <c r="BX134" s="712">
        <f t="shared" si="55"/>
        <v>0</v>
      </c>
      <c r="BY134" s="712">
        <f t="shared" si="55"/>
        <v>0</v>
      </c>
      <c r="BZ134" s="712">
        <f t="shared" si="55"/>
        <v>0</v>
      </c>
      <c r="CA134" s="712">
        <f t="shared" si="55"/>
        <v>0</v>
      </c>
      <c r="CB134" s="712">
        <f t="shared" si="55"/>
        <v>0</v>
      </c>
      <c r="CC134" s="712">
        <f t="shared" si="55"/>
        <v>0</v>
      </c>
      <c r="CD134" s="712">
        <f t="shared" si="55"/>
        <v>0</v>
      </c>
      <c r="CE134" s="712">
        <f t="shared" si="55"/>
        <v>0</v>
      </c>
      <c r="CF134" s="712">
        <f t="shared" si="55"/>
        <v>0</v>
      </c>
      <c r="CG134" s="712">
        <f t="shared" si="55"/>
        <v>0</v>
      </c>
      <c r="CH134" s="712">
        <f t="shared" si="55"/>
        <v>0</v>
      </c>
      <c r="CI134" s="712">
        <f t="shared" si="55"/>
        <v>0</v>
      </c>
      <c r="CJ134" s="712">
        <f t="shared" si="55"/>
        <v>0</v>
      </c>
      <c r="CK134" s="712">
        <f t="shared" si="55"/>
        <v>0</v>
      </c>
      <c r="CL134" s="712">
        <f t="shared" si="55"/>
        <v>0</v>
      </c>
      <c r="CM134" s="712">
        <f t="shared" si="55"/>
        <v>0</v>
      </c>
      <c r="CN134" s="712">
        <f t="shared" si="55"/>
        <v>0</v>
      </c>
      <c r="CO134" s="712">
        <f t="shared" si="55"/>
        <v>0</v>
      </c>
      <c r="CP134" s="712">
        <f t="shared" si="55"/>
        <v>0</v>
      </c>
      <c r="CQ134" s="712">
        <f t="shared" si="55"/>
        <v>0</v>
      </c>
      <c r="CR134" s="712">
        <f t="shared" si="55"/>
        <v>0</v>
      </c>
      <c r="CS134" s="712">
        <f t="shared" si="55"/>
        <v>0</v>
      </c>
      <c r="CT134" s="712">
        <f t="shared" si="55"/>
        <v>0</v>
      </c>
      <c r="CU134" s="712">
        <f t="shared" si="55"/>
        <v>0</v>
      </c>
      <c r="CV134" s="712">
        <f t="shared" ref="CV134:DI134" si="56">CV$120*CV17</f>
        <v>0</v>
      </c>
      <c r="CW134" s="712">
        <f t="shared" si="56"/>
        <v>0</v>
      </c>
      <c r="CX134" s="712">
        <f t="shared" si="56"/>
        <v>0</v>
      </c>
      <c r="CY134" s="712">
        <f t="shared" si="56"/>
        <v>0</v>
      </c>
      <c r="CZ134" s="712">
        <f t="shared" si="56"/>
        <v>0</v>
      </c>
      <c r="DA134" s="712">
        <f t="shared" si="56"/>
        <v>0</v>
      </c>
      <c r="DB134" s="712">
        <f t="shared" si="56"/>
        <v>0</v>
      </c>
      <c r="DC134" s="712">
        <f t="shared" si="56"/>
        <v>0</v>
      </c>
      <c r="DD134" s="712">
        <f t="shared" si="56"/>
        <v>0</v>
      </c>
      <c r="DE134" s="712">
        <f t="shared" si="56"/>
        <v>0</v>
      </c>
      <c r="DF134" s="712">
        <f t="shared" si="56"/>
        <v>0</v>
      </c>
      <c r="DG134" s="712">
        <f t="shared" si="56"/>
        <v>0</v>
      </c>
      <c r="DH134" s="712">
        <f t="shared" si="56"/>
        <v>0</v>
      </c>
      <c r="DI134" s="712">
        <f t="shared" si="56"/>
        <v>0</v>
      </c>
      <c r="DJ134" s="712">
        <f t="shared" si="0"/>
        <v>0</v>
      </c>
      <c r="DK134" s="323"/>
      <c r="DL134" s="21"/>
    </row>
    <row r="135" spans="2:116">
      <c r="B135" s="10" t="s">
        <v>303</v>
      </c>
      <c r="C135" s="4" t="s">
        <v>1022</v>
      </c>
      <c r="D135" s="712">
        <f t="shared" ref="D135:AI135" si="57">D$120*D18</f>
        <v>0</v>
      </c>
      <c r="E135" s="712">
        <f t="shared" si="57"/>
        <v>0</v>
      </c>
      <c r="F135" s="712">
        <f t="shared" si="57"/>
        <v>0</v>
      </c>
      <c r="G135" s="712">
        <f t="shared" si="57"/>
        <v>0</v>
      </c>
      <c r="H135" s="712">
        <f t="shared" si="57"/>
        <v>0</v>
      </c>
      <c r="I135" s="712">
        <f t="shared" si="57"/>
        <v>0</v>
      </c>
      <c r="J135" s="712">
        <f t="shared" si="57"/>
        <v>0</v>
      </c>
      <c r="K135" s="712">
        <f t="shared" si="57"/>
        <v>0</v>
      </c>
      <c r="L135" s="712">
        <f t="shared" si="57"/>
        <v>0</v>
      </c>
      <c r="M135" s="712">
        <f t="shared" si="57"/>
        <v>0</v>
      </c>
      <c r="N135" s="712">
        <f t="shared" si="57"/>
        <v>0</v>
      </c>
      <c r="O135" s="712">
        <f t="shared" si="57"/>
        <v>0</v>
      </c>
      <c r="P135" s="712">
        <f t="shared" si="57"/>
        <v>0</v>
      </c>
      <c r="Q135" s="712">
        <f t="shared" si="57"/>
        <v>0</v>
      </c>
      <c r="R135" s="712">
        <f t="shared" si="57"/>
        <v>0</v>
      </c>
      <c r="S135" s="712">
        <f t="shared" si="57"/>
        <v>0</v>
      </c>
      <c r="T135" s="712">
        <f t="shared" si="57"/>
        <v>0</v>
      </c>
      <c r="U135" s="712">
        <f t="shared" si="57"/>
        <v>0</v>
      </c>
      <c r="V135" s="712">
        <f t="shared" si="57"/>
        <v>0</v>
      </c>
      <c r="W135" s="712">
        <f t="shared" si="57"/>
        <v>0</v>
      </c>
      <c r="X135" s="712">
        <f t="shared" si="57"/>
        <v>0</v>
      </c>
      <c r="Y135" s="712">
        <f t="shared" si="57"/>
        <v>0</v>
      </c>
      <c r="Z135" s="712">
        <f t="shared" si="57"/>
        <v>0</v>
      </c>
      <c r="AA135" s="712">
        <f t="shared" si="57"/>
        <v>0</v>
      </c>
      <c r="AB135" s="712">
        <f t="shared" si="57"/>
        <v>0</v>
      </c>
      <c r="AC135" s="712">
        <f t="shared" si="57"/>
        <v>0</v>
      </c>
      <c r="AD135" s="712">
        <f t="shared" si="57"/>
        <v>0</v>
      </c>
      <c r="AE135" s="712">
        <f t="shared" si="57"/>
        <v>0</v>
      </c>
      <c r="AF135" s="712">
        <f t="shared" si="57"/>
        <v>0</v>
      </c>
      <c r="AG135" s="712">
        <f t="shared" si="57"/>
        <v>0</v>
      </c>
      <c r="AH135" s="712">
        <f t="shared" si="57"/>
        <v>0</v>
      </c>
      <c r="AI135" s="712">
        <f t="shared" si="57"/>
        <v>0</v>
      </c>
      <c r="AJ135" s="712">
        <f t="shared" ref="AJ135:BO135" si="58">AJ$120*AJ18</f>
        <v>0</v>
      </c>
      <c r="AK135" s="712">
        <f t="shared" si="58"/>
        <v>0</v>
      </c>
      <c r="AL135" s="712">
        <f t="shared" si="58"/>
        <v>0</v>
      </c>
      <c r="AM135" s="712">
        <f t="shared" si="58"/>
        <v>0</v>
      </c>
      <c r="AN135" s="712">
        <f t="shared" si="58"/>
        <v>0</v>
      </c>
      <c r="AO135" s="712">
        <f t="shared" si="58"/>
        <v>0</v>
      </c>
      <c r="AP135" s="712">
        <f t="shared" si="58"/>
        <v>0</v>
      </c>
      <c r="AQ135" s="712">
        <f t="shared" si="58"/>
        <v>0</v>
      </c>
      <c r="AR135" s="712">
        <f t="shared" si="58"/>
        <v>0</v>
      </c>
      <c r="AS135" s="712">
        <f t="shared" si="58"/>
        <v>0</v>
      </c>
      <c r="AT135" s="712">
        <f t="shared" si="58"/>
        <v>0</v>
      </c>
      <c r="AU135" s="712">
        <f t="shared" si="58"/>
        <v>0</v>
      </c>
      <c r="AV135" s="712">
        <f t="shared" si="58"/>
        <v>0</v>
      </c>
      <c r="AW135" s="712">
        <f t="shared" si="58"/>
        <v>0</v>
      </c>
      <c r="AX135" s="712">
        <f t="shared" si="58"/>
        <v>0</v>
      </c>
      <c r="AY135" s="712">
        <f t="shared" si="58"/>
        <v>0</v>
      </c>
      <c r="AZ135" s="712">
        <f t="shared" si="58"/>
        <v>0</v>
      </c>
      <c r="BA135" s="712">
        <f t="shared" si="58"/>
        <v>0</v>
      </c>
      <c r="BB135" s="712">
        <f t="shared" si="58"/>
        <v>0</v>
      </c>
      <c r="BC135" s="712">
        <f t="shared" si="58"/>
        <v>0</v>
      </c>
      <c r="BD135" s="712">
        <f t="shared" si="58"/>
        <v>0</v>
      </c>
      <c r="BE135" s="712">
        <f t="shared" si="58"/>
        <v>0</v>
      </c>
      <c r="BF135" s="712">
        <f t="shared" si="58"/>
        <v>0</v>
      </c>
      <c r="BG135" s="712">
        <f t="shared" si="58"/>
        <v>0</v>
      </c>
      <c r="BH135" s="712">
        <f t="shared" si="58"/>
        <v>0</v>
      </c>
      <c r="BI135" s="712">
        <f t="shared" si="58"/>
        <v>0</v>
      </c>
      <c r="BJ135" s="712">
        <f t="shared" si="58"/>
        <v>0</v>
      </c>
      <c r="BK135" s="712">
        <f t="shared" si="58"/>
        <v>0</v>
      </c>
      <c r="BL135" s="712">
        <f t="shared" si="58"/>
        <v>0</v>
      </c>
      <c r="BM135" s="712">
        <f t="shared" si="58"/>
        <v>0</v>
      </c>
      <c r="BN135" s="712">
        <f t="shared" si="58"/>
        <v>0</v>
      </c>
      <c r="BO135" s="712">
        <f t="shared" si="58"/>
        <v>0</v>
      </c>
      <c r="BP135" s="712">
        <f t="shared" ref="BP135:CU135" si="59">BP$120*BP18</f>
        <v>0</v>
      </c>
      <c r="BQ135" s="712">
        <f t="shared" si="59"/>
        <v>0</v>
      </c>
      <c r="BR135" s="712">
        <f t="shared" si="59"/>
        <v>0</v>
      </c>
      <c r="BS135" s="712">
        <f t="shared" si="59"/>
        <v>0</v>
      </c>
      <c r="BT135" s="712">
        <f t="shared" si="59"/>
        <v>0</v>
      </c>
      <c r="BU135" s="712">
        <f t="shared" si="59"/>
        <v>0</v>
      </c>
      <c r="BV135" s="712">
        <f t="shared" si="59"/>
        <v>0</v>
      </c>
      <c r="BW135" s="712">
        <f t="shared" si="59"/>
        <v>0</v>
      </c>
      <c r="BX135" s="712">
        <f t="shared" si="59"/>
        <v>0</v>
      </c>
      <c r="BY135" s="712">
        <f t="shared" si="59"/>
        <v>0</v>
      </c>
      <c r="BZ135" s="712">
        <f t="shared" si="59"/>
        <v>0</v>
      </c>
      <c r="CA135" s="712">
        <f t="shared" si="59"/>
        <v>0</v>
      </c>
      <c r="CB135" s="712">
        <f t="shared" si="59"/>
        <v>0</v>
      </c>
      <c r="CC135" s="712">
        <f t="shared" si="59"/>
        <v>0</v>
      </c>
      <c r="CD135" s="712">
        <f t="shared" si="59"/>
        <v>0</v>
      </c>
      <c r="CE135" s="712">
        <f t="shared" si="59"/>
        <v>0</v>
      </c>
      <c r="CF135" s="712">
        <f t="shared" si="59"/>
        <v>0</v>
      </c>
      <c r="CG135" s="712">
        <f t="shared" si="59"/>
        <v>0</v>
      </c>
      <c r="CH135" s="712">
        <f t="shared" si="59"/>
        <v>0</v>
      </c>
      <c r="CI135" s="712">
        <f t="shared" si="59"/>
        <v>0</v>
      </c>
      <c r="CJ135" s="712">
        <f t="shared" si="59"/>
        <v>0</v>
      </c>
      <c r="CK135" s="712">
        <f t="shared" si="59"/>
        <v>0</v>
      </c>
      <c r="CL135" s="712">
        <f t="shared" si="59"/>
        <v>0</v>
      </c>
      <c r="CM135" s="712">
        <f t="shared" si="59"/>
        <v>0</v>
      </c>
      <c r="CN135" s="712">
        <f t="shared" si="59"/>
        <v>0</v>
      </c>
      <c r="CO135" s="712">
        <f t="shared" si="59"/>
        <v>0</v>
      </c>
      <c r="CP135" s="712">
        <f t="shared" si="59"/>
        <v>0</v>
      </c>
      <c r="CQ135" s="712">
        <f t="shared" si="59"/>
        <v>0</v>
      </c>
      <c r="CR135" s="712">
        <f t="shared" si="59"/>
        <v>0</v>
      </c>
      <c r="CS135" s="712">
        <f t="shared" si="59"/>
        <v>0</v>
      </c>
      <c r="CT135" s="712">
        <f t="shared" si="59"/>
        <v>0</v>
      </c>
      <c r="CU135" s="712">
        <f t="shared" si="59"/>
        <v>0</v>
      </c>
      <c r="CV135" s="712">
        <f t="shared" ref="CV135:DI135" si="60">CV$120*CV18</f>
        <v>0</v>
      </c>
      <c r="CW135" s="712">
        <f t="shared" si="60"/>
        <v>0</v>
      </c>
      <c r="CX135" s="712">
        <f t="shared" si="60"/>
        <v>0</v>
      </c>
      <c r="CY135" s="712">
        <f t="shared" si="60"/>
        <v>0</v>
      </c>
      <c r="CZ135" s="712">
        <f t="shared" si="60"/>
        <v>0</v>
      </c>
      <c r="DA135" s="712">
        <f t="shared" si="60"/>
        <v>0</v>
      </c>
      <c r="DB135" s="712">
        <f t="shared" si="60"/>
        <v>0</v>
      </c>
      <c r="DC135" s="712">
        <f t="shared" si="60"/>
        <v>0</v>
      </c>
      <c r="DD135" s="712">
        <f t="shared" si="60"/>
        <v>0</v>
      </c>
      <c r="DE135" s="712">
        <f t="shared" si="60"/>
        <v>0</v>
      </c>
      <c r="DF135" s="712">
        <f t="shared" si="60"/>
        <v>0</v>
      </c>
      <c r="DG135" s="712">
        <f t="shared" si="60"/>
        <v>0</v>
      </c>
      <c r="DH135" s="712">
        <f t="shared" si="60"/>
        <v>0</v>
      </c>
      <c r="DI135" s="712">
        <f t="shared" si="60"/>
        <v>0</v>
      </c>
      <c r="DJ135" s="712">
        <f t="shared" si="0"/>
        <v>0</v>
      </c>
      <c r="DK135" s="323"/>
      <c r="DL135" s="21"/>
    </row>
    <row r="136" spans="2:116">
      <c r="B136" s="10" t="s">
        <v>304</v>
      </c>
      <c r="C136" s="4" t="s">
        <v>1023</v>
      </c>
      <c r="D136" s="712">
        <f t="shared" ref="D136:AI136" si="61">D$120*D19</f>
        <v>0</v>
      </c>
      <c r="E136" s="712">
        <f t="shared" si="61"/>
        <v>0</v>
      </c>
      <c r="F136" s="712">
        <f t="shared" si="61"/>
        <v>0</v>
      </c>
      <c r="G136" s="712">
        <f t="shared" si="61"/>
        <v>0</v>
      </c>
      <c r="H136" s="712">
        <f t="shared" si="61"/>
        <v>0</v>
      </c>
      <c r="I136" s="712">
        <f t="shared" si="61"/>
        <v>0</v>
      </c>
      <c r="J136" s="712">
        <f t="shared" si="61"/>
        <v>0</v>
      </c>
      <c r="K136" s="712">
        <f t="shared" si="61"/>
        <v>0</v>
      </c>
      <c r="L136" s="712">
        <f t="shared" si="61"/>
        <v>0</v>
      </c>
      <c r="M136" s="712">
        <f t="shared" si="61"/>
        <v>0</v>
      </c>
      <c r="N136" s="712">
        <f t="shared" si="61"/>
        <v>0</v>
      </c>
      <c r="O136" s="712">
        <f t="shared" si="61"/>
        <v>0</v>
      </c>
      <c r="P136" s="712">
        <f t="shared" si="61"/>
        <v>0</v>
      </c>
      <c r="Q136" s="712">
        <f t="shared" si="61"/>
        <v>0</v>
      </c>
      <c r="R136" s="712">
        <f t="shared" si="61"/>
        <v>0</v>
      </c>
      <c r="S136" s="712">
        <f t="shared" si="61"/>
        <v>0</v>
      </c>
      <c r="T136" s="712">
        <f t="shared" si="61"/>
        <v>0</v>
      </c>
      <c r="U136" s="712">
        <f t="shared" si="61"/>
        <v>0</v>
      </c>
      <c r="V136" s="712">
        <f t="shared" si="61"/>
        <v>0</v>
      </c>
      <c r="W136" s="712">
        <f t="shared" si="61"/>
        <v>0</v>
      </c>
      <c r="X136" s="712">
        <f t="shared" si="61"/>
        <v>0</v>
      </c>
      <c r="Y136" s="712">
        <f t="shared" si="61"/>
        <v>0</v>
      </c>
      <c r="Z136" s="712">
        <f t="shared" si="61"/>
        <v>0</v>
      </c>
      <c r="AA136" s="712">
        <f t="shared" si="61"/>
        <v>0</v>
      </c>
      <c r="AB136" s="712">
        <f t="shared" si="61"/>
        <v>0</v>
      </c>
      <c r="AC136" s="712">
        <f t="shared" si="61"/>
        <v>0</v>
      </c>
      <c r="AD136" s="712">
        <f t="shared" si="61"/>
        <v>0</v>
      </c>
      <c r="AE136" s="712">
        <f t="shared" si="61"/>
        <v>0</v>
      </c>
      <c r="AF136" s="712">
        <f t="shared" si="61"/>
        <v>0</v>
      </c>
      <c r="AG136" s="712">
        <f t="shared" si="61"/>
        <v>0</v>
      </c>
      <c r="AH136" s="712">
        <f t="shared" si="61"/>
        <v>0</v>
      </c>
      <c r="AI136" s="712">
        <f t="shared" si="61"/>
        <v>0</v>
      </c>
      <c r="AJ136" s="712">
        <f t="shared" ref="AJ136:BO136" si="62">AJ$120*AJ19</f>
        <v>0</v>
      </c>
      <c r="AK136" s="712">
        <f t="shared" si="62"/>
        <v>0</v>
      </c>
      <c r="AL136" s="712">
        <f t="shared" si="62"/>
        <v>0</v>
      </c>
      <c r="AM136" s="712">
        <f t="shared" si="62"/>
        <v>0</v>
      </c>
      <c r="AN136" s="712">
        <f t="shared" si="62"/>
        <v>0</v>
      </c>
      <c r="AO136" s="712">
        <f t="shared" si="62"/>
        <v>0</v>
      </c>
      <c r="AP136" s="712">
        <f t="shared" si="62"/>
        <v>0</v>
      </c>
      <c r="AQ136" s="712">
        <f t="shared" si="62"/>
        <v>0</v>
      </c>
      <c r="AR136" s="712">
        <f t="shared" si="62"/>
        <v>0</v>
      </c>
      <c r="AS136" s="712">
        <f t="shared" si="62"/>
        <v>0</v>
      </c>
      <c r="AT136" s="712">
        <f t="shared" si="62"/>
        <v>0</v>
      </c>
      <c r="AU136" s="712">
        <f t="shared" si="62"/>
        <v>0</v>
      </c>
      <c r="AV136" s="712">
        <f t="shared" si="62"/>
        <v>0</v>
      </c>
      <c r="AW136" s="712">
        <f t="shared" si="62"/>
        <v>0</v>
      </c>
      <c r="AX136" s="712">
        <f t="shared" si="62"/>
        <v>0</v>
      </c>
      <c r="AY136" s="712">
        <f t="shared" si="62"/>
        <v>0</v>
      </c>
      <c r="AZ136" s="712">
        <f t="shared" si="62"/>
        <v>0</v>
      </c>
      <c r="BA136" s="712">
        <f t="shared" si="62"/>
        <v>0</v>
      </c>
      <c r="BB136" s="712">
        <f t="shared" si="62"/>
        <v>0</v>
      </c>
      <c r="BC136" s="712">
        <f t="shared" si="62"/>
        <v>0</v>
      </c>
      <c r="BD136" s="712">
        <f t="shared" si="62"/>
        <v>0</v>
      </c>
      <c r="BE136" s="712">
        <f t="shared" si="62"/>
        <v>0</v>
      </c>
      <c r="BF136" s="712">
        <f t="shared" si="62"/>
        <v>0</v>
      </c>
      <c r="BG136" s="712">
        <f t="shared" si="62"/>
        <v>0</v>
      </c>
      <c r="BH136" s="712">
        <f t="shared" si="62"/>
        <v>0</v>
      </c>
      <c r="BI136" s="712">
        <f t="shared" si="62"/>
        <v>0</v>
      </c>
      <c r="BJ136" s="712">
        <f t="shared" si="62"/>
        <v>0</v>
      </c>
      <c r="BK136" s="712">
        <f t="shared" si="62"/>
        <v>0</v>
      </c>
      <c r="BL136" s="712">
        <f t="shared" si="62"/>
        <v>0</v>
      </c>
      <c r="BM136" s="712">
        <f t="shared" si="62"/>
        <v>0</v>
      </c>
      <c r="BN136" s="712">
        <f t="shared" si="62"/>
        <v>0</v>
      </c>
      <c r="BO136" s="712">
        <f t="shared" si="62"/>
        <v>0</v>
      </c>
      <c r="BP136" s="712">
        <f t="shared" ref="BP136:CU136" si="63">BP$120*BP19</f>
        <v>0</v>
      </c>
      <c r="BQ136" s="712">
        <f t="shared" si="63"/>
        <v>0</v>
      </c>
      <c r="BR136" s="712">
        <f t="shared" si="63"/>
        <v>0</v>
      </c>
      <c r="BS136" s="712">
        <f t="shared" si="63"/>
        <v>0</v>
      </c>
      <c r="BT136" s="712">
        <f t="shared" si="63"/>
        <v>0</v>
      </c>
      <c r="BU136" s="712">
        <f t="shared" si="63"/>
        <v>0</v>
      </c>
      <c r="BV136" s="712">
        <f t="shared" si="63"/>
        <v>0</v>
      </c>
      <c r="BW136" s="712">
        <f t="shared" si="63"/>
        <v>0</v>
      </c>
      <c r="BX136" s="712">
        <f t="shared" si="63"/>
        <v>0</v>
      </c>
      <c r="BY136" s="712">
        <f t="shared" si="63"/>
        <v>0</v>
      </c>
      <c r="BZ136" s="712">
        <f t="shared" si="63"/>
        <v>0</v>
      </c>
      <c r="CA136" s="712">
        <f t="shared" si="63"/>
        <v>0</v>
      </c>
      <c r="CB136" s="712">
        <f t="shared" si="63"/>
        <v>0</v>
      </c>
      <c r="CC136" s="712">
        <f t="shared" si="63"/>
        <v>0</v>
      </c>
      <c r="CD136" s="712">
        <f t="shared" si="63"/>
        <v>0</v>
      </c>
      <c r="CE136" s="712">
        <f t="shared" si="63"/>
        <v>0</v>
      </c>
      <c r="CF136" s="712">
        <f t="shared" si="63"/>
        <v>0</v>
      </c>
      <c r="CG136" s="712">
        <f t="shared" si="63"/>
        <v>0</v>
      </c>
      <c r="CH136" s="712">
        <f t="shared" si="63"/>
        <v>0</v>
      </c>
      <c r="CI136" s="712">
        <f t="shared" si="63"/>
        <v>0</v>
      </c>
      <c r="CJ136" s="712">
        <f t="shared" si="63"/>
        <v>0</v>
      </c>
      <c r="CK136" s="712">
        <f t="shared" si="63"/>
        <v>0</v>
      </c>
      <c r="CL136" s="712">
        <f t="shared" si="63"/>
        <v>0</v>
      </c>
      <c r="CM136" s="712">
        <f t="shared" si="63"/>
        <v>0</v>
      </c>
      <c r="CN136" s="712">
        <f t="shared" si="63"/>
        <v>0</v>
      </c>
      <c r="CO136" s="712">
        <f t="shared" si="63"/>
        <v>0</v>
      </c>
      <c r="CP136" s="712">
        <f t="shared" si="63"/>
        <v>0</v>
      </c>
      <c r="CQ136" s="712">
        <f t="shared" si="63"/>
        <v>0</v>
      </c>
      <c r="CR136" s="712">
        <f t="shared" si="63"/>
        <v>0</v>
      </c>
      <c r="CS136" s="712">
        <f t="shared" si="63"/>
        <v>0</v>
      </c>
      <c r="CT136" s="712">
        <f t="shared" si="63"/>
        <v>0</v>
      </c>
      <c r="CU136" s="712">
        <f t="shared" si="63"/>
        <v>0</v>
      </c>
      <c r="CV136" s="712">
        <f t="shared" ref="CV136:DI136" si="64">CV$120*CV19</f>
        <v>0</v>
      </c>
      <c r="CW136" s="712">
        <f t="shared" si="64"/>
        <v>0</v>
      </c>
      <c r="CX136" s="712">
        <f t="shared" si="64"/>
        <v>0</v>
      </c>
      <c r="CY136" s="712">
        <f t="shared" si="64"/>
        <v>0</v>
      </c>
      <c r="CZ136" s="712">
        <f t="shared" si="64"/>
        <v>0</v>
      </c>
      <c r="DA136" s="712">
        <f t="shared" si="64"/>
        <v>0</v>
      </c>
      <c r="DB136" s="712">
        <f t="shared" si="64"/>
        <v>0</v>
      </c>
      <c r="DC136" s="712">
        <f t="shared" si="64"/>
        <v>0</v>
      </c>
      <c r="DD136" s="712">
        <f t="shared" si="64"/>
        <v>0</v>
      </c>
      <c r="DE136" s="712">
        <f t="shared" si="64"/>
        <v>0</v>
      </c>
      <c r="DF136" s="712">
        <f t="shared" si="64"/>
        <v>0</v>
      </c>
      <c r="DG136" s="712">
        <f t="shared" si="64"/>
        <v>0</v>
      </c>
      <c r="DH136" s="712">
        <f t="shared" si="64"/>
        <v>0</v>
      </c>
      <c r="DI136" s="712">
        <f t="shared" si="64"/>
        <v>0</v>
      </c>
      <c r="DJ136" s="712">
        <f t="shared" si="0"/>
        <v>0</v>
      </c>
      <c r="DK136" s="323"/>
      <c r="DL136" s="21"/>
    </row>
    <row r="137" spans="2:116">
      <c r="B137" s="10" t="s">
        <v>305</v>
      </c>
      <c r="C137" s="4" t="s">
        <v>1024</v>
      </c>
      <c r="D137" s="712">
        <f t="shared" ref="D137:AI137" si="65">D$120*D20</f>
        <v>0</v>
      </c>
      <c r="E137" s="712">
        <f t="shared" si="65"/>
        <v>0</v>
      </c>
      <c r="F137" s="712">
        <f t="shared" si="65"/>
        <v>0</v>
      </c>
      <c r="G137" s="712">
        <f t="shared" si="65"/>
        <v>0</v>
      </c>
      <c r="H137" s="712">
        <f t="shared" si="65"/>
        <v>0</v>
      </c>
      <c r="I137" s="712">
        <f t="shared" si="65"/>
        <v>0</v>
      </c>
      <c r="J137" s="712">
        <f t="shared" si="65"/>
        <v>0</v>
      </c>
      <c r="K137" s="712">
        <f t="shared" si="65"/>
        <v>0</v>
      </c>
      <c r="L137" s="712">
        <f t="shared" si="65"/>
        <v>0</v>
      </c>
      <c r="M137" s="712">
        <f t="shared" si="65"/>
        <v>0</v>
      </c>
      <c r="N137" s="712">
        <f t="shared" si="65"/>
        <v>0</v>
      </c>
      <c r="O137" s="712">
        <f t="shared" si="65"/>
        <v>0</v>
      </c>
      <c r="P137" s="712">
        <f t="shared" si="65"/>
        <v>0</v>
      </c>
      <c r="Q137" s="712">
        <f t="shared" si="65"/>
        <v>0</v>
      </c>
      <c r="R137" s="712">
        <f t="shared" si="65"/>
        <v>0</v>
      </c>
      <c r="S137" s="712">
        <f t="shared" si="65"/>
        <v>0</v>
      </c>
      <c r="T137" s="712">
        <f t="shared" si="65"/>
        <v>0</v>
      </c>
      <c r="U137" s="712">
        <f t="shared" si="65"/>
        <v>0</v>
      </c>
      <c r="V137" s="712">
        <f t="shared" si="65"/>
        <v>0</v>
      </c>
      <c r="W137" s="712">
        <f t="shared" si="65"/>
        <v>0</v>
      </c>
      <c r="X137" s="712">
        <f t="shared" si="65"/>
        <v>0</v>
      </c>
      <c r="Y137" s="712">
        <f t="shared" si="65"/>
        <v>0</v>
      </c>
      <c r="Z137" s="712">
        <f t="shared" si="65"/>
        <v>0</v>
      </c>
      <c r="AA137" s="712">
        <f t="shared" si="65"/>
        <v>0</v>
      </c>
      <c r="AB137" s="712">
        <f t="shared" si="65"/>
        <v>0</v>
      </c>
      <c r="AC137" s="712">
        <f t="shared" si="65"/>
        <v>0</v>
      </c>
      <c r="AD137" s="712">
        <f t="shared" si="65"/>
        <v>0</v>
      </c>
      <c r="AE137" s="712">
        <f t="shared" si="65"/>
        <v>0</v>
      </c>
      <c r="AF137" s="712">
        <f t="shared" si="65"/>
        <v>0</v>
      </c>
      <c r="AG137" s="712">
        <f t="shared" si="65"/>
        <v>0</v>
      </c>
      <c r="AH137" s="712">
        <f t="shared" si="65"/>
        <v>0</v>
      </c>
      <c r="AI137" s="712">
        <f t="shared" si="65"/>
        <v>0</v>
      </c>
      <c r="AJ137" s="712">
        <f t="shared" ref="AJ137:BO137" si="66">AJ$120*AJ20</f>
        <v>0</v>
      </c>
      <c r="AK137" s="712">
        <f t="shared" si="66"/>
        <v>0</v>
      </c>
      <c r="AL137" s="712">
        <f t="shared" si="66"/>
        <v>0</v>
      </c>
      <c r="AM137" s="712">
        <f t="shared" si="66"/>
        <v>0</v>
      </c>
      <c r="AN137" s="712">
        <f t="shared" si="66"/>
        <v>0</v>
      </c>
      <c r="AO137" s="712">
        <f t="shared" si="66"/>
        <v>0</v>
      </c>
      <c r="AP137" s="712">
        <f t="shared" si="66"/>
        <v>0</v>
      </c>
      <c r="AQ137" s="712">
        <f t="shared" si="66"/>
        <v>0</v>
      </c>
      <c r="AR137" s="712">
        <f t="shared" si="66"/>
        <v>0</v>
      </c>
      <c r="AS137" s="712">
        <f t="shared" si="66"/>
        <v>0</v>
      </c>
      <c r="AT137" s="712">
        <f t="shared" si="66"/>
        <v>0</v>
      </c>
      <c r="AU137" s="712">
        <f t="shared" si="66"/>
        <v>0</v>
      </c>
      <c r="AV137" s="712">
        <f t="shared" si="66"/>
        <v>0</v>
      </c>
      <c r="AW137" s="712">
        <f t="shared" si="66"/>
        <v>0</v>
      </c>
      <c r="AX137" s="712">
        <f t="shared" si="66"/>
        <v>0</v>
      </c>
      <c r="AY137" s="712">
        <f t="shared" si="66"/>
        <v>0</v>
      </c>
      <c r="AZ137" s="712">
        <f t="shared" si="66"/>
        <v>0</v>
      </c>
      <c r="BA137" s="712">
        <f t="shared" si="66"/>
        <v>0</v>
      </c>
      <c r="BB137" s="712">
        <f t="shared" si="66"/>
        <v>0</v>
      </c>
      <c r="BC137" s="712">
        <f t="shared" si="66"/>
        <v>0</v>
      </c>
      <c r="BD137" s="712">
        <f t="shared" si="66"/>
        <v>0</v>
      </c>
      <c r="BE137" s="712">
        <f t="shared" si="66"/>
        <v>0</v>
      </c>
      <c r="BF137" s="712">
        <f t="shared" si="66"/>
        <v>0</v>
      </c>
      <c r="BG137" s="712">
        <f t="shared" si="66"/>
        <v>0</v>
      </c>
      <c r="BH137" s="712">
        <f t="shared" si="66"/>
        <v>0</v>
      </c>
      <c r="BI137" s="712">
        <f t="shared" si="66"/>
        <v>0</v>
      </c>
      <c r="BJ137" s="712">
        <f t="shared" si="66"/>
        <v>0</v>
      </c>
      <c r="BK137" s="712">
        <f t="shared" si="66"/>
        <v>0</v>
      </c>
      <c r="BL137" s="712">
        <f t="shared" si="66"/>
        <v>0</v>
      </c>
      <c r="BM137" s="712">
        <f t="shared" si="66"/>
        <v>0</v>
      </c>
      <c r="BN137" s="712">
        <f t="shared" si="66"/>
        <v>0</v>
      </c>
      <c r="BO137" s="712">
        <f t="shared" si="66"/>
        <v>0</v>
      </c>
      <c r="BP137" s="712">
        <f t="shared" ref="BP137:CU137" si="67">BP$120*BP20</f>
        <v>0</v>
      </c>
      <c r="BQ137" s="712">
        <f t="shared" si="67"/>
        <v>0</v>
      </c>
      <c r="BR137" s="712">
        <f t="shared" si="67"/>
        <v>0</v>
      </c>
      <c r="BS137" s="712">
        <f t="shared" si="67"/>
        <v>0</v>
      </c>
      <c r="BT137" s="712">
        <f t="shared" si="67"/>
        <v>0</v>
      </c>
      <c r="BU137" s="712">
        <f t="shared" si="67"/>
        <v>0</v>
      </c>
      <c r="BV137" s="712">
        <f t="shared" si="67"/>
        <v>0</v>
      </c>
      <c r="BW137" s="712">
        <f t="shared" si="67"/>
        <v>0</v>
      </c>
      <c r="BX137" s="712">
        <f t="shared" si="67"/>
        <v>0</v>
      </c>
      <c r="BY137" s="712">
        <f t="shared" si="67"/>
        <v>0</v>
      </c>
      <c r="BZ137" s="712">
        <f t="shared" si="67"/>
        <v>0</v>
      </c>
      <c r="CA137" s="712">
        <f t="shared" si="67"/>
        <v>0</v>
      </c>
      <c r="CB137" s="712">
        <f t="shared" si="67"/>
        <v>0</v>
      </c>
      <c r="CC137" s="712">
        <f t="shared" si="67"/>
        <v>0</v>
      </c>
      <c r="CD137" s="712">
        <f t="shared" si="67"/>
        <v>0</v>
      </c>
      <c r="CE137" s="712">
        <f t="shared" si="67"/>
        <v>0</v>
      </c>
      <c r="CF137" s="712">
        <f t="shared" si="67"/>
        <v>0</v>
      </c>
      <c r="CG137" s="712">
        <f t="shared" si="67"/>
        <v>0</v>
      </c>
      <c r="CH137" s="712">
        <f t="shared" si="67"/>
        <v>0</v>
      </c>
      <c r="CI137" s="712">
        <f t="shared" si="67"/>
        <v>0</v>
      </c>
      <c r="CJ137" s="712">
        <f t="shared" si="67"/>
        <v>0</v>
      </c>
      <c r="CK137" s="712">
        <f t="shared" si="67"/>
        <v>0</v>
      </c>
      <c r="CL137" s="712">
        <f t="shared" si="67"/>
        <v>0</v>
      </c>
      <c r="CM137" s="712">
        <f t="shared" si="67"/>
        <v>0</v>
      </c>
      <c r="CN137" s="712">
        <f t="shared" si="67"/>
        <v>0</v>
      </c>
      <c r="CO137" s="712">
        <f t="shared" si="67"/>
        <v>0</v>
      </c>
      <c r="CP137" s="712">
        <f t="shared" si="67"/>
        <v>0</v>
      </c>
      <c r="CQ137" s="712">
        <f t="shared" si="67"/>
        <v>0</v>
      </c>
      <c r="CR137" s="712">
        <f t="shared" si="67"/>
        <v>0</v>
      </c>
      <c r="CS137" s="712">
        <f t="shared" si="67"/>
        <v>0</v>
      </c>
      <c r="CT137" s="712">
        <f t="shared" si="67"/>
        <v>0</v>
      </c>
      <c r="CU137" s="712">
        <f t="shared" si="67"/>
        <v>0</v>
      </c>
      <c r="CV137" s="712">
        <f t="shared" ref="CV137:DI137" si="68">CV$120*CV20</f>
        <v>0</v>
      </c>
      <c r="CW137" s="712">
        <f t="shared" si="68"/>
        <v>0</v>
      </c>
      <c r="CX137" s="712">
        <f t="shared" si="68"/>
        <v>0</v>
      </c>
      <c r="CY137" s="712">
        <f t="shared" si="68"/>
        <v>0</v>
      </c>
      <c r="CZ137" s="712">
        <f t="shared" si="68"/>
        <v>0</v>
      </c>
      <c r="DA137" s="712">
        <f t="shared" si="68"/>
        <v>0</v>
      </c>
      <c r="DB137" s="712">
        <f t="shared" si="68"/>
        <v>0</v>
      </c>
      <c r="DC137" s="712">
        <f t="shared" si="68"/>
        <v>0</v>
      </c>
      <c r="DD137" s="712">
        <f t="shared" si="68"/>
        <v>0</v>
      </c>
      <c r="DE137" s="712">
        <f t="shared" si="68"/>
        <v>0</v>
      </c>
      <c r="DF137" s="712">
        <f t="shared" si="68"/>
        <v>0</v>
      </c>
      <c r="DG137" s="712">
        <f t="shared" si="68"/>
        <v>0</v>
      </c>
      <c r="DH137" s="712">
        <f t="shared" si="68"/>
        <v>0</v>
      </c>
      <c r="DI137" s="712">
        <f t="shared" si="68"/>
        <v>0</v>
      </c>
      <c r="DJ137" s="712">
        <f t="shared" si="0"/>
        <v>0</v>
      </c>
      <c r="DK137" s="323"/>
      <c r="DL137" s="21"/>
    </row>
    <row r="138" spans="2:116">
      <c r="B138" s="10" t="s">
        <v>306</v>
      </c>
      <c r="C138" s="4" t="s">
        <v>1025</v>
      </c>
      <c r="D138" s="712">
        <f t="shared" ref="D138:AI138" si="69">D$120*D21</f>
        <v>0</v>
      </c>
      <c r="E138" s="712">
        <f t="shared" si="69"/>
        <v>0</v>
      </c>
      <c r="F138" s="712">
        <f t="shared" si="69"/>
        <v>0</v>
      </c>
      <c r="G138" s="712">
        <f t="shared" si="69"/>
        <v>0</v>
      </c>
      <c r="H138" s="712">
        <f t="shared" si="69"/>
        <v>0</v>
      </c>
      <c r="I138" s="712">
        <f t="shared" si="69"/>
        <v>0</v>
      </c>
      <c r="J138" s="712">
        <f t="shared" si="69"/>
        <v>0</v>
      </c>
      <c r="K138" s="712">
        <f t="shared" si="69"/>
        <v>0</v>
      </c>
      <c r="L138" s="712">
        <f t="shared" si="69"/>
        <v>0</v>
      </c>
      <c r="M138" s="712">
        <f t="shared" si="69"/>
        <v>0</v>
      </c>
      <c r="N138" s="712">
        <f t="shared" si="69"/>
        <v>0</v>
      </c>
      <c r="O138" s="712">
        <f t="shared" si="69"/>
        <v>0</v>
      </c>
      <c r="P138" s="712">
        <f t="shared" si="69"/>
        <v>0</v>
      </c>
      <c r="Q138" s="712">
        <f t="shared" si="69"/>
        <v>0</v>
      </c>
      <c r="R138" s="712">
        <f t="shared" si="69"/>
        <v>0</v>
      </c>
      <c r="S138" s="712">
        <f t="shared" si="69"/>
        <v>0</v>
      </c>
      <c r="T138" s="712">
        <f t="shared" si="69"/>
        <v>0</v>
      </c>
      <c r="U138" s="712">
        <f t="shared" si="69"/>
        <v>0</v>
      </c>
      <c r="V138" s="712">
        <f t="shared" si="69"/>
        <v>0</v>
      </c>
      <c r="W138" s="712">
        <f t="shared" si="69"/>
        <v>0</v>
      </c>
      <c r="X138" s="712">
        <f t="shared" si="69"/>
        <v>0</v>
      </c>
      <c r="Y138" s="712">
        <f t="shared" si="69"/>
        <v>0</v>
      </c>
      <c r="Z138" s="712">
        <f t="shared" si="69"/>
        <v>0</v>
      </c>
      <c r="AA138" s="712">
        <f t="shared" si="69"/>
        <v>0</v>
      </c>
      <c r="AB138" s="712">
        <f t="shared" si="69"/>
        <v>0</v>
      </c>
      <c r="AC138" s="712">
        <f t="shared" si="69"/>
        <v>0</v>
      </c>
      <c r="AD138" s="712">
        <f t="shared" si="69"/>
        <v>0</v>
      </c>
      <c r="AE138" s="712">
        <f t="shared" si="69"/>
        <v>0</v>
      </c>
      <c r="AF138" s="712">
        <f t="shared" si="69"/>
        <v>0</v>
      </c>
      <c r="AG138" s="712">
        <f t="shared" si="69"/>
        <v>0</v>
      </c>
      <c r="AH138" s="712">
        <f t="shared" si="69"/>
        <v>0</v>
      </c>
      <c r="AI138" s="712">
        <f t="shared" si="69"/>
        <v>0</v>
      </c>
      <c r="AJ138" s="712">
        <f t="shared" ref="AJ138:BO138" si="70">AJ$120*AJ21</f>
        <v>0</v>
      </c>
      <c r="AK138" s="712">
        <f t="shared" si="70"/>
        <v>0</v>
      </c>
      <c r="AL138" s="712">
        <f t="shared" si="70"/>
        <v>0</v>
      </c>
      <c r="AM138" s="712">
        <f t="shared" si="70"/>
        <v>0</v>
      </c>
      <c r="AN138" s="712">
        <f t="shared" si="70"/>
        <v>0</v>
      </c>
      <c r="AO138" s="712">
        <f t="shared" si="70"/>
        <v>0</v>
      </c>
      <c r="AP138" s="712">
        <f t="shared" si="70"/>
        <v>0</v>
      </c>
      <c r="AQ138" s="712">
        <f t="shared" si="70"/>
        <v>0</v>
      </c>
      <c r="AR138" s="712">
        <f t="shared" si="70"/>
        <v>0</v>
      </c>
      <c r="AS138" s="712">
        <f t="shared" si="70"/>
        <v>0</v>
      </c>
      <c r="AT138" s="712">
        <f t="shared" si="70"/>
        <v>0</v>
      </c>
      <c r="AU138" s="712">
        <f t="shared" si="70"/>
        <v>0</v>
      </c>
      <c r="AV138" s="712">
        <f t="shared" si="70"/>
        <v>0</v>
      </c>
      <c r="AW138" s="712">
        <f t="shared" si="70"/>
        <v>0</v>
      </c>
      <c r="AX138" s="712">
        <f t="shared" si="70"/>
        <v>0</v>
      </c>
      <c r="AY138" s="712">
        <f t="shared" si="70"/>
        <v>0</v>
      </c>
      <c r="AZ138" s="712">
        <f t="shared" si="70"/>
        <v>0</v>
      </c>
      <c r="BA138" s="712">
        <f t="shared" si="70"/>
        <v>0</v>
      </c>
      <c r="BB138" s="712">
        <f t="shared" si="70"/>
        <v>0</v>
      </c>
      <c r="BC138" s="712">
        <f t="shared" si="70"/>
        <v>0</v>
      </c>
      <c r="BD138" s="712">
        <f t="shared" si="70"/>
        <v>0</v>
      </c>
      <c r="BE138" s="712">
        <f t="shared" si="70"/>
        <v>0</v>
      </c>
      <c r="BF138" s="712">
        <f t="shared" si="70"/>
        <v>0</v>
      </c>
      <c r="BG138" s="712">
        <f t="shared" si="70"/>
        <v>0</v>
      </c>
      <c r="BH138" s="712">
        <f t="shared" si="70"/>
        <v>0</v>
      </c>
      <c r="BI138" s="712">
        <f t="shared" si="70"/>
        <v>0</v>
      </c>
      <c r="BJ138" s="712">
        <f t="shared" si="70"/>
        <v>0</v>
      </c>
      <c r="BK138" s="712">
        <f t="shared" si="70"/>
        <v>0</v>
      </c>
      <c r="BL138" s="712">
        <f t="shared" si="70"/>
        <v>0</v>
      </c>
      <c r="BM138" s="712">
        <f t="shared" si="70"/>
        <v>0</v>
      </c>
      <c r="BN138" s="712">
        <f t="shared" si="70"/>
        <v>0</v>
      </c>
      <c r="BO138" s="712">
        <f t="shared" si="70"/>
        <v>0</v>
      </c>
      <c r="BP138" s="712">
        <f t="shared" ref="BP138:CU138" si="71">BP$120*BP21</f>
        <v>0</v>
      </c>
      <c r="BQ138" s="712">
        <f t="shared" si="71"/>
        <v>0</v>
      </c>
      <c r="BR138" s="712">
        <f t="shared" si="71"/>
        <v>0</v>
      </c>
      <c r="BS138" s="712">
        <f t="shared" si="71"/>
        <v>0</v>
      </c>
      <c r="BT138" s="712">
        <f t="shared" si="71"/>
        <v>0</v>
      </c>
      <c r="BU138" s="712">
        <f t="shared" si="71"/>
        <v>0</v>
      </c>
      <c r="BV138" s="712">
        <f t="shared" si="71"/>
        <v>0</v>
      </c>
      <c r="BW138" s="712">
        <f t="shared" si="71"/>
        <v>0</v>
      </c>
      <c r="BX138" s="712">
        <f t="shared" si="71"/>
        <v>0</v>
      </c>
      <c r="BY138" s="712">
        <f t="shared" si="71"/>
        <v>0</v>
      </c>
      <c r="BZ138" s="712">
        <f t="shared" si="71"/>
        <v>0</v>
      </c>
      <c r="CA138" s="712">
        <f t="shared" si="71"/>
        <v>0</v>
      </c>
      <c r="CB138" s="712">
        <f t="shared" si="71"/>
        <v>0</v>
      </c>
      <c r="CC138" s="712">
        <f t="shared" si="71"/>
        <v>0</v>
      </c>
      <c r="CD138" s="712">
        <f t="shared" si="71"/>
        <v>0</v>
      </c>
      <c r="CE138" s="712">
        <f t="shared" si="71"/>
        <v>0</v>
      </c>
      <c r="CF138" s="712">
        <f t="shared" si="71"/>
        <v>0</v>
      </c>
      <c r="CG138" s="712">
        <f t="shared" si="71"/>
        <v>0</v>
      </c>
      <c r="CH138" s="712">
        <f t="shared" si="71"/>
        <v>0</v>
      </c>
      <c r="CI138" s="712">
        <f t="shared" si="71"/>
        <v>0</v>
      </c>
      <c r="CJ138" s="712">
        <f t="shared" si="71"/>
        <v>0</v>
      </c>
      <c r="CK138" s="712">
        <f t="shared" si="71"/>
        <v>0</v>
      </c>
      <c r="CL138" s="712">
        <f t="shared" si="71"/>
        <v>0</v>
      </c>
      <c r="CM138" s="712">
        <f t="shared" si="71"/>
        <v>0</v>
      </c>
      <c r="CN138" s="712">
        <f t="shared" si="71"/>
        <v>0</v>
      </c>
      <c r="CO138" s="712">
        <f t="shared" si="71"/>
        <v>0</v>
      </c>
      <c r="CP138" s="712">
        <f t="shared" si="71"/>
        <v>0</v>
      </c>
      <c r="CQ138" s="712">
        <f t="shared" si="71"/>
        <v>0</v>
      </c>
      <c r="CR138" s="712">
        <f t="shared" si="71"/>
        <v>0</v>
      </c>
      <c r="CS138" s="712">
        <f t="shared" si="71"/>
        <v>0</v>
      </c>
      <c r="CT138" s="712">
        <f t="shared" si="71"/>
        <v>0</v>
      </c>
      <c r="CU138" s="712">
        <f t="shared" si="71"/>
        <v>0</v>
      </c>
      <c r="CV138" s="712">
        <f t="shared" ref="CV138:DI138" si="72">CV$120*CV21</f>
        <v>0</v>
      </c>
      <c r="CW138" s="712">
        <f t="shared" si="72"/>
        <v>0</v>
      </c>
      <c r="CX138" s="712">
        <f t="shared" si="72"/>
        <v>0</v>
      </c>
      <c r="CY138" s="712">
        <f t="shared" si="72"/>
        <v>0</v>
      </c>
      <c r="CZ138" s="712">
        <f t="shared" si="72"/>
        <v>0</v>
      </c>
      <c r="DA138" s="712">
        <f t="shared" si="72"/>
        <v>0</v>
      </c>
      <c r="DB138" s="712">
        <f t="shared" si="72"/>
        <v>0</v>
      </c>
      <c r="DC138" s="712">
        <f t="shared" si="72"/>
        <v>0</v>
      </c>
      <c r="DD138" s="712">
        <f t="shared" si="72"/>
        <v>0</v>
      </c>
      <c r="DE138" s="712">
        <f t="shared" si="72"/>
        <v>0</v>
      </c>
      <c r="DF138" s="712">
        <f t="shared" si="72"/>
        <v>0</v>
      </c>
      <c r="DG138" s="712">
        <f t="shared" si="72"/>
        <v>0</v>
      </c>
      <c r="DH138" s="712">
        <f t="shared" si="72"/>
        <v>0</v>
      </c>
      <c r="DI138" s="712">
        <f t="shared" si="72"/>
        <v>0</v>
      </c>
      <c r="DJ138" s="712">
        <f t="shared" si="0"/>
        <v>0</v>
      </c>
      <c r="DK138" s="323"/>
      <c r="DL138" s="21"/>
    </row>
    <row r="139" spans="2:116">
      <c r="B139" s="10" t="s">
        <v>307</v>
      </c>
      <c r="C139" s="4" t="s">
        <v>1026</v>
      </c>
      <c r="D139" s="712">
        <f t="shared" ref="D139:AI139" si="73">D$120*D22</f>
        <v>0</v>
      </c>
      <c r="E139" s="712">
        <f t="shared" si="73"/>
        <v>0</v>
      </c>
      <c r="F139" s="712">
        <f t="shared" si="73"/>
        <v>0</v>
      </c>
      <c r="G139" s="712">
        <f t="shared" si="73"/>
        <v>0</v>
      </c>
      <c r="H139" s="712">
        <f t="shared" si="73"/>
        <v>0</v>
      </c>
      <c r="I139" s="712">
        <f t="shared" si="73"/>
        <v>0</v>
      </c>
      <c r="J139" s="712">
        <f t="shared" si="73"/>
        <v>0</v>
      </c>
      <c r="K139" s="712">
        <f t="shared" si="73"/>
        <v>0</v>
      </c>
      <c r="L139" s="712">
        <f t="shared" si="73"/>
        <v>0</v>
      </c>
      <c r="M139" s="712">
        <f t="shared" si="73"/>
        <v>0</v>
      </c>
      <c r="N139" s="712">
        <f t="shared" si="73"/>
        <v>0</v>
      </c>
      <c r="O139" s="712">
        <f t="shared" si="73"/>
        <v>0</v>
      </c>
      <c r="P139" s="712">
        <f t="shared" si="73"/>
        <v>0</v>
      </c>
      <c r="Q139" s="712">
        <f t="shared" si="73"/>
        <v>0</v>
      </c>
      <c r="R139" s="712">
        <f t="shared" si="73"/>
        <v>0</v>
      </c>
      <c r="S139" s="712">
        <f t="shared" si="73"/>
        <v>0</v>
      </c>
      <c r="T139" s="712">
        <f t="shared" si="73"/>
        <v>0</v>
      </c>
      <c r="U139" s="712">
        <f t="shared" si="73"/>
        <v>0</v>
      </c>
      <c r="V139" s="712">
        <f t="shared" si="73"/>
        <v>0</v>
      </c>
      <c r="W139" s="712">
        <f t="shared" si="73"/>
        <v>0</v>
      </c>
      <c r="X139" s="712">
        <f t="shared" si="73"/>
        <v>0</v>
      </c>
      <c r="Y139" s="712">
        <f t="shared" si="73"/>
        <v>0</v>
      </c>
      <c r="Z139" s="712">
        <f t="shared" si="73"/>
        <v>0</v>
      </c>
      <c r="AA139" s="712">
        <f t="shared" si="73"/>
        <v>0</v>
      </c>
      <c r="AB139" s="712">
        <f t="shared" si="73"/>
        <v>0</v>
      </c>
      <c r="AC139" s="712">
        <f t="shared" si="73"/>
        <v>0</v>
      </c>
      <c r="AD139" s="712">
        <f t="shared" si="73"/>
        <v>0</v>
      </c>
      <c r="AE139" s="712">
        <f t="shared" si="73"/>
        <v>0</v>
      </c>
      <c r="AF139" s="712">
        <f t="shared" si="73"/>
        <v>0</v>
      </c>
      <c r="AG139" s="712">
        <f t="shared" si="73"/>
        <v>0</v>
      </c>
      <c r="AH139" s="712">
        <f t="shared" si="73"/>
        <v>0</v>
      </c>
      <c r="AI139" s="712">
        <f t="shared" si="73"/>
        <v>0</v>
      </c>
      <c r="AJ139" s="712">
        <f t="shared" ref="AJ139:BO139" si="74">AJ$120*AJ22</f>
        <v>0</v>
      </c>
      <c r="AK139" s="712">
        <f t="shared" si="74"/>
        <v>0</v>
      </c>
      <c r="AL139" s="712">
        <f t="shared" si="74"/>
        <v>0</v>
      </c>
      <c r="AM139" s="712">
        <f t="shared" si="74"/>
        <v>0</v>
      </c>
      <c r="AN139" s="712">
        <f t="shared" si="74"/>
        <v>0</v>
      </c>
      <c r="AO139" s="712">
        <f t="shared" si="74"/>
        <v>0</v>
      </c>
      <c r="AP139" s="712">
        <f t="shared" si="74"/>
        <v>0</v>
      </c>
      <c r="AQ139" s="712">
        <f t="shared" si="74"/>
        <v>0</v>
      </c>
      <c r="AR139" s="712">
        <f t="shared" si="74"/>
        <v>0</v>
      </c>
      <c r="AS139" s="712">
        <f t="shared" si="74"/>
        <v>0</v>
      </c>
      <c r="AT139" s="712">
        <f t="shared" si="74"/>
        <v>0</v>
      </c>
      <c r="AU139" s="712">
        <f t="shared" si="74"/>
        <v>0</v>
      </c>
      <c r="AV139" s="712">
        <f t="shared" si="74"/>
        <v>0</v>
      </c>
      <c r="AW139" s="712">
        <f t="shared" si="74"/>
        <v>0</v>
      </c>
      <c r="AX139" s="712">
        <f t="shared" si="74"/>
        <v>0</v>
      </c>
      <c r="AY139" s="712">
        <f t="shared" si="74"/>
        <v>0</v>
      </c>
      <c r="AZ139" s="712">
        <f t="shared" si="74"/>
        <v>0</v>
      </c>
      <c r="BA139" s="712">
        <f t="shared" si="74"/>
        <v>0</v>
      </c>
      <c r="BB139" s="712">
        <f t="shared" si="74"/>
        <v>0</v>
      </c>
      <c r="BC139" s="712">
        <f t="shared" si="74"/>
        <v>0</v>
      </c>
      <c r="BD139" s="712">
        <f t="shared" si="74"/>
        <v>0</v>
      </c>
      <c r="BE139" s="712">
        <f t="shared" si="74"/>
        <v>0</v>
      </c>
      <c r="BF139" s="712">
        <f t="shared" si="74"/>
        <v>0</v>
      </c>
      <c r="BG139" s="712">
        <f t="shared" si="74"/>
        <v>0</v>
      </c>
      <c r="BH139" s="712">
        <f t="shared" si="74"/>
        <v>0</v>
      </c>
      <c r="BI139" s="712">
        <f t="shared" si="74"/>
        <v>0</v>
      </c>
      <c r="BJ139" s="712">
        <f t="shared" si="74"/>
        <v>0</v>
      </c>
      <c r="BK139" s="712">
        <f t="shared" si="74"/>
        <v>0</v>
      </c>
      <c r="BL139" s="712">
        <f t="shared" si="74"/>
        <v>0</v>
      </c>
      <c r="BM139" s="712">
        <f t="shared" si="74"/>
        <v>0</v>
      </c>
      <c r="BN139" s="712">
        <f t="shared" si="74"/>
        <v>0</v>
      </c>
      <c r="BO139" s="712">
        <f t="shared" si="74"/>
        <v>0</v>
      </c>
      <c r="BP139" s="712">
        <f t="shared" ref="BP139:CU139" si="75">BP$120*BP22</f>
        <v>0</v>
      </c>
      <c r="BQ139" s="712">
        <f t="shared" si="75"/>
        <v>0</v>
      </c>
      <c r="BR139" s="712">
        <f t="shared" si="75"/>
        <v>0</v>
      </c>
      <c r="BS139" s="712">
        <f t="shared" si="75"/>
        <v>0</v>
      </c>
      <c r="BT139" s="712">
        <f t="shared" si="75"/>
        <v>0</v>
      </c>
      <c r="BU139" s="712">
        <f t="shared" si="75"/>
        <v>0</v>
      </c>
      <c r="BV139" s="712">
        <f t="shared" si="75"/>
        <v>0</v>
      </c>
      <c r="BW139" s="712">
        <f t="shared" si="75"/>
        <v>0</v>
      </c>
      <c r="BX139" s="712">
        <f t="shared" si="75"/>
        <v>0</v>
      </c>
      <c r="BY139" s="712">
        <f t="shared" si="75"/>
        <v>0</v>
      </c>
      <c r="BZ139" s="712">
        <f t="shared" si="75"/>
        <v>0</v>
      </c>
      <c r="CA139" s="712">
        <f t="shared" si="75"/>
        <v>0</v>
      </c>
      <c r="CB139" s="712">
        <f t="shared" si="75"/>
        <v>0</v>
      </c>
      <c r="CC139" s="712">
        <f t="shared" si="75"/>
        <v>0</v>
      </c>
      <c r="CD139" s="712">
        <f t="shared" si="75"/>
        <v>0</v>
      </c>
      <c r="CE139" s="712">
        <f t="shared" si="75"/>
        <v>0</v>
      </c>
      <c r="CF139" s="712">
        <f t="shared" si="75"/>
        <v>0</v>
      </c>
      <c r="CG139" s="712">
        <f t="shared" si="75"/>
        <v>0</v>
      </c>
      <c r="CH139" s="712">
        <f t="shared" si="75"/>
        <v>0</v>
      </c>
      <c r="CI139" s="712">
        <f t="shared" si="75"/>
        <v>0</v>
      </c>
      <c r="CJ139" s="712">
        <f t="shared" si="75"/>
        <v>0</v>
      </c>
      <c r="CK139" s="712">
        <f t="shared" si="75"/>
        <v>0</v>
      </c>
      <c r="CL139" s="712">
        <f t="shared" si="75"/>
        <v>0</v>
      </c>
      <c r="CM139" s="712">
        <f t="shared" si="75"/>
        <v>0</v>
      </c>
      <c r="CN139" s="712">
        <f t="shared" si="75"/>
        <v>0</v>
      </c>
      <c r="CO139" s="712">
        <f t="shared" si="75"/>
        <v>0</v>
      </c>
      <c r="CP139" s="712">
        <f t="shared" si="75"/>
        <v>0</v>
      </c>
      <c r="CQ139" s="712">
        <f t="shared" si="75"/>
        <v>0</v>
      </c>
      <c r="CR139" s="712">
        <f t="shared" si="75"/>
        <v>0</v>
      </c>
      <c r="CS139" s="712">
        <f t="shared" si="75"/>
        <v>0</v>
      </c>
      <c r="CT139" s="712">
        <f t="shared" si="75"/>
        <v>0</v>
      </c>
      <c r="CU139" s="712">
        <f t="shared" si="75"/>
        <v>0</v>
      </c>
      <c r="CV139" s="712">
        <f t="shared" ref="CV139:DI139" si="76">CV$120*CV22</f>
        <v>0</v>
      </c>
      <c r="CW139" s="712">
        <f t="shared" si="76"/>
        <v>0</v>
      </c>
      <c r="CX139" s="712">
        <f t="shared" si="76"/>
        <v>0</v>
      </c>
      <c r="CY139" s="712">
        <f t="shared" si="76"/>
        <v>0</v>
      </c>
      <c r="CZ139" s="712">
        <f t="shared" si="76"/>
        <v>0</v>
      </c>
      <c r="DA139" s="712">
        <f t="shared" si="76"/>
        <v>0</v>
      </c>
      <c r="DB139" s="712">
        <f t="shared" si="76"/>
        <v>0</v>
      </c>
      <c r="DC139" s="712">
        <f t="shared" si="76"/>
        <v>0</v>
      </c>
      <c r="DD139" s="712">
        <f t="shared" si="76"/>
        <v>0</v>
      </c>
      <c r="DE139" s="712">
        <f t="shared" si="76"/>
        <v>0</v>
      </c>
      <c r="DF139" s="712">
        <f t="shared" si="76"/>
        <v>0</v>
      </c>
      <c r="DG139" s="712">
        <f t="shared" si="76"/>
        <v>0</v>
      </c>
      <c r="DH139" s="712">
        <f t="shared" si="76"/>
        <v>0</v>
      </c>
      <c r="DI139" s="712">
        <f t="shared" si="76"/>
        <v>0</v>
      </c>
      <c r="DJ139" s="712">
        <f t="shared" si="0"/>
        <v>0</v>
      </c>
      <c r="DK139" s="323"/>
      <c r="DL139" s="21"/>
    </row>
    <row r="140" spans="2:116">
      <c r="B140" s="10" t="s">
        <v>308</v>
      </c>
      <c r="C140" s="4" t="s">
        <v>1027</v>
      </c>
      <c r="D140" s="712">
        <f t="shared" ref="D140:AI140" si="77">D$120*D23</f>
        <v>0</v>
      </c>
      <c r="E140" s="712">
        <f t="shared" si="77"/>
        <v>0</v>
      </c>
      <c r="F140" s="712">
        <f t="shared" si="77"/>
        <v>0</v>
      </c>
      <c r="G140" s="712">
        <f t="shared" si="77"/>
        <v>0</v>
      </c>
      <c r="H140" s="712">
        <f t="shared" si="77"/>
        <v>0</v>
      </c>
      <c r="I140" s="712">
        <f t="shared" si="77"/>
        <v>0</v>
      </c>
      <c r="J140" s="712">
        <f t="shared" si="77"/>
        <v>0</v>
      </c>
      <c r="K140" s="712">
        <f t="shared" si="77"/>
        <v>0</v>
      </c>
      <c r="L140" s="712">
        <f t="shared" si="77"/>
        <v>0</v>
      </c>
      <c r="M140" s="712">
        <f t="shared" si="77"/>
        <v>0</v>
      </c>
      <c r="N140" s="712">
        <f t="shared" si="77"/>
        <v>0</v>
      </c>
      <c r="O140" s="712">
        <f t="shared" si="77"/>
        <v>0</v>
      </c>
      <c r="P140" s="712">
        <f t="shared" si="77"/>
        <v>0</v>
      </c>
      <c r="Q140" s="712">
        <f t="shared" si="77"/>
        <v>0</v>
      </c>
      <c r="R140" s="712">
        <f t="shared" si="77"/>
        <v>0</v>
      </c>
      <c r="S140" s="712">
        <f t="shared" si="77"/>
        <v>0</v>
      </c>
      <c r="T140" s="712">
        <f t="shared" si="77"/>
        <v>0</v>
      </c>
      <c r="U140" s="712">
        <f t="shared" si="77"/>
        <v>0</v>
      </c>
      <c r="V140" s="712">
        <f t="shared" si="77"/>
        <v>0</v>
      </c>
      <c r="W140" s="712">
        <f t="shared" si="77"/>
        <v>0</v>
      </c>
      <c r="X140" s="712">
        <f t="shared" si="77"/>
        <v>0</v>
      </c>
      <c r="Y140" s="712">
        <f t="shared" si="77"/>
        <v>0</v>
      </c>
      <c r="Z140" s="712">
        <f t="shared" si="77"/>
        <v>0</v>
      </c>
      <c r="AA140" s="712">
        <f t="shared" si="77"/>
        <v>0</v>
      </c>
      <c r="AB140" s="712">
        <f t="shared" si="77"/>
        <v>0</v>
      </c>
      <c r="AC140" s="712">
        <f t="shared" si="77"/>
        <v>0</v>
      </c>
      <c r="AD140" s="712">
        <f t="shared" si="77"/>
        <v>0</v>
      </c>
      <c r="AE140" s="712">
        <f t="shared" si="77"/>
        <v>0</v>
      </c>
      <c r="AF140" s="712">
        <f t="shared" si="77"/>
        <v>0</v>
      </c>
      <c r="AG140" s="712">
        <f t="shared" si="77"/>
        <v>0</v>
      </c>
      <c r="AH140" s="712">
        <f t="shared" si="77"/>
        <v>0</v>
      </c>
      <c r="AI140" s="712">
        <f t="shared" si="77"/>
        <v>0</v>
      </c>
      <c r="AJ140" s="712">
        <f t="shared" ref="AJ140:BO140" si="78">AJ$120*AJ23</f>
        <v>0</v>
      </c>
      <c r="AK140" s="712">
        <f t="shared" si="78"/>
        <v>0</v>
      </c>
      <c r="AL140" s="712">
        <f t="shared" si="78"/>
        <v>0</v>
      </c>
      <c r="AM140" s="712">
        <f t="shared" si="78"/>
        <v>0</v>
      </c>
      <c r="AN140" s="712">
        <f t="shared" si="78"/>
        <v>0</v>
      </c>
      <c r="AO140" s="712">
        <f t="shared" si="78"/>
        <v>0</v>
      </c>
      <c r="AP140" s="712">
        <f t="shared" si="78"/>
        <v>0</v>
      </c>
      <c r="AQ140" s="712">
        <f t="shared" si="78"/>
        <v>0</v>
      </c>
      <c r="AR140" s="712">
        <f t="shared" si="78"/>
        <v>0</v>
      </c>
      <c r="AS140" s="712">
        <f t="shared" si="78"/>
        <v>0</v>
      </c>
      <c r="AT140" s="712">
        <f t="shared" si="78"/>
        <v>0</v>
      </c>
      <c r="AU140" s="712">
        <f t="shared" si="78"/>
        <v>0</v>
      </c>
      <c r="AV140" s="712">
        <f t="shared" si="78"/>
        <v>0</v>
      </c>
      <c r="AW140" s="712">
        <f t="shared" si="78"/>
        <v>0</v>
      </c>
      <c r="AX140" s="712">
        <f t="shared" si="78"/>
        <v>0</v>
      </c>
      <c r="AY140" s="712">
        <f t="shared" si="78"/>
        <v>0</v>
      </c>
      <c r="AZ140" s="712">
        <f t="shared" si="78"/>
        <v>0</v>
      </c>
      <c r="BA140" s="712">
        <f t="shared" si="78"/>
        <v>0</v>
      </c>
      <c r="BB140" s="712">
        <f t="shared" si="78"/>
        <v>0</v>
      </c>
      <c r="BC140" s="712">
        <f t="shared" si="78"/>
        <v>0</v>
      </c>
      <c r="BD140" s="712">
        <f t="shared" si="78"/>
        <v>0</v>
      </c>
      <c r="BE140" s="712">
        <f t="shared" si="78"/>
        <v>0</v>
      </c>
      <c r="BF140" s="712">
        <f t="shared" si="78"/>
        <v>0</v>
      </c>
      <c r="BG140" s="712">
        <f t="shared" si="78"/>
        <v>0</v>
      </c>
      <c r="BH140" s="712">
        <f t="shared" si="78"/>
        <v>0</v>
      </c>
      <c r="BI140" s="712">
        <f t="shared" si="78"/>
        <v>0</v>
      </c>
      <c r="BJ140" s="712">
        <f t="shared" si="78"/>
        <v>0</v>
      </c>
      <c r="BK140" s="712">
        <f t="shared" si="78"/>
        <v>0</v>
      </c>
      <c r="BL140" s="712">
        <f t="shared" si="78"/>
        <v>0</v>
      </c>
      <c r="BM140" s="712">
        <f t="shared" si="78"/>
        <v>0</v>
      </c>
      <c r="BN140" s="712">
        <f t="shared" si="78"/>
        <v>0</v>
      </c>
      <c r="BO140" s="712">
        <f t="shared" si="78"/>
        <v>0</v>
      </c>
      <c r="BP140" s="712">
        <f t="shared" ref="BP140:CU140" si="79">BP$120*BP23</f>
        <v>0</v>
      </c>
      <c r="BQ140" s="712">
        <f t="shared" si="79"/>
        <v>0</v>
      </c>
      <c r="BR140" s="712">
        <f t="shared" si="79"/>
        <v>0</v>
      </c>
      <c r="BS140" s="712">
        <f t="shared" si="79"/>
        <v>0</v>
      </c>
      <c r="BT140" s="712">
        <f t="shared" si="79"/>
        <v>0</v>
      </c>
      <c r="BU140" s="712">
        <f t="shared" si="79"/>
        <v>0</v>
      </c>
      <c r="BV140" s="712">
        <f t="shared" si="79"/>
        <v>0</v>
      </c>
      <c r="BW140" s="712">
        <f t="shared" si="79"/>
        <v>0</v>
      </c>
      <c r="BX140" s="712">
        <f t="shared" si="79"/>
        <v>0</v>
      </c>
      <c r="BY140" s="712">
        <f t="shared" si="79"/>
        <v>0</v>
      </c>
      <c r="BZ140" s="712">
        <f t="shared" si="79"/>
        <v>0</v>
      </c>
      <c r="CA140" s="712">
        <f t="shared" si="79"/>
        <v>0</v>
      </c>
      <c r="CB140" s="712">
        <f t="shared" si="79"/>
        <v>0</v>
      </c>
      <c r="CC140" s="712">
        <f t="shared" si="79"/>
        <v>0</v>
      </c>
      <c r="CD140" s="712">
        <f t="shared" si="79"/>
        <v>0</v>
      </c>
      <c r="CE140" s="712">
        <f t="shared" si="79"/>
        <v>0</v>
      </c>
      <c r="CF140" s="712">
        <f t="shared" si="79"/>
        <v>0</v>
      </c>
      <c r="CG140" s="712">
        <f t="shared" si="79"/>
        <v>0</v>
      </c>
      <c r="CH140" s="712">
        <f t="shared" si="79"/>
        <v>0</v>
      </c>
      <c r="CI140" s="712">
        <f t="shared" si="79"/>
        <v>0</v>
      </c>
      <c r="CJ140" s="712">
        <f t="shared" si="79"/>
        <v>0</v>
      </c>
      <c r="CK140" s="712">
        <f t="shared" si="79"/>
        <v>0</v>
      </c>
      <c r="CL140" s="712">
        <f t="shared" si="79"/>
        <v>0</v>
      </c>
      <c r="CM140" s="712">
        <f t="shared" si="79"/>
        <v>0</v>
      </c>
      <c r="CN140" s="712">
        <f t="shared" si="79"/>
        <v>0</v>
      </c>
      <c r="CO140" s="712">
        <f t="shared" si="79"/>
        <v>0</v>
      </c>
      <c r="CP140" s="712">
        <f t="shared" si="79"/>
        <v>0</v>
      </c>
      <c r="CQ140" s="712">
        <f t="shared" si="79"/>
        <v>0</v>
      </c>
      <c r="CR140" s="712">
        <f t="shared" si="79"/>
        <v>0</v>
      </c>
      <c r="CS140" s="712">
        <f t="shared" si="79"/>
        <v>0</v>
      </c>
      <c r="CT140" s="712">
        <f t="shared" si="79"/>
        <v>0</v>
      </c>
      <c r="CU140" s="712">
        <f t="shared" si="79"/>
        <v>0</v>
      </c>
      <c r="CV140" s="712">
        <f t="shared" ref="CV140:DI140" si="80">CV$120*CV23</f>
        <v>0</v>
      </c>
      <c r="CW140" s="712">
        <f t="shared" si="80"/>
        <v>0</v>
      </c>
      <c r="CX140" s="712">
        <f t="shared" si="80"/>
        <v>0</v>
      </c>
      <c r="CY140" s="712">
        <f t="shared" si="80"/>
        <v>0</v>
      </c>
      <c r="CZ140" s="712">
        <f t="shared" si="80"/>
        <v>0</v>
      </c>
      <c r="DA140" s="712">
        <f t="shared" si="80"/>
        <v>0</v>
      </c>
      <c r="DB140" s="712">
        <f t="shared" si="80"/>
        <v>0</v>
      </c>
      <c r="DC140" s="712">
        <f t="shared" si="80"/>
        <v>0</v>
      </c>
      <c r="DD140" s="712">
        <f t="shared" si="80"/>
        <v>0</v>
      </c>
      <c r="DE140" s="712">
        <f t="shared" si="80"/>
        <v>0</v>
      </c>
      <c r="DF140" s="712">
        <f t="shared" si="80"/>
        <v>0</v>
      </c>
      <c r="DG140" s="712">
        <f t="shared" si="80"/>
        <v>0</v>
      </c>
      <c r="DH140" s="712">
        <f t="shared" si="80"/>
        <v>0</v>
      </c>
      <c r="DI140" s="712">
        <f t="shared" si="80"/>
        <v>0</v>
      </c>
      <c r="DJ140" s="712">
        <f t="shared" si="0"/>
        <v>0</v>
      </c>
      <c r="DK140" s="323"/>
      <c r="DL140" s="21"/>
    </row>
    <row r="141" spans="2:116">
      <c r="B141" s="10" t="s">
        <v>309</v>
      </c>
      <c r="C141" s="4" t="s">
        <v>1028</v>
      </c>
      <c r="D141" s="712">
        <f t="shared" ref="D141:AI141" si="81">D$120*D24</f>
        <v>0</v>
      </c>
      <c r="E141" s="712">
        <f t="shared" si="81"/>
        <v>0</v>
      </c>
      <c r="F141" s="712">
        <f t="shared" si="81"/>
        <v>0</v>
      </c>
      <c r="G141" s="712">
        <f t="shared" si="81"/>
        <v>0</v>
      </c>
      <c r="H141" s="712">
        <f t="shared" si="81"/>
        <v>0</v>
      </c>
      <c r="I141" s="712">
        <f t="shared" si="81"/>
        <v>0</v>
      </c>
      <c r="J141" s="712">
        <f t="shared" si="81"/>
        <v>0</v>
      </c>
      <c r="K141" s="712">
        <f t="shared" si="81"/>
        <v>0</v>
      </c>
      <c r="L141" s="712">
        <f t="shared" si="81"/>
        <v>0</v>
      </c>
      <c r="M141" s="712">
        <f t="shared" si="81"/>
        <v>0</v>
      </c>
      <c r="N141" s="712">
        <f t="shared" si="81"/>
        <v>0</v>
      </c>
      <c r="O141" s="712">
        <f t="shared" si="81"/>
        <v>0</v>
      </c>
      <c r="P141" s="712">
        <f t="shared" si="81"/>
        <v>0</v>
      </c>
      <c r="Q141" s="712">
        <f t="shared" si="81"/>
        <v>0</v>
      </c>
      <c r="R141" s="712">
        <f t="shared" si="81"/>
        <v>0</v>
      </c>
      <c r="S141" s="712">
        <f t="shared" si="81"/>
        <v>0</v>
      </c>
      <c r="T141" s="712">
        <f t="shared" si="81"/>
        <v>0</v>
      </c>
      <c r="U141" s="712">
        <f t="shared" si="81"/>
        <v>0</v>
      </c>
      <c r="V141" s="712">
        <f t="shared" si="81"/>
        <v>0</v>
      </c>
      <c r="W141" s="712">
        <f t="shared" si="81"/>
        <v>0</v>
      </c>
      <c r="X141" s="712">
        <f t="shared" si="81"/>
        <v>0</v>
      </c>
      <c r="Y141" s="712">
        <f t="shared" si="81"/>
        <v>0</v>
      </c>
      <c r="Z141" s="712">
        <f t="shared" si="81"/>
        <v>0</v>
      </c>
      <c r="AA141" s="712">
        <f t="shared" si="81"/>
        <v>0</v>
      </c>
      <c r="AB141" s="712">
        <f t="shared" si="81"/>
        <v>0</v>
      </c>
      <c r="AC141" s="712">
        <f t="shared" si="81"/>
        <v>0</v>
      </c>
      <c r="AD141" s="712">
        <f t="shared" si="81"/>
        <v>0</v>
      </c>
      <c r="AE141" s="712">
        <f t="shared" si="81"/>
        <v>0</v>
      </c>
      <c r="AF141" s="712">
        <f t="shared" si="81"/>
        <v>0</v>
      </c>
      <c r="AG141" s="712">
        <f t="shared" si="81"/>
        <v>0</v>
      </c>
      <c r="AH141" s="712">
        <f t="shared" si="81"/>
        <v>0</v>
      </c>
      <c r="AI141" s="712">
        <f t="shared" si="81"/>
        <v>0</v>
      </c>
      <c r="AJ141" s="712">
        <f t="shared" ref="AJ141:BO141" si="82">AJ$120*AJ24</f>
        <v>0</v>
      </c>
      <c r="AK141" s="712">
        <f t="shared" si="82"/>
        <v>0</v>
      </c>
      <c r="AL141" s="712">
        <f t="shared" si="82"/>
        <v>0</v>
      </c>
      <c r="AM141" s="712">
        <f t="shared" si="82"/>
        <v>0</v>
      </c>
      <c r="AN141" s="712">
        <f t="shared" si="82"/>
        <v>0</v>
      </c>
      <c r="AO141" s="712">
        <f t="shared" si="82"/>
        <v>0</v>
      </c>
      <c r="AP141" s="712">
        <f t="shared" si="82"/>
        <v>0</v>
      </c>
      <c r="AQ141" s="712">
        <f t="shared" si="82"/>
        <v>0</v>
      </c>
      <c r="AR141" s="712">
        <f t="shared" si="82"/>
        <v>0</v>
      </c>
      <c r="AS141" s="712">
        <f t="shared" si="82"/>
        <v>0</v>
      </c>
      <c r="AT141" s="712">
        <f t="shared" si="82"/>
        <v>0</v>
      </c>
      <c r="AU141" s="712">
        <f t="shared" si="82"/>
        <v>0</v>
      </c>
      <c r="AV141" s="712">
        <f t="shared" si="82"/>
        <v>0</v>
      </c>
      <c r="AW141" s="712">
        <f t="shared" si="82"/>
        <v>0</v>
      </c>
      <c r="AX141" s="712">
        <f t="shared" si="82"/>
        <v>0</v>
      </c>
      <c r="AY141" s="712">
        <f t="shared" si="82"/>
        <v>0</v>
      </c>
      <c r="AZ141" s="712">
        <f t="shared" si="82"/>
        <v>0</v>
      </c>
      <c r="BA141" s="712">
        <f t="shared" si="82"/>
        <v>0</v>
      </c>
      <c r="BB141" s="712">
        <f t="shared" si="82"/>
        <v>0</v>
      </c>
      <c r="BC141" s="712">
        <f t="shared" si="82"/>
        <v>0</v>
      </c>
      <c r="BD141" s="712">
        <f t="shared" si="82"/>
        <v>0</v>
      </c>
      <c r="BE141" s="712">
        <f t="shared" si="82"/>
        <v>0</v>
      </c>
      <c r="BF141" s="712">
        <f t="shared" si="82"/>
        <v>0</v>
      </c>
      <c r="BG141" s="712">
        <f t="shared" si="82"/>
        <v>0</v>
      </c>
      <c r="BH141" s="712">
        <f t="shared" si="82"/>
        <v>0</v>
      </c>
      <c r="BI141" s="712">
        <f t="shared" si="82"/>
        <v>0</v>
      </c>
      <c r="BJ141" s="712">
        <f t="shared" si="82"/>
        <v>0</v>
      </c>
      <c r="BK141" s="712">
        <f t="shared" si="82"/>
        <v>0</v>
      </c>
      <c r="BL141" s="712">
        <f t="shared" si="82"/>
        <v>0</v>
      </c>
      <c r="BM141" s="712">
        <f t="shared" si="82"/>
        <v>0</v>
      </c>
      <c r="BN141" s="712">
        <f t="shared" si="82"/>
        <v>0</v>
      </c>
      <c r="BO141" s="712">
        <f t="shared" si="82"/>
        <v>0</v>
      </c>
      <c r="BP141" s="712">
        <f t="shared" ref="BP141:CU141" si="83">BP$120*BP24</f>
        <v>0</v>
      </c>
      <c r="BQ141" s="712">
        <f t="shared" si="83"/>
        <v>0</v>
      </c>
      <c r="BR141" s="712">
        <f t="shared" si="83"/>
        <v>0</v>
      </c>
      <c r="BS141" s="712">
        <f t="shared" si="83"/>
        <v>0</v>
      </c>
      <c r="BT141" s="712">
        <f t="shared" si="83"/>
        <v>0</v>
      </c>
      <c r="BU141" s="712">
        <f t="shared" si="83"/>
        <v>0</v>
      </c>
      <c r="BV141" s="712">
        <f t="shared" si="83"/>
        <v>0</v>
      </c>
      <c r="BW141" s="712">
        <f t="shared" si="83"/>
        <v>0</v>
      </c>
      <c r="BX141" s="712">
        <f t="shared" si="83"/>
        <v>0</v>
      </c>
      <c r="BY141" s="712">
        <f t="shared" si="83"/>
        <v>0</v>
      </c>
      <c r="BZ141" s="712">
        <f t="shared" si="83"/>
        <v>0</v>
      </c>
      <c r="CA141" s="712">
        <f t="shared" si="83"/>
        <v>0</v>
      </c>
      <c r="CB141" s="712">
        <f t="shared" si="83"/>
        <v>0</v>
      </c>
      <c r="CC141" s="712">
        <f t="shared" si="83"/>
        <v>0</v>
      </c>
      <c r="CD141" s="712">
        <f t="shared" si="83"/>
        <v>0</v>
      </c>
      <c r="CE141" s="712">
        <f t="shared" si="83"/>
        <v>0</v>
      </c>
      <c r="CF141" s="712">
        <f t="shared" si="83"/>
        <v>0</v>
      </c>
      <c r="CG141" s="712">
        <f t="shared" si="83"/>
        <v>0</v>
      </c>
      <c r="CH141" s="712">
        <f t="shared" si="83"/>
        <v>0</v>
      </c>
      <c r="CI141" s="712">
        <f t="shared" si="83"/>
        <v>0</v>
      </c>
      <c r="CJ141" s="712">
        <f t="shared" si="83"/>
        <v>0</v>
      </c>
      <c r="CK141" s="712">
        <f t="shared" si="83"/>
        <v>0</v>
      </c>
      <c r="CL141" s="712">
        <f t="shared" si="83"/>
        <v>0</v>
      </c>
      <c r="CM141" s="712">
        <f t="shared" si="83"/>
        <v>0</v>
      </c>
      <c r="CN141" s="712">
        <f t="shared" si="83"/>
        <v>0</v>
      </c>
      <c r="CO141" s="712">
        <f t="shared" si="83"/>
        <v>0</v>
      </c>
      <c r="CP141" s="712">
        <f t="shared" si="83"/>
        <v>0</v>
      </c>
      <c r="CQ141" s="712">
        <f t="shared" si="83"/>
        <v>0</v>
      </c>
      <c r="CR141" s="712">
        <f t="shared" si="83"/>
        <v>0</v>
      </c>
      <c r="CS141" s="712">
        <f t="shared" si="83"/>
        <v>0</v>
      </c>
      <c r="CT141" s="712">
        <f t="shared" si="83"/>
        <v>0</v>
      </c>
      <c r="CU141" s="712">
        <f t="shared" si="83"/>
        <v>0</v>
      </c>
      <c r="CV141" s="712">
        <f t="shared" ref="CV141:DI141" si="84">CV$120*CV24</f>
        <v>0</v>
      </c>
      <c r="CW141" s="712">
        <f t="shared" si="84"/>
        <v>0</v>
      </c>
      <c r="CX141" s="712">
        <f t="shared" si="84"/>
        <v>0</v>
      </c>
      <c r="CY141" s="712">
        <f t="shared" si="84"/>
        <v>0</v>
      </c>
      <c r="CZ141" s="712">
        <f t="shared" si="84"/>
        <v>0</v>
      </c>
      <c r="DA141" s="712">
        <f t="shared" si="84"/>
        <v>0</v>
      </c>
      <c r="DB141" s="712">
        <f t="shared" si="84"/>
        <v>0</v>
      </c>
      <c r="DC141" s="712">
        <f t="shared" si="84"/>
        <v>0</v>
      </c>
      <c r="DD141" s="712">
        <f t="shared" si="84"/>
        <v>0</v>
      </c>
      <c r="DE141" s="712">
        <f t="shared" si="84"/>
        <v>0</v>
      </c>
      <c r="DF141" s="712">
        <f t="shared" si="84"/>
        <v>0</v>
      </c>
      <c r="DG141" s="712">
        <f t="shared" si="84"/>
        <v>0</v>
      </c>
      <c r="DH141" s="712">
        <f t="shared" si="84"/>
        <v>0</v>
      </c>
      <c r="DI141" s="712">
        <f t="shared" si="84"/>
        <v>0</v>
      </c>
      <c r="DJ141" s="712">
        <f t="shared" si="0"/>
        <v>0</v>
      </c>
      <c r="DK141" s="323"/>
      <c r="DL141" s="21"/>
    </row>
    <row r="142" spans="2:116">
      <c r="B142" s="10" t="s">
        <v>310</v>
      </c>
      <c r="C142" s="4" t="s">
        <v>1029</v>
      </c>
      <c r="D142" s="712">
        <f t="shared" ref="D142:AI142" si="85">D$120*D25</f>
        <v>0</v>
      </c>
      <c r="E142" s="712">
        <f t="shared" si="85"/>
        <v>0</v>
      </c>
      <c r="F142" s="712">
        <f t="shared" si="85"/>
        <v>0</v>
      </c>
      <c r="G142" s="712">
        <f t="shared" si="85"/>
        <v>0</v>
      </c>
      <c r="H142" s="712">
        <f t="shared" si="85"/>
        <v>0</v>
      </c>
      <c r="I142" s="712">
        <f t="shared" si="85"/>
        <v>0</v>
      </c>
      <c r="J142" s="712">
        <f t="shared" si="85"/>
        <v>0</v>
      </c>
      <c r="K142" s="712">
        <f t="shared" si="85"/>
        <v>0</v>
      </c>
      <c r="L142" s="712">
        <f t="shared" si="85"/>
        <v>0</v>
      </c>
      <c r="M142" s="712">
        <f t="shared" si="85"/>
        <v>0</v>
      </c>
      <c r="N142" s="712">
        <f t="shared" si="85"/>
        <v>0</v>
      </c>
      <c r="O142" s="712">
        <f t="shared" si="85"/>
        <v>0</v>
      </c>
      <c r="P142" s="712">
        <f t="shared" si="85"/>
        <v>0</v>
      </c>
      <c r="Q142" s="712">
        <f t="shared" si="85"/>
        <v>0</v>
      </c>
      <c r="R142" s="712">
        <f t="shared" si="85"/>
        <v>0</v>
      </c>
      <c r="S142" s="712">
        <f t="shared" si="85"/>
        <v>0</v>
      </c>
      <c r="T142" s="712">
        <f t="shared" si="85"/>
        <v>0</v>
      </c>
      <c r="U142" s="712">
        <f t="shared" si="85"/>
        <v>0</v>
      </c>
      <c r="V142" s="712">
        <f t="shared" si="85"/>
        <v>0</v>
      </c>
      <c r="W142" s="712">
        <f t="shared" si="85"/>
        <v>0</v>
      </c>
      <c r="X142" s="712">
        <f t="shared" si="85"/>
        <v>0</v>
      </c>
      <c r="Y142" s="712">
        <f t="shared" si="85"/>
        <v>0</v>
      </c>
      <c r="Z142" s="712">
        <f t="shared" si="85"/>
        <v>0</v>
      </c>
      <c r="AA142" s="712">
        <f t="shared" si="85"/>
        <v>0</v>
      </c>
      <c r="AB142" s="712">
        <f t="shared" si="85"/>
        <v>0</v>
      </c>
      <c r="AC142" s="712">
        <f t="shared" si="85"/>
        <v>0</v>
      </c>
      <c r="AD142" s="712">
        <f t="shared" si="85"/>
        <v>0</v>
      </c>
      <c r="AE142" s="712">
        <f t="shared" si="85"/>
        <v>0</v>
      </c>
      <c r="AF142" s="712">
        <f t="shared" si="85"/>
        <v>0</v>
      </c>
      <c r="AG142" s="712">
        <f t="shared" si="85"/>
        <v>0</v>
      </c>
      <c r="AH142" s="712">
        <f t="shared" si="85"/>
        <v>0</v>
      </c>
      <c r="AI142" s="712">
        <f t="shared" si="85"/>
        <v>0</v>
      </c>
      <c r="AJ142" s="712">
        <f t="shared" ref="AJ142:BO142" si="86">AJ$120*AJ25</f>
        <v>0</v>
      </c>
      <c r="AK142" s="712">
        <f t="shared" si="86"/>
        <v>0</v>
      </c>
      <c r="AL142" s="712">
        <f t="shared" si="86"/>
        <v>0</v>
      </c>
      <c r="AM142" s="712">
        <f t="shared" si="86"/>
        <v>0</v>
      </c>
      <c r="AN142" s="712">
        <f t="shared" si="86"/>
        <v>0</v>
      </c>
      <c r="AO142" s="712">
        <f t="shared" si="86"/>
        <v>0</v>
      </c>
      <c r="AP142" s="712">
        <f t="shared" si="86"/>
        <v>0</v>
      </c>
      <c r="AQ142" s="712">
        <f t="shared" si="86"/>
        <v>0</v>
      </c>
      <c r="AR142" s="712">
        <f t="shared" si="86"/>
        <v>0</v>
      </c>
      <c r="AS142" s="712">
        <f t="shared" si="86"/>
        <v>0</v>
      </c>
      <c r="AT142" s="712">
        <f t="shared" si="86"/>
        <v>0</v>
      </c>
      <c r="AU142" s="712">
        <f t="shared" si="86"/>
        <v>0</v>
      </c>
      <c r="AV142" s="712">
        <f t="shared" si="86"/>
        <v>0</v>
      </c>
      <c r="AW142" s="712">
        <f t="shared" si="86"/>
        <v>0</v>
      </c>
      <c r="AX142" s="712">
        <f t="shared" si="86"/>
        <v>0</v>
      </c>
      <c r="AY142" s="712">
        <f t="shared" si="86"/>
        <v>0</v>
      </c>
      <c r="AZ142" s="712">
        <f t="shared" si="86"/>
        <v>0</v>
      </c>
      <c r="BA142" s="712">
        <f t="shared" si="86"/>
        <v>0</v>
      </c>
      <c r="BB142" s="712">
        <f t="shared" si="86"/>
        <v>0</v>
      </c>
      <c r="BC142" s="712">
        <f t="shared" si="86"/>
        <v>0</v>
      </c>
      <c r="BD142" s="712">
        <f t="shared" si="86"/>
        <v>0</v>
      </c>
      <c r="BE142" s="712">
        <f t="shared" si="86"/>
        <v>0</v>
      </c>
      <c r="BF142" s="712">
        <f t="shared" si="86"/>
        <v>0</v>
      </c>
      <c r="BG142" s="712">
        <f t="shared" si="86"/>
        <v>0</v>
      </c>
      <c r="BH142" s="712">
        <f t="shared" si="86"/>
        <v>0</v>
      </c>
      <c r="BI142" s="712">
        <f t="shared" si="86"/>
        <v>0</v>
      </c>
      <c r="BJ142" s="712">
        <f t="shared" si="86"/>
        <v>0</v>
      </c>
      <c r="BK142" s="712">
        <f t="shared" si="86"/>
        <v>0</v>
      </c>
      <c r="BL142" s="712">
        <f t="shared" si="86"/>
        <v>0</v>
      </c>
      <c r="BM142" s="712">
        <f t="shared" si="86"/>
        <v>0</v>
      </c>
      <c r="BN142" s="712">
        <f t="shared" si="86"/>
        <v>0</v>
      </c>
      <c r="BO142" s="712">
        <f t="shared" si="86"/>
        <v>0</v>
      </c>
      <c r="BP142" s="712">
        <f t="shared" ref="BP142:CU142" si="87">BP$120*BP25</f>
        <v>0</v>
      </c>
      <c r="BQ142" s="712">
        <f t="shared" si="87"/>
        <v>0</v>
      </c>
      <c r="BR142" s="712">
        <f t="shared" si="87"/>
        <v>0</v>
      </c>
      <c r="BS142" s="712">
        <f t="shared" si="87"/>
        <v>0</v>
      </c>
      <c r="BT142" s="712">
        <f t="shared" si="87"/>
        <v>0</v>
      </c>
      <c r="BU142" s="712">
        <f t="shared" si="87"/>
        <v>0</v>
      </c>
      <c r="BV142" s="712">
        <f t="shared" si="87"/>
        <v>0</v>
      </c>
      <c r="BW142" s="712">
        <f t="shared" si="87"/>
        <v>0</v>
      </c>
      <c r="BX142" s="712">
        <f t="shared" si="87"/>
        <v>0</v>
      </c>
      <c r="BY142" s="712">
        <f t="shared" si="87"/>
        <v>0</v>
      </c>
      <c r="BZ142" s="712">
        <f t="shared" si="87"/>
        <v>0</v>
      </c>
      <c r="CA142" s="712">
        <f t="shared" si="87"/>
        <v>0</v>
      </c>
      <c r="CB142" s="712">
        <f t="shared" si="87"/>
        <v>0</v>
      </c>
      <c r="CC142" s="712">
        <f t="shared" si="87"/>
        <v>0</v>
      </c>
      <c r="CD142" s="712">
        <f t="shared" si="87"/>
        <v>0</v>
      </c>
      <c r="CE142" s="712">
        <f t="shared" si="87"/>
        <v>0</v>
      </c>
      <c r="CF142" s="712">
        <f t="shared" si="87"/>
        <v>0</v>
      </c>
      <c r="CG142" s="712">
        <f t="shared" si="87"/>
        <v>0</v>
      </c>
      <c r="CH142" s="712">
        <f t="shared" si="87"/>
        <v>0</v>
      </c>
      <c r="CI142" s="712">
        <f t="shared" si="87"/>
        <v>0</v>
      </c>
      <c r="CJ142" s="712">
        <f t="shared" si="87"/>
        <v>0</v>
      </c>
      <c r="CK142" s="712">
        <f t="shared" si="87"/>
        <v>0</v>
      </c>
      <c r="CL142" s="712">
        <f t="shared" si="87"/>
        <v>0</v>
      </c>
      <c r="CM142" s="712">
        <f t="shared" si="87"/>
        <v>0</v>
      </c>
      <c r="CN142" s="712">
        <f t="shared" si="87"/>
        <v>0</v>
      </c>
      <c r="CO142" s="712">
        <f t="shared" si="87"/>
        <v>0</v>
      </c>
      <c r="CP142" s="712">
        <f t="shared" si="87"/>
        <v>0</v>
      </c>
      <c r="CQ142" s="712">
        <f t="shared" si="87"/>
        <v>0</v>
      </c>
      <c r="CR142" s="712">
        <f t="shared" si="87"/>
        <v>0</v>
      </c>
      <c r="CS142" s="712">
        <f t="shared" si="87"/>
        <v>0</v>
      </c>
      <c r="CT142" s="712">
        <f t="shared" si="87"/>
        <v>0</v>
      </c>
      <c r="CU142" s="712">
        <f t="shared" si="87"/>
        <v>0</v>
      </c>
      <c r="CV142" s="712">
        <f t="shared" ref="CV142:DI142" si="88">CV$120*CV25</f>
        <v>0</v>
      </c>
      <c r="CW142" s="712">
        <f t="shared" si="88"/>
        <v>0</v>
      </c>
      <c r="CX142" s="712">
        <f t="shared" si="88"/>
        <v>0</v>
      </c>
      <c r="CY142" s="712">
        <f t="shared" si="88"/>
        <v>0</v>
      </c>
      <c r="CZ142" s="712">
        <f t="shared" si="88"/>
        <v>0</v>
      </c>
      <c r="DA142" s="712">
        <f t="shared" si="88"/>
        <v>0</v>
      </c>
      <c r="DB142" s="712">
        <f t="shared" si="88"/>
        <v>0</v>
      </c>
      <c r="DC142" s="712">
        <f t="shared" si="88"/>
        <v>0</v>
      </c>
      <c r="DD142" s="712">
        <f t="shared" si="88"/>
        <v>0</v>
      </c>
      <c r="DE142" s="712">
        <f t="shared" si="88"/>
        <v>0</v>
      </c>
      <c r="DF142" s="712">
        <f t="shared" si="88"/>
        <v>0</v>
      </c>
      <c r="DG142" s="712">
        <f t="shared" si="88"/>
        <v>0</v>
      </c>
      <c r="DH142" s="712">
        <f t="shared" si="88"/>
        <v>0</v>
      </c>
      <c r="DI142" s="712">
        <f t="shared" si="88"/>
        <v>0</v>
      </c>
      <c r="DJ142" s="712">
        <f t="shared" si="0"/>
        <v>0</v>
      </c>
      <c r="DK142" s="323"/>
      <c r="DL142" s="21"/>
    </row>
    <row r="143" spans="2:116">
      <c r="B143" s="10" t="s">
        <v>311</v>
      </c>
      <c r="C143" s="4" t="s">
        <v>1030</v>
      </c>
      <c r="D143" s="712">
        <f t="shared" ref="D143:AI143" si="89">D$120*D26</f>
        <v>0</v>
      </c>
      <c r="E143" s="712">
        <f t="shared" si="89"/>
        <v>0</v>
      </c>
      <c r="F143" s="712">
        <f t="shared" si="89"/>
        <v>0</v>
      </c>
      <c r="G143" s="712">
        <f t="shared" si="89"/>
        <v>0</v>
      </c>
      <c r="H143" s="712">
        <f t="shared" si="89"/>
        <v>0</v>
      </c>
      <c r="I143" s="712">
        <f t="shared" si="89"/>
        <v>0</v>
      </c>
      <c r="J143" s="712">
        <f t="shared" si="89"/>
        <v>0</v>
      </c>
      <c r="K143" s="712">
        <f t="shared" si="89"/>
        <v>0</v>
      </c>
      <c r="L143" s="712">
        <f t="shared" si="89"/>
        <v>0</v>
      </c>
      <c r="M143" s="712">
        <f t="shared" si="89"/>
        <v>0</v>
      </c>
      <c r="N143" s="712">
        <f t="shared" si="89"/>
        <v>0</v>
      </c>
      <c r="O143" s="712">
        <f t="shared" si="89"/>
        <v>0</v>
      </c>
      <c r="P143" s="712">
        <f t="shared" si="89"/>
        <v>0</v>
      </c>
      <c r="Q143" s="712">
        <f t="shared" si="89"/>
        <v>0</v>
      </c>
      <c r="R143" s="712">
        <f t="shared" si="89"/>
        <v>0</v>
      </c>
      <c r="S143" s="712">
        <f t="shared" si="89"/>
        <v>0</v>
      </c>
      <c r="T143" s="712">
        <f t="shared" si="89"/>
        <v>0</v>
      </c>
      <c r="U143" s="712">
        <f t="shared" si="89"/>
        <v>0</v>
      </c>
      <c r="V143" s="712">
        <f t="shared" si="89"/>
        <v>0</v>
      </c>
      <c r="W143" s="712">
        <f t="shared" si="89"/>
        <v>0</v>
      </c>
      <c r="X143" s="712">
        <f t="shared" si="89"/>
        <v>0</v>
      </c>
      <c r="Y143" s="712">
        <f t="shared" si="89"/>
        <v>0</v>
      </c>
      <c r="Z143" s="712">
        <f t="shared" si="89"/>
        <v>0</v>
      </c>
      <c r="AA143" s="712">
        <f t="shared" si="89"/>
        <v>0</v>
      </c>
      <c r="AB143" s="712">
        <f t="shared" si="89"/>
        <v>0</v>
      </c>
      <c r="AC143" s="712">
        <f t="shared" si="89"/>
        <v>0</v>
      </c>
      <c r="AD143" s="712">
        <f t="shared" si="89"/>
        <v>0</v>
      </c>
      <c r="AE143" s="712">
        <f t="shared" si="89"/>
        <v>0</v>
      </c>
      <c r="AF143" s="712">
        <f t="shared" si="89"/>
        <v>0</v>
      </c>
      <c r="AG143" s="712">
        <f t="shared" si="89"/>
        <v>0</v>
      </c>
      <c r="AH143" s="712">
        <f t="shared" si="89"/>
        <v>0</v>
      </c>
      <c r="AI143" s="712">
        <f t="shared" si="89"/>
        <v>0</v>
      </c>
      <c r="AJ143" s="712">
        <f t="shared" ref="AJ143:BO143" si="90">AJ$120*AJ26</f>
        <v>0</v>
      </c>
      <c r="AK143" s="712">
        <f t="shared" si="90"/>
        <v>0</v>
      </c>
      <c r="AL143" s="712">
        <f t="shared" si="90"/>
        <v>0</v>
      </c>
      <c r="AM143" s="712">
        <f t="shared" si="90"/>
        <v>0</v>
      </c>
      <c r="AN143" s="712">
        <f t="shared" si="90"/>
        <v>0</v>
      </c>
      <c r="AO143" s="712">
        <f t="shared" si="90"/>
        <v>0</v>
      </c>
      <c r="AP143" s="712">
        <f t="shared" si="90"/>
        <v>0</v>
      </c>
      <c r="AQ143" s="712">
        <f t="shared" si="90"/>
        <v>0</v>
      </c>
      <c r="AR143" s="712">
        <f t="shared" si="90"/>
        <v>0</v>
      </c>
      <c r="AS143" s="712">
        <f t="shared" si="90"/>
        <v>0</v>
      </c>
      <c r="AT143" s="712">
        <f t="shared" si="90"/>
        <v>0</v>
      </c>
      <c r="AU143" s="712">
        <f t="shared" si="90"/>
        <v>0</v>
      </c>
      <c r="AV143" s="712">
        <f t="shared" si="90"/>
        <v>0</v>
      </c>
      <c r="AW143" s="712">
        <f t="shared" si="90"/>
        <v>0</v>
      </c>
      <c r="AX143" s="712">
        <f t="shared" si="90"/>
        <v>0</v>
      </c>
      <c r="AY143" s="712">
        <f t="shared" si="90"/>
        <v>0</v>
      </c>
      <c r="AZ143" s="712">
        <f t="shared" si="90"/>
        <v>0</v>
      </c>
      <c r="BA143" s="712">
        <f t="shared" si="90"/>
        <v>0</v>
      </c>
      <c r="BB143" s="712">
        <f t="shared" si="90"/>
        <v>0</v>
      </c>
      <c r="BC143" s="712">
        <f t="shared" si="90"/>
        <v>0</v>
      </c>
      <c r="BD143" s="712">
        <f t="shared" si="90"/>
        <v>0</v>
      </c>
      <c r="BE143" s="712">
        <f t="shared" si="90"/>
        <v>0</v>
      </c>
      <c r="BF143" s="712">
        <f t="shared" si="90"/>
        <v>0</v>
      </c>
      <c r="BG143" s="712">
        <f t="shared" si="90"/>
        <v>0</v>
      </c>
      <c r="BH143" s="712">
        <f t="shared" si="90"/>
        <v>0</v>
      </c>
      <c r="BI143" s="712">
        <f t="shared" si="90"/>
        <v>0</v>
      </c>
      <c r="BJ143" s="712">
        <f t="shared" si="90"/>
        <v>0</v>
      </c>
      <c r="BK143" s="712">
        <f t="shared" si="90"/>
        <v>0</v>
      </c>
      <c r="BL143" s="712">
        <f t="shared" si="90"/>
        <v>0</v>
      </c>
      <c r="BM143" s="712">
        <f t="shared" si="90"/>
        <v>0</v>
      </c>
      <c r="BN143" s="712">
        <f t="shared" si="90"/>
        <v>0</v>
      </c>
      <c r="BO143" s="712">
        <f t="shared" si="90"/>
        <v>0</v>
      </c>
      <c r="BP143" s="712">
        <f t="shared" ref="BP143:CU143" si="91">BP$120*BP26</f>
        <v>0</v>
      </c>
      <c r="BQ143" s="712">
        <f t="shared" si="91"/>
        <v>0</v>
      </c>
      <c r="BR143" s="712">
        <f t="shared" si="91"/>
        <v>0</v>
      </c>
      <c r="BS143" s="712">
        <f t="shared" si="91"/>
        <v>0</v>
      </c>
      <c r="BT143" s="712">
        <f t="shared" si="91"/>
        <v>0</v>
      </c>
      <c r="BU143" s="712">
        <f t="shared" si="91"/>
        <v>0</v>
      </c>
      <c r="BV143" s="712">
        <f t="shared" si="91"/>
        <v>0</v>
      </c>
      <c r="BW143" s="712">
        <f t="shared" si="91"/>
        <v>0</v>
      </c>
      <c r="BX143" s="712">
        <f t="shared" si="91"/>
        <v>0</v>
      </c>
      <c r="BY143" s="712">
        <f t="shared" si="91"/>
        <v>0</v>
      </c>
      <c r="BZ143" s="712">
        <f t="shared" si="91"/>
        <v>0</v>
      </c>
      <c r="CA143" s="712">
        <f t="shared" si="91"/>
        <v>0</v>
      </c>
      <c r="CB143" s="712">
        <f t="shared" si="91"/>
        <v>0</v>
      </c>
      <c r="CC143" s="712">
        <f t="shared" si="91"/>
        <v>0</v>
      </c>
      <c r="CD143" s="712">
        <f t="shared" si="91"/>
        <v>0</v>
      </c>
      <c r="CE143" s="712">
        <f t="shared" si="91"/>
        <v>0</v>
      </c>
      <c r="CF143" s="712">
        <f t="shared" si="91"/>
        <v>0</v>
      </c>
      <c r="CG143" s="712">
        <f t="shared" si="91"/>
        <v>0</v>
      </c>
      <c r="CH143" s="712">
        <f t="shared" si="91"/>
        <v>0</v>
      </c>
      <c r="CI143" s="712">
        <f t="shared" si="91"/>
        <v>0</v>
      </c>
      <c r="CJ143" s="712">
        <f t="shared" si="91"/>
        <v>0</v>
      </c>
      <c r="CK143" s="712">
        <f t="shared" si="91"/>
        <v>0</v>
      </c>
      <c r="CL143" s="712">
        <f t="shared" si="91"/>
        <v>0</v>
      </c>
      <c r="CM143" s="712">
        <f t="shared" si="91"/>
        <v>0</v>
      </c>
      <c r="CN143" s="712">
        <f t="shared" si="91"/>
        <v>0</v>
      </c>
      <c r="CO143" s="712">
        <f t="shared" si="91"/>
        <v>0</v>
      </c>
      <c r="CP143" s="712">
        <f t="shared" si="91"/>
        <v>0</v>
      </c>
      <c r="CQ143" s="712">
        <f t="shared" si="91"/>
        <v>0</v>
      </c>
      <c r="CR143" s="712">
        <f t="shared" si="91"/>
        <v>0</v>
      </c>
      <c r="CS143" s="712">
        <f t="shared" si="91"/>
        <v>0</v>
      </c>
      <c r="CT143" s="712">
        <f t="shared" si="91"/>
        <v>0</v>
      </c>
      <c r="CU143" s="712">
        <f t="shared" si="91"/>
        <v>0</v>
      </c>
      <c r="CV143" s="712">
        <f t="shared" ref="CV143:DI143" si="92">CV$120*CV26</f>
        <v>0</v>
      </c>
      <c r="CW143" s="712">
        <f t="shared" si="92"/>
        <v>0</v>
      </c>
      <c r="CX143" s="712">
        <f t="shared" si="92"/>
        <v>0</v>
      </c>
      <c r="CY143" s="712">
        <f t="shared" si="92"/>
        <v>0</v>
      </c>
      <c r="CZ143" s="712">
        <f t="shared" si="92"/>
        <v>0</v>
      </c>
      <c r="DA143" s="712">
        <f t="shared" si="92"/>
        <v>0</v>
      </c>
      <c r="DB143" s="712">
        <f t="shared" si="92"/>
        <v>0</v>
      </c>
      <c r="DC143" s="712">
        <f t="shared" si="92"/>
        <v>0</v>
      </c>
      <c r="DD143" s="712">
        <f t="shared" si="92"/>
        <v>0</v>
      </c>
      <c r="DE143" s="712">
        <f t="shared" si="92"/>
        <v>0</v>
      </c>
      <c r="DF143" s="712">
        <f t="shared" si="92"/>
        <v>0</v>
      </c>
      <c r="DG143" s="712">
        <f t="shared" si="92"/>
        <v>0</v>
      </c>
      <c r="DH143" s="712">
        <f t="shared" si="92"/>
        <v>0</v>
      </c>
      <c r="DI143" s="712">
        <f t="shared" si="92"/>
        <v>0</v>
      </c>
      <c r="DJ143" s="712">
        <f t="shared" si="0"/>
        <v>0</v>
      </c>
      <c r="DK143" s="323"/>
      <c r="DL143" s="21"/>
    </row>
    <row r="144" spans="2:116">
      <c r="B144" s="10" t="s">
        <v>312</v>
      </c>
      <c r="C144" s="4" t="s">
        <v>1031</v>
      </c>
      <c r="D144" s="712">
        <f t="shared" ref="D144:AI144" si="93">D$120*D27</f>
        <v>0</v>
      </c>
      <c r="E144" s="712">
        <f t="shared" si="93"/>
        <v>0</v>
      </c>
      <c r="F144" s="712">
        <f t="shared" si="93"/>
        <v>0</v>
      </c>
      <c r="G144" s="712">
        <f t="shared" si="93"/>
        <v>0</v>
      </c>
      <c r="H144" s="712">
        <f t="shared" si="93"/>
        <v>0</v>
      </c>
      <c r="I144" s="712">
        <f t="shared" si="93"/>
        <v>0</v>
      </c>
      <c r="J144" s="712">
        <f t="shared" si="93"/>
        <v>0</v>
      </c>
      <c r="K144" s="712">
        <f t="shared" si="93"/>
        <v>0</v>
      </c>
      <c r="L144" s="712">
        <f t="shared" si="93"/>
        <v>0</v>
      </c>
      <c r="M144" s="712">
        <f t="shared" si="93"/>
        <v>0</v>
      </c>
      <c r="N144" s="712">
        <f t="shared" si="93"/>
        <v>0</v>
      </c>
      <c r="O144" s="712">
        <f t="shared" si="93"/>
        <v>0</v>
      </c>
      <c r="P144" s="712">
        <f t="shared" si="93"/>
        <v>0</v>
      </c>
      <c r="Q144" s="712">
        <f t="shared" si="93"/>
        <v>0</v>
      </c>
      <c r="R144" s="712">
        <f t="shared" si="93"/>
        <v>0</v>
      </c>
      <c r="S144" s="712">
        <f t="shared" si="93"/>
        <v>0</v>
      </c>
      <c r="T144" s="712">
        <f t="shared" si="93"/>
        <v>0</v>
      </c>
      <c r="U144" s="712">
        <f t="shared" si="93"/>
        <v>0</v>
      </c>
      <c r="V144" s="712">
        <f t="shared" si="93"/>
        <v>0</v>
      </c>
      <c r="W144" s="712">
        <f t="shared" si="93"/>
        <v>0</v>
      </c>
      <c r="X144" s="712">
        <f t="shared" si="93"/>
        <v>0</v>
      </c>
      <c r="Y144" s="712">
        <f t="shared" si="93"/>
        <v>0</v>
      </c>
      <c r="Z144" s="712">
        <f t="shared" si="93"/>
        <v>0</v>
      </c>
      <c r="AA144" s="712">
        <f t="shared" si="93"/>
        <v>0</v>
      </c>
      <c r="AB144" s="712">
        <f t="shared" si="93"/>
        <v>0</v>
      </c>
      <c r="AC144" s="712">
        <f t="shared" si="93"/>
        <v>0</v>
      </c>
      <c r="AD144" s="712">
        <f t="shared" si="93"/>
        <v>0</v>
      </c>
      <c r="AE144" s="712">
        <f t="shared" si="93"/>
        <v>0</v>
      </c>
      <c r="AF144" s="712">
        <f t="shared" si="93"/>
        <v>0</v>
      </c>
      <c r="AG144" s="712">
        <f t="shared" si="93"/>
        <v>0</v>
      </c>
      <c r="AH144" s="712">
        <f t="shared" si="93"/>
        <v>0</v>
      </c>
      <c r="AI144" s="712">
        <f t="shared" si="93"/>
        <v>0</v>
      </c>
      <c r="AJ144" s="712">
        <f t="shared" ref="AJ144:BO144" si="94">AJ$120*AJ27</f>
        <v>0</v>
      </c>
      <c r="AK144" s="712">
        <f t="shared" si="94"/>
        <v>0</v>
      </c>
      <c r="AL144" s="712">
        <f t="shared" si="94"/>
        <v>0</v>
      </c>
      <c r="AM144" s="712">
        <f t="shared" si="94"/>
        <v>0</v>
      </c>
      <c r="AN144" s="712">
        <f t="shared" si="94"/>
        <v>0</v>
      </c>
      <c r="AO144" s="712">
        <f t="shared" si="94"/>
        <v>0</v>
      </c>
      <c r="AP144" s="712">
        <f t="shared" si="94"/>
        <v>0</v>
      </c>
      <c r="AQ144" s="712">
        <f t="shared" si="94"/>
        <v>0</v>
      </c>
      <c r="AR144" s="712">
        <f t="shared" si="94"/>
        <v>0</v>
      </c>
      <c r="AS144" s="712">
        <f t="shared" si="94"/>
        <v>0</v>
      </c>
      <c r="AT144" s="712">
        <f t="shared" si="94"/>
        <v>0</v>
      </c>
      <c r="AU144" s="712">
        <f t="shared" si="94"/>
        <v>0</v>
      </c>
      <c r="AV144" s="712">
        <f t="shared" si="94"/>
        <v>0</v>
      </c>
      <c r="AW144" s="712">
        <f t="shared" si="94"/>
        <v>0</v>
      </c>
      <c r="AX144" s="712">
        <f t="shared" si="94"/>
        <v>0</v>
      </c>
      <c r="AY144" s="712">
        <f t="shared" si="94"/>
        <v>0</v>
      </c>
      <c r="AZ144" s="712">
        <f t="shared" si="94"/>
        <v>0</v>
      </c>
      <c r="BA144" s="712">
        <f t="shared" si="94"/>
        <v>0</v>
      </c>
      <c r="BB144" s="712">
        <f t="shared" si="94"/>
        <v>0</v>
      </c>
      <c r="BC144" s="712">
        <f t="shared" si="94"/>
        <v>0</v>
      </c>
      <c r="BD144" s="712">
        <f t="shared" si="94"/>
        <v>0</v>
      </c>
      <c r="BE144" s="712">
        <f t="shared" si="94"/>
        <v>0</v>
      </c>
      <c r="BF144" s="712">
        <f t="shared" si="94"/>
        <v>0</v>
      </c>
      <c r="BG144" s="712">
        <f t="shared" si="94"/>
        <v>0</v>
      </c>
      <c r="BH144" s="712">
        <f t="shared" si="94"/>
        <v>0</v>
      </c>
      <c r="BI144" s="712">
        <f t="shared" si="94"/>
        <v>0</v>
      </c>
      <c r="BJ144" s="712">
        <f t="shared" si="94"/>
        <v>0</v>
      </c>
      <c r="BK144" s="712">
        <f t="shared" si="94"/>
        <v>0</v>
      </c>
      <c r="BL144" s="712">
        <f t="shared" si="94"/>
        <v>0</v>
      </c>
      <c r="BM144" s="712">
        <f t="shared" si="94"/>
        <v>0</v>
      </c>
      <c r="BN144" s="712">
        <f t="shared" si="94"/>
        <v>0</v>
      </c>
      <c r="BO144" s="712">
        <f t="shared" si="94"/>
        <v>0</v>
      </c>
      <c r="BP144" s="712">
        <f t="shared" ref="BP144:CU144" si="95">BP$120*BP27</f>
        <v>0</v>
      </c>
      <c r="BQ144" s="712">
        <f t="shared" si="95"/>
        <v>0</v>
      </c>
      <c r="BR144" s="712">
        <f t="shared" si="95"/>
        <v>0</v>
      </c>
      <c r="BS144" s="712">
        <f t="shared" si="95"/>
        <v>0</v>
      </c>
      <c r="BT144" s="712">
        <f t="shared" si="95"/>
        <v>0</v>
      </c>
      <c r="BU144" s="712">
        <f t="shared" si="95"/>
        <v>0</v>
      </c>
      <c r="BV144" s="712">
        <f t="shared" si="95"/>
        <v>0</v>
      </c>
      <c r="BW144" s="712">
        <f t="shared" si="95"/>
        <v>0</v>
      </c>
      <c r="BX144" s="712">
        <f t="shared" si="95"/>
        <v>0</v>
      </c>
      <c r="BY144" s="712">
        <f t="shared" si="95"/>
        <v>0</v>
      </c>
      <c r="BZ144" s="712">
        <f t="shared" si="95"/>
        <v>0</v>
      </c>
      <c r="CA144" s="712">
        <f t="shared" si="95"/>
        <v>0</v>
      </c>
      <c r="CB144" s="712">
        <f t="shared" si="95"/>
        <v>0</v>
      </c>
      <c r="CC144" s="712">
        <f t="shared" si="95"/>
        <v>0</v>
      </c>
      <c r="CD144" s="712">
        <f t="shared" si="95"/>
        <v>0</v>
      </c>
      <c r="CE144" s="712">
        <f t="shared" si="95"/>
        <v>0</v>
      </c>
      <c r="CF144" s="712">
        <f t="shared" si="95"/>
        <v>0</v>
      </c>
      <c r="CG144" s="712">
        <f t="shared" si="95"/>
        <v>0</v>
      </c>
      <c r="CH144" s="712">
        <f t="shared" si="95"/>
        <v>0</v>
      </c>
      <c r="CI144" s="712">
        <f t="shared" si="95"/>
        <v>0</v>
      </c>
      <c r="CJ144" s="712">
        <f t="shared" si="95"/>
        <v>0</v>
      </c>
      <c r="CK144" s="712">
        <f t="shared" si="95"/>
        <v>0</v>
      </c>
      <c r="CL144" s="712">
        <f t="shared" si="95"/>
        <v>0</v>
      </c>
      <c r="CM144" s="712">
        <f t="shared" si="95"/>
        <v>0</v>
      </c>
      <c r="CN144" s="712">
        <f t="shared" si="95"/>
        <v>0</v>
      </c>
      <c r="CO144" s="712">
        <f t="shared" si="95"/>
        <v>0</v>
      </c>
      <c r="CP144" s="712">
        <f t="shared" si="95"/>
        <v>0</v>
      </c>
      <c r="CQ144" s="712">
        <f t="shared" si="95"/>
        <v>0</v>
      </c>
      <c r="CR144" s="712">
        <f t="shared" si="95"/>
        <v>0</v>
      </c>
      <c r="CS144" s="712">
        <f t="shared" si="95"/>
        <v>0</v>
      </c>
      <c r="CT144" s="712">
        <f t="shared" si="95"/>
        <v>0</v>
      </c>
      <c r="CU144" s="712">
        <f t="shared" si="95"/>
        <v>0</v>
      </c>
      <c r="CV144" s="712">
        <f t="shared" ref="CV144:DI144" si="96">CV$120*CV27</f>
        <v>0</v>
      </c>
      <c r="CW144" s="712">
        <f t="shared" si="96"/>
        <v>0</v>
      </c>
      <c r="CX144" s="712">
        <f t="shared" si="96"/>
        <v>0</v>
      </c>
      <c r="CY144" s="712">
        <f t="shared" si="96"/>
        <v>0</v>
      </c>
      <c r="CZ144" s="712">
        <f t="shared" si="96"/>
        <v>0</v>
      </c>
      <c r="DA144" s="712">
        <f t="shared" si="96"/>
        <v>0</v>
      </c>
      <c r="DB144" s="712">
        <f t="shared" si="96"/>
        <v>0</v>
      </c>
      <c r="DC144" s="712">
        <f t="shared" si="96"/>
        <v>0</v>
      </c>
      <c r="DD144" s="712">
        <f t="shared" si="96"/>
        <v>0</v>
      </c>
      <c r="DE144" s="712">
        <f t="shared" si="96"/>
        <v>0</v>
      </c>
      <c r="DF144" s="712">
        <f t="shared" si="96"/>
        <v>0</v>
      </c>
      <c r="DG144" s="712">
        <f t="shared" si="96"/>
        <v>0</v>
      </c>
      <c r="DH144" s="712">
        <f t="shared" si="96"/>
        <v>0</v>
      </c>
      <c r="DI144" s="712">
        <f t="shared" si="96"/>
        <v>0</v>
      </c>
      <c r="DJ144" s="712">
        <f t="shared" si="0"/>
        <v>0</v>
      </c>
      <c r="DK144" s="323"/>
      <c r="DL144" s="21"/>
    </row>
    <row r="145" spans="2:116">
      <c r="B145" s="10" t="s">
        <v>313</v>
      </c>
      <c r="C145" s="4" t="s">
        <v>1032</v>
      </c>
      <c r="D145" s="712">
        <f t="shared" ref="D145:AI145" si="97">D$120*D28</f>
        <v>0</v>
      </c>
      <c r="E145" s="712">
        <f t="shared" si="97"/>
        <v>0</v>
      </c>
      <c r="F145" s="712">
        <f t="shared" si="97"/>
        <v>0</v>
      </c>
      <c r="G145" s="712">
        <f t="shared" si="97"/>
        <v>0</v>
      </c>
      <c r="H145" s="712">
        <f t="shared" si="97"/>
        <v>0</v>
      </c>
      <c r="I145" s="712">
        <f t="shared" si="97"/>
        <v>0</v>
      </c>
      <c r="J145" s="712">
        <f t="shared" si="97"/>
        <v>0</v>
      </c>
      <c r="K145" s="712">
        <f t="shared" si="97"/>
        <v>0</v>
      </c>
      <c r="L145" s="712">
        <f t="shared" si="97"/>
        <v>0</v>
      </c>
      <c r="M145" s="712">
        <f t="shared" si="97"/>
        <v>0</v>
      </c>
      <c r="N145" s="712">
        <f t="shared" si="97"/>
        <v>0</v>
      </c>
      <c r="O145" s="712">
        <f t="shared" si="97"/>
        <v>0</v>
      </c>
      <c r="P145" s="712">
        <f t="shared" si="97"/>
        <v>0</v>
      </c>
      <c r="Q145" s="712">
        <f t="shared" si="97"/>
        <v>0</v>
      </c>
      <c r="R145" s="712">
        <f t="shared" si="97"/>
        <v>0</v>
      </c>
      <c r="S145" s="712">
        <f t="shared" si="97"/>
        <v>0</v>
      </c>
      <c r="T145" s="712">
        <f t="shared" si="97"/>
        <v>0</v>
      </c>
      <c r="U145" s="712">
        <f t="shared" si="97"/>
        <v>0</v>
      </c>
      <c r="V145" s="712">
        <f t="shared" si="97"/>
        <v>0</v>
      </c>
      <c r="W145" s="712">
        <f t="shared" si="97"/>
        <v>0</v>
      </c>
      <c r="X145" s="712">
        <f t="shared" si="97"/>
        <v>0</v>
      </c>
      <c r="Y145" s="712">
        <f t="shared" si="97"/>
        <v>0</v>
      </c>
      <c r="Z145" s="712">
        <f t="shared" si="97"/>
        <v>0</v>
      </c>
      <c r="AA145" s="712">
        <f t="shared" si="97"/>
        <v>0</v>
      </c>
      <c r="AB145" s="712">
        <f t="shared" si="97"/>
        <v>0</v>
      </c>
      <c r="AC145" s="712">
        <f t="shared" si="97"/>
        <v>0</v>
      </c>
      <c r="AD145" s="712">
        <f t="shared" si="97"/>
        <v>0</v>
      </c>
      <c r="AE145" s="712">
        <f t="shared" si="97"/>
        <v>0</v>
      </c>
      <c r="AF145" s="712">
        <f t="shared" si="97"/>
        <v>0</v>
      </c>
      <c r="AG145" s="712">
        <f t="shared" si="97"/>
        <v>0</v>
      </c>
      <c r="AH145" s="712">
        <f t="shared" si="97"/>
        <v>0</v>
      </c>
      <c r="AI145" s="712">
        <f t="shared" si="97"/>
        <v>0</v>
      </c>
      <c r="AJ145" s="712">
        <f t="shared" ref="AJ145:BO145" si="98">AJ$120*AJ28</f>
        <v>0</v>
      </c>
      <c r="AK145" s="712">
        <f t="shared" si="98"/>
        <v>0</v>
      </c>
      <c r="AL145" s="712">
        <f t="shared" si="98"/>
        <v>0</v>
      </c>
      <c r="AM145" s="712">
        <f t="shared" si="98"/>
        <v>0</v>
      </c>
      <c r="AN145" s="712">
        <f t="shared" si="98"/>
        <v>0</v>
      </c>
      <c r="AO145" s="712">
        <f t="shared" si="98"/>
        <v>0</v>
      </c>
      <c r="AP145" s="712">
        <f t="shared" si="98"/>
        <v>0</v>
      </c>
      <c r="AQ145" s="712">
        <f t="shared" si="98"/>
        <v>0</v>
      </c>
      <c r="AR145" s="712">
        <f t="shared" si="98"/>
        <v>0</v>
      </c>
      <c r="AS145" s="712">
        <f t="shared" si="98"/>
        <v>0</v>
      </c>
      <c r="AT145" s="712">
        <f t="shared" si="98"/>
        <v>0</v>
      </c>
      <c r="AU145" s="712">
        <f t="shared" si="98"/>
        <v>0</v>
      </c>
      <c r="AV145" s="712">
        <f t="shared" si="98"/>
        <v>0</v>
      </c>
      <c r="AW145" s="712">
        <f t="shared" si="98"/>
        <v>0</v>
      </c>
      <c r="AX145" s="712">
        <f t="shared" si="98"/>
        <v>0</v>
      </c>
      <c r="AY145" s="712">
        <f t="shared" si="98"/>
        <v>0</v>
      </c>
      <c r="AZ145" s="712">
        <f t="shared" si="98"/>
        <v>0</v>
      </c>
      <c r="BA145" s="712">
        <f t="shared" si="98"/>
        <v>0</v>
      </c>
      <c r="BB145" s="712">
        <f t="shared" si="98"/>
        <v>0</v>
      </c>
      <c r="BC145" s="712">
        <f t="shared" si="98"/>
        <v>0</v>
      </c>
      <c r="BD145" s="712">
        <f t="shared" si="98"/>
        <v>0</v>
      </c>
      <c r="BE145" s="712">
        <f t="shared" si="98"/>
        <v>0</v>
      </c>
      <c r="BF145" s="712">
        <f t="shared" si="98"/>
        <v>0</v>
      </c>
      <c r="BG145" s="712">
        <f t="shared" si="98"/>
        <v>0</v>
      </c>
      <c r="BH145" s="712">
        <f t="shared" si="98"/>
        <v>0</v>
      </c>
      <c r="BI145" s="712">
        <f t="shared" si="98"/>
        <v>0</v>
      </c>
      <c r="BJ145" s="712">
        <f t="shared" si="98"/>
        <v>0</v>
      </c>
      <c r="BK145" s="712">
        <f t="shared" si="98"/>
        <v>0</v>
      </c>
      <c r="BL145" s="712">
        <f t="shared" si="98"/>
        <v>0</v>
      </c>
      <c r="BM145" s="712">
        <f t="shared" si="98"/>
        <v>0</v>
      </c>
      <c r="BN145" s="712">
        <f t="shared" si="98"/>
        <v>0</v>
      </c>
      <c r="BO145" s="712">
        <f t="shared" si="98"/>
        <v>0</v>
      </c>
      <c r="BP145" s="712">
        <f t="shared" ref="BP145:CU145" si="99">BP$120*BP28</f>
        <v>0</v>
      </c>
      <c r="BQ145" s="712">
        <f t="shared" si="99"/>
        <v>0</v>
      </c>
      <c r="BR145" s="712">
        <f t="shared" si="99"/>
        <v>0</v>
      </c>
      <c r="BS145" s="712">
        <f t="shared" si="99"/>
        <v>0</v>
      </c>
      <c r="BT145" s="712">
        <f t="shared" si="99"/>
        <v>0</v>
      </c>
      <c r="BU145" s="712">
        <f t="shared" si="99"/>
        <v>0</v>
      </c>
      <c r="BV145" s="712">
        <f t="shared" si="99"/>
        <v>0</v>
      </c>
      <c r="BW145" s="712">
        <f t="shared" si="99"/>
        <v>0</v>
      </c>
      <c r="BX145" s="712">
        <f t="shared" si="99"/>
        <v>0</v>
      </c>
      <c r="BY145" s="712">
        <f t="shared" si="99"/>
        <v>0</v>
      </c>
      <c r="BZ145" s="712">
        <f t="shared" si="99"/>
        <v>0</v>
      </c>
      <c r="CA145" s="712">
        <f t="shared" si="99"/>
        <v>0</v>
      </c>
      <c r="CB145" s="712">
        <f t="shared" si="99"/>
        <v>0</v>
      </c>
      <c r="CC145" s="712">
        <f t="shared" si="99"/>
        <v>0</v>
      </c>
      <c r="CD145" s="712">
        <f t="shared" si="99"/>
        <v>0</v>
      </c>
      <c r="CE145" s="712">
        <f t="shared" si="99"/>
        <v>0</v>
      </c>
      <c r="CF145" s="712">
        <f t="shared" si="99"/>
        <v>0</v>
      </c>
      <c r="CG145" s="712">
        <f t="shared" si="99"/>
        <v>0</v>
      </c>
      <c r="CH145" s="712">
        <f t="shared" si="99"/>
        <v>0</v>
      </c>
      <c r="CI145" s="712">
        <f t="shared" si="99"/>
        <v>0</v>
      </c>
      <c r="CJ145" s="712">
        <f t="shared" si="99"/>
        <v>0</v>
      </c>
      <c r="CK145" s="712">
        <f t="shared" si="99"/>
        <v>0</v>
      </c>
      <c r="CL145" s="712">
        <f t="shared" si="99"/>
        <v>0</v>
      </c>
      <c r="CM145" s="712">
        <f t="shared" si="99"/>
        <v>0</v>
      </c>
      <c r="CN145" s="712">
        <f t="shared" si="99"/>
        <v>0</v>
      </c>
      <c r="CO145" s="712">
        <f t="shared" si="99"/>
        <v>0</v>
      </c>
      <c r="CP145" s="712">
        <f t="shared" si="99"/>
        <v>0</v>
      </c>
      <c r="CQ145" s="712">
        <f t="shared" si="99"/>
        <v>0</v>
      </c>
      <c r="CR145" s="712">
        <f t="shared" si="99"/>
        <v>0</v>
      </c>
      <c r="CS145" s="712">
        <f t="shared" si="99"/>
        <v>0</v>
      </c>
      <c r="CT145" s="712">
        <f t="shared" si="99"/>
        <v>0</v>
      </c>
      <c r="CU145" s="712">
        <f t="shared" si="99"/>
        <v>0</v>
      </c>
      <c r="CV145" s="712">
        <f t="shared" ref="CV145:DI145" si="100">CV$120*CV28</f>
        <v>0</v>
      </c>
      <c r="CW145" s="712">
        <f t="shared" si="100"/>
        <v>0</v>
      </c>
      <c r="CX145" s="712">
        <f t="shared" si="100"/>
        <v>0</v>
      </c>
      <c r="CY145" s="712">
        <f t="shared" si="100"/>
        <v>0</v>
      </c>
      <c r="CZ145" s="712">
        <f t="shared" si="100"/>
        <v>0</v>
      </c>
      <c r="DA145" s="712">
        <f t="shared" si="100"/>
        <v>0</v>
      </c>
      <c r="DB145" s="712">
        <f t="shared" si="100"/>
        <v>0</v>
      </c>
      <c r="DC145" s="712">
        <f t="shared" si="100"/>
        <v>0</v>
      </c>
      <c r="DD145" s="712">
        <f t="shared" si="100"/>
        <v>0</v>
      </c>
      <c r="DE145" s="712">
        <f t="shared" si="100"/>
        <v>0</v>
      </c>
      <c r="DF145" s="712">
        <f t="shared" si="100"/>
        <v>0</v>
      </c>
      <c r="DG145" s="712">
        <f t="shared" si="100"/>
        <v>0</v>
      </c>
      <c r="DH145" s="712">
        <f t="shared" si="100"/>
        <v>0</v>
      </c>
      <c r="DI145" s="712">
        <f t="shared" si="100"/>
        <v>0</v>
      </c>
      <c r="DJ145" s="712">
        <f t="shared" si="0"/>
        <v>0</v>
      </c>
      <c r="DK145" s="323"/>
      <c r="DL145" s="21"/>
    </row>
    <row r="146" spans="2:116">
      <c r="B146" s="10" t="s">
        <v>314</v>
      </c>
      <c r="C146" s="4" t="s">
        <v>1033</v>
      </c>
      <c r="D146" s="712">
        <f t="shared" ref="D146:AI146" si="101">D$120*D29</f>
        <v>0</v>
      </c>
      <c r="E146" s="712">
        <f t="shared" si="101"/>
        <v>0</v>
      </c>
      <c r="F146" s="712">
        <f t="shared" si="101"/>
        <v>0</v>
      </c>
      <c r="G146" s="712">
        <f t="shared" si="101"/>
        <v>0</v>
      </c>
      <c r="H146" s="712">
        <f t="shared" si="101"/>
        <v>0</v>
      </c>
      <c r="I146" s="712">
        <f t="shared" si="101"/>
        <v>0</v>
      </c>
      <c r="J146" s="712">
        <f t="shared" si="101"/>
        <v>0</v>
      </c>
      <c r="K146" s="712">
        <f t="shared" si="101"/>
        <v>0</v>
      </c>
      <c r="L146" s="712">
        <f t="shared" si="101"/>
        <v>0</v>
      </c>
      <c r="M146" s="712">
        <f t="shared" si="101"/>
        <v>0</v>
      </c>
      <c r="N146" s="712">
        <f t="shared" si="101"/>
        <v>0</v>
      </c>
      <c r="O146" s="712">
        <f t="shared" si="101"/>
        <v>0</v>
      </c>
      <c r="P146" s="712">
        <f t="shared" si="101"/>
        <v>0</v>
      </c>
      <c r="Q146" s="712">
        <f t="shared" si="101"/>
        <v>0</v>
      </c>
      <c r="R146" s="712">
        <f t="shared" si="101"/>
        <v>0</v>
      </c>
      <c r="S146" s="712">
        <f t="shared" si="101"/>
        <v>0</v>
      </c>
      <c r="T146" s="712">
        <f t="shared" si="101"/>
        <v>0</v>
      </c>
      <c r="U146" s="712">
        <f t="shared" si="101"/>
        <v>0</v>
      </c>
      <c r="V146" s="712">
        <f t="shared" si="101"/>
        <v>0</v>
      </c>
      <c r="W146" s="712">
        <f t="shared" si="101"/>
        <v>0</v>
      </c>
      <c r="X146" s="712">
        <f t="shared" si="101"/>
        <v>0</v>
      </c>
      <c r="Y146" s="712">
        <f t="shared" si="101"/>
        <v>0</v>
      </c>
      <c r="Z146" s="712">
        <f t="shared" si="101"/>
        <v>0</v>
      </c>
      <c r="AA146" s="712">
        <f t="shared" si="101"/>
        <v>0</v>
      </c>
      <c r="AB146" s="712">
        <f t="shared" si="101"/>
        <v>0</v>
      </c>
      <c r="AC146" s="712">
        <f t="shared" si="101"/>
        <v>0</v>
      </c>
      <c r="AD146" s="712">
        <f t="shared" si="101"/>
        <v>0</v>
      </c>
      <c r="AE146" s="712">
        <f t="shared" si="101"/>
        <v>0</v>
      </c>
      <c r="AF146" s="712">
        <f t="shared" si="101"/>
        <v>0</v>
      </c>
      <c r="AG146" s="712">
        <f t="shared" si="101"/>
        <v>0</v>
      </c>
      <c r="AH146" s="712">
        <f t="shared" si="101"/>
        <v>0</v>
      </c>
      <c r="AI146" s="712">
        <f t="shared" si="101"/>
        <v>0</v>
      </c>
      <c r="AJ146" s="712">
        <f t="shared" ref="AJ146:BO146" si="102">AJ$120*AJ29</f>
        <v>0</v>
      </c>
      <c r="AK146" s="712">
        <f t="shared" si="102"/>
        <v>0</v>
      </c>
      <c r="AL146" s="712">
        <f t="shared" si="102"/>
        <v>0</v>
      </c>
      <c r="AM146" s="712">
        <f t="shared" si="102"/>
        <v>0</v>
      </c>
      <c r="AN146" s="712">
        <f t="shared" si="102"/>
        <v>0</v>
      </c>
      <c r="AO146" s="712">
        <f t="shared" si="102"/>
        <v>0</v>
      </c>
      <c r="AP146" s="712">
        <f t="shared" si="102"/>
        <v>0</v>
      </c>
      <c r="AQ146" s="712">
        <f t="shared" si="102"/>
        <v>0</v>
      </c>
      <c r="AR146" s="712">
        <f t="shared" si="102"/>
        <v>0</v>
      </c>
      <c r="AS146" s="712">
        <f t="shared" si="102"/>
        <v>0</v>
      </c>
      <c r="AT146" s="712">
        <f t="shared" si="102"/>
        <v>0</v>
      </c>
      <c r="AU146" s="712">
        <f t="shared" si="102"/>
        <v>0</v>
      </c>
      <c r="AV146" s="712">
        <f t="shared" si="102"/>
        <v>0</v>
      </c>
      <c r="AW146" s="712">
        <f t="shared" si="102"/>
        <v>0</v>
      </c>
      <c r="AX146" s="712">
        <f t="shared" si="102"/>
        <v>0</v>
      </c>
      <c r="AY146" s="712">
        <f t="shared" si="102"/>
        <v>0</v>
      </c>
      <c r="AZ146" s="712">
        <f t="shared" si="102"/>
        <v>0</v>
      </c>
      <c r="BA146" s="712">
        <f t="shared" si="102"/>
        <v>0</v>
      </c>
      <c r="BB146" s="712">
        <f t="shared" si="102"/>
        <v>0</v>
      </c>
      <c r="BC146" s="712">
        <f t="shared" si="102"/>
        <v>0</v>
      </c>
      <c r="BD146" s="712">
        <f t="shared" si="102"/>
        <v>0</v>
      </c>
      <c r="BE146" s="712">
        <f t="shared" si="102"/>
        <v>0</v>
      </c>
      <c r="BF146" s="712">
        <f t="shared" si="102"/>
        <v>0</v>
      </c>
      <c r="BG146" s="712">
        <f t="shared" si="102"/>
        <v>0</v>
      </c>
      <c r="BH146" s="712">
        <f t="shared" si="102"/>
        <v>0</v>
      </c>
      <c r="BI146" s="712">
        <f t="shared" si="102"/>
        <v>0</v>
      </c>
      <c r="BJ146" s="712">
        <f t="shared" si="102"/>
        <v>0</v>
      </c>
      <c r="BK146" s="712">
        <f t="shared" si="102"/>
        <v>0</v>
      </c>
      <c r="BL146" s="712">
        <f t="shared" si="102"/>
        <v>0</v>
      </c>
      <c r="BM146" s="712">
        <f t="shared" si="102"/>
        <v>0</v>
      </c>
      <c r="BN146" s="712">
        <f t="shared" si="102"/>
        <v>0</v>
      </c>
      <c r="BO146" s="712">
        <f t="shared" si="102"/>
        <v>0</v>
      </c>
      <c r="BP146" s="712">
        <f t="shared" ref="BP146:CU146" si="103">BP$120*BP29</f>
        <v>0</v>
      </c>
      <c r="BQ146" s="712">
        <f t="shared" si="103"/>
        <v>0</v>
      </c>
      <c r="BR146" s="712">
        <f t="shared" si="103"/>
        <v>0</v>
      </c>
      <c r="BS146" s="712">
        <f t="shared" si="103"/>
        <v>0</v>
      </c>
      <c r="BT146" s="712">
        <f t="shared" si="103"/>
        <v>0</v>
      </c>
      <c r="BU146" s="712">
        <f t="shared" si="103"/>
        <v>0</v>
      </c>
      <c r="BV146" s="712">
        <f t="shared" si="103"/>
        <v>0</v>
      </c>
      <c r="BW146" s="712">
        <f t="shared" si="103"/>
        <v>0</v>
      </c>
      <c r="BX146" s="712">
        <f t="shared" si="103"/>
        <v>0</v>
      </c>
      <c r="BY146" s="712">
        <f t="shared" si="103"/>
        <v>0</v>
      </c>
      <c r="BZ146" s="712">
        <f t="shared" si="103"/>
        <v>0</v>
      </c>
      <c r="CA146" s="712">
        <f t="shared" si="103"/>
        <v>0</v>
      </c>
      <c r="CB146" s="712">
        <f t="shared" si="103"/>
        <v>0</v>
      </c>
      <c r="CC146" s="712">
        <f t="shared" si="103"/>
        <v>0</v>
      </c>
      <c r="CD146" s="712">
        <f t="shared" si="103"/>
        <v>0</v>
      </c>
      <c r="CE146" s="712">
        <f t="shared" si="103"/>
        <v>0</v>
      </c>
      <c r="CF146" s="712">
        <f t="shared" si="103"/>
        <v>0</v>
      </c>
      <c r="CG146" s="712">
        <f t="shared" si="103"/>
        <v>0</v>
      </c>
      <c r="CH146" s="712">
        <f t="shared" si="103"/>
        <v>0</v>
      </c>
      <c r="CI146" s="712">
        <f t="shared" si="103"/>
        <v>0</v>
      </c>
      <c r="CJ146" s="712">
        <f t="shared" si="103"/>
        <v>0</v>
      </c>
      <c r="CK146" s="712">
        <f t="shared" si="103"/>
        <v>0</v>
      </c>
      <c r="CL146" s="712">
        <f t="shared" si="103"/>
        <v>0</v>
      </c>
      <c r="CM146" s="712">
        <f t="shared" si="103"/>
        <v>0</v>
      </c>
      <c r="CN146" s="712">
        <f t="shared" si="103"/>
        <v>0</v>
      </c>
      <c r="CO146" s="712">
        <f t="shared" si="103"/>
        <v>0</v>
      </c>
      <c r="CP146" s="712">
        <f t="shared" si="103"/>
        <v>0</v>
      </c>
      <c r="CQ146" s="712">
        <f t="shared" si="103"/>
        <v>0</v>
      </c>
      <c r="CR146" s="712">
        <f t="shared" si="103"/>
        <v>0</v>
      </c>
      <c r="CS146" s="712">
        <f t="shared" si="103"/>
        <v>0</v>
      </c>
      <c r="CT146" s="712">
        <f t="shared" si="103"/>
        <v>0</v>
      </c>
      <c r="CU146" s="712">
        <f t="shared" si="103"/>
        <v>0</v>
      </c>
      <c r="CV146" s="712">
        <f t="shared" ref="CV146:DI146" si="104">CV$120*CV29</f>
        <v>0</v>
      </c>
      <c r="CW146" s="712">
        <f t="shared" si="104"/>
        <v>0</v>
      </c>
      <c r="CX146" s="712">
        <f t="shared" si="104"/>
        <v>0</v>
      </c>
      <c r="CY146" s="712">
        <f t="shared" si="104"/>
        <v>0</v>
      </c>
      <c r="CZ146" s="712">
        <f t="shared" si="104"/>
        <v>0</v>
      </c>
      <c r="DA146" s="712">
        <f t="shared" si="104"/>
        <v>0</v>
      </c>
      <c r="DB146" s="712">
        <f t="shared" si="104"/>
        <v>0</v>
      </c>
      <c r="DC146" s="712">
        <f t="shared" si="104"/>
        <v>0</v>
      </c>
      <c r="DD146" s="712">
        <f t="shared" si="104"/>
        <v>0</v>
      </c>
      <c r="DE146" s="712">
        <f t="shared" si="104"/>
        <v>0</v>
      </c>
      <c r="DF146" s="712">
        <f t="shared" si="104"/>
        <v>0</v>
      </c>
      <c r="DG146" s="712">
        <f t="shared" si="104"/>
        <v>0</v>
      </c>
      <c r="DH146" s="712">
        <f t="shared" si="104"/>
        <v>0</v>
      </c>
      <c r="DI146" s="712">
        <f t="shared" si="104"/>
        <v>0</v>
      </c>
      <c r="DJ146" s="712">
        <f t="shared" si="0"/>
        <v>0</v>
      </c>
      <c r="DK146" s="323"/>
      <c r="DL146" s="21"/>
    </row>
    <row r="147" spans="2:116">
      <c r="B147" s="10" t="s">
        <v>315</v>
      </c>
      <c r="C147" s="4" t="s">
        <v>1034</v>
      </c>
      <c r="D147" s="712">
        <f t="shared" ref="D147:AI147" si="105">D$120*D30</f>
        <v>0</v>
      </c>
      <c r="E147" s="712">
        <f t="shared" si="105"/>
        <v>0</v>
      </c>
      <c r="F147" s="712">
        <f t="shared" si="105"/>
        <v>0</v>
      </c>
      <c r="G147" s="712">
        <f t="shared" si="105"/>
        <v>0</v>
      </c>
      <c r="H147" s="712">
        <f t="shared" si="105"/>
        <v>0</v>
      </c>
      <c r="I147" s="712">
        <f t="shared" si="105"/>
        <v>0</v>
      </c>
      <c r="J147" s="712">
        <f t="shared" si="105"/>
        <v>0</v>
      </c>
      <c r="K147" s="712">
        <f t="shared" si="105"/>
        <v>0</v>
      </c>
      <c r="L147" s="712">
        <f t="shared" si="105"/>
        <v>0</v>
      </c>
      <c r="M147" s="712">
        <f t="shared" si="105"/>
        <v>0</v>
      </c>
      <c r="N147" s="712">
        <f t="shared" si="105"/>
        <v>0</v>
      </c>
      <c r="O147" s="712">
        <f t="shared" si="105"/>
        <v>0</v>
      </c>
      <c r="P147" s="712">
        <f t="shared" si="105"/>
        <v>0</v>
      </c>
      <c r="Q147" s="712">
        <f t="shared" si="105"/>
        <v>0</v>
      </c>
      <c r="R147" s="712">
        <f t="shared" si="105"/>
        <v>0</v>
      </c>
      <c r="S147" s="712">
        <f t="shared" si="105"/>
        <v>0</v>
      </c>
      <c r="T147" s="712">
        <f t="shared" si="105"/>
        <v>0</v>
      </c>
      <c r="U147" s="712">
        <f t="shared" si="105"/>
        <v>0</v>
      </c>
      <c r="V147" s="712">
        <f t="shared" si="105"/>
        <v>0</v>
      </c>
      <c r="W147" s="712">
        <f t="shared" si="105"/>
        <v>0</v>
      </c>
      <c r="X147" s="712">
        <f t="shared" si="105"/>
        <v>0</v>
      </c>
      <c r="Y147" s="712">
        <f t="shared" si="105"/>
        <v>0</v>
      </c>
      <c r="Z147" s="712">
        <f t="shared" si="105"/>
        <v>0</v>
      </c>
      <c r="AA147" s="712">
        <f t="shared" si="105"/>
        <v>0</v>
      </c>
      <c r="AB147" s="712">
        <f t="shared" si="105"/>
        <v>0</v>
      </c>
      <c r="AC147" s="712">
        <f t="shared" si="105"/>
        <v>0</v>
      </c>
      <c r="AD147" s="712">
        <f t="shared" si="105"/>
        <v>0</v>
      </c>
      <c r="AE147" s="712">
        <f t="shared" si="105"/>
        <v>0</v>
      </c>
      <c r="AF147" s="712">
        <f t="shared" si="105"/>
        <v>0</v>
      </c>
      <c r="AG147" s="712">
        <f t="shared" si="105"/>
        <v>0</v>
      </c>
      <c r="AH147" s="712">
        <f t="shared" si="105"/>
        <v>0</v>
      </c>
      <c r="AI147" s="712">
        <f t="shared" si="105"/>
        <v>0</v>
      </c>
      <c r="AJ147" s="712">
        <f t="shared" ref="AJ147:BO147" si="106">AJ$120*AJ30</f>
        <v>0</v>
      </c>
      <c r="AK147" s="712">
        <f t="shared" si="106"/>
        <v>0</v>
      </c>
      <c r="AL147" s="712">
        <f t="shared" si="106"/>
        <v>0</v>
      </c>
      <c r="AM147" s="712">
        <f t="shared" si="106"/>
        <v>0</v>
      </c>
      <c r="AN147" s="712">
        <f t="shared" si="106"/>
        <v>0</v>
      </c>
      <c r="AO147" s="712">
        <f t="shared" si="106"/>
        <v>0</v>
      </c>
      <c r="AP147" s="712">
        <f t="shared" si="106"/>
        <v>0</v>
      </c>
      <c r="AQ147" s="712">
        <f t="shared" si="106"/>
        <v>0</v>
      </c>
      <c r="AR147" s="712">
        <f t="shared" si="106"/>
        <v>0</v>
      </c>
      <c r="AS147" s="712">
        <f t="shared" si="106"/>
        <v>0</v>
      </c>
      <c r="AT147" s="712">
        <f t="shared" si="106"/>
        <v>0</v>
      </c>
      <c r="AU147" s="712">
        <f t="shared" si="106"/>
        <v>0</v>
      </c>
      <c r="AV147" s="712">
        <f t="shared" si="106"/>
        <v>0</v>
      </c>
      <c r="AW147" s="712">
        <f t="shared" si="106"/>
        <v>0</v>
      </c>
      <c r="AX147" s="712">
        <f t="shared" si="106"/>
        <v>0</v>
      </c>
      <c r="AY147" s="712">
        <f t="shared" si="106"/>
        <v>0</v>
      </c>
      <c r="AZ147" s="712">
        <f t="shared" si="106"/>
        <v>0</v>
      </c>
      <c r="BA147" s="712">
        <f t="shared" si="106"/>
        <v>0</v>
      </c>
      <c r="BB147" s="712">
        <f t="shared" si="106"/>
        <v>0</v>
      </c>
      <c r="BC147" s="712">
        <f t="shared" si="106"/>
        <v>0</v>
      </c>
      <c r="BD147" s="712">
        <f t="shared" si="106"/>
        <v>0</v>
      </c>
      <c r="BE147" s="712">
        <f t="shared" si="106"/>
        <v>0</v>
      </c>
      <c r="BF147" s="712">
        <f t="shared" si="106"/>
        <v>0</v>
      </c>
      <c r="BG147" s="712">
        <f t="shared" si="106"/>
        <v>0</v>
      </c>
      <c r="BH147" s="712">
        <f t="shared" si="106"/>
        <v>0</v>
      </c>
      <c r="BI147" s="712">
        <f t="shared" si="106"/>
        <v>0</v>
      </c>
      <c r="BJ147" s="712">
        <f t="shared" si="106"/>
        <v>0</v>
      </c>
      <c r="BK147" s="712">
        <f t="shared" si="106"/>
        <v>0</v>
      </c>
      <c r="BL147" s="712">
        <f t="shared" si="106"/>
        <v>0</v>
      </c>
      <c r="BM147" s="712">
        <f t="shared" si="106"/>
        <v>0</v>
      </c>
      <c r="BN147" s="712">
        <f t="shared" si="106"/>
        <v>0</v>
      </c>
      <c r="BO147" s="712">
        <f t="shared" si="106"/>
        <v>0</v>
      </c>
      <c r="BP147" s="712">
        <f t="shared" ref="BP147:CU147" si="107">BP$120*BP30</f>
        <v>0</v>
      </c>
      <c r="BQ147" s="712">
        <f t="shared" si="107"/>
        <v>0</v>
      </c>
      <c r="BR147" s="712">
        <f t="shared" si="107"/>
        <v>0</v>
      </c>
      <c r="BS147" s="712">
        <f t="shared" si="107"/>
        <v>0</v>
      </c>
      <c r="BT147" s="712">
        <f t="shared" si="107"/>
        <v>0</v>
      </c>
      <c r="BU147" s="712">
        <f t="shared" si="107"/>
        <v>0</v>
      </c>
      <c r="BV147" s="712">
        <f t="shared" si="107"/>
        <v>0</v>
      </c>
      <c r="BW147" s="712">
        <f t="shared" si="107"/>
        <v>0</v>
      </c>
      <c r="BX147" s="712">
        <f t="shared" si="107"/>
        <v>0</v>
      </c>
      <c r="BY147" s="712">
        <f t="shared" si="107"/>
        <v>0</v>
      </c>
      <c r="BZ147" s="712">
        <f t="shared" si="107"/>
        <v>0</v>
      </c>
      <c r="CA147" s="712">
        <f t="shared" si="107"/>
        <v>0</v>
      </c>
      <c r="CB147" s="712">
        <f t="shared" si="107"/>
        <v>0</v>
      </c>
      <c r="CC147" s="712">
        <f t="shared" si="107"/>
        <v>0</v>
      </c>
      <c r="CD147" s="712">
        <f t="shared" si="107"/>
        <v>0</v>
      </c>
      <c r="CE147" s="712">
        <f t="shared" si="107"/>
        <v>0</v>
      </c>
      <c r="CF147" s="712">
        <f t="shared" si="107"/>
        <v>0</v>
      </c>
      <c r="CG147" s="712">
        <f t="shared" si="107"/>
        <v>0</v>
      </c>
      <c r="CH147" s="712">
        <f t="shared" si="107"/>
        <v>0</v>
      </c>
      <c r="CI147" s="712">
        <f t="shared" si="107"/>
        <v>0</v>
      </c>
      <c r="CJ147" s="712">
        <f t="shared" si="107"/>
        <v>0</v>
      </c>
      <c r="CK147" s="712">
        <f t="shared" si="107"/>
        <v>0</v>
      </c>
      <c r="CL147" s="712">
        <f t="shared" si="107"/>
        <v>0</v>
      </c>
      <c r="CM147" s="712">
        <f t="shared" si="107"/>
        <v>0</v>
      </c>
      <c r="CN147" s="712">
        <f t="shared" si="107"/>
        <v>0</v>
      </c>
      <c r="CO147" s="712">
        <f t="shared" si="107"/>
        <v>0</v>
      </c>
      <c r="CP147" s="712">
        <f t="shared" si="107"/>
        <v>0</v>
      </c>
      <c r="CQ147" s="712">
        <f t="shared" si="107"/>
        <v>0</v>
      </c>
      <c r="CR147" s="712">
        <f t="shared" si="107"/>
        <v>0</v>
      </c>
      <c r="CS147" s="712">
        <f t="shared" si="107"/>
        <v>0</v>
      </c>
      <c r="CT147" s="712">
        <f t="shared" si="107"/>
        <v>0</v>
      </c>
      <c r="CU147" s="712">
        <f t="shared" si="107"/>
        <v>0</v>
      </c>
      <c r="CV147" s="712">
        <f t="shared" ref="CV147:DI147" si="108">CV$120*CV30</f>
        <v>0</v>
      </c>
      <c r="CW147" s="712">
        <f t="shared" si="108"/>
        <v>0</v>
      </c>
      <c r="CX147" s="712">
        <f t="shared" si="108"/>
        <v>0</v>
      </c>
      <c r="CY147" s="712">
        <f t="shared" si="108"/>
        <v>0</v>
      </c>
      <c r="CZ147" s="712">
        <f t="shared" si="108"/>
        <v>0</v>
      </c>
      <c r="DA147" s="712">
        <f t="shared" si="108"/>
        <v>0</v>
      </c>
      <c r="DB147" s="712">
        <f t="shared" si="108"/>
        <v>0</v>
      </c>
      <c r="DC147" s="712">
        <f t="shared" si="108"/>
        <v>0</v>
      </c>
      <c r="DD147" s="712">
        <f t="shared" si="108"/>
        <v>0</v>
      </c>
      <c r="DE147" s="712">
        <f t="shared" si="108"/>
        <v>0</v>
      </c>
      <c r="DF147" s="712">
        <f t="shared" si="108"/>
        <v>0</v>
      </c>
      <c r="DG147" s="712">
        <f t="shared" si="108"/>
        <v>0</v>
      </c>
      <c r="DH147" s="712">
        <f t="shared" si="108"/>
        <v>0</v>
      </c>
      <c r="DI147" s="712">
        <f t="shared" si="108"/>
        <v>0</v>
      </c>
      <c r="DJ147" s="712">
        <f t="shared" si="0"/>
        <v>0</v>
      </c>
      <c r="DK147" s="323"/>
      <c r="DL147" s="21"/>
    </row>
    <row r="148" spans="2:116">
      <c r="B148" s="10" t="s">
        <v>316</v>
      </c>
      <c r="C148" s="4" t="s">
        <v>1035</v>
      </c>
      <c r="D148" s="712">
        <f t="shared" ref="D148:AI148" si="109">D$120*D31</f>
        <v>0</v>
      </c>
      <c r="E148" s="712">
        <f t="shared" si="109"/>
        <v>0</v>
      </c>
      <c r="F148" s="712">
        <f t="shared" si="109"/>
        <v>0</v>
      </c>
      <c r="G148" s="712">
        <f t="shared" si="109"/>
        <v>0</v>
      </c>
      <c r="H148" s="712">
        <f t="shared" si="109"/>
        <v>0</v>
      </c>
      <c r="I148" s="712">
        <f t="shared" si="109"/>
        <v>0</v>
      </c>
      <c r="J148" s="712">
        <f t="shared" si="109"/>
        <v>0</v>
      </c>
      <c r="K148" s="712">
        <f t="shared" si="109"/>
        <v>0</v>
      </c>
      <c r="L148" s="712">
        <f t="shared" si="109"/>
        <v>0</v>
      </c>
      <c r="M148" s="712">
        <f t="shared" si="109"/>
        <v>0</v>
      </c>
      <c r="N148" s="712">
        <f t="shared" si="109"/>
        <v>0</v>
      </c>
      <c r="O148" s="712">
        <f t="shared" si="109"/>
        <v>0</v>
      </c>
      <c r="P148" s="712">
        <f t="shared" si="109"/>
        <v>0</v>
      </c>
      <c r="Q148" s="712">
        <f t="shared" si="109"/>
        <v>0</v>
      </c>
      <c r="R148" s="712">
        <f t="shared" si="109"/>
        <v>0</v>
      </c>
      <c r="S148" s="712">
        <f t="shared" si="109"/>
        <v>0</v>
      </c>
      <c r="T148" s="712">
        <f t="shared" si="109"/>
        <v>0</v>
      </c>
      <c r="U148" s="712">
        <f t="shared" si="109"/>
        <v>0</v>
      </c>
      <c r="V148" s="712">
        <f t="shared" si="109"/>
        <v>0</v>
      </c>
      <c r="W148" s="712">
        <f t="shared" si="109"/>
        <v>0</v>
      </c>
      <c r="X148" s="712">
        <f t="shared" si="109"/>
        <v>0</v>
      </c>
      <c r="Y148" s="712">
        <f t="shared" si="109"/>
        <v>0</v>
      </c>
      <c r="Z148" s="712">
        <f t="shared" si="109"/>
        <v>0</v>
      </c>
      <c r="AA148" s="712">
        <f t="shared" si="109"/>
        <v>0</v>
      </c>
      <c r="AB148" s="712">
        <f t="shared" si="109"/>
        <v>0</v>
      </c>
      <c r="AC148" s="712">
        <f t="shared" si="109"/>
        <v>0</v>
      </c>
      <c r="AD148" s="712">
        <f t="shared" si="109"/>
        <v>0</v>
      </c>
      <c r="AE148" s="712">
        <f t="shared" si="109"/>
        <v>0</v>
      </c>
      <c r="AF148" s="712">
        <f t="shared" si="109"/>
        <v>0</v>
      </c>
      <c r="AG148" s="712">
        <f t="shared" si="109"/>
        <v>0</v>
      </c>
      <c r="AH148" s="712">
        <f t="shared" si="109"/>
        <v>0</v>
      </c>
      <c r="AI148" s="712">
        <f t="shared" si="109"/>
        <v>0</v>
      </c>
      <c r="AJ148" s="712">
        <f t="shared" ref="AJ148:BO148" si="110">AJ$120*AJ31</f>
        <v>0</v>
      </c>
      <c r="AK148" s="712">
        <f t="shared" si="110"/>
        <v>0</v>
      </c>
      <c r="AL148" s="712">
        <f t="shared" si="110"/>
        <v>0</v>
      </c>
      <c r="AM148" s="712">
        <f t="shared" si="110"/>
        <v>0</v>
      </c>
      <c r="AN148" s="712">
        <f t="shared" si="110"/>
        <v>0</v>
      </c>
      <c r="AO148" s="712">
        <f t="shared" si="110"/>
        <v>0</v>
      </c>
      <c r="AP148" s="712">
        <f t="shared" si="110"/>
        <v>0</v>
      </c>
      <c r="AQ148" s="712">
        <f t="shared" si="110"/>
        <v>0</v>
      </c>
      <c r="AR148" s="712">
        <f t="shared" si="110"/>
        <v>0</v>
      </c>
      <c r="AS148" s="712">
        <f t="shared" si="110"/>
        <v>0</v>
      </c>
      <c r="AT148" s="712">
        <f t="shared" si="110"/>
        <v>0</v>
      </c>
      <c r="AU148" s="712">
        <f t="shared" si="110"/>
        <v>0</v>
      </c>
      <c r="AV148" s="712">
        <f t="shared" si="110"/>
        <v>0</v>
      </c>
      <c r="AW148" s="712">
        <f t="shared" si="110"/>
        <v>0</v>
      </c>
      <c r="AX148" s="712">
        <f t="shared" si="110"/>
        <v>0</v>
      </c>
      <c r="AY148" s="712">
        <f t="shared" si="110"/>
        <v>0</v>
      </c>
      <c r="AZ148" s="712">
        <f t="shared" si="110"/>
        <v>0</v>
      </c>
      <c r="BA148" s="712">
        <f t="shared" si="110"/>
        <v>0</v>
      </c>
      <c r="BB148" s="712">
        <f t="shared" si="110"/>
        <v>0</v>
      </c>
      <c r="BC148" s="712">
        <f t="shared" si="110"/>
        <v>0</v>
      </c>
      <c r="BD148" s="712">
        <f t="shared" si="110"/>
        <v>0</v>
      </c>
      <c r="BE148" s="712">
        <f t="shared" si="110"/>
        <v>0</v>
      </c>
      <c r="BF148" s="712">
        <f t="shared" si="110"/>
        <v>0</v>
      </c>
      <c r="BG148" s="712">
        <f t="shared" si="110"/>
        <v>0</v>
      </c>
      <c r="BH148" s="712">
        <f t="shared" si="110"/>
        <v>0</v>
      </c>
      <c r="BI148" s="712">
        <f t="shared" si="110"/>
        <v>0</v>
      </c>
      <c r="BJ148" s="712">
        <f t="shared" si="110"/>
        <v>0</v>
      </c>
      <c r="BK148" s="712">
        <f t="shared" si="110"/>
        <v>0</v>
      </c>
      <c r="BL148" s="712">
        <f t="shared" si="110"/>
        <v>0</v>
      </c>
      <c r="BM148" s="712">
        <f t="shared" si="110"/>
        <v>0</v>
      </c>
      <c r="BN148" s="712">
        <f t="shared" si="110"/>
        <v>0</v>
      </c>
      <c r="BO148" s="712">
        <f t="shared" si="110"/>
        <v>0</v>
      </c>
      <c r="BP148" s="712">
        <f t="shared" ref="BP148:CU148" si="111">BP$120*BP31</f>
        <v>0</v>
      </c>
      <c r="BQ148" s="712">
        <f t="shared" si="111"/>
        <v>0</v>
      </c>
      <c r="BR148" s="712">
        <f t="shared" si="111"/>
        <v>0</v>
      </c>
      <c r="BS148" s="712">
        <f t="shared" si="111"/>
        <v>0</v>
      </c>
      <c r="BT148" s="712">
        <f t="shared" si="111"/>
        <v>0</v>
      </c>
      <c r="BU148" s="712">
        <f t="shared" si="111"/>
        <v>0</v>
      </c>
      <c r="BV148" s="712">
        <f t="shared" si="111"/>
        <v>0</v>
      </c>
      <c r="BW148" s="712">
        <f t="shared" si="111"/>
        <v>0</v>
      </c>
      <c r="BX148" s="712">
        <f t="shared" si="111"/>
        <v>0</v>
      </c>
      <c r="BY148" s="712">
        <f t="shared" si="111"/>
        <v>0</v>
      </c>
      <c r="BZ148" s="712">
        <f t="shared" si="111"/>
        <v>0</v>
      </c>
      <c r="CA148" s="712">
        <f t="shared" si="111"/>
        <v>0</v>
      </c>
      <c r="CB148" s="712">
        <f t="shared" si="111"/>
        <v>0</v>
      </c>
      <c r="CC148" s="712">
        <f t="shared" si="111"/>
        <v>0</v>
      </c>
      <c r="CD148" s="712">
        <f t="shared" si="111"/>
        <v>0</v>
      </c>
      <c r="CE148" s="712">
        <f t="shared" si="111"/>
        <v>0</v>
      </c>
      <c r="CF148" s="712">
        <f t="shared" si="111"/>
        <v>0</v>
      </c>
      <c r="CG148" s="712">
        <f t="shared" si="111"/>
        <v>0</v>
      </c>
      <c r="CH148" s="712">
        <f t="shared" si="111"/>
        <v>0</v>
      </c>
      <c r="CI148" s="712">
        <f t="shared" si="111"/>
        <v>0</v>
      </c>
      <c r="CJ148" s="712">
        <f t="shared" si="111"/>
        <v>0</v>
      </c>
      <c r="CK148" s="712">
        <f t="shared" si="111"/>
        <v>0</v>
      </c>
      <c r="CL148" s="712">
        <f t="shared" si="111"/>
        <v>0</v>
      </c>
      <c r="CM148" s="712">
        <f t="shared" si="111"/>
        <v>0</v>
      </c>
      <c r="CN148" s="712">
        <f t="shared" si="111"/>
        <v>0</v>
      </c>
      <c r="CO148" s="712">
        <f t="shared" si="111"/>
        <v>0</v>
      </c>
      <c r="CP148" s="712">
        <f t="shared" si="111"/>
        <v>0</v>
      </c>
      <c r="CQ148" s="712">
        <f t="shared" si="111"/>
        <v>0</v>
      </c>
      <c r="CR148" s="712">
        <f t="shared" si="111"/>
        <v>0</v>
      </c>
      <c r="CS148" s="712">
        <f t="shared" si="111"/>
        <v>0</v>
      </c>
      <c r="CT148" s="712">
        <f t="shared" si="111"/>
        <v>0</v>
      </c>
      <c r="CU148" s="712">
        <f t="shared" si="111"/>
        <v>0</v>
      </c>
      <c r="CV148" s="712">
        <f t="shared" ref="CV148:DI148" si="112">CV$120*CV31</f>
        <v>0</v>
      </c>
      <c r="CW148" s="712">
        <f t="shared" si="112"/>
        <v>0</v>
      </c>
      <c r="CX148" s="712">
        <f t="shared" si="112"/>
        <v>0</v>
      </c>
      <c r="CY148" s="712">
        <f t="shared" si="112"/>
        <v>0</v>
      </c>
      <c r="CZ148" s="712">
        <f t="shared" si="112"/>
        <v>0</v>
      </c>
      <c r="DA148" s="712">
        <f t="shared" si="112"/>
        <v>0</v>
      </c>
      <c r="DB148" s="712">
        <f t="shared" si="112"/>
        <v>0</v>
      </c>
      <c r="DC148" s="712">
        <f t="shared" si="112"/>
        <v>0</v>
      </c>
      <c r="DD148" s="712">
        <f t="shared" si="112"/>
        <v>0</v>
      </c>
      <c r="DE148" s="712">
        <f t="shared" si="112"/>
        <v>0</v>
      </c>
      <c r="DF148" s="712">
        <f t="shared" si="112"/>
        <v>0</v>
      </c>
      <c r="DG148" s="712">
        <f t="shared" si="112"/>
        <v>0</v>
      </c>
      <c r="DH148" s="712">
        <f t="shared" si="112"/>
        <v>0</v>
      </c>
      <c r="DI148" s="712">
        <f t="shared" si="112"/>
        <v>0</v>
      </c>
      <c r="DJ148" s="712">
        <f t="shared" si="0"/>
        <v>0</v>
      </c>
      <c r="DK148" s="323"/>
      <c r="DL148" s="21"/>
    </row>
    <row r="149" spans="2:116">
      <c r="B149" s="10" t="s">
        <v>317</v>
      </c>
      <c r="C149" s="4" t="s">
        <v>1036</v>
      </c>
      <c r="D149" s="712">
        <f t="shared" ref="D149:AI149" si="113">D$120*D32</f>
        <v>0</v>
      </c>
      <c r="E149" s="712">
        <f t="shared" si="113"/>
        <v>0</v>
      </c>
      <c r="F149" s="712">
        <f t="shared" si="113"/>
        <v>0</v>
      </c>
      <c r="G149" s="712">
        <f t="shared" si="113"/>
        <v>0</v>
      </c>
      <c r="H149" s="712">
        <f t="shared" si="113"/>
        <v>0</v>
      </c>
      <c r="I149" s="712">
        <f t="shared" si="113"/>
        <v>0</v>
      </c>
      <c r="J149" s="712">
        <f t="shared" si="113"/>
        <v>0</v>
      </c>
      <c r="K149" s="712">
        <f t="shared" si="113"/>
        <v>0</v>
      </c>
      <c r="L149" s="712">
        <f t="shared" si="113"/>
        <v>0</v>
      </c>
      <c r="M149" s="712">
        <f t="shared" si="113"/>
        <v>0</v>
      </c>
      <c r="N149" s="712">
        <f t="shared" si="113"/>
        <v>0</v>
      </c>
      <c r="O149" s="712">
        <f t="shared" si="113"/>
        <v>0</v>
      </c>
      <c r="P149" s="712">
        <f t="shared" si="113"/>
        <v>0</v>
      </c>
      <c r="Q149" s="712">
        <f t="shared" si="113"/>
        <v>0</v>
      </c>
      <c r="R149" s="712">
        <f t="shared" si="113"/>
        <v>0</v>
      </c>
      <c r="S149" s="712">
        <f t="shared" si="113"/>
        <v>0</v>
      </c>
      <c r="T149" s="712">
        <f t="shared" si="113"/>
        <v>0</v>
      </c>
      <c r="U149" s="712">
        <f t="shared" si="113"/>
        <v>0</v>
      </c>
      <c r="V149" s="712">
        <f t="shared" si="113"/>
        <v>0</v>
      </c>
      <c r="W149" s="712">
        <f t="shared" si="113"/>
        <v>0</v>
      </c>
      <c r="X149" s="712">
        <f t="shared" si="113"/>
        <v>0</v>
      </c>
      <c r="Y149" s="712">
        <f t="shared" si="113"/>
        <v>0</v>
      </c>
      <c r="Z149" s="712">
        <f t="shared" si="113"/>
        <v>0</v>
      </c>
      <c r="AA149" s="712">
        <f t="shared" si="113"/>
        <v>0</v>
      </c>
      <c r="AB149" s="712">
        <f t="shared" si="113"/>
        <v>0</v>
      </c>
      <c r="AC149" s="712">
        <f t="shared" si="113"/>
        <v>0</v>
      </c>
      <c r="AD149" s="712">
        <f t="shared" si="113"/>
        <v>0</v>
      </c>
      <c r="AE149" s="712">
        <f t="shared" si="113"/>
        <v>0</v>
      </c>
      <c r="AF149" s="712">
        <f t="shared" si="113"/>
        <v>0</v>
      </c>
      <c r="AG149" s="712">
        <f t="shared" si="113"/>
        <v>0</v>
      </c>
      <c r="AH149" s="712">
        <f t="shared" si="113"/>
        <v>0</v>
      </c>
      <c r="AI149" s="712">
        <f t="shared" si="113"/>
        <v>0</v>
      </c>
      <c r="AJ149" s="712">
        <f t="shared" ref="AJ149:BO149" si="114">AJ$120*AJ32</f>
        <v>0</v>
      </c>
      <c r="AK149" s="712">
        <f t="shared" si="114"/>
        <v>0</v>
      </c>
      <c r="AL149" s="712">
        <f t="shared" si="114"/>
        <v>0</v>
      </c>
      <c r="AM149" s="712">
        <f t="shared" si="114"/>
        <v>0</v>
      </c>
      <c r="AN149" s="712">
        <f t="shared" si="114"/>
        <v>0</v>
      </c>
      <c r="AO149" s="712">
        <f t="shared" si="114"/>
        <v>0</v>
      </c>
      <c r="AP149" s="712">
        <f t="shared" si="114"/>
        <v>0</v>
      </c>
      <c r="AQ149" s="712">
        <f t="shared" si="114"/>
        <v>0</v>
      </c>
      <c r="AR149" s="712">
        <f t="shared" si="114"/>
        <v>0</v>
      </c>
      <c r="AS149" s="712">
        <f t="shared" si="114"/>
        <v>0</v>
      </c>
      <c r="AT149" s="712">
        <f t="shared" si="114"/>
        <v>0</v>
      </c>
      <c r="AU149" s="712">
        <f t="shared" si="114"/>
        <v>0</v>
      </c>
      <c r="AV149" s="712">
        <f t="shared" si="114"/>
        <v>0</v>
      </c>
      <c r="AW149" s="712">
        <f t="shared" si="114"/>
        <v>0</v>
      </c>
      <c r="AX149" s="712">
        <f t="shared" si="114"/>
        <v>0</v>
      </c>
      <c r="AY149" s="712">
        <f t="shared" si="114"/>
        <v>0</v>
      </c>
      <c r="AZ149" s="712">
        <f t="shared" si="114"/>
        <v>0</v>
      </c>
      <c r="BA149" s="712">
        <f t="shared" si="114"/>
        <v>0</v>
      </c>
      <c r="BB149" s="712">
        <f t="shared" si="114"/>
        <v>0</v>
      </c>
      <c r="BC149" s="712">
        <f t="shared" si="114"/>
        <v>0</v>
      </c>
      <c r="BD149" s="712">
        <f t="shared" si="114"/>
        <v>0</v>
      </c>
      <c r="BE149" s="712">
        <f t="shared" si="114"/>
        <v>0</v>
      </c>
      <c r="BF149" s="712">
        <f t="shared" si="114"/>
        <v>0</v>
      </c>
      <c r="BG149" s="712">
        <f t="shared" si="114"/>
        <v>0</v>
      </c>
      <c r="BH149" s="712">
        <f t="shared" si="114"/>
        <v>0</v>
      </c>
      <c r="BI149" s="712">
        <f t="shared" si="114"/>
        <v>0</v>
      </c>
      <c r="BJ149" s="712">
        <f t="shared" si="114"/>
        <v>0</v>
      </c>
      <c r="BK149" s="712">
        <f t="shared" si="114"/>
        <v>0</v>
      </c>
      <c r="BL149" s="712">
        <f t="shared" si="114"/>
        <v>0</v>
      </c>
      <c r="BM149" s="712">
        <f t="shared" si="114"/>
        <v>0</v>
      </c>
      <c r="BN149" s="712">
        <f t="shared" si="114"/>
        <v>0</v>
      </c>
      <c r="BO149" s="712">
        <f t="shared" si="114"/>
        <v>0</v>
      </c>
      <c r="BP149" s="712">
        <f t="shared" ref="BP149:CU149" si="115">BP$120*BP32</f>
        <v>0</v>
      </c>
      <c r="BQ149" s="712">
        <f t="shared" si="115"/>
        <v>0</v>
      </c>
      <c r="BR149" s="712">
        <f t="shared" si="115"/>
        <v>0</v>
      </c>
      <c r="BS149" s="712">
        <f t="shared" si="115"/>
        <v>0</v>
      </c>
      <c r="BT149" s="712">
        <f t="shared" si="115"/>
        <v>0</v>
      </c>
      <c r="BU149" s="712">
        <f t="shared" si="115"/>
        <v>0</v>
      </c>
      <c r="BV149" s="712">
        <f t="shared" si="115"/>
        <v>0</v>
      </c>
      <c r="BW149" s="712">
        <f t="shared" si="115"/>
        <v>0</v>
      </c>
      <c r="BX149" s="712">
        <f t="shared" si="115"/>
        <v>0</v>
      </c>
      <c r="BY149" s="712">
        <f t="shared" si="115"/>
        <v>0</v>
      </c>
      <c r="BZ149" s="712">
        <f t="shared" si="115"/>
        <v>0</v>
      </c>
      <c r="CA149" s="712">
        <f t="shared" si="115"/>
        <v>0</v>
      </c>
      <c r="CB149" s="712">
        <f t="shared" si="115"/>
        <v>0</v>
      </c>
      <c r="CC149" s="712">
        <f t="shared" si="115"/>
        <v>0</v>
      </c>
      <c r="CD149" s="712">
        <f t="shared" si="115"/>
        <v>0</v>
      </c>
      <c r="CE149" s="712">
        <f t="shared" si="115"/>
        <v>0</v>
      </c>
      <c r="CF149" s="712">
        <f t="shared" si="115"/>
        <v>0</v>
      </c>
      <c r="CG149" s="712">
        <f t="shared" si="115"/>
        <v>0</v>
      </c>
      <c r="CH149" s="712">
        <f t="shared" si="115"/>
        <v>0</v>
      </c>
      <c r="CI149" s="712">
        <f t="shared" si="115"/>
        <v>0</v>
      </c>
      <c r="CJ149" s="712">
        <f t="shared" si="115"/>
        <v>0</v>
      </c>
      <c r="CK149" s="712">
        <f t="shared" si="115"/>
        <v>0</v>
      </c>
      <c r="CL149" s="712">
        <f t="shared" si="115"/>
        <v>0</v>
      </c>
      <c r="CM149" s="712">
        <f t="shared" si="115"/>
        <v>0</v>
      </c>
      <c r="CN149" s="712">
        <f t="shared" si="115"/>
        <v>0</v>
      </c>
      <c r="CO149" s="712">
        <f t="shared" si="115"/>
        <v>0</v>
      </c>
      <c r="CP149" s="712">
        <f t="shared" si="115"/>
        <v>0</v>
      </c>
      <c r="CQ149" s="712">
        <f t="shared" si="115"/>
        <v>0</v>
      </c>
      <c r="CR149" s="712">
        <f t="shared" si="115"/>
        <v>0</v>
      </c>
      <c r="CS149" s="712">
        <f t="shared" si="115"/>
        <v>0</v>
      </c>
      <c r="CT149" s="712">
        <f t="shared" si="115"/>
        <v>0</v>
      </c>
      <c r="CU149" s="712">
        <f t="shared" si="115"/>
        <v>0</v>
      </c>
      <c r="CV149" s="712">
        <f t="shared" ref="CV149:DI149" si="116">CV$120*CV32</f>
        <v>0</v>
      </c>
      <c r="CW149" s="712">
        <f t="shared" si="116"/>
        <v>0</v>
      </c>
      <c r="CX149" s="712">
        <f t="shared" si="116"/>
        <v>0</v>
      </c>
      <c r="CY149" s="712">
        <f t="shared" si="116"/>
        <v>0</v>
      </c>
      <c r="CZ149" s="712">
        <f t="shared" si="116"/>
        <v>0</v>
      </c>
      <c r="DA149" s="712">
        <f t="shared" si="116"/>
        <v>0</v>
      </c>
      <c r="DB149" s="712">
        <f t="shared" si="116"/>
        <v>0</v>
      </c>
      <c r="DC149" s="712">
        <f t="shared" si="116"/>
        <v>0</v>
      </c>
      <c r="DD149" s="712">
        <f t="shared" si="116"/>
        <v>0</v>
      </c>
      <c r="DE149" s="712">
        <f t="shared" si="116"/>
        <v>0</v>
      </c>
      <c r="DF149" s="712">
        <f t="shared" si="116"/>
        <v>0</v>
      </c>
      <c r="DG149" s="712">
        <f t="shared" si="116"/>
        <v>0</v>
      </c>
      <c r="DH149" s="712">
        <f t="shared" si="116"/>
        <v>0</v>
      </c>
      <c r="DI149" s="712">
        <f t="shared" si="116"/>
        <v>0</v>
      </c>
      <c r="DJ149" s="712">
        <f t="shared" si="0"/>
        <v>0</v>
      </c>
      <c r="DK149" s="323"/>
      <c r="DL149" s="21"/>
    </row>
    <row r="150" spans="2:116">
      <c r="B150" s="10" t="s">
        <v>318</v>
      </c>
      <c r="C150" s="4" t="s">
        <v>1037</v>
      </c>
      <c r="D150" s="712">
        <f t="shared" ref="D150:AI150" si="117">D$120*D33</f>
        <v>0</v>
      </c>
      <c r="E150" s="712">
        <f t="shared" si="117"/>
        <v>0</v>
      </c>
      <c r="F150" s="712">
        <f t="shared" si="117"/>
        <v>0</v>
      </c>
      <c r="G150" s="712">
        <f t="shared" si="117"/>
        <v>0</v>
      </c>
      <c r="H150" s="712">
        <f t="shared" si="117"/>
        <v>0</v>
      </c>
      <c r="I150" s="712">
        <f t="shared" si="117"/>
        <v>0</v>
      </c>
      <c r="J150" s="712">
        <f t="shared" si="117"/>
        <v>0</v>
      </c>
      <c r="K150" s="712">
        <f t="shared" si="117"/>
        <v>0</v>
      </c>
      <c r="L150" s="712">
        <f t="shared" si="117"/>
        <v>0</v>
      </c>
      <c r="M150" s="712">
        <f t="shared" si="117"/>
        <v>0</v>
      </c>
      <c r="N150" s="712">
        <f t="shared" si="117"/>
        <v>0</v>
      </c>
      <c r="O150" s="712">
        <f t="shared" si="117"/>
        <v>0</v>
      </c>
      <c r="P150" s="712">
        <f t="shared" si="117"/>
        <v>0</v>
      </c>
      <c r="Q150" s="712">
        <f t="shared" si="117"/>
        <v>0</v>
      </c>
      <c r="R150" s="712">
        <f t="shared" si="117"/>
        <v>0</v>
      </c>
      <c r="S150" s="712">
        <f t="shared" si="117"/>
        <v>0</v>
      </c>
      <c r="T150" s="712">
        <f t="shared" si="117"/>
        <v>0</v>
      </c>
      <c r="U150" s="712">
        <f t="shared" si="117"/>
        <v>0</v>
      </c>
      <c r="V150" s="712">
        <f t="shared" si="117"/>
        <v>0</v>
      </c>
      <c r="W150" s="712">
        <f t="shared" si="117"/>
        <v>0</v>
      </c>
      <c r="X150" s="712">
        <f t="shared" si="117"/>
        <v>0</v>
      </c>
      <c r="Y150" s="712">
        <f t="shared" si="117"/>
        <v>0</v>
      </c>
      <c r="Z150" s="712">
        <f t="shared" si="117"/>
        <v>0</v>
      </c>
      <c r="AA150" s="712">
        <f t="shared" si="117"/>
        <v>0</v>
      </c>
      <c r="AB150" s="712">
        <f t="shared" si="117"/>
        <v>0</v>
      </c>
      <c r="AC150" s="712">
        <f t="shared" si="117"/>
        <v>0</v>
      </c>
      <c r="AD150" s="712">
        <f t="shared" si="117"/>
        <v>0</v>
      </c>
      <c r="AE150" s="712">
        <f t="shared" si="117"/>
        <v>0</v>
      </c>
      <c r="AF150" s="712">
        <f t="shared" si="117"/>
        <v>0</v>
      </c>
      <c r="AG150" s="712">
        <f t="shared" si="117"/>
        <v>0</v>
      </c>
      <c r="AH150" s="712">
        <f t="shared" si="117"/>
        <v>0</v>
      </c>
      <c r="AI150" s="712">
        <f t="shared" si="117"/>
        <v>0</v>
      </c>
      <c r="AJ150" s="712">
        <f t="shared" ref="AJ150:BO150" si="118">AJ$120*AJ33</f>
        <v>0</v>
      </c>
      <c r="AK150" s="712">
        <f t="shared" si="118"/>
        <v>0</v>
      </c>
      <c r="AL150" s="712">
        <f t="shared" si="118"/>
        <v>0</v>
      </c>
      <c r="AM150" s="712">
        <f t="shared" si="118"/>
        <v>0</v>
      </c>
      <c r="AN150" s="712">
        <f t="shared" si="118"/>
        <v>0</v>
      </c>
      <c r="AO150" s="712">
        <f t="shared" si="118"/>
        <v>0</v>
      </c>
      <c r="AP150" s="712">
        <f t="shared" si="118"/>
        <v>0</v>
      </c>
      <c r="AQ150" s="712">
        <f t="shared" si="118"/>
        <v>0</v>
      </c>
      <c r="AR150" s="712">
        <f t="shared" si="118"/>
        <v>0</v>
      </c>
      <c r="AS150" s="712">
        <f t="shared" si="118"/>
        <v>0</v>
      </c>
      <c r="AT150" s="712">
        <f t="shared" si="118"/>
        <v>0</v>
      </c>
      <c r="AU150" s="712">
        <f t="shared" si="118"/>
        <v>0</v>
      </c>
      <c r="AV150" s="712">
        <f t="shared" si="118"/>
        <v>0</v>
      </c>
      <c r="AW150" s="712">
        <f t="shared" si="118"/>
        <v>0</v>
      </c>
      <c r="AX150" s="712">
        <f t="shared" si="118"/>
        <v>0</v>
      </c>
      <c r="AY150" s="712">
        <f t="shared" si="118"/>
        <v>0</v>
      </c>
      <c r="AZ150" s="712">
        <f t="shared" si="118"/>
        <v>0</v>
      </c>
      <c r="BA150" s="712">
        <f t="shared" si="118"/>
        <v>0</v>
      </c>
      <c r="BB150" s="712">
        <f t="shared" si="118"/>
        <v>0</v>
      </c>
      <c r="BC150" s="712">
        <f t="shared" si="118"/>
        <v>0</v>
      </c>
      <c r="BD150" s="712">
        <f t="shared" si="118"/>
        <v>0</v>
      </c>
      <c r="BE150" s="712">
        <f t="shared" si="118"/>
        <v>0</v>
      </c>
      <c r="BF150" s="712">
        <f t="shared" si="118"/>
        <v>0</v>
      </c>
      <c r="BG150" s="712">
        <f t="shared" si="118"/>
        <v>0</v>
      </c>
      <c r="BH150" s="712">
        <f t="shared" si="118"/>
        <v>0</v>
      </c>
      <c r="BI150" s="712">
        <f t="shared" si="118"/>
        <v>0</v>
      </c>
      <c r="BJ150" s="712">
        <f t="shared" si="118"/>
        <v>0</v>
      </c>
      <c r="BK150" s="712">
        <f t="shared" si="118"/>
        <v>0</v>
      </c>
      <c r="BL150" s="712">
        <f t="shared" si="118"/>
        <v>0</v>
      </c>
      <c r="BM150" s="712">
        <f t="shared" si="118"/>
        <v>0</v>
      </c>
      <c r="BN150" s="712">
        <f t="shared" si="118"/>
        <v>0</v>
      </c>
      <c r="BO150" s="712">
        <f t="shared" si="118"/>
        <v>0</v>
      </c>
      <c r="BP150" s="712">
        <f t="shared" ref="BP150:CU150" si="119">BP$120*BP33</f>
        <v>0</v>
      </c>
      <c r="BQ150" s="712">
        <f t="shared" si="119"/>
        <v>0</v>
      </c>
      <c r="BR150" s="712">
        <f t="shared" si="119"/>
        <v>0</v>
      </c>
      <c r="BS150" s="712">
        <f t="shared" si="119"/>
        <v>0</v>
      </c>
      <c r="BT150" s="712">
        <f t="shared" si="119"/>
        <v>0</v>
      </c>
      <c r="BU150" s="712">
        <f t="shared" si="119"/>
        <v>0</v>
      </c>
      <c r="BV150" s="712">
        <f t="shared" si="119"/>
        <v>0</v>
      </c>
      <c r="BW150" s="712">
        <f t="shared" si="119"/>
        <v>0</v>
      </c>
      <c r="BX150" s="712">
        <f t="shared" si="119"/>
        <v>0</v>
      </c>
      <c r="BY150" s="712">
        <f t="shared" si="119"/>
        <v>0</v>
      </c>
      <c r="BZ150" s="712">
        <f t="shared" si="119"/>
        <v>0</v>
      </c>
      <c r="CA150" s="712">
        <f t="shared" si="119"/>
        <v>0</v>
      </c>
      <c r="CB150" s="712">
        <f t="shared" si="119"/>
        <v>0</v>
      </c>
      <c r="CC150" s="712">
        <f t="shared" si="119"/>
        <v>0</v>
      </c>
      <c r="CD150" s="712">
        <f t="shared" si="119"/>
        <v>0</v>
      </c>
      <c r="CE150" s="712">
        <f t="shared" si="119"/>
        <v>0</v>
      </c>
      <c r="CF150" s="712">
        <f t="shared" si="119"/>
        <v>0</v>
      </c>
      <c r="CG150" s="712">
        <f t="shared" si="119"/>
        <v>0</v>
      </c>
      <c r="CH150" s="712">
        <f t="shared" si="119"/>
        <v>0</v>
      </c>
      <c r="CI150" s="712">
        <f t="shared" si="119"/>
        <v>0</v>
      </c>
      <c r="CJ150" s="712">
        <f t="shared" si="119"/>
        <v>0</v>
      </c>
      <c r="CK150" s="712">
        <f t="shared" si="119"/>
        <v>0</v>
      </c>
      <c r="CL150" s="712">
        <f t="shared" si="119"/>
        <v>0</v>
      </c>
      <c r="CM150" s="712">
        <f t="shared" si="119"/>
        <v>0</v>
      </c>
      <c r="CN150" s="712">
        <f t="shared" si="119"/>
        <v>0</v>
      </c>
      <c r="CO150" s="712">
        <f t="shared" si="119"/>
        <v>0</v>
      </c>
      <c r="CP150" s="712">
        <f t="shared" si="119"/>
        <v>0</v>
      </c>
      <c r="CQ150" s="712">
        <f t="shared" si="119"/>
        <v>0</v>
      </c>
      <c r="CR150" s="712">
        <f t="shared" si="119"/>
        <v>0</v>
      </c>
      <c r="CS150" s="712">
        <f t="shared" si="119"/>
        <v>0</v>
      </c>
      <c r="CT150" s="712">
        <f t="shared" si="119"/>
        <v>0</v>
      </c>
      <c r="CU150" s="712">
        <f t="shared" si="119"/>
        <v>0</v>
      </c>
      <c r="CV150" s="712">
        <f t="shared" ref="CV150:DI150" si="120">CV$120*CV33</f>
        <v>0</v>
      </c>
      <c r="CW150" s="712">
        <f t="shared" si="120"/>
        <v>0</v>
      </c>
      <c r="CX150" s="712">
        <f t="shared" si="120"/>
        <v>0</v>
      </c>
      <c r="CY150" s="712">
        <f t="shared" si="120"/>
        <v>0</v>
      </c>
      <c r="CZ150" s="712">
        <f t="shared" si="120"/>
        <v>0</v>
      </c>
      <c r="DA150" s="712">
        <f t="shared" si="120"/>
        <v>0</v>
      </c>
      <c r="DB150" s="712">
        <f t="shared" si="120"/>
        <v>0</v>
      </c>
      <c r="DC150" s="712">
        <f t="shared" si="120"/>
        <v>0</v>
      </c>
      <c r="DD150" s="712">
        <f t="shared" si="120"/>
        <v>0</v>
      </c>
      <c r="DE150" s="712">
        <f t="shared" si="120"/>
        <v>0</v>
      </c>
      <c r="DF150" s="712">
        <f t="shared" si="120"/>
        <v>0</v>
      </c>
      <c r="DG150" s="712">
        <f t="shared" si="120"/>
        <v>0</v>
      </c>
      <c r="DH150" s="712">
        <f t="shared" si="120"/>
        <v>0</v>
      </c>
      <c r="DI150" s="712">
        <f t="shared" si="120"/>
        <v>0</v>
      </c>
      <c r="DJ150" s="712">
        <f t="shared" si="0"/>
        <v>0</v>
      </c>
      <c r="DK150" s="323"/>
      <c r="DL150" s="21"/>
    </row>
    <row r="151" spans="2:116">
      <c r="B151" s="10" t="s">
        <v>319</v>
      </c>
      <c r="C151" s="4" t="s">
        <v>1038</v>
      </c>
      <c r="D151" s="712">
        <f t="shared" ref="D151:AI151" si="121">D$120*D34</f>
        <v>0</v>
      </c>
      <c r="E151" s="712">
        <f t="shared" si="121"/>
        <v>0</v>
      </c>
      <c r="F151" s="712">
        <f t="shared" si="121"/>
        <v>0</v>
      </c>
      <c r="G151" s="712">
        <f t="shared" si="121"/>
        <v>0</v>
      </c>
      <c r="H151" s="712">
        <f t="shared" si="121"/>
        <v>0</v>
      </c>
      <c r="I151" s="712">
        <f t="shared" si="121"/>
        <v>0</v>
      </c>
      <c r="J151" s="712">
        <f t="shared" si="121"/>
        <v>0</v>
      </c>
      <c r="K151" s="712">
        <f t="shared" si="121"/>
        <v>0</v>
      </c>
      <c r="L151" s="712">
        <f t="shared" si="121"/>
        <v>0</v>
      </c>
      <c r="M151" s="712">
        <f t="shared" si="121"/>
        <v>0</v>
      </c>
      <c r="N151" s="712">
        <f t="shared" si="121"/>
        <v>0</v>
      </c>
      <c r="O151" s="712">
        <f t="shared" si="121"/>
        <v>0</v>
      </c>
      <c r="P151" s="712">
        <f t="shared" si="121"/>
        <v>0</v>
      </c>
      <c r="Q151" s="712">
        <f t="shared" si="121"/>
        <v>0</v>
      </c>
      <c r="R151" s="712">
        <f t="shared" si="121"/>
        <v>0</v>
      </c>
      <c r="S151" s="712">
        <f t="shared" si="121"/>
        <v>0</v>
      </c>
      <c r="T151" s="712">
        <f t="shared" si="121"/>
        <v>0</v>
      </c>
      <c r="U151" s="712">
        <f t="shared" si="121"/>
        <v>0</v>
      </c>
      <c r="V151" s="712">
        <f t="shared" si="121"/>
        <v>0</v>
      </c>
      <c r="W151" s="712">
        <f t="shared" si="121"/>
        <v>0</v>
      </c>
      <c r="X151" s="712">
        <f t="shared" si="121"/>
        <v>0</v>
      </c>
      <c r="Y151" s="712">
        <f t="shared" si="121"/>
        <v>0</v>
      </c>
      <c r="Z151" s="712">
        <f t="shared" si="121"/>
        <v>0</v>
      </c>
      <c r="AA151" s="712">
        <f t="shared" si="121"/>
        <v>0</v>
      </c>
      <c r="AB151" s="712">
        <f t="shared" si="121"/>
        <v>0</v>
      </c>
      <c r="AC151" s="712">
        <f t="shared" si="121"/>
        <v>0</v>
      </c>
      <c r="AD151" s="712">
        <f t="shared" si="121"/>
        <v>0</v>
      </c>
      <c r="AE151" s="712">
        <f t="shared" si="121"/>
        <v>0</v>
      </c>
      <c r="AF151" s="712">
        <f t="shared" si="121"/>
        <v>0</v>
      </c>
      <c r="AG151" s="712">
        <f t="shared" si="121"/>
        <v>0</v>
      </c>
      <c r="AH151" s="712">
        <f t="shared" si="121"/>
        <v>0</v>
      </c>
      <c r="AI151" s="712">
        <f t="shared" si="121"/>
        <v>0</v>
      </c>
      <c r="AJ151" s="712">
        <f t="shared" ref="AJ151:BO151" si="122">AJ$120*AJ34</f>
        <v>0</v>
      </c>
      <c r="AK151" s="712">
        <f t="shared" si="122"/>
        <v>0</v>
      </c>
      <c r="AL151" s="712">
        <f t="shared" si="122"/>
        <v>0</v>
      </c>
      <c r="AM151" s="712">
        <f t="shared" si="122"/>
        <v>0</v>
      </c>
      <c r="AN151" s="712">
        <f t="shared" si="122"/>
        <v>0</v>
      </c>
      <c r="AO151" s="712">
        <f t="shared" si="122"/>
        <v>0</v>
      </c>
      <c r="AP151" s="712">
        <f t="shared" si="122"/>
        <v>0</v>
      </c>
      <c r="AQ151" s="712">
        <f t="shared" si="122"/>
        <v>0</v>
      </c>
      <c r="AR151" s="712">
        <f t="shared" si="122"/>
        <v>0</v>
      </c>
      <c r="AS151" s="712">
        <f t="shared" si="122"/>
        <v>0</v>
      </c>
      <c r="AT151" s="712">
        <f t="shared" si="122"/>
        <v>0</v>
      </c>
      <c r="AU151" s="712">
        <f t="shared" si="122"/>
        <v>0</v>
      </c>
      <c r="AV151" s="712">
        <f t="shared" si="122"/>
        <v>0</v>
      </c>
      <c r="AW151" s="712">
        <f t="shared" si="122"/>
        <v>0</v>
      </c>
      <c r="AX151" s="712">
        <f t="shared" si="122"/>
        <v>0</v>
      </c>
      <c r="AY151" s="712">
        <f t="shared" si="122"/>
        <v>0</v>
      </c>
      <c r="AZ151" s="712">
        <f t="shared" si="122"/>
        <v>0</v>
      </c>
      <c r="BA151" s="712">
        <f t="shared" si="122"/>
        <v>0</v>
      </c>
      <c r="BB151" s="712">
        <f t="shared" si="122"/>
        <v>0</v>
      </c>
      <c r="BC151" s="712">
        <f t="shared" si="122"/>
        <v>0</v>
      </c>
      <c r="BD151" s="712">
        <f t="shared" si="122"/>
        <v>0</v>
      </c>
      <c r="BE151" s="712">
        <f t="shared" si="122"/>
        <v>0</v>
      </c>
      <c r="BF151" s="712">
        <f t="shared" si="122"/>
        <v>0</v>
      </c>
      <c r="BG151" s="712">
        <f t="shared" si="122"/>
        <v>0</v>
      </c>
      <c r="BH151" s="712">
        <f t="shared" si="122"/>
        <v>0</v>
      </c>
      <c r="BI151" s="712">
        <f t="shared" si="122"/>
        <v>0</v>
      </c>
      <c r="BJ151" s="712">
        <f t="shared" si="122"/>
        <v>0</v>
      </c>
      <c r="BK151" s="712">
        <f t="shared" si="122"/>
        <v>0</v>
      </c>
      <c r="BL151" s="712">
        <f t="shared" si="122"/>
        <v>0</v>
      </c>
      <c r="BM151" s="712">
        <f t="shared" si="122"/>
        <v>0</v>
      </c>
      <c r="BN151" s="712">
        <f t="shared" si="122"/>
        <v>0</v>
      </c>
      <c r="BO151" s="712">
        <f t="shared" si="122"/>
        <v>0</v>
      </c>
      <c r="BP151" s="712">
        <f t="shared" ref="BP151:CU151" si="123">BP$120*BP34</f>
        <v>0</v>
      </c>
      <c r="BQ151" s="712">
        <f t="shared" si="123"/>
        <v>0</v>
      </c>
      <c r="BR151" s="712">
        <f t="shared" si="123"/>
        <v>0</v>
      </c>
      <c r="BS151" s="712">
        <f t="shared" si="123"/>
        <v>0</v>
      </c>
      <c r="BT151" s="712">
        <f t="shared" si="123"/>
        <v>0</v>
      </c>
      <c r="BU151" s="712">
        <f t="shared" si="123"/>
        <v>0</v>
      </c>
      <c r="BV151" s="712">
        <f t="shared" si="123"/>
        <v>0</v>
      </c>
      <c r="BW151" s="712">
        <f t="shared" si="123"/>
        <v>0</v>
      </c>
      <c r="BX151" s="712">
        <f t="shared" si="123"/>
        <v>0</v>
      </c>
      <c r="BY151" s="712">
        <f t="shared" si="123"/>
        <v>0</v>
      </c>
      <c r="BZ151" s="712">
        <f t="shared" si="123"/>
        <v>0</v>
      </c>
      <c r="CA151" s="712">
        <f t="shared" si="123"/>
        <v>0</v>
      </c>
      <c r="CB151" s="712">
        <f t="shared" si="123"/>
        <v>0</v>
      </c>
      <c r="CC151" s="712">
        <f t="shared" si="123"/>
        <v>0</v>
      </c>
      <c r="CD151" s="712">
        <f t="shared" si="123"/>
        <v>0</v>
      </c>
      <c r="CE151" s="712">
        <f t="shared" si="123"/>
        <v>0</v>
      </c>
      <c r="CF151" s="712">
        <f t="shared" si="123"/>
        <v>0</v>
      </c>
      <c r="CG151" s="712">
        <f t="shared" si="123"/>
        <v>0</v>
      </c>
      <c r="CH151" s="712">
        <f t="shared" si="123"/>
        <v>0</v>
      </c>
      <c r="CI151" s="712">
        <f t="shared" si="123"/>
        <v>0</v>
      </c>
      <c r="CJ151" s="712">
        <f t="shared" si="123"/>
        <v>0</v>
      </c>
      <c r="CK151" s="712">
        <f t="shared" si="123"/>
        <v>0</v>
      </c>
      <c r="CL151" s="712">
        <f t="shared" si="123"/>
        <v>0</v>
      </c>
      <c r="CM151" s="712">
        <f t="shared" si="123"/>
        <v>0</v>
      </c>
      <c r="CN151" s="712">
        <f t="shared" si="123"/>
        <v>0</v>
      </c>
      <c r="CO151" s="712">
        <f t="shared" si="123"/>
        <v>0</v>
      </c>
      <c r="CP151" s="712">
        <f t="shared" si="123"/>
        <v>0</v>
      </c>
      <c r="CQ151" s="712">
        <f t="shared" si="123"/>
        <v>0</v>
      </c>
      <c r="CR151" s="712">
        <f t="shared" si="123"/>
        <v>0</v>
      </c>
      <c r="CS151" s="712">
        <f t="shared" si="123"/>
        <v>0</v>
      </c>
      <c r="CT151" s="712">
        <f t="shared" si="123"/>
        <v>0</v>
      </c>
      <c r="CU151" s="712">
        <f t="shared" si="123"/>
        <v>0</v>
      </c>
      <c r="CV151" s="712">
        <f t="shared" ref="CV151:DI151" si="124">CV$120*CV34</f>
        <v>0</v>
      </c>
      <c r="CW151" s="712">
        <f t="shared" si="124"/>
        <v>0</v>
      </c>
      <c r="CX151" s="712">
        <f t="shared" si="124"/>
        <v>0</v>
      </c>
      <c r="CY151" s="712">
        <f t="shared" si="124"/>
        <v>0</v>
      </c>
      <c r="CZ151" s="712">
        <f t="shared" si="124"/>
        <v>0</v>
      </c>
      <c r="DA151" s="712">
        <f t="shared" si="124"/>
        <v>0</v>
      </c>
      <c r="DB151" s="712">
        <f t="shared" si="124"/>
        <v>0</v>
      </c>
      <c r="DC151" s="712">
        <f t="shared" si="124"/>
        <v>0</v>
      </c>
      <c r="DD151" s="712">
        <f t="shared" si="124"/>
        <v>0</v>
      </c>
      <c r="DE151" s="712">
        <f t="shared" si="124"/>
        <v>0</v>
      </c>
      <c r="DF151" s="712">
        <f t="shared" si="124"/>
        <v>0</v>
      </c>
      <c r="DG151" s="712">
        <f t="shared" si="124"/>
        <v>0</v>
      </c>
      <c r="DH151" s="712">
        <f t="shared" si="124"/>
        <v>0</v>
      </c>
      <c r="DI151" s="712">
        <f t="shared" si="124"/>
        <v>0</v>
      </c>
      <c r="DJ151" s="712">
        <f t="shared" si="0"/>
        <v>0</v>
      </c>
      <c r="DK151" s="323"/>
      <c r="DL151" s="21"/>
    </row>
    <row r="152" spans="2:116">
      <c r="B152" s="10" t="s">
        <v>320</v>
      </c>
      <c r="C152" s="4" t="s">
        <v>1039</v>
      </c>
      <c r="D152" s="712">
        <f t="shared" ref="D152:AI152" si="125">D$120*D35</f>
        <v>0</v>
      </c>
      <c r="E152" s="712">
        <f t="shared" si="125"/>
        <v>0</v>
      </c>
      <c r="F152" s="712">
        <f t="shared" si="125"/>
        <v>0</v>
      </c>
      <c r="G152" s="712">
        <f t="shared" si="125"/>
        <v>0</v>
      </c>
      <c r="H152" s="712">
        <f t="shared" si="125"/>
        <v>0</v>
      </c>
      <c r="I152" s="712">
        <f t="shared" si="125"/>
        <v>0</v>
      </c>
      <c r="J152" s="712">
        <f t="shared" si="125"/>
        <v>0</v>
      </c>
      <c r="K152" s="712">
        <f t="shared" si="125"/>
        <v>0</v>
      </c>
      <c r="L152" s="712">
        <f t="shared" si="125"/>
        <v>0</v>
      </c>
      <c r="M152" s="712">
        <f t="shared" si="125"/>
        <v>0</v>
      </c>
      <c r="N152" s="712">
        <f t="shared" si="125"/>
        <v>0</v>
      </c>
      <c r="O152" s="712">
        <f t="shared" si="125"/>
        <v>0</v>
      </c>
      <c r="P152" s="712">
        <f t="shared" si="125"/>
        <v>0</v>
      </c>
      <c r="Q152" s="712">
        <f t="shared" si="125"/>
        <v>0</v>
      </c>
      <c r="R152" s="712">
        <f t="shared" si="125"/>
        <v>0</v>
      </c>
      <c r="S152" s="712">
        <f t="shared" si="125"/>
        <v>0</v>
      </c>
      <c r="T152" s="712">
        <f t="shared" si="125"/>
        <v>0</v>
      </c>
      <c r="U152" s="712">
        <f t="shared" si="125"/>
        <v>0</v>
      </c>
      <c r="V152" s="712">
        <f t="shared" si="125"/>
        <v>0</v>
      </c>
      <c r="W152" s="712">
        <f t="shared" si="125"/>
        <v>0</v>
      </c>
      <c r="X152" s="712">
        <f t="shared" si="125"/>
        <v>0</v>
      </c>
      <c r="Y152" s="712">
        <f t="shared" si="125"/>
        <v>0</v>
      </c>
      <c r="Z152" s="712">
        <f t="shared" si="125"/>
        <v>0</v>
      </c>
      <c r="AA152" s="712">
        <f t="shared" si="125"/>
        <v>0</v>
      </c>
      <c r="AB152" s="712">
        <f t="shared" si="125"/>
        <v>0</v>
      </c>
      <c r="AC152" s="712">
        <f t="shared" si="125"/>
        <v>0</v>
      </c>
      <c r="AD152" s="712">
        <f t="shared" si="125"/>
        <v>0</v>
      </c>
      <c r="AE152" s="712">
        <f t="shared" si="125"/>
        <v>0</v>
      </c>
      <c r="AF152" s="712">
        <f t="shared" si="125"/>
        <v>0</v>
      </c>
      <c r="AG152" s="712">
        <f t="shared" si="125"/>
        <v>0</v>
      </c>
      <c r="AH152" s="712">
        <f t="shared" si="125"/>
        <v>0</v>
      </c>
      <c r="AI152" s="712">
        <f t="shared" si="125"/>
        <v>0</v>
      </c>
      <c r="AJ152" s="712">
        <f t="shared" ref="AJ152:BO152" si="126">AJ$120*AJ35</f>
        <v>0</v>
      </c>
      <c r="AK152" s="712">
        <f t="shared" si="126"/>
        <v>0</v>
      </c>
      <c r="AL152" s="712">
        <f t="shared" si="126"/>
        <v>0</v>
      </c>
      <c r="AM152" s="712">
        <f t="shared" si="126"/>
        <v>0</v>
      </c>
      <c r="AN152" s="712">
        <f t="shared" si="126"/>
        <v>0</v>
      </c>
      <c r="AO152" s="712">
        <f t="shared" si="126"/>
        <v>0</v>
      </c>
      <c r="AP152" s="712">
        <f t="shared" si="126"/>
        <v>0</v>
      </c>
      <c r="AQ152" s="712">
        <f t="shared" si="126"/>
        <v>0</v>
      </c>
      <c r="AR152" s="712">
        <f t="shared" si="126"/>
        <v>0</v>
      </c>
      <c r="AS152" s="712">
        <f t="shared" si="126"/>
        <v>0</v>
      </c>
      <c r="AT152" s="712">
        <f t="shared" si="126"/>
        <v>0</v>
      </c>
      <c r="AU152" s="712">
        <f t="shared" si="126"/>
        <v>0</v>
      </c>
      <c r="AV152" s="712">
        <f t="shared" si="126"/>
        <v>0</v>
      </c>
      <c r="AW152" s="712">
        <f t="shared" si="126"/>
        <v>0</v>
      </c>
      <c r="AX152" s="712">
        <f t="shared" si="126"/>
        <v>0</v>
      </c>
      <c r="AY152" s="712">
        <f t="shared" si="126"/>
        <v>0</v>
      </c>
      <c r="AZ152" s="712">
        <f t="shared" si="126"/>
        <v>0</v>
      </c>
      <c r="BA152" s="712">
        <f t="shared" si="126"/>
        <v>0</v>
      </c>
      <c r="BB152" s="712">
        <f t="shared" si="126"/>
        <v>0</v>
      </c>
      <c r="BC152" s="712">
        <f t="shared" si="126"/>
        <v>0</v>
      </c>
      <c r="BD152" s="712">
        <f t="shared" si="126"/>
        <v>0</v>
      </c>
      <c r="BE152" s="712">
        <f t="shared" si="126"/>
        <v>0</v>
      </c>
      <c r="BF152" s="712">
        <f t="shared" si="126"/>
        <v>0</v>
      </c>
      <c r="BG152" s="712">
        <f t="shared" si="126"/>
        <v>0</v>
      </c>
      <c r="BH152" s="712">
        <f t="shared" si="126"/>
        <v>0</v>
      </c>
      <c r="BI152" s="712">
        <f t="shared" si="126"/>
        <v>0</v>
      </c>
      <c r="BJ152" s="712">
        <f t="shared" si="126"/>
        <v>0</v>
      </c>
      <c r="BK152" s="712">
        <f t="shared" si="126"/>
        <v>0</v>
      </c>
      <c r="BL152" s="712">
        <f t="shared" si="126"/>
        <v>0</v>
      </c>
      <c r="BM152" s="712">
        <f t="shared" si="126"/>
        <v>0</v>
      </c>
      <c r="BN152" s="712">
        <f t="shared" si="126"/>
        <v>0</v>
      </c>
      <c r="BO152" s="712">
        <f t="shared" si="126"/>
        <v>0</v>
      </c>
      <c r="BP152" s="712">
        <f t="shared" ref="BP152:CU152" si="127">BP$120*BP35</f>
        <v>0</v>
      </c>
      <c r="BQ152" s="712">
        <f t="shared" si="127"/>
        <v>0</v>
      </c>
      <c r="BR152" s="712">
        <f t="shared" si="127"/>
        <v>0</v>
      </c>
      <c r="BS152" s="712">
        <f t="shared" si="127"/>
        <v>0</v>
      </c>
      <c r="BT152" s="712">
        <f t="shared" si="127"/>
        <v>0</v>
      </c>
      <c r="BU152" s="712">
        <f t="shared" si="127"/>
        <v>0</v>
      </c>
      <c r="BV152" s="712">
        <f t="shared" si="127"/>
        <v>0</v>
      </c>
      <c r="BW152" s="712">
        <f t="shared" si="127"/>
        <v>0</v>
      </c>
      <c r="BX152" s="712">
        <f t="shared" si="127"/>
        <v>0</v>
      </c>
      <c r="BY152" s="712">
        <f t="shared" si="127"/>
        <v>0</v>
      </c>
      <c r="BZ152" s="712">
        <f t="shared" si="127"/>
        <v>0</v>
      </c>
      <c r="CA152" s="712">
        <f t="shared" si="127"/>
        <v>0</v>
      </c>
      <c r="CB152" s="712">
        <f t="shared" si="127"/>
        <v>0</v>
      </c>
      <c r="CC152" s="712">
        <f t="shared" si="127"/>
        <v>0</v>
      </c>
      <c r="CD152" s="712">
        <f t="shared" si="127"/>
        <v>0</v>
      </c>
      <c r="CE152" s="712">
        <f t="shared" si="127"/>
        <v>0</v>
      </c>
      <c r="CF152" s="712">
        <f t="shared" si="127"/>
        <v>0</v>
      </c>
      <c r="CG152" s="712">
        <f t="shared" si="127"/>
        <v>0</v>
      </c>
      <c r="CH152" s="712">
        <f t="shared" si="127"/>
        <v>0</v>
      </c>
      <c r="CI152" s="712">
        <f t="shared" si="127"/>
        <v>0</v>
      </c>
      <c r="CJ152" s="712">
        <f t="shared" si="127"/>
        <v>0</v>
      </c>
      <c r="CK152" s="712">
        <f t="shared" si="127"/>
        <v>0</v>
      </c>
      <c r="CL152" s="712">
        <f t="shared" si="127"/>
        <v>0</v>
      </c>
      <c r="CM152" s="712">
        <f t="shared" si="127"/>
        <v>0</v>
      </c>
      <c r="CN152" s="712">
        <f t="shared" si="127"/>
        <v>0</v>
      </c>
      <c r="CO152" s="712">
        <f t="shared" si="127"/>
        <v>0</v>
      </c>
      <c r="CP152" s="712">
        <f t="shared" si="127"/>
        <v>0</v>
      </c>
      <c r="CQ152" s="712">
        <f t="shared" si="127"/>
        <v>0</v>
      </c>
      <c r="CR152" s="712">
        <f t="shared" si="127"/>
        <v>0</v>
      </c>
      <c r="CS152" s="712">
        <f t="shared" si="127"/>
        <v>0</v>
      </c>
      <c r="CT152" s="712">
        <f t="shared" si="127"/>
        <v>0</v>
      </c>
      <c r="CU152" s="712">
        <f t="shared" si="127"/>
        <v>0</v>
      </c>
      <c r="CV152" s="712">
        <f t="shared" ref="CV152:DI152" si="128">CV$120*CV35</f>
        <v>0</v>
      </c>
      <c r="CW152" s="712">
        <f t="shared" si="128"/>
        <v>0</v>
      </c>
      <c r="CX152" s="712">
        <f t="shared" si="128"/>
        <v>0</v>
      </c>
      <c r="CY152" s="712">
        <f t="shared" si="128"/>
        <v>0</v>
      </c>
      <c r="CZ152" s="712">
        <f t="shared" si="128"/>
        <v>0</v>
      </c>
      <c r="DA152" s="712">
        <f t="shared" si="128"/>
        <v>0</v>
      </c>
      <c r="DB152" s="712">
        <f t="shared" si="128"/>
        <v>0</v>
      </c>
      <c r="DC152" s="712">
        <f t="shared" si="128"/>
        <v>0</v>
      </c>
      <c r="DD152" s="712">
        <f t="shared" si="128"/>
        <v>0</v>
      </c>
      <c r="DE152" s="712">
        <f t="shared" si="128"/>
        <v>0</v>
      </c>
      <c r="DF152" s="712">
        <f t="shared" si="128"/>
        <v>0</v>
      </c>
      <c r="DG152" s="712">
        <f t="shared" si="128"/>
        <v>0</v>
      </c>
      <c r="DH152" s="712">
        <f t="shared" si="128"/>
        <v>0</v>
      </c>
      <c r="DI152" s="712">
        <f t="shared" si="128"/>
        <v>0</v>
      </c>
      <c r="DJ152" s="712">
        <f t="shared" ref="DJ152:DJ183" si="129">SUM(D152:DI152)</f>
        <v>0</v>
      </c>
      <c r="DK152" s="323"/>
      <c r="DL152" s="21"/>
    </row>
    <row r="153" spans="2:116">
      <c r="B153" s="10" t="s">
        <v>321</v>
      </c>
      <c r="C153" s="4" t="s">
        <v>1040</v>
      </c>
      <c r="D153" s="712">
        <f t="shared" ref="D153:AI153" si="130">D$120*D36</f>
        <v>0</v>
      </c>
      <c r="E153" s="712">
        <f t="shared" si="130"/>
        <v>0</v>
      </c>
      <c r="F153" s="712">
        <f t="shared" si="130"/>
        <v>0</v>
      </c>
      <c r="G153" s="712">
        <f t="shared" si="130"/>
        <v>0</v>
      </c>
      <c r="H153" s="712">
        <f t="shared" si="130"/>
        <v>0</v>
      </c>
      <c r="I153" s="712">
        <f t="shared" si="130"/>
        <v>0</v>
      </c>
      <c r="J153" s="712">
        <f t="shared" si="130"/>
        <v>0</v>
      </c>
      <c r="K153" s="712">
        <f t="shared" si="130"/>
        <v>0</v>
      </c>
      <c r="L153" s="712">
        <f t="shared" si="130"/>
        <v>0</v>
      </c>
      <c r="M153" s="712">
        <f t="shared" si="130"/>
        <v>0</v>
      </c>
      <c r="N153" s="712">
        <f t="shared" si="130"/>
        <v>0</v>
      </c>
      <c r="O153" s="712">
        <f t="shared" si="130"/>
        <v>0</v>
      </c>
      <c r="P153" s="712">
        <f t="shared" si="130"/>
        <v>0</v>
      </c>
      <c r="Q153" s="712">
        <f t="shared" si="130"/>
        <v>0</v>
      </c>
      <c r="R153" s="712">
        <f t="shared" si="130"/>
        <v>0</v>
      </c>
      <c r="S153" s="712">
        <f t="shared" si="130"/>
        <v>0</v>
      </c>
      <c r="T153" s="712">
        <f t="shared" si="130"/>
        <v>0</v>
      </c>
      <c r="U153" s="712">
        <f t="shared" si="130"/>
        <v>0</v>
      </c>
      <c r="V153" s="712">
        <f t="shared" si="130"/>
        <v>0</v>
      </c>
      <c r="W153" s="712">
        <f t="shared" si="130"/>
        <v>0</v>
      </c>
      <c r="X153" s="712">
        <f t="shared" si="130"/>
        <v>0</v>
      </c>
      <c r="Y153" s="712">
        <f t="shared" si="130"/>
        <v>0</v>
      </c>
      <c r="Z153" s="712">
        <f t="shared" si="130"/>
        <v>0</v>
      </c>
      <c r="AA153" s="712">
        <f t="shared" si="130"/>
        <v>0</v>
      </c>
      <c r="AB153" s="712">
        <f t="shared" si="130"/>
        <v>0</v>
      </c>
      <c r="AC153" s="712">
        <f t="shared" si="130"/>
        <v>0</v>
      </c>
      <c r="AD153" s="712">
        <f t="shared" si="130"/>
        <v>0</v>
      </c>
      <c r="AE153" s="712">
        <f t="shared" si="130"/>
        <v>0</v>
      </c>
      <c r="AF153" s="712">
        <f t="shared" si="130"/>
        <v>0</v>
      </c>
      <c r="AG153" s="712">
        <f t="shared" si="130"/>
        <v>0</v>
      </c>
      <c r="AH153" s="712">
        <f t="shared" si="130"/>
        <v>0</v>
      </c>
      <c r="AI153" s="712">
        <f t="shared" si="130"/>
        <v>0</v>
      </c>
      <c r="AJ153" s="712">
        <f t="shared" ref="AJ153:BO153" si="131">AJ$120*AJ36</f>
        <v>0</v>
      </c>
      <c r="AK153" s="712">
        <f t="shared" si="131"/>
        <v>0</v>
      </c>
      <c r="AL153" s="712">
        <f t="shared" si="131"/>
        <v>0</v>
      </c>
      <c r="AM153" s="712">
        <f t="shared" si="131"/>
        <v>0</v>
      </c>
      <c r="AN153" s="712">
        <f t="shared" si="131"/>
        <v>0</v>
      </c>
      <c r="AO153" s="712">
        <f t="shared" si="131"/>
        <v>0</v>
      </c>
      <c r="AP153" s="712">
        <f t="shared" si="131"/>
        <v>0</v>
      </c>
      <c r="AQ153" s="712">
        <f t="shared" si="131"/>
        <v>0</v>
      </c>
      <c r="AR153" s="712">
        <f t="shared" si="131"/>
        <v>0</v>
      </c>
      <c r="AS153" s="712">
        <f t="shared" si="131"/>
        <v>0</v>
      </c>
      <c r="AT153" s="712">
        <f t="shared" si="131"/>
        <v>0</v>
      </c>
      <c r="AU153" s="712">
        <f t="shared" si="131"/>
        <v>0</v>
      </c>
      <c r="AV153" s="712">
        <f t="shared" si="131"/>
        <v>0</v>
      </c>
      <c r="AW153" s="712">
        <f t="shared" si="131"/>
        <v>0</v>
      </c>
      <c r="AX153" s="712">
        <f t="shared" si="131"/>
        <v>0</v>
      </c>
      <c r="AY153" s="712">
        <f t="shared" si="131"/>
        <v>0</v>
      </c>
      <c r="AZ153" s="712">
        <f t="shared" si="131"/>
        <v>0</v>
      </c>
      <c r="BA153" s="712">
        <f t="shared" si="131"/>
        <v>0</v>
      </c>
      <c r="BB153" s="712">
        <f t="shared" si="131"/>
        <v>0</v>
      </c>
      <c r="BC153" s="712">
        <f t="shared" si="131"/>
        <v>0</v>
      </c>
      <c r="BD153" s="712">
        <f t="shared" si="131"/>
        <v>0</v>
      </c>
      <c r="BE153" s="712">
        <f t="shared" si="131"/>
        <v>0</v>
      </c>
      <c r="BF153" s="712">
        <f t="shared" si="131"/>
        <v>0</v>
      </c>
      <c r="BG153" s="712">
        <f t="shared" si="131"/>
        <v>0</v>
      </c>
      <c r="BH153" s="712">
        <f t="shared" si="131"/>
        <v>0</v>
      </c>
      <c r="BI153" s="712">
        <f t="shared" si="131"/>
        <v>0</v>
      </c>
      <c r="BJ153" s="712">
        <f t="shared" si="131"/>
        <v>0</v>
      </c>
      <c r="BK153" s="712">
        <f t="shared" si="131"/>
        <v>0</v>
      </c>
      <c r="BL153" s="712">
        <f t="shared" si="131"/>
        <v>0</v>
      </c>
      <c r="BM153" s="712">
        <f t="shared" si="131"/>
        <v>0</v>
      </c>
      <c r="BN153" s="712">
        <f t="shared" si="131"/>
        <v>0</v>
      </c>
      <c r="BO153" s="712">
        <f t="shared" si="131"/>
        <v>0</v>
      </c>
      <c r="BP153" s="712">
        <f t="shared" ref="BP153:CU153" si="132">BP$120*BP36</f>
        <v>0</v>
      </c>
      <c r="BQ153" s="712">
        <f t="shared" si="132"/>
        <v>0</v>
      </c>
      <c r="BR153" s="712">
        <f t="shared" si="132"/>
        <v>0</v>
      </c>
      <c r="BS153" s="712">
        <f t="shared" si="132"/>
        <v>0</v>
      </c>
      <c r="BT153" s="712">
        <f t="shared" si="132"/>
        <v>0</v>
      </c>
      <c r="BU153" s="712">
        <f t="shared" si="132"/>
        <v>0</v>
      </c>
      <c r="BV153" s="712">
        <f t="shared" si="132"/>
        <v>0</v>
      </c>
      <c r="BW153" s="712">
        <f t="shared" si="132"/>
        <v>0</v>
      </c>
      <c r="BX153" s="712">
        <f t="shared" si="132"/>
        <v>0</v>
      </c>
      <c r="BY153" s="712">
        <f t="shared" si="132"/>
        <v>0</v>
      </c>
      <c r="BZ153" s="712">
        <f t="shared" si="132"/>
        <v>0</v>
      </c>
      <c r="CA153" s="712">
        <f t="shared" si="132"/>
        <v>0</v>
      </c>
      <c r="CB153" s="712">
        <f t="shared" si="132"/>
        <v>0</v>
      </c>
      <c r="CC153" s="712">
        <f t="shared" si="132"/>
        <v>0</v>
      </c>
      <c r="CD153" s="712">
        <f t="shared" si="132"/>
        <v>0</v>
      </c>
      <c r="CE153" s="712">
        <f t="shared" si="132"/>
        <v>0</v>
      </c>
      <c r="CF153" s="712">
        <f t="shared" si="132"/>
        <v>0</v>
      </c>
      <c r="CG153" s="712">
        <f t="shared" si="132"/>
        <v>0</v>
      </c>
      <c r="CH153" s="712">
        <f t="shared" si="132"/>
        <v>0</v>
      </c>
      <c r="CI153" s="712">
        <f t="shared" si="132"/>
        <v>0</v>
      </c>
      <c r="CJ153" s="712">
        <f t="shared" si="132"/>
        <v>0</v>
      </c>
      <c r="CK153" s="712">
        <f t="shared" si="132"/>
        <v>0</v>
      </c>
      <c r="CL153" s="712">
        <f t="shared" si="132"/>
        <v>0</v>
      </c>
      <c r="CM153" s="712">
        <f t="shared" si="132"/>
        <v>0</v>
      </c>
      <c r="CN153" s="712">
        <f t="shared" si="132"/>
        <v>0</v>
      </c>
      <c r="CO153" s="712">
        <f t="shared" si="132"/>
        <v>0</v>
      </c>
      <c r="CP153" s="712">
        <f t="shared" si="132"/>
        <v>0</v>
      </c>
      <c r="CQ153" s="712">
        <f t="shared" si="132"/>
        <v>0</v>
      </c>
      <c r="CR153" s="712">
        <f t="shared" si="132"/>
        <v>0</v>
      </c>
      <c r="CS153" s="712">
        <f t="shared" si="132"/>
        <v>0</v>
      </c>
      <c r="CT153" s="712">
        <f t="shared" si="132"/>
        <v>0</v>
      </c>
      <c r="CU153" s="712">
        <f t="shared" si="132"/>
        <v>0</v>
      </c>
      <c r="CV153" s="712">
        <f t="shared" ref="CV153:DI153" si="133">CV$120*CV36</f>
        <v>0</v>
      </c>
      <c r="CW153" s="712">
        <f t="shared" si="133"/>
        <v>0</v>
      </c>
      <c r="CX153" s="712">
        <f t="shared" si="133"/>
        <v>0</v>
      </c>
      <c r="CY153" s="712">
        <f t="shared" si="133"/>
        <v>0</v>
      </c>
      <c r="CZ153" s="712">
        <f t="shared" si="133"/>
        <v>0</v>
      </c>
      <c r="DA153" s="712">
        <f t="shared" si="133"/>
        <v>0</v>
      </c>
      <c r="DB153" s="712">
        <f t="shared" si="133"/>
        <v>0</v>
      </c>
      <c r="DC153" s="712">
        <f t="shared" si="133"/>
        <v>0</v>
      </c>
      <c r="DD153" s="712">
        <f t="shared" si="133"/>
        <v>0</v>
      </c>
      <c r="DE153" s="712">
        <f t="shared" si="133"/>
        <v>0</v>
      </c>
      <c r="DF153" s="712">
        <f t="shared" si="133"/>
        <v>0</v>
      </c>
      <c r="DG153" s="712">
        <f t="shared" si="133"/>
        <v>0</v>
      </c>
      <c r="DH153" s="712">
        <f t="shared" si="133"/>
        <v>0</v>
      </c>
      <c r="DI153" s="712">
        <f t="shared" si="133"/>
        <v>0</v>
      </c>
      <c r="DJ153" s="712">
        <f t="shared" si="129"/>
        <v>0</v>
      </c>
      <c r="DK153" s="323"/>
      <c r="DL153" s="21"/>
    </row>
    <row r="154" spans="2:116">
      <c r="B154" s="10" t="s">
        <v>322</v>
      </c>
      <c r="C154" s="4" t="s">
        <v>1041</v>
      </c>
      <c r="D154" s="712">
        <f t="shared" ref="D154:AI154" si="134">D$120*D37</f>
        <v>0</v>
      </c>
      <c r="E154" s="712">
        <f t="shared" si="134"/>
        <v>0</v>
      </c>
      <c r="F154" s="712">
        <f t="shared" si="134"/>
        <v>0</v>
      </c>
      <c r="G154" s="712">
        <f t="shared" si="134"/>
        <v>0</v>
      </c>
      <c r="H154" s="712">
        <f t="shared" si="134"/>
        <v>0</v>
      </c>
      <c r="I154" s="712">
        <f t="shared" si="134"/>
        <v>0</v>
      </c>
      <c r="J154" s="712">
        <f t="shared" si="134"/>
        <v>0</v>
      </c>
      <c r="K154" s="712">
        <f t="shared" si="134"/>
        <v>0</v>
      </c>
      <c r="L154" s="712">
        <f t="shared" si="134"/>
        <v>0</v>
      </c>
      <c r="M154" s="712">
        <f t="shared" si="134"/>
        <v>0</v>
      </c>
      <c r="N154" s="712">
        <f t="shared" si="134"/>
        <v>0</v>
      </c>
      <c r="O154" s="712">
        <f t="shared" si="134"/>
        <v>0</v>
      </c>
      <c r="P154" s="712">
        <f t="shared" si="134"/>
        <v>0</v>
      </c>
      <c r="Q154" s="712">
        <f t="shared" si="134"/>
        <v>0</v>
      </c>
      <c r="R154" s="712">
        <f t="shared" si="134"/>
        <v>0</v>
      </c>
      <c r="S154" s="712">
        <f t="shared" si="134"/>
        <v>0</v>
      </c>
      <c r="T154" s="712">
        <f t="shared" si="134"/>
        <v>0</v>
      </c>
      <c r="U154" s="712">
        <f t="shared" si="134"/>
        <v>0</v>
      </c>
      <c r="V154" s="712">
        <f t="shared" si="134"/>
        <v>0</v>
      </c>
      <c r="W154" s="712">
        <f t="shared" si="134"/>
        <v>0</v>
      </c>
      <c r="X154" s="712">
        <f t="shared" si="134"/>
        <v>0</v>
      </c>
      <c r="Y154" s="712">
        <f t="shared" si="134"/>
        <v>0</v>
      </c>
      <c r="Z154" s="712">
        <f t="shared" si="134"/>
        <v>0</v>
      </c>
      <c r="AA154" s="712">
        <f t="shared" si="134"/>
        <v>0</v>
      </c>
      <c r="AB154" s="712">
        <f t="shared" si="134"/>
        <v>0</v>
      </c>
      <c r="AC154" s="712">
        <f t="shared" si="134"/>
        <v>0</v>
      </c>
      <c r="AD154" s="712">
        <f t="shared" si="134"/>
        <v>0</v>
      </c>
      <c r="AE154" s="712">
        <f t="shared" si="134"/>
        <v>0</v>
      </c>
      <c r="AF154" s="712">
        <f t="shared" si="134"/>
        <v>0</v>
      </c>
      <c r="AG154" s="712">
        <f t="shared" si="134"/>
        <v>0</v>
      </c>
      <c r="AH154" s="712">
        <f t="shared" si="134"/>
        <v>0</v>
      </c>
      <c r="AI154" s="712">
        <f t="shared" si="134"/>
        <v>0</v>
      </c>
      <c r="AJ154" s="712">
        <f t="shared" ref="AJ154:BO154" si="135">AJ$120*AJ37</f>
        <v>0</v>
      </c>
      <c r="AK154" s="712">
        <f t="shared" si="135"/>
        <v>0</v>
      </c>
      <c r="AL154" s="712">
        <f t="shared" si="135"/>
        <v>0</v>
      </c>
      <c r="AM154" s="712">
        <f t="shared" si="135"/>
        <v>0</v>
      </c>
      <c r="AN154" s="712">
        <f t="shared" si="135"/>
        <v>0</v>
      </c>
      <c r="AO154" s="712">
        <f t="shared" si="135"/>
        <v>0</v>
      </c>
      <c r="AP154" s="712">
        <f t="shared" si="135"/>
        <v>0</v>
      </c>
      <c r="AQ154" s="712">
        <f t="shared" si="135"/>
        <v>0</v>
      </c>
      <c r="AR154" s="712">
        <f t="shared" si="135"/>
        <v>0</v>
      </c>
      <c r="AS154" s="712">
        <f t="shared" si="135"/>
        <v>0</v>
      </c>
      <c r="AT154" s="712">
        <f t="shared" si="135"/>
        <v>0</v>
      </c>
      <c r="AU154" s="712">
        <f t="shared" si="135"/>
        <v>0</v>
      </c>
      <c r="AV154" s="712">
        <f t="shared" si="135"/>
        <v>0</v>
      </c>
      <c r="AW154" s="712">
        <f t="shared" si="135"/>
        <v>0</v>
      </c>
      <c r="AX154" s="712">
        <f t="shared" si="135"/>
        <v>0</v>
      </c>
      <c r="AY154" s="712">
        <f t="shared" si="135"/>
        <v>0</v>
      </c>
      <c r="AZ154" s="712">
        <f t="shared" si="135"/>
        <v>0</v>
      </c>
      <c r="BA154" s="712">
        <f t="shared" si="135"/>
        <v>0</v>
      </c>
      <c r="BB154" s="712">
        <f t="shared" si="135"/>
        <v>0</v>
      </c>
      <c r="BC154" s="712">
        <f t="shared" si="135"/>
        <v>0</v>
      </c>
      <c r="BD154" s="712">
        <f t="shared" si="135"/>
        <v>0</v>
      </c>
      <c r="BE154" s="712">
        <f t="shared" si="135"/>
        <v>0</v>
      </c>
      <c r="BF154" s="712">
        <f t="shared" si="135"/>
        <v>0</v>
      </c>
      <c r="BG154" s="712">
        <f t="shared" si="135"/>
        <v>0</v>
      </c>
      <c r="BH154" s="712">
        <f t="shared" si="135"/>
        <v>0</v>
      </c>
      <c r="BI154" s="712">
        <f t="shared" si="135"/>
        <v>0</v>
      </c>
      <c r="BJ154" s="712">
        <f t="shared" si="135"/>
        <v>0</v>
      </c>
      <c r="BK154" s="712">
        <f t="shared" si="135"/>
        <v>0</v>
      </c>
      <c r="BL154" s="712">
        <f t="shared" si="135"/>
        <v>0</v>
      </c>
      <c r="BM154" s="712">
        <f t="shared" si="135"/>
        <v>0</v>
      </c>
      <c r="BN154" s="712">
        <f t="shared" si="135"/>
        <v>0</v>
      </c>
      <c r="BO154" s="712">
        <f t="shared" si="135"/>
        <v>0</v>
      </c>
      <c r="BP154" s="712">
        <f t="shared" ref="BP154:CU154" si="136">BP$120*BP37</f>
        <v>0</v>
      </c>
      <c r="BQ154" s="712">
        <f t="shared" si="136"/>
        <v>0</v>
      </c>
      <c r="BR154" s="712">
        <f t="shared" si="136"/>
        <v>0</v>
      </c>
      <c r="BS154" s="712">
        <f t="shared" si="136"/>
        <v>0</v>
      </c>
      <c r="BT154" s="712">
        <f t="shared" si="136"/>
        <v>0</v>
      </c>
      <c r="BU154" s="712">
        <f t="shared" si="136"/>
        <v>0</v>
      </c>
      <c r="BV154" s="712">
        <f t="shared" si="136"/>
        <v>0</v>
      </c>
      <c r="BW154" s="712">
        <f t="shared" si="136"/>
        <v>0</v>
      </c>
      <c r="BX154" s="712">
        <f t="shared" si="136"/>
        <v>0</v>
      </c>
      <c r="BY154" s="712">
        <f t="shared" si="136"/>
        <v>0</v>
      </c>
      <c r="BZ154" s="712">
        <f t="shared" si="136"/>
        <v>0</v>
      </c>
      <c r="CA154" s="712">
        <f t="shared" si="136"/>
        <v>0</v>
      </c>
      <c r="CB154" s="712">
        <f t="shared" si="136"/>
        <v>0</v>
      </c>
      <c r="CC154" s="712">
        <f t="shared" si="136"/>
        <v>0</v>
      </c>
      <c r="CD154" s="712">
        <f t="shared" si="136"/>
        <v>0</v>
      </c>
      <c r="CE154" s="712">
        <f t="shared" si="136"/>
        <v>0</v>
      </c>
      <c r="CF154" s="712">
        <f t="shared" si="136"/>
        <v>0</v>
      </c>
      <c r="CG154" s="712">
        <f t="shared" si="136"/>
        <v>0</v>
      </c>
      <c r="CH154" s="712">
        <f t="shared" si="136"/>
        <v>0</v>
      </c>
      <c r="CI154" s="712">
        <f t="shared" si="136"/>
        <v>0</v>
      </c>
      <c r="CJ154" s="712">
        <f t="shared" si="136"/>
        <v>0</v>
      </c>
      <c r="CK154" s="712">
        <f t="shared" si="136"/>
        <v>0</v>
      </c>
      <c r="CL154" s="712">
        <f t="shared" si="136"/>
        <v>0</v>
      </c>
      <c r="CM154" s="712">
        <f t="shared" si="136"/>
        <v>0</v>
      </c>
      <c r="CN154" s="712">
        <f t="shared" si="136"/>
        <v>0</v>
      </c>
      <c r="CO154" s="712">
        <f t="shared" si="136"/>
        <v>0</v>
      </c>
      <c r="CP154" s="712">
        <f t="shared" si="136"/>
        <v>0</v>
      </c>
      <c r="CQ154" s="712">
        <f t="shared" si="136"/>
        <v>0</v>
      </c>
      <c r="CR154" s="712">
        <f t="shared" si="136"/>
        <v>0</v>
      </c>
      <c r="CS154" s="712">
        <f t="shared" si="136"/>
        <v>0</v>
      </c>
      <c r="CT154" s="712">
        <f t="shared" si="136"/>
        <v>0</v>
      </c>
      <c r="CU154" s="712">
        <f t="shared" si="136"/>
        <v>0</v>
      </c>
      <c r="CV154" s="712">
        <f t="shared" ref="CV154:DI154" si="137">CV$120*CV37</f>
        <v>0</v>
      </c>
      <c r="CW154" s="712">
        <f t="shared" si="137"/>
        <v>0</v>
      </c>
      <c r="CX154" s="712">
        <f t="shared" si="137"/>
        <v>0</v>
      </c>
      <c r="CY154" s="712">
        <f t="shared" si="137"/>
        <v>0</v>
      </c>
      <c r="CZ154" s="712">
        <f t="shared" si="137"/>
        <v>0</v>
      </c>
      <c r="DA154" s="712">
        <f t="shared" si="137"/>
        <v>0</v>
      </c>
      <c r="DB154" s="712">
        <f t="shared" si="137"/>
        <v>0</v>
      </c>
      <c r="DC154" s="712">
        <f t="shared" si="137"/>
        <v>0</v>
      </c>
      <c r="DD154" s="712">
        <f t="shared" si="137"/>
        <v>0</v>
      </c>
      <c r="DE154" s="712">
        <f t="shared" si="137"/>
        <v>0</v>
      </c>
      <c r="DF154" s="712">
        <f t="shared" si="137"/>
        <v>0</v>
      </c>
      <c r="DG154" s="712">
        <f t="shared" si="137"/>
        <v>0</v>
      </c>
      <c r="DH154" s="712">
        <f t="shared" si="137"/>
        <v>0</v>
      </c>
      <c r="DI154" s="712">
        <f t="shared" si="137"/>
        <v>0</v>
      </c>
      <c r="DJ154" s="712">
        <f t="shared" si="129"/>
        <v>0</v>
      </c>
      <c r="DK154" s="323"/>
      <c r="DL154" s="21"/>
    </row>
    <row r="155" spans="2:116">
      <c r="B155" s="10" t="s">
        <v>323</v>
      </c>
      <c r="C155" s="4" t="s">
        <v>1042</v>
      </c>
      <c r="D155" s="712">
        <f t="shared" ref="D155:AI155" si="138">D$120*D38</f>
        <v>0</v>
      </c>
      <c r="E155" s="712">
        <f t="shared" si="138"/>
        <v>0</v>
      </c>
      <c r="F155" s="712">
        <f t="shared" si="138"/>
        <v>0</v>
      </c>
      <c r="G155" s="712">
        <f t="shared" si="138"/>
        <v>0</v>
      </c>
      <c r="H155" s="712">
        <f t="shared" si="138"/>
        <v>0</v>
      </c>
      <c r="I155" s="712">
        <f t="shared" si="138"/>
        <v>0</v>
      </c>
      <c r="J155" s="712">
        <f t="shared" si="138"/>
        <v>0</v>
      </c>
      <c r="K155" s="712">
        <f t="shared" si="138"/>
        <v>0</v>
      </c>
      <c r="L155" s="712">
        <f t="shared" si="138"/>
        <v>0</v>
      </c>
      <c r="M155" s="712">
        <f t="shared" si="138"/>
        <v>0</v>
      </c>
      <c r="N155" s="712">
        <f t="shared" si="138"/>
        <v>0</v>
      </c>
      <c r="O155" s="712">
        <f t="shared" si="138"/>
        <v>0</v>
      </c>
      <c r="P155" s="712">
        <f t="shared" si="138"/>
        <v>0</v>
      </c>
      <c r="Q155" s="712">
        <f t="shared" si="138"/>
        <v>0</v>
      </c>
      <c r="R155" s="712">
        <f t="shared" si="138"/>
        <v>0</v>
      </c>
      <c r="S155" s="712">
        <f t="shared" si="138"/>
        <v>0</v>
      </c>
      <c r="T155" s="712">
        <f t="shared" si="138"/>
        <v>0</v>
      </c>
      <c r="U155" s="712">
        <f t="shared" si="138"/>
        <v>0</v>
      </c>
      <c r="V155" s="712">
        <f t="shared" si="138"/>
        <v>0</v>
      </c>
      <c r="W155" s="712">
        <f t="shared" si="138"/>
        <v>0</v>
      </c>
      <c r="X155" s="712">
        <f t="shared" si="138"/>
        <v>0</v>
      </c>
      <c r="Y155" s="712">
        <f t="shared" si="138"/>
        <v>0</v>
      </c>
      <c r="Z155" s="712">
        <f t="shared" si="138"/>
        <v>0</v>
      </c>
      <c r="AA155" s="712">
        <f t="shared" si="138"/>
        <v>0</v>
      </c>
      <c r="AB155" s="712">
        <f t="shared" si="138"/>
        <v>0</v>
      </c>
      <c r="AC155" s="712">
        <f t="shared" si="138"/>
        <v>0</v>
      </c>
      <c r="AD155" s="712">
        <f t="shared" si="138"/>
        <v>0</v>
      </c>
      <c r="AE155" s="712">
        <f t="shared" si="138"/>
        <v>0</v>
      </c>
      <c r="AF155" s="712">
        <f t="shared" si="138"/>
        <v>0</v>
      </c>
      <c r="AG155" s="712">
        <f t="shared" si="138"/>
        <v>0</v>
      </c>
      <c r="AH155" s="712">
        <f t="shared" si="138"/>
        <v>0</v>
      </c>
      <c r="AI155" s="712">
        <f t="shared" si="138"/>
        <v>0</v>
      </c>
      <c r="AJ155" s="712">
        <f t="shared" ref="AJ155:BO155" si="139">AJ$120*AJ38</f>
        <v>0</v>
      </c>
      <c r="AK155" s="712">
        <f t="shared" si="139"/>
        <v>0</v>
      </c>
      <c r="AL155" s="712">
        <f t="shared" si="139"/>
        <v>0</v>
      </c>
      <c r="AM155" s="712">
        <f t="shared" si="139"/>
        <v>0</v>
      </c>
      <c r="AN155" s="712">
        <f t="shared" si="139"/>
        <v>0</v>
      </c>
      <c r="AO155" s="712">
        <f t="shared" si="139"/>
        <v>0</v>
      </c>
      <c r="AP155" s="712">
        <f t="shared" si="139"/>
        <v>0</v>
      </c>
      <c r="AQ155" s="712">
        <f t="shared" si="139"/>
        <v>0</v>
      </c>
      <c r="AR155" s="712">
        <f t="shared" si="139"/>
        <v>0</v>
      </c>
      <c r="AS155" s="712">
        <f t="shared" si="139"/>
        <v>0</v>
      </c>
      <c r="AT155" s="712">
        <f t="shared" si="139"/>
        <v>0</v>
      </c>
      <c r="AU155" s="712">
        <f t="shared" si="139"/>
        <v>0</v>
      </c>
      <c r="AV155" s="712">
        <f t="shared" si="139"/>
        <v>0</v>
      </c>
      <c r="AW155" s="712">
        <f t="shared" si="139"/>
        <v>0</v>
      </c>
      <c r="AX155" s="712">
        <f t="shared" si="139"/>
        <v>0</v>
      </c>
      <c r="AY155" s="712">
        <f t="shared" si="139"/>
        <v>0</v>
      </c>
      <c r="AZ155" s="712">
        <f t="shared" si="139"/>
        <v>0</v>
      </c>
      <c r="BA155" s="712">
        <f t="shared" si="139"/>
        <v>0</v>
      </c>
      <c r="BB155" s="712">
        <f t="shared" si="139"/>
        <v>0</v>
      </c>
      <c r="BC155" s="712">
        <f t="shared" si="139"/>
        <v>0</v>
      </c>
      <c r="BD155" s="712">
        <f t="shared" si="139"/>
        <v>0</v>
      </c>
      <c r="BE155" s="712">
        <f t="shared" si="139"/>
        <v>0</v>
      </c>
      <c r="BF155" s="712">
        <f t="shared" si="139"/>
        <v>0</v>
      </c>
      <c r="BG155" s="712">
        <f t="shared" si="139"/>
        <v>0</v>
      </c>
      <c r="BH155" s="712">
        <f t="shared" si="139"/>
        <v>0</v>
      </c>
      <c r="BI155" s="712">
        <f t="shared" si="139"/>
        <v>0</v>
      </c>
      <c r="BJ155" s="712">
        <f t="shared" si="139"/>
        <v>0</v>
      </c>
      <c r="BK155" s="712">
        <f t="shared" si="139"/>
        <v>0</v>
      </c>
      <c r="BL155" s="712">
        <f t="shared" si="139"/>
        <v>0</v>
      </c>
      <c r="BM155" s="712">
        <f t="shared" si="139"/>
        <v>0</v>
      </c>
      <c r="BN155" s="712">
        <f t="shared" si="139"/>
        <v>0</v>
      </c>
      <c r="BO155" s="712">
        <f t="shared" si="139"/>
        <v>0</v>
      </c>
      <c r="BP155" s="712">
        <f t="shared" ref="BP155:CU155" si="140">BP$120*BP38</f>
        <v>0</v>
      </c>
      <c r="BQ155" s="712">
        <f t="shared" si="140"/>
        <v>0</v>
      </c>
      <c r="BR155" s="712">
        <f t="shared" si="140"/>
        <v>0</v>
      </c>
      <c r="BS155" s="712">
        <f t="shared" si="140"/>
        <v>0</v>
      </c>
      <c r="BT155" s="712">
        <f t="shared" si="140"/>
        <v>0</v>
      </c>
      <c r="BU155" s="712">
        <f t="shared" si="140"/>
        <v>0</v>
      </c>
      <c r="BV155" s="712">
        <f t="shared" si="140"/>
        <v>0</v>
      </c>
      <c r="BW155" s="712">
        <f t="shared" si="140"/>
        <v>0</v>
      </c>
      <c r="BX155" s="712">
        <f t="shared" si="140"/>
        <v>0</v>
      </c>
      <c r="BY155" s="712">
        <f t="shared" si="140"/>
        <v>0</v>
      </c>
      <c r="BZ155" s="712">
        <f t="shared" si="140"/>
        <v>0</v>
      </c>
      <c r="CA155" s="712">
        <f t="shared" si="140"/>
        <v>0</v>
      </c>
      <c r="CB155" s="712">
        <f t="shared" si="140"/>
        <v>0</v>
      </c>
      <c r="CC155" s="712">
        <f t="shared" si="140"/>
        <v>0</v>
      </c>
      <c r="CD155" s="712">
        <f t="shared" si="140"/>
        <v>0</v>
      </c>
      <c r="CE155" s="712">
        <f t="shared" si="140"/>
        <v>0</v>
      </c>
      <c r="CF155" s="712">
        <f t="shared" si="140"/>
        <v>0</v>
      </c>
      <c r="CG155" s="712">
        <f t="shared" si="140"/>
        <v>0</v>
      </c>
      <c r="CH155" s="712">
        <f t="shared" si="140"/>
        <v>0</v>
      </c>
      <c r="CI155" s="712">
        <f t="shared" si="140"/>
        <v>0</v>
      </c>
      <c r="CJ155" s="712">
        <f t="shared" si="140"/>
        <v>0</v>
      </c>
      <c r="CK155" s="712">
        <f t="shared" si="140"/>
        <v>0</v>
      </c>
      <c r="CL155" s="712">
        <f t="shared" si="140"/>
        <v>0</v>
      </c>
      <c r="CM155" s="712">
        <f t="shared" si="140"/>
        <v>0</v>
      </c>
      <c r="CN155" s="712">
        <f t="shared" si="140"/>
        <v>0</v>
      </c>
      <c r="CO155" s="712">
        <f t="shared" si="140"/>
        <v>0</v>
      </c>
      <c r="CP155" s="712">
        <f t="shared" si="140"/>
        <v>0</v>
      </c>
      <c r="CQ155" s="712">
        <f t="shared" si="140"/>
        <v>0</v>
      </c>
      <c r="CR155" s="712">
        <f t="shared" si="140"/>
        <v>0</v>
      </c>
      <c r="CS155" s="712">
        <f t="shared" si="140"/>
        <v>0</v>
      </c>
      <c r="CT155" s="712">
        <f t="shared" si="140"/>
        <v>0</v>
      </c>
      <c r="CU155" s="712">
        <f t="shared" si="140"/>
        <v>0</v>
      </c>
      <c r="CV155" s="712">
        <f t="shared" ref="CV155:DI155" si="141">CV$120*CV38</f>
        <v>0</v>
      </c>
      <c r="CW155" s="712">
        <f t="shared" si="141"/>
        <v>0</v>
      </c>
      <c r="CX155" s="712">
        <f t="shared" si="141"/>
        <v>0</v>
      </c>
      <c r="CY155" s="712">
        <f t="shared" si="141"/>
        <v>0</v>
      </c>
      <c r="CZ155" s="712">
        <f t="shared" si="141"/>
        <v>0</v>
      </c>
      <c r="DA155" s="712">
        <f t="shared" si="141"/>
        <v>0</v>
      </c>
      <c r="DB155" s="712">
        <f t="shared" si="141"/>
        <v>0</v>
      </c>
      <c r="DC155" s="712">
        <f t="shared" si="141"/>
        <v>0</v>
      </c>
      <c r="DD155" s="712">
        <f t="shared" si="141"/>
        <v>0</v>
      </c>
      <c r="DE155" s="712">
        <f t="shared" si="141"/>
        <v>0</v>
      </c>
      <c r="DF155" s="712">
        <f t="shared" si="141"/>
        <v>0</v>
      </c>
      <c r="DG155" s="712">
        <f t="shared" si="141"/>
        <v>0</v>
      </c>
      <c r="DH155" s="712">
        <f t="shared" si="141"/>
        <v>0</v>
      </c>
      <c r="DI155" s="712">
        <f t="shared" si="141"/>
        <v>0</v>
      </c>
      <c r="DJ155" s="712">
        <f t="shared" si="129"/>
        <v>0</v>
      </c>
      <c r="DK155" s="323"/>
      <c r="DL155" s="21"/>
    </row>
    <row r="156" spans="2:116">
      <c r="B156" s="10" t="s">
        <v>324</v>
      </c>
      <c r="C156" s="77" t="s">
        <v>1043</v>
      </c>
      <c r="D156" s="712">
        <f t="shared" ref="D156:AI156" si="142">D$120*D39</f>
        <v>0</v>
      </c>
      <c r="E156" s="712">
        <f t="shared" si="142"/>
        <v>0</v>
      </c>
      <c r="F156" s="712">
        <f t="shared" si="142"/>
        <v>0</v>
      </c>
      <c r="G156" s="712">
        <f t="shared" si="142"/>
        <v>0</v>
      </c>
      <c r="H156" s="712">
        <f t="shared" si="142"/>
        <v>0</v>
      </c>
      <c r="I156" s="712">
        <f t="shared" si="142"/>
        <v>0</v>
      </c>
      <c r="J156" s="712">
        <f t="shared" si="142"/>
        <v>0</v>
      </c>
      <c r="K156" s="712">
        <f t="shared" si="142"/>
        <v>0</v>
      </c>
      <c r="L156" s="712">
        <f t="shared" si="142"/>
        <v>0</v>
      </c>
      <c r="M156" s="712">
        <f t="shared" si="142"/>
        <v>0</v>
      </c>
      <c r="N156" s="712">
        <f t="shared" si="142"/>
        <v>0</v>
      </c>
      <c r="O156" s="712">
        <f t="shared" si="142"/>
        <v>0</v>
      </c>
      <c r="P156" s="712">
        <f t="shared" si="142"/>
        <v>0</v>
      </c>
      <c r="Q156" s="712">
        <f t="shared" si="142"/>
        <v>0</v>
      </c>
      <c r="R156" s="712">
        <f t="shared" si="142"/>
        <v>0</v>
      </c>
      <c r="S156" s="712">
        <f t="shared" si="142"/>
        <v>0</v>
      </c>
      <c r="T156" s="712">
        <f t="shared" si="142"/>
        <v>0</v>
      </c>
      <c r="U156" s="712">
        <f t="shared" si="142"/>
        <v>0</v>
      </c>
      <c r="V156" s="712">
        <f t="shared" si="142"/>
        <v>0</v>
      </c>
      <c r="W156" s="712">
        <f t="shared" si="142"/>
        <v>0</v>
      </c>
      <c r="X156" s="712">
        <f t="shared" si="142"/>
        <v>0</v>
      </c>
      <c r="Y156" s="712">
        <f t="shared" si="142"/>
        <v>0</v>
      </c>
      <c r="Z156" s="712">
        <f t="shared" si="142"/>
        <v>0</v>
      </c>
      <c r="AA156" s="712">
        <f t="shared" si="142"/>
        <v>0</v>
      </c>
      <c r="AB156" s="712">
        <f t="shared" si="142"/>
        <v>0</v>
      </c>
      <c r="AC156" s="712">
        <f t="shared" si="142"/>
        <v>0</v>
      </c>
      <c r="AD156" s="712">
        <f t="shared" si="142"/>
        <v>0</v>
      </c>
      <c r="AE156" s="712">
        <f t="shared" si="142"/>
        <v>0</v>
      </c>
      <c r="AF156" s="712">
        <f t="shared" si="142"/>
        <v>0</v>
      </c>
      <c r="AG156" s="712">
        <f t="shared" si="142"/>
        <v>0</v>
      </c>
      <c r="AH156" s="712">
        <f t="shared" si="142"/>
        <v>0</v>
      </c>
      <c r="AI156" s="712">
        <f t="shared" si="142"/>
        <v>0</v>
      </c>
      <c r="AJ156" s="712">
        <f t="shared" ref="AJ156:BO156" si="143">AJ$120*AJ39</f>
        <v>0</v>
      </c>
      <c r="AK156" s="712">
        <f t="shared" si="143"/>
        <v>0</v>
      </c>
      <c r="AL156" s="712">
        <f t="shared" si="143"/>
        <v>0</v>
      </c>
      <c r="AM156" s="712">
        <f t="shared" si="143"/>
        <v>0</v>
      </c>
      <c r="AN156" s="712">
        <f t="shared" si="143"/>
        <v>0</v>
      </c>
      <c r="AO156" s="712">
        <f t="shared" si="143"/>
        <v>0</v>
      </c>
      <c r="AP156" s="712">
        <f t="shared" si="143"/>
        <v>0</v>
      </c>
      <c r="AQ156" s="712">
        <f t="shared" si="143"/>
        <v>0</v>
      </c>
      <c r="AR156" s="712">
        <f t="shared" si="143"/>
        <v>0</v>
      </c>
      <c r="AS156" s="712">
        <f t="shared" si="143"/>
        <v>0</v>
      </c>
      <c r="AT156" s="712">
        <f t="shared" si="143"/>
        <v>0</v>
      </c>
      <c r="AU156" s="712">
        <f t="shared" si="143"/>
        <v>0</v>
      </c>
      <c r="AV156" s="712">
        <f t="shared" si="143"/>
        <v>0</v>
      </c>
      <c r="AW156" s="712">
        <f t="shared" si="143"/>
        <v>0</v>
      </c>
      <c r="AX156" s="712">
        <f t="shared" si="143"/>
        <v>0</v>
      </c>
      <c r="AY156" s="712">
        <f t="shared" si="143"/>
        <v>0</v>
      </c>
      <c r="AZ156" s="712">
        <f t="shared" si="143"/>
        <v>0</v>
      </c>
      <c r="BA156" s="712">
        <f t="shared" si="143"/>
        <v>0</v>
      </c>
      <c r="BB156" s="712">
        <f t="shared" si="143"/>
        <v>0</v>
      </c>
      <c r="BC156" s="712">
        <f t="shared" si="143"/>
        <v>0</v>
      </c>
      <c r="BD156" s="712">
        <f t="shared" si="143"/>
        <v>0</v>
      </c>
      <c r="BE156" s="712">
        <f t="shared" si="143"/>
        <v>0</v>
      </c>
      <c r="BF156" s="712">
        <f t="shared" si="143"/>
        <v>0</v>
      </c>
      <c r="BG156" s="712">
        <f t="shared" si="143"/>
        <v>0</v>
      </c>
      <c r="BH156" s="712">
        <f t="shared" si="143"/>
        <v>0</v>
      </c>
      <c r="BI156" s="712">
        <f t="shared" si="143"/>
        <v>0</v>
      </c>
      <c r="BJ156" s="712">
        <f t="shared" si="143"/>
        <v>0</v>
      </c>
      <c r="BK156" s="712">
        <f t="shared" si="143"/>
        <v>0</v>
      </c>
      <c r="BL156" s="712">
        <f t="shared" si="143"/>
        <v>0</v>
      </c>
      <c r="BM156" s="712">
        <f t="shared" si="143"/>
        <v>0</v>
      </c>
      <c r="BN156" s="712">
        <f t="shared" si="143"/>
        <v>0</v>
      </c>
      <c r="BO156" s="712">
        <f t="shared" si="143"/>
        <v>0</v>
      </c>
      <c r="BP156" s="712">
        <f t="shared" ref="BP156:CU156" si="144">BP$120*BP39</f>
        <v>0</v>
      </c>
      <c r="BQ156" s="712">
        <f t="shared" si="144"/>
        <v>0</v>
      </c>
      <c r="BR156" s="712">
        <f t="shared" si="144"/>
        <v>0</v>
      </c>
      <c r="BS156" s="712">
        <f t="shared" si="144"/>
        <v>0</v>
      </c>
      <c r="BT156" s="712">
        <f t="shared" si="144"/>
        <v>0</v>
      </c>
      <c r="BU156" s="712">
        <f t="shared" si="144"/>
        <v>0</v>
      </c>
      <c r="BV156" s="712">
        <f t="shared" si="144"/>
        <v>0</v>
      </c>
      <c r="BW156" s="712">
        <f t="shared" si="144"/>
        <v>0</v>
      </c>
      <c r="BX156" s="712">
        <f t="shared" si="144"/>
        <v>0</v>
      </c>
      <c r="BY156" s="712">
        <f t="shared" si="144"/>
        <v>0</v>
      </c>
      <c r="BZ156" s="712">
        <f t="shared" si="144"/>
        <v>0</v>
      </c>
      <c r="CA156" s="712">
        <f t="shared" si="144"/>
        <v>0</v>
      </c>
      <c r="CB156" s="712">
        <f t="shared" si="144"/>
        <v>0</v>
      </c>
      <c r="CC156" s="712">
        <f t="shared" si="144"/>
        <v>0</v>
      </c>
      <c r="CD156" s="712">
        <f t="shared" si="144"/>
        <v>0</v>
      </c>
      <c r="CE156" s="712">
        <f t="shared" si="144"/>
        <v>0</v>
      </c>
      <c r="CF156" s="712">
        <f t="shared" si="144"/>
        <v>0</v>
      </c>
      <c r="CG156" s="712">
        <f t="shared" si="144"/>
        <v>0</v>
      </c>
      <c r="CH156" s="712">
        <f t="shared" si="144"/>
        <v>0</v>
      </c>
      <c r="CI156" s="712">
        <f t="shared" si="144"/>
        <v>0</v>
      </c>
      <c r="CJ156" s="712">
        <f t="shared" si="144"/>
        <v>0</v>
      </c>
      <c r="CK156" s="712">
        <f t="shared" si="144"/>
        <v>0</v>
      </c>
      <c r="CL156" s="712">
        <f t="shared" si="144"/>
        <v>0</v>
      </c>
      <c r="CM156" s="712">
        <f t="shared" si="144"/>
        <v>0</v>
      </c>
      <c r="CN156" s="712">
        <f t="shared" si="144"/>
        <v>0</v>
      </c>
      <c r="CO156" s="712">
        <f t="shared" si="144"/>
        <v>0</v>
      </c>
      <c r="CP156" s="712">
        <f t="shared" si="144"/>
        <v>0</v>
      </c>
      <c r="CQ156" s="712">
        <f t="shared" si="144"/>
        <v>0</v>
      </c>
      <c r="CR156" s="712">
        <f t="shared" si="144"/>
        <v>0</v>
      </c>
      <c r="CS156" s="712">
        <f t="shared" si="144"/>
        <v>0</v>
      </c>
      <c r="CT156" s="712">
        <f t="shared" si="144"/>
        <v>0</v>
      </c>
      <c r="CU156" s="712">
        <f t="shared" si="144"/>
        <v>0</v>
      </c>
      <c r="CV156" s="712">
        <f t="shared" ref="CV156:DI156" si="145">CV$120*CV39</f>
        <v>0</v>
      </c>
      <c r="CW156" s="712">
        <f t="shared" si="145"/>
        <v>0</v>
      </c>
      <c r="CX156" s="712">
        <f t="shared" si="145"/>
        <v>0</v>
      </c>
      <c r="CY156" s="712">
        <f t="shared" si="145"/>
        <v>0</v>
      </c>
      <c r="CZ156" s="712">
        <f t="shared" si="145"/>
        <v>0</v>
      </c>
      <c r="DA156" s="712">
        <f t="shared" si="145"/>
        <v>0</v>
      </c>
      <c r="DB156" s="712">
        <f t="shared" si="145"/>
        <v>0</v>
      </c>
      <c r="DC156" s="712">
        <f t="shared" si="145"/>
        <v>0</v>
      </c>
      <c r="DD156" s="712">
        <f t="shared" si="145"/>
        <v>0</v>
      </c>
      <c r="DE156" s="712">
        <f t="shared" si="145"/>
        <v>0</v>
      </c>
      <c r="DF156" s="712">
        <f t="shared" si="145"/>
        <v>0</v>
      </c>
      <c r="DG156" s="712">
        <f t="shared" si="145"/>
        <v>0</v>
      </c>
      <c r="DH156" s="712">
        <f t="shared" si="145"/>
        <v>0</v>
      </c>
      <c r="DI156" s="712">
        <f t="shared" si="145"/>
        <v>0</v>
      </c>
      <c r="DJ156" s="712">
        <f t="shared" si="129"/>
        <v>0</v>
      </c>
      <c r="DK156" s="323"/>
      <c r="DL156" s="21"/>
    </row>
    <row r="157" spans="2:116">
      <c r="B157" s="10" t="s">
        <v>325</v>
      </c>
      <c r="C157" s="77" t="s">
        <v>1044</v>
      </c>
      <c r="D157" s="712">
        <f t="shared" ref="D157:AI157" si="146">D$120*D40</f>
        <v>0</v>
      </c>
      <c r="E157" s="712">
        <f t="shared" si="146"/>
        <v>0</v>
      </c>
      <c r="F157" s="712">
        <f t="shared" si="146"/>
        <v>0</v>
      </c>
      <c r="G157" s="712">
        <f t="shared" si="146"/>
        <v>0</v>
      </c>
      <c r="H157" s="712">
        <f t="shared" si="146"/>
        <v>0</v>
      </c>
      <c r="I157" s="712">
        <f t="shared" si="146"/>
        <v>0</v>
      </c>
      <c r="J157" s="712">
        <f t="shared" si="146"/>
        <v>0</v>
      </c>
      <c r="K157" s="712">
        <f t="shared" si="146"/>
        <v>0</v>
      </c>
      <c r="L157" s="712">
        <f t="shared" si="146"/>
        <v>0</v>
      </c>
      <c r="M157" s="712">
        <f t="shared" si="146"/>
        <v>0</v>
      </c>
      <c r="N157" s="712">
        <f t="shared" si="146"/>
        <v>0</v>
      </c>
      <c r="O157" s="712">
        <f t="shared" si="146"/>
        <v>0</v>
      </c>
      <c r="P157" s="712">
        <f t="shared" si="146"/>
        <v>0</v>
      </c>
      <c r="Q157" s="712">
        <f t="shared" si="146"/>
        <v>0</v>
      </c>
      <c r="R157" s="712">
        <f t="shared" si="146"/>
        <v>0</v>
      </c>
      <c r="S157" s="712">
        <f t="shared" si="146"/>
        <v>0</v>
      </c>
      <c r="T157" s="712">
        <f t="shared" si="146"/>
        <v>0</v>
      </c>
      <c r="U157" s="712">
        <f t="shared" si="146"/>
        <v>0</v>
      </c>
      <c r="V157" s="712">
        <f t="shared" si="146"/>
        <v>0</v>
      </c>
      <c r="W157" s="712">
        <f t="shared" si="146"/>
        <v>0</v>
      </c>
      <c r="X157" s="712">
        <f t="shared" si="146"/>
        <v>0</v>
      </c>
      <c r="Y157" s="712">
        <f t="shared" si="146"/>
        <v>0</v>
      </c>
      <c r="Z157" s="712">
        <f t="shared" si="146"/>
        <v>0</v>
      </c>
      <c r="AA157" s="712">
        <f t="shared" si="146"/>
        <v>0</v>
      </c>
      <c r="AB157" s="712">
        <f t="shared" si="146"/>
        <v>0</v>
      </c>
      <c r="AC157" s="712">
        <f t="shared" si="146"/>
        <v>0</v>
      </c>
      <c r="AD157" s="712">
        <f t="shared" si="146"/>
        <v>0</v>
      </c>
      <c r="AE157" s="712">
        <f t="shared" si="146"/>
        <v>0</v>
      </c>
      <c r="AF157" s="712">
        <f t="shared" si="146"/>
        <v>0</v>
      </c>
      <c r="AG157" s="712">
        <f t="shared" si="146"/>
        <v>0</v>
      </c>
      <c r="AH157" s="712">
        <f t="shared" si="146"/>
        <v>0</v>
      </c>
      <c r="AI157" s="712">
        <f t="shared" si="146"/>
        <v>0</v>
      </c>
      <c r="AJ157" s="712">
        <f t="shared" ref="AJ157:BO157" si="147">AJ$120*AJ40</f>
        <v>0</v>
      </c>
      <c r="AK157" s="712">
        <f t="shared" si="147"/>
        <v>0</v>
      </c>
      <c r="AL157" s="712">
        <f t="shared" si="147"/>
        <v>0</v>
      </c>
      <c r="AM157" s="712">
        <f t="shared" si="147"/>
        <v>0</v>
      </c>
      <c r="AN157" s="712">
        <f t="shared" si="147"/>
        <v>0</v>
      </c>
      <c r="AO157" s="712">
        <f t="shared" si="147"/>
        <v>0</v>
      </c>
      <c r="AP157" s="712">
        <f t="shared" si="147"/>
        <v>0</v>
      </c>
      <c r="AQ157" s="712">
        <f t="shared" si="147"/>
        <v>0</v>
      </c>
      <c r="AR157" s="712">
        <f t="shared" si="147"/>
        <v>0</v>
      </c>
      <c r="AS157" s="712">
        <f t="shared" si="147"/>
        <v>0</v>
      </c>
      <c r="AT157" s="712">
        <f t="shared" si="147"/>
        <v>0</v>
      </c>
      <c r="AU157" s="712">
        <f t="shared" si="147"/>
        <v>0</v>
      </c>
      <c r="AV157" s="712">
        <f t="shared" si="147"/>
        <v>0</v>
      </c>
      <c r="AW157" s="712">
        <f t="shared" si="147"/>
        <v>0</v>
      </c>
      <c r="AX157" s="712">
        <f t="shared" si="147"/>
        <v>0</v>
      </c>
      <c r="AY157" s="712">
        <f t="shared" si="147"/>
        <v>0</v>
      </c>
      <c r="AZ157" s="712">
        <f t="shared" si="147"/>
        <v>0</v>
      </c>
      <c r="BA157" s="712">
        <f t="shared" si="147"/>
        <v>0</v>
      </c>
      <c r="BB157" s="712">
        <f t="shared" si="147"/>
        <v>0</v>
      </c>
      <c r="BC157" s="712">
        <f t="shared" si="147"/>
        <v>0</v>
      </c>
      <c r="BD157" s="712">
        <f t="shared" si="147"/>
        <v>0</v>
      </c>
      <c r="BE157" s="712">
        <f t="shared" si="147"/>
        <v>0</v>
      </c>
      <c r="BF157" s="712">
        <f t="shared" si="147"/>
        <v>0</v>
      </c>
      <c r="BG157" s="712">
        <f t="shared" si="147"/>
        <v>0</v>
      </c>
      <c r="BH157" s="712">
        <f t="shared" si="147"/>
        <v>0</v>
      </c>
      <c r="BI157" s="712">
        <f t="shared" si="147"/>
        <v>0</v>
      </c>
      <c r="BJ157" s="712">
        <f t="shared" si="147"/>
        <v>0</v>
      </c>
      <c r="BK157" s="712">
        <f t="shared" si="147"/>
        <v>0</v>
      </c>
      <c r="BL157" s="712">
        <f t="shared" si="147"/>
        <v>0</v>
      </c>
      <c r="BM157" s="712">
        <f t="shared" si="147"/>
        <v>0</v>
      </c>
      <c r="BN157" s="712">
        <f t="shared" si="147"/>
        <v>0</v>
      </c>
      <c r="BO157" s="712">
        <f t="shared" si="147"/>
        <v>0</v>
      </c>
      <c r="BP157" s="712">
        <f t="shared" ref="BP157:CU157" si="148">BP$120*BP40</f>
        <v>0</v>
      </c>
      <c r="BQ157" s="712">
        <f t="shared" si="148"/>
        <v>0</v>
      </c>
      <c r="BR157" s="712">
        <f t="shared" si="148"/>
        <v>0</v>
      </c>
      <c r="BS157" s="712">
        <f t="shared" si="148"/>
        <v>0</v>
      </c>
      <c r="BT157" s="712">
        <f t="shared" si="148"/>
        <v>0</v>
      </c>
      <c r="BU157" s="712">
        <f t="shared" si="148"/>
        <v>0</v>
      </c>
      <c r="BV157" s="712">
        <f t="shared" si="148"/>
        <v>0</v>
      </c>
      <c r="BW157" s="712">
        <f t="shared" si="148"/>
        <v>0</v>
      </c>
      <c r="BX157" s="712">
        <f t="shared" si="148"/>
        <v>0</v>
      </c>
      <c r="BY157" s="712">
        <f t="shared" si="148"/>
        <v>0</v>
      </c>
      <c r="BZ157" s="712">
        <f t="shared" si="148"/>
        <v>0</v>
      </c>
      <c r="CA157" s="712">
        <f t="shared" si="148"/>
        <v>0</v>
      </c>
      <c r="CB157" s="712">
        <f t="shared" si="148"/>
        <v>0</v>
      </c>
      <c r="CC157" s="712">
        <f t="shared" si="148"/>
        <v>0</v>
      </c>
      <c r="CD157" s="712">
        <f t="shared" si="148"/>
        <v>0</v>
      </c>
      <c r="CE157" s="712">
        <f t="shared" si="148"/>
        <v>0</v>
      </c>
      <c r="CF157" s="712">
        <f t="shared" si="148"/>
        <v>0</v>
      </c>
      <c r="CG157" s="712">
        <f t="shared" si="148"/>
        <v>0</v>
      </c>
      <c r="CH157" s="712">
        <f t="shared" si="148"/>
        <v>0</v>
      </c>
      <c r="CI157" s="712">
        <f t="shared" si="148"/>
        <v>0</v>
      </c>
      <c r="CJ157" s="712">
        <f t="shared" si="148"/>
        <v>0</v>
      </c>
      <c r="CK157" s="712">
        <f t="shared" si="148"/>
        <v>0</v>
      </c>
      <c r="CL157" s="712">
        <f t="shared" si="148"/>
        <v>0</v>
      </c>
      <c r="CM157" s="712">
        <f t="shared" si="148"/>
        <v>0</v>
      </c>
      <c r="CN157" s="712">
        <f t="shared" si="148"/>
        <v>0</v>
      </c>
      <c r="CO157" s="712">
        <f t="shared" si="148"/>
        <v>0</v>
      </c>
      <c r="CP157" s="712">
        <f t="shared" si="148"/>
        <v>0</v>
      </c>
      <c r="CQ157" s="712">
        <f t="shared" si="148"/>
        <v>0</v>
      </c>
      <c r="CR157" s="712">
        <f t="shared" si="148"/>
        <v>0</v>
      </c>
      <c r="CS157" s="712">
        <f t="shared" si="148"/>
        <v>0</v>
      </c>
      <c r="CT157" s="712">
        <f t="shared" si="148"/>
        <v>0</v>
      </c>
      <c r="CU157" s="712">
        <f t="shared" si="148"/>
        <v>0</v>
      </c>
      <c r="CV157" s="712">
        <f t="shared" ref="CV157:DI157" si="149">CV$120*CV40</f>
        <v>0</v>
      </c>
      <c r="CW157" s="712">
        <f t="shared" si="149"/>
        <v>0</v>
      </c>
      <c r="CX157" s="712">
        <f t="shared" si="149"/>
        <v>0</v>
      </c>
      <c r="CY157" s="712">
        <f t="shared" si="149"/>
        <v>0</v>
      </c>
      <c r="CZ157" s="712">
        <f t="shared" si="149"/>
        <v>0</v>
      </c>
      <c r="DA157" s="712">
        <f t="shared" si="149"/>
        <v>0</v>
      </c>
      <c r="DB157" s="712">
        <f t="shared" si="149"/>
        <v>0</v>
      </c>
      <c r="DC157" s="712">
        <f t="shared" si="149"/>
        <v>0</v>
      </c>
      <c r="DD157" s="712">
        <f t="shared" si="149"/>
        <v>0</v>
      </c>
      <c r="DE157" s="712">
        <f t="shared" si="149"/>
        <v>0</v>
      </c>
      <c r="DF157" s="712">
        <f t="shared" si="149"/>
        <v>0</v>
      </c>
      <c r="DG157" s="712">
        <f t="shared" si="149"/>
        <v>0</v>
      </c>
      <c r="DH157" s="712">
        <f t="shared" si="149"/>
        <v>0</v>
      </c>
      <c r="DI157" s="712">
        <f t="shared" si="149"/>
        <v>0</v>
      </c>
      <c r="DJ157" s="712">
        <f t="shared" si="129"/>
        <v>0</v>
      </c>
      <c r="DK157" s="323"/>
      <c r="DL157" s="21"/>
    </row>
    <row r="158" spans="2:116">
      <c r="B158" s="10" t="s">
        <v>326</v>
      </c>
      <c r="C158" s="77" t="s">
        <v>1045</v>
      </c>
      <c r="D158" s="712">
        <f t="shared" ref="D158:AI158" si="150">D$120*D41</f>
        <v>0</v>
      </c>
      <c r="E158" s="712">
        <f t="shared" si="150"/>
        <v>0</v>
      </c>
      <c r="F158" s="712">
        <f t="shared" si="150"/>
        <v>0</v>
      </c>
      <c r="G158" s="712">
        <f t="shared" si="150"/>
        <v>0</v>
      </c>
      <c r="H158" s="712">
        <f t="shared" si="150"/>
        <v>0</v>
      </c>
      <c r="I158" s="712">
        <f t="shared" si="150"/>
        <v>0</v>
      </c>
      <c r="J158" s="712">
        <f t="shared" si="150"/>
        <v>0</v>
      </c>
      <c r="K158" s="712">
        <f t="shared" si="150"/>
        <v>0</v>
      </c>
      <c r="L158" s="712">
        <f t="shared" si="150"/>
        <v>0</v>
      </c>
      <c r="M158" s="712">
        <f t="shared" si="150"/>
        <v>0</v>
      </c>
      <c r="N158" s="712">
        <f t="shared" si="150"/>
        <v>0</v>
      </c>
      <c r="O158" s="712">
        <f t="shared" si="150"/>
        <v>0</v>
      </c>
      <c r="P158" s="712">
        <f t="shared" si="150"/>
        <v>0</v>
      </c>
      <c r="Q158" s="712">
        <f t="shared" si="150"/>
        <v>0</v>
      </c>
      <c r="R158" s="712">
        <f t="shared" si="150"/>
        <v>0</v>
      </c>
      <c r="S158" s="712">
        <f t="shared" si="150"/>
        <v>0</v>
      </c>
      <c r="T158" s="712">
        <f t="shared" si="150"/>
        <v>0</v>
      </c>
      <c r="U158" s="712">
        <f t="shared" si="150"/>
        <v>0</v>
      </c>
      <c r="V158" s="712">
        <f t="shared" si="150"/>
        <v>0</v>
      </c>
      <c r="W158" s="712">
        <f t="shared" si="150"/>
        <v>0</v>
      </c>
      <c r="X158" s="712">
        <f t="shared" si="150"/>
        <v>0</v>
      </c>
      <c r="Y158" s="712">
        <f t="shared" si="150"/>
        <v>0</v>
      </c>
      <c r="Z158" s="712">
        <f t="shared" si="150"/>
        <v>0</v>
      </c>
      <c r="AA158" s="712">
        <f t="shared" si="150"/>
        <v>0</v>
      </c>
      <c r="AB158" s="712">
        <f t="shared" si="150"/>
        <v>0</v>
      </c>
      <c r="AC158" s="712">
        <f t="shared" si="150"/>
        <v>0</v>
      </c>
      <c r="AD158" s="712">
        <f t="shared" si="150"/>
        <v>0</v>
      </c>
      <c r="AE158" s="712">
        <f t="shared" si="150"/>
        <v>0</v>
      </c>
      <c r="AF158" s="712">
        <f t="shared" si="150"/>
        <v>0</v>
      </c>
      <c r="AG158" s="712">
        <f t="shared" si="150"/>
        <v>0</v>
      </c>
      <c r="AH158" s="712">
        <f t="shared" si="150"/>
        <v>0</v>
      </c>
      <c r="AI158" s="712">
        <f t="shared" si="150"/>
        <v>0</v>
      </c>
      <c r="AJ158" s="712">
        <f t="shared" ref="AJ158:BO158" si="151">AJ$120*AJ41</f>
        <v>0</v>
      </c>
      <c r="AK158" s="712">
        <f t="shared" si="151"/>
        <v>0</v>
      </c>
      <c r="AL158" s="712">
        <f t="shared" si="151"/>
        <v>0</v>
      </c>
      <c r="AM158" s="712">
        <f t="shared" si="151"/>
        <v>0</v>
      </c>
      <c r="AN158" s="712">
        <f t="shared" si="151"/>
        <v>0</v>
      </c>
      <c r="AO158" s="712">
        <f t="shared" si="151"/>
        <v>0</v>
      </c>
      <c r="AP158" s="712">
        <f t="shared" si="151"/>
        <v>0</v>
      </c>
      <c r="AQ158" s="712">
        <f t="shared" si="151"/>
        <v>0</v>
      </c>
      <c r="AR158" s="712">
        <f t="shared" si="151"/>
        <v>0</v>
      </c>
      <c r="AS158" s="712">
        <f t="shared" si="151"/>
        <v>0</v>
      </c>
      <c r="AT158" s="712">
        <f t="shared" si="151"/>
        <v>0</v>
      </c>
      <c r="AU158" s="712">
        <f t="shared" si="151"/>
        <v>0</v>
      </c>
      <c r="AV158" s="712">
        <f t="shared" si="151"/>
        <v>0</v>
      </c>
      <c r="AW158" s="712">
        <f t="shared" si="151"/>
        <v>0</v>
      </c>
      <c r="AX158" s="712">
        <f t="shared" si="151"/>
        <v>0</v>
      </c>
      <c r="AY158" s="712">
        <f t="shared" si="151"/>
        <v>0</v>
      </c>
      <c r="AZ158" s="712">
        <f t="shared" si="151"/>
        <v>0</v>
      </c>
      <c r="BA158" s="712">
        <f t="shared" si="151"/>
        <v>0</v>
      </c>
      <c r="BB158" s="712">
        <f t="shared" si="151"/>
        <v>0</v>
      </c>
      <c r="BC158" s="712">
        <f t="shared" si="151"/>
        <v>0</v>
      </c>
      <c r="BD158" s="712">
        <f t="shared" si="151"/>
        <v>0</v>
      </c>
      <c r="BE158" s="712">
        <f t="shared" si="151"/>
        <v>0</v>
      </c>
      <c r="BF158" s="712">
        <f t="shared" si="151"/>
        <v>0</v>
      </c>
      <c r="BG158" s="712">
        <f t="shared" si="151"/>
        <v>0</v>
      </c>
      <c r="BH158" s="712">
        <f t="shared" si="151"/>
        <v>0</v>
      </c>
      <c r="BI158" s="712">
        <f t="shared" si="151"/>
        <v>0</v>
      </c>
      <c r="BJ158" s="712">
        <f t="shared" si="151"/>
        <v>0</v>
      </c>
      <c r="BK158" s="712">
        <f t="shared" si="151"/>
        <v>0</v>
      </c>
      <c r="BL158" s="712">
        <f t="shared" si="151"/>
        <v>0</v>
      </c>
      <c r="BM158" s="712">
        <f t="shared" si="151"/>
        <v>0</v>
      </c>
      <c r="BN158" s="712">
        <f t="shared" si="151"/>
        <v>0</v>
      </c>
      <c r="BO158" s="712">
        <f t="shared" si="151"/>
        <v>0</v>
      </c>
      <c r="BP158" s="712">
        <f t="shared" ref="BP158:CU158" si="152">BP$120*BP41</f>
        <v>0</v>
      </c>
      <c r="BQ158" s="712">
        <f t="shared" si="152"/>
        <v>0</v>
      </c>
      <c r="BR158" s="712">
        <f t="shared" si="152"/>
        <v>0</v>
      </c>
      <c r="BS158" s="712">
        <f t="shared" si="152"/>
        <v>0</v>
      </c>
      <c r="BT158" s="712">
        <f t="shared" si="152"/>
        <v>0</v>
      </c>
      <c r="BU158" s="712">
        <f t="shared" si="152"/>
        <v>0</v>
      </c>
      <c r="BV158" s="712">
        <f t="shared" si="152"/>
        <v>0</v>
      </c>
      <c r="BW158" s="712">
        <f t="shared" si="152"/>
        <v>0</v>
      </c>
      <c r="BX158" s="712">
        <f t="shared" si="152"/>
        <v>0</v>
      </c>
      <c r="BY158" s="712">
        <f t="shared" si="152"/>
        <v>0</v>
      </c>
      <c r="BZ158" s="712">
        <f t="shared" si="152"/>
        <v>0</v>
      </c>
      <c r="CA158" s="712">
        <f t="shared" si="152"/>
        <v>0</v>
      </c>
      <c r="CB158" s="712">
        <f t="shared" si="152"/>
        <v>0</v>
      </c>
      <c r="CC158" s="712">
        <f t="shared" si="152"/>
        <v>0</v>
      </c>
      <c r="CD158" s="712">
        <f t="shared" si="152"/>
        <v>0</v>
      </c>
      <c r="CE158" s="712">
        <f t="shared" si="152"/>
        <v>0</v>
      </c>
      <c r="CF158" s="712">
        <f t="shared" si="152"/>
        <v>0</v>
      </c>
      <c r="CG158" s="712">
        <f t="shared" si="152"/>
        <v>0</v>
      </c>
      <c r="CH158" s="712">
        <f t="shared" si="152"/>
        <v>0</v>
      </c>
      <c r="CI158" s="712">
        <f t="shared" si="152"/>
        <v>0</v>
      </c>
      <c r="CJ158" s="712">
        <f t="shared" si="152"/>
        <v>0</v>
      </c>
      <c r="CK158" s="712">
        <f t="shared" si="152"/>
        <v>0</v>
      </c>
      <c r="CL158" s="712">
        <f t="shared" si="152"/>
        <v>0</v>
      </c>
      <c r="CM158" s="712">
        <f t="shared" si="152"/>
        <v>0</v>
      </c>
      <c r="CN158" s="712">
        <f t="shared" si="152"/>
        <v>0</v>
      </c>
      <c r="CO158" s="712">
        <f t="shared" si="152"/>
        <v>0</v>
      </c>
      <c r="CP158" s="712">
        <f t="shared" si="152"/>
        <v>0</v>
      </c>
      <c r="CQ158" s="712">
        <f t="shared" si="152"/>
        <v>0</v>
      </c>
      <c r="CR158" s="712">
        <f t="shared" si="152"/>
        <v>0</v>
      </c>
      <c r="CS158" s="712">
        <f t="shared" si="152"/>
        <v>0</v>
      </c>
      <c r="CT158" s="712">
        <f t="shared" si="152"/>
        <v>0</v>
      </c>
      <c r="CU158" s="712">
        <f t="shared" si="152"/>
        <v>0</v>
      </c>
      <c r="CV158" s="712">
        <f t="shared" ref="CV158:DI158" si="153">CV$120*CV41</f>
        <v>0</v>
      </c>
      <c r="CW158" s="712">
        <f t="shared" si="153"/>
        <v>0</v>
      </c>
      <c r="CX158" s="712">
        <f t="shared" si="153"/>
        <v>0</v>
      </c>
      <c r="CY158" s="712">
        <f t="shared" si="153"/>
        <v>0</v>
      </c>
      <c r="CZ158" s="712">
        <f t="shared" si="153"/>
        <v>0</v>
      </c>
      <c r="DA158" s="712">
        <f t="shared" si="153"/>
        <v>0</v>
      </c>
      <c r="DB158" s="712">
        <f t="shared" si="153"/>
        <v>0</v>
      </c>
      <c r="DC158" s="712">
        <f t="shared" si="153"/>
        <v>0</v>
      </c>
      <c r="DD158" s="712">
        <f t="shared" si="153"/>
        <v>0</v>
      </c>
      <c r="DE158" s="712">
        <f t="shared" si="153"/>
        <v>0</v>
      </c>
      <c r="DF158" s="712">
        <f t="shared" si="153"/>
        <v>0</v>
      </c>
      <c r="DG158" s="712">
        <f t="shared" si="153"/>
        <v>0</v>
      </c>
      <c r="DH158" s="712">
        <f t="shared" si="153"/>
        <v>0</v>
      </c>
      <c r="DI158" s="712">
        <f t="shared" si="153"/>
        <v>0</v>
      </c>
      <c r="DJ158" s="712">
        <f t="shared" si="129"/>
        <v>0</v>
      </c>
      <c r="DK158" s="323"/>
      <c r="DL158" s="21"/>
    </row>
    <row r="159" spans="2:116">
      <c r="B159" s="10" t="s">
        <v>327</v>
      </c>
      <c r="C159" s="77" t="s">
        <v>1046</v>
      </c>
      <c r="D159" s="712">
        <f t="shared" ref="D159:AI159" si="154">D$120*D42</f>
        <v>0</v>
      </c>
      <c r="E159" s="712">
        <f t="shared" si="154"/>
        <v>0</v>
      </c>
      <c r="F159" s="712">
        <f t="shared" si="154"/>
        <v>0</v>
      </c>
      <c r="G159" s="712">
        <f t="shared" si="154"/>
        <v>0</v>
      </c>
      <c r="H159" s="712">
        <f t="shared" si="154"/>
        <v>0</v>
      </c>
      <c r="I159" s="712">
        <f t="shared" si="154"/>
        <v>0</v>
      </c>
      <c r="J159" s="712">
        <f t="shared" si="154"/>
        <v>0</v>
      </c>
      <c r="K159" s="712">
        <f t="shared" si="154"/>
        <v>0</v>
      </c>
      <c r="L159" s="712">
        <f t="shared" si="154"/>
        <v>0</v>
      </c>
      <c r="M159" s="712">
        <f t="shared" si="154"/>
        <v>0</v>
      </c>
      <c r="N159" s="712">
        <f t="shared" si="154"/>
        <v>0</v>
      </c>
      <c r="O159" s="712">
        <f t="shared" si="154"/>
        <v>0</v>
      </c>
      <c r="P159" s="712">
        <f t="shared" si="154"/>
        <v>0</v>
      </c>
      <c r="Q159" s="712">
        <f t="shared" si="154"/>
        <v>0</v>
      </c>
      <c r="R159" s="712">
        <f t="shared" si="154"/>
        <v>0</v>
      </c>
      <c r="S159" s="712">
        <f t="shared" si="154"/>
        <v>0</v>
      </c>
      <c r="T159" s="712">
        <f t="shared" si="154"/>
        <v>0</v>
      </c>
      <c r="U159" s="712">
        <f t="shared" si="154"/>
        <v>0</v>
      </c>
      <c r="V159" s="712">
        <f t="shared" si="154"/>
        <v>0</v>
      </c>
      <c r="W159" s="712">
        <f t="shared" si="154"/>
        <v>0</v>
      </c>
      <c r="X159" s="712">
        <f t="shared" si="154"/>
        <v>0</v>
      </c>
      <c r="Y159" s="712">
        <f t="shared" si="154"/>
        <v>0</v>
      </c>
      <c r="Z159" s="712">
        <f t="shared" si="154"/>
        <v>0</v>
      </c>
      <c r="AA159" s="712">
        <f t="shared" si="154"/>
        <v>0</v>
      </c>
      <c r="AB159" s="712">
        <f t="shared" si="154"/>
        <v>0</v>
      </c>
      <c r="AC159" s="712">
        <f t="shared" si="154"/>
        <v>0</v>
      </c>
      <c r="AD159" s="712">
        <f t="shared" si="154"/>
        <v>0</v>
      </c>
      <c r="AE159" s="712">
        <f t="shared" si="154"/>
        <v>0</v>
      </c>
      <c r="AF159" s="712">
        <f t="shared" si="154"/>
        <v>0</v>
      </c>
      <c r="AG159" s="712">
        <f t="shared" si="154"/>
        <v>0</v>
      </c>
      <c r="AH159" s="712">
        <f t="shared" si="154"/>
        <v>0</v>
      </c>
      <c r="AI159" s="712">
        <f t="shared" si="154"/>
        <v>0</v>
      </c>
      <c r="AJ159" s="712">
        <f t="shared" ref="AJ159:BO159" si="155">AJ$120*AJ42</f>
        <v>0</v>
      </c>
      <c r="AK159" s="712">
        <f t="shared" si="155"/>
        <v>0</v>
      </c>
      <c r="AL159" s="712">
        <f t="shared" si="155"/>
        <v>0</v>
      </c>
      <c r="AM159" s="712">
        <f t="shared" si="155"/>
        <v>0</v>
      </c>
      <c r="AN159" s="712">
        <f t="shared" si="155"/>
        <v>0</v>
      </c>
      <c r="AO159" s="712">
        <f t="shared" si="155"/>
        <v>0</v>
      </c>
      <c r="AP159" s="712">
        <f t="shared" si="155"/>
        <v>0</v>
      </c>
      <c r="AQ159" s="712">
        <f t="shared" si="155"/>
        <v>0</v>
      </c>
      <c r="AR159" s="712">
        <f t="shared" si="155"/>
        <v>0</v>
      </c>
      <c r="AS159" s="712">
        <f t="shared" si="155"/>
        <v>0</v>
      </c>
      <c r="AT159" s="712">
        <f t="shared" si="155"/>
        <v>0</v>
      </c>
      <c r="AU159" s="712">
        <f t="shared" si="155"/>
        <v>0</v>
      </c>
      <c r="AV159" s="712">
        <f t="shared" si="155"/>
        <v>0</v>
      </c>
      <c r="AW159" s="712">
        <f t="shared" si="155"/>
        <v>0</v>
      </c>
      <c r="AX159" s="712">
        <f t="shared" si="155"/>
        <v>0</v>
      </c>
      <c r="AY159" s="712">
        <f t="shared" si="155"/>
        <v>0</v>
      </c>
      <c r="AZ159" s="712">
        <f t="shared" si="155"/>
        <v>0</v>
      </c>
      <c r="BA159" s="712">
        <f t="shared" si="155"/>
        <v>0</v>
      </c>
      <c r="BB159" s="712">
        <f t="shared" si="155"/>
        <v>0</v>
      </c>
      <c r="BC159" s="712">
        <f t="shared" si="155"/>
        <v>0</v>
      </c>
      <c r="BD159" s="712">
        <f t="shared" si="155"/>
        <v>0</v>
      </c>
      <c r="BE159" s="712">
        <f t="shared" si="155"/>
        <v>0</v>
      </c>
      <c r="BF159" s="712">
        <f t="shared" si="155"/>
        <v>0</v>
      </c>
      <c r="BG159" s="712">
        <f t="shared" si="155"/>
        <v>0</v>
      </c>
      <c r="BH159" s="712">
        <f t="shared" si="155"/>
        <v>0</v>
      </c>
      <c r="BI159" s="712">
        <f t="shared" si="155"/>
        <v>0</v>
      </c>
      <c r="BJ159" s="712">
        <f t="shared" si="155"/>
        <v>0</v>
      </c>
      <c r="BK159" s="712">
        <f t="shared" si="155"/>
        <v>0</v>
      </c>
      <c r="BL159" s="712">
        <f t="shared" si="155"/>
        <v>0</v>
      </c>
      <c r="BM159" s="712">
        <f t="shared" si="155"/>
        <v>0</v>
      </c>
      <c r="BN159" s="712">
        <f t="shared" si="155"/>
        <v>0</v>
      </c>
      <c r="BO159" s="712">
        <f t="shared" si="155"/>
        <v>0</v>
      </c>
      <c r="BP159" s="712">
        <f t="shared" ref="BP159:CU159" si="156">BP$120*BP42</f>
        <v>0</v>
      </c>
      <c r="BQ159" s="712">
        <f t="shared" si="156"/>
        <v>0</v>
      </c>
      <c r="BR159" s="712">
        <f t="shared" si="156"/>
        <v>0</v>
      </c>
      <c r="BS159" s="712">
        <f t="shared" si="156"/>
        <v>0</v>
      </c>
      <c r="BT159" s="712">
        <f t="shared" si="156"/>
        <v>0</v>
      </c>
      <c r="BU159" s="712">
        <f t="shared" si="156"/>
        <v>0</v>
      </c>
      <c r="BV159" s="712">
        <f t="shared" si="156"/>
        <v>0</v>
      </c>
      <c r="BW159" s="712">
        <f t="shared" si="156"/>
        <v>0</v>
      </c>
      <c r="BX159" s="712">
        <f t="shared" si="156"/>
        <v>0</v>
      </c>
      <c r="BY159" s="712">
        <f t="shared" si="156"/>
        <v>0</v>
      </c>
      <c r="BZ159" s="712">
        <f t="shared" si="156"/>
        <v>0</v>
      </c>
      <c r="CA159" s="712">
        <f t="shared" si="156"/>
        <v>0</v>
      </c>
      <c r="CB159" s="712">
        <f t="shared" si="156"/>
        <v>0</v>
      </c>
      <c r="CC159" s="712">
        <f t="shared" si="156"/>
        <v>0</v>
      </c>
      <c r="CD159" s="712">
        <f t="shared" si="156"/>
        <v>0</v>
      </c>
      <c r="CE159" s="712">
        <f t="shared" si="156"/>
        <v>0</v>
      </c>
      <c r="CF159" s="712">
        <f t="shared" si="156"/>
        <v>0</v>
      </c>
      <c r="CG159" s="712">
        <f t="shared" si="156"/>
        <v>0</v>
      </c>
      <c r="CH159" s="712">
        <f t="shared" si="156"/>
        <v>0</v>
      </c>
      <c r="CI159" s="712">
        <f t="shared" si="156"/>
        <v>0</v>
      </c>
      <c r="CJ159" s="712">
        <f t="shared" si="156"/>
        <v>0</v>
      </c>
      <c r="CK159" s="712">
        <f t="shared" si="156"/>
        <v>0</v>
      </c>
      <c r="CL159" s="712">
        <f t="shared" si="156"/>
        <v>0</v>
      </c>
      <c r="CM159" s="712">
        <f t="shared" si="156"/>
        <v>0</v>
      </c>
      <c r="CN159" s="712">
        <f t="shared" si="156"/>
        <v>0</v>
      </c>
      <c r="CO159" s="712">
        <f t="shared" si="156"/>
        <v>0</v>
      </c>
      <c r="CP159" s="712">
        <f t="shared" si="156"/>
        <v>0</v>
      </c>
      <c r="CQ159" s="712">
        <f t="shared" si="156"/>
        <v>0</v>
      </c>
      <c r="CR159" s="712">
        <f t="shared" si="156"/>
        <v>0</v>
      </c>
      <c r="CS159" s="712">
        <f t="shared" si="156"/>
        <v>0</v>
      </c>
      <c r="CT159" s="712">
        <f t="shared" si="156"/>
        <v>0</v>
      </c>
      <c r="CU159" s="712">
        <f t="shared" si="156"/>
        <v>0</v>
      </c>
      <c r="CV159" s="712">
        <f t="shared" ref="CV159:DI159" si="157">CV$120*CV42</f>
        <v>0</v>
      </c>
      <c r="CW159" s="712">
        <f t="shared" si="157"/>
        <v>0</v>
      </c>
      <c r="CX159" s="712">
        <f t="shared" si="157"/>
        <v>0</v>
      </c>
      <c r="CY159" s="712">
        <f t="shared" si="157"/>
        <v>0</v>
      </c>
      <c r="CZ159" s="712">
        <f t="shared" si="157"/>
        <v>0</v>
      </c>
      <c r="DA159" s="712">
        <f t="shared" si="157"/>
        <v>0</v>
      </c>
      <c r="DB159" s="712">
        <f t="shared" si="157"/>
        <v>0</v>
      </c>
      <c r="DC159" s="712">
        <f t="shared" si="157"/>
        <v>0</v>
      </c>
      <c r="DD159" s="712">
        <f t="shared" si="157"/>
        <v>0</v>
      </c>
      <c r="DE159" s="712">
        <f t="shared" si="157"/>
        <v>0</v>
      </c>
      <c r="DF159" s="712">
        <f t="shared" si="157"/>
        <v>0</v>
      </c>
      <c r="DG159" s="712">
        <f t="shared" si="157"/>
        <v>0</v>
      </c>
      <c r="DH159" s="712">
        <f t="shared" si="157"/>
        <v>0</v>
      </c>
      <c r="DI159" s="712">
        <f t="shared" si="157"/>
        <v>0</v>
      </c>
      <c r="DJ159" s="712">
        <f t="shared" si="129"/>
        <v>0</v>
      </c>
      <c r="DK159" s="323"/>
      <c r="DL159" s="21"/>
    </row>
    <row r="160" spans="2:116">
      <c r="B160" s="10" t="s">
        <v>328</v>
      </c>
      <c r="C160" s="77" t="s">
        <v>1047</v>
      </c>
      <c r="D160" s="712">
        <f t="shared" ref="D160:AI160" si="158">D$120*D43</f>
        <v>0</v>
      </c>
      <c r="E160" s="712">
        <f t="shared" si="158"/>
        <v>0</v>
      </c>
      <c r="F160" s="712">
        <f t="shared" si="158"/>
        <v>0</v>
      </c>
      <c r="G160" s="712">
        <f t="shared" si="158"/>
        <v>0</v>
      </c>
      <c r="H160" s="712">
        <f t="shared" si="158"/>
        <v>0</v>
      </c>
      <c r="I160" s="712">
        <f t="shared" si="158"/>
        <v>0</v>
      </c>
      <c r="J160" s="712">
        <f t="shared" si="158"/>
        <v>0</v>
      </c>
      <c r="K160" s="712">
        <f t="shared" si="158"/>
        <v>0</v>
      </c>
      <c r="L160" s="712">
        <f t="shared" si="158"/>
        <v>0</v>
      </c>
      <c r="M160" s="712">
        <f t="shared" si="158"/>
        <v>0</v>
      </c>
      <c r="N160" s="712">
        <f t="shared" si="158"/>
        <v>0</v>
      </c>
      <c r="O160" s="712">
        <f t="shared" si="158"/>
        <v>0</v>
      </c>
      <c r="P160" s="712">
        <f t="shared" si="158"/>
        <v>0</v>
      </c>
      <c r="Q160" s="712">
        <f t="shared" si="158"/>
        <v>0</v>
      </c>
      <c r="R160" s="712">
        <f t="shared" si="158"/>
        <v>0</v>
      </c>
      <c r="S160" s="712">
        <f t="shared" si="158"/>
        <v>0</v>
      </c>
      <c r="T160" s="712">
        <f t="shared" si="158"/>
        <v>0</v>
      </c>
      <c r="U160" s="712">
        <f t="shared" si="158"/>
        <v>0</v>
      </c>
      <c r="V160" s="712">
        <f t="shared" si="158"/>
        <v>0</v>
      </c>
      <c r="W160" s="712">
        <f t="shared" si="158"/>
        <v>0</v>
      </c>
      <c r="X160" s="712">
        <f t="shared" si="158"/>
        <v>0</v>
      </c>
      <c r="Y160" s="712">
        <f t="shared" si="158"/>
        <v>0</v>
      </c>
      <c r="Z160" s="712">
        <f t="shared" si="158"/>
        <v>0</v>
      </c>
      <c r="AA160" s="712">
        <f t="shared" si="158"/>
        <v>0</v>
      </c>
      <c r="AB160" s="712">
        <f t="shared" si="158"/>
        <v>0</v>
      </c>
      <c r="AC160" s="712">
        <f t="shared" si="158"/>
        <v>0</v>
      </c>
      <c r="AD160" s="712">
        <f t="shared" si="158"/>
        <v>0</v>
      </c>
      <c r="AE160" s="712">
        <f t="shared" si="158"/>
        <v>0</v>
      </c>
      <c r="AF160" s="712">
        <f t="shared" si="158"/>
        <v>0</v>
      </c>
      <c r="AG160" s="712">
        <f t="shared" si="158"/>
        <v>0</v>
      </c>
      <c r="AH160" s="712">
        <f t="shared" si="158"/>
        <v>0</v>
      </c>
      <c r="AI160" s="712">
        <f t="shared" si="158"/>
        <v>0</v>
      </c>
      <c r="AJ160" s="712">
        <f t="shared" ref="AJ160:BO160" si="159">AJ$120*AJ43</f>
        <v>0</v>
      </c>
      <c r="AK160" s="712">
        <f t="shared" si="159"/>
        <v>0</v>
      </c>
      <c r="AL160" s="712">
        <f t="shared" si="159"/>
        <v>0</v>
      </c>
      <c r="AM160" s="712">
        <f t="shared" si="159"/>
        <v>0</v>
      </c>
      <c r="AN160" s="712">
        <f t="shared" si="159"/>
        <v>0</v>
      </c>
      <c r="AO160" s="712">
        <f t="shared" si="159"/>
        <v>0</v>
      </c>
      <c r="AP160" s="712">
        <f t="shared" si="159"/>
        <v>0</v>
      </c>
      <c r="AQ160" s="712">
        <f t="shared" si="159"/>
        <v>0</v>
      </c>
      <c r="AR160" s="712">
        <f t="shared" si="159"/>
        <v>0</v>
      </c>
      <c r="AS160" s="712">
        <f t="shared" si="159"/>
        <v>0</v>
      </c>
      <c r="AT160" s="712">
        <f t="shared" si="159"/>
        <v>0</v>
      </c>
      <c r="AU160" s="712">
        <f t="shared" si="159"/>
        <v>0</v>
      </c>
      <c r="AV160" s="712">
        <f t="shared" si="159"/>
        <v>0</v>
      </c>
      <c r="AW160" s="712">
        <f t="shared" si="159"/>
        <v>0</v>
      </c>
      <c r="AX160" s="712">
        <f t="shared" si="159"/>
        <v>0</v>
      </c>
      <c r="AY160" s="712">
        <f t="shared" si="159"/>
        <v>0</v>
      </c>
      <c r="AZ160" s="712">
        <f t="shared" si="159"/>
        <v>0</v>
      </c>
      <c r="BA160" s="712">
        <f t="shared" si="159"/>
        <v>0</v>
      </c>
      <c r="BB160" s="712">
        <f t="shared" si="159"/>
        <v>0</v>
      </c>
      <c r="BC160" s="712">
        <f t="shared" si="159"/>
        <v>0</v>
      </c>
      <c r="BD160" s="712">
        <f t="shared" si="159"/>
        <v>0</v>
      </c>
      <c r="BE160" s="712">
        <f t="shared" si="159"/>
        <v>0</v>
      </c>
      <c r="BF160" s="712">
        <f t="shared" si="159"/>
        <v>0</v>
      </c>
      <c r="BG160" s="712">
        <f t="shared" si="159"/>
        <v>0</v>
      </c>
      <c r="BH160" s="712">
        <f t="shared" si="159"/>
        <v>0</v>
      </c>
      <c r="BI160" s="712">
        <f t="shared" si="159"/>
        <v>0</v>
      </c>
      <c r="BJ160" s="712">
        <f t="shared" si="159"/>
        <v>0</v>
      </c>
      <c r="BK160" s="712">
        <f t="shared" si="159"/>
        <v>0</v>
      </c>
      <c r="BL160" s="712">
        <f t="shared" si="159"/>
        <v>0</v>
      </c>
      <c r="BM160" s="712">
        <f t="shared" si="159"/>
        <v>0</v>
      </c>
      <c r="BN160" s="712">
        <f t="shared" si="159"/>
        <v>0</v>
      </c>
      <c r="BO160" s="712">
        <f t="shared" si="159"/>
        <v>0</v>
      </c>
      <c r="BP160" s="712">
        <f t="shared" ref="BP160:CU160" si="160">BP$120*BP43</f>
        <v>0</v>
      </c>
      <c r="BQ160" s="712">
        <f t="shared" si="160"/>
        <v>0</v>
      </c>
      <c r="BR160" s="712">
        <f t="shared" si="160"/>
        <v>0</v>
      </c>
      <c r="BS160" s="712">
        <f t="shared" si="160"/>
        <v>0</v>
      </c>
      <c r="BT160" s="712">
        <f t="shared" si="160"/>
        <v>0</v>
      </c>
      <c r="BU160" s="712">
        <f t="shared" si="160"/>
        <v>0</v>
      </c>
      <c r="BV160" s="712">
        <f t="shared" si="160"/>
        <v>0</v>
      </c>
      <c r="BW160" s="712">
        <f t="shared" si="160"/>
        <v>0</v>
      </c>
      <c r="BX160" s="712">
        <f t="shared" si="160"/>
        <v>0</v>
      </c>
      <c r="BY160" s="712">
        <f t="shared" si="160"/>
        <v>0</v>
      </c>
      <c r="BZ160" s="712">
        <f t="shared" si="160"/>
        <v>0</v>
      </c>
      <c r="CA160" s="712">
        <f t="shared" si="160"/>
        <v>0</v>
      </c>
      <c r="CB160" s="712">
        <f t="shared" si="160"/>
        <v>0</v>
      </c>
      <c r="CC160" s="712">
        <f t="shared" si="160"/>
        <v>0</v>
      </c>
      <c r="CD160" s="712">
        <f t="shared" si="160"/>
        <v>0</v>
      </c>
      <c r="CE160" s="712">
        <f t="shared" si="160"/>
        <v>0</v>
      </c>
      <c r="CF160" s="712">
        <f t="shared" si="160"/>
        <v>0</v>
      </c>
      <c r="CG160" s="712">
        <f t="shared" si="160"/>
        <v>0</v>
      </c>
      <c r="CH160" s="712">
        <f t="shared" si="160"/>
        <v>0</v>
      </c>
      <c r="CI160" s="712">
        <f t="shared" si="160"/>
        <v>0</v>
      </c>
      <c r="CJ160" s="712">
        <f t="shared" si="160"/>
        <v>0</v>
      </c>
      <c r="CK160" s="712">
        <f t="shared" si="160"/>
        <v>0</v>
      </c>
      <c r="CL160" s="712">
        <f t="shared" si="160"/>
        <v>0</v>
      </c>
      <c r="CM160" s="712">
        <f t="shared" si="160"/>
        <v>0</v>
      </c>
      <c r="CN160" s="712">
        <f t="shared" si="160"/>
        <v>0</v>
      </c>
      <c r="CO160" s="712">
        <f t="shared" si="160"/>
        <v>0</v>
      </c>
      <c r="CP160" s="712">
        <f t="shared" si="160"/>
        <v>0</v>
      </c>
      <c r="CQ160" s="712">
        <f t="shared" si="160"/>
        <v>0</v>
      </c>
      <c r="CR160" s="712">
        <f t="shared" si="160"/>
        <v>0</v>
      </c>
      <c r="CS160" s="712">
        <f t="shared" si="160"/>
        <v>0</v>
      </c>
      <c r="CT160" s="712">
        <f t="shared" si="160"/>
        <v>0</v>
      </c>
      <c r="CU160" s="712">
        <f t="shared" si="160"/>
        <v>0</v>
      </c>
      <c r="CV160" s="712">
        <f t="shared" ref="CV160:DI160" si="161">CV$120*CV43</f>
        <v>0</v>
      </c>
      <c r="CW160" s="712">
        <f t="shared" si="161"/>
        <v>0</v>
      </c>
      <c r="CX160" s="712">
        <f t="shared" si="161"/>
        <v>0</v>
      </c>
      <c r="CY160" s="712">
        <f t="shared" si="161"/>
        <v>0</v>
      </c>
      <c r="CZ160" s="712">
        <f t="shared" si="161"/>
        <v>0</v>
      </c>
      <c r="DA160" s="712">
        <f t="shared" si="161"/>
        <v>0</v>
      </c>
      <c r="DB160" s="712">
        <f t="shared" si="161"/>
        <v>0</v>
      </c>
      <c r="DC160" s="712">
        <f t="shared" si="161"/>
        <v>0</v>
      </c>
      <c r="DD160" s="712">
        <f t="shared" si="161"/>
        <v>0</v>
      </c>
      <c r="DE160" s="712">
        <f t="shared" si="161"/>
        <v>0</v>
      </c>
      <c r="DF160" s="712">
        <f t="shared" si="161"/>
        <v>0</v>
      </c>
      <c r="DG160" s="712">
        <f t="shared" si="161"/>
        <v>0</v>
      </c>
      <c r="DH160" s="712">
        <f t="shared" si="161"/>
        <v>0</v>
      </c>
      <c r="DI160" s="712">
        <f t="shared" si="161"/>
        <v>0</v>
      </c>
      <c r="DJ160" s="712">
        <f t="shared" si="129"/>
        <v>0</v>
      </c>
      <c r="DK160" s="323"/>
      <c r="DL160" s="21"/>
    </row>
    <row r="161" spans="2:116">
      <c r="B161" s="10" t="s">
        <v>329</v>
      </c>
      <c r="C161" s="77" t="s">
        <v>1048</v>
      </c>
      <c r="D161" s="712">
        <f t="shared" ref="D161:AI161" si="162">D$120*D44</f>
        <v>0</v>
      </c>
      <c r="E161" s="712">
        <f t="shared" si="162"/>
        <v>0</v>
      </c>
      <c r="F161" s="712">
        <f t="shared" si="162"/>
        <v>0</v>
      </c>
      <c r="G161" s="712">
        <f t="shared" si="162"/>
        <v>0</v>
      </c>
      <c r="H161" s="712">
        <f t="shared" si="162"/>
        <v>0</v>
      </c>
      <c r="I161" s="712">
        <f t="shared" si="162"/>
        <v>0</v>
      </c>
      <c r="J161" s="712">
        <f t="shared" si="162"/>
        <v>0</v>
      </c>
      <c r="K161" s="712">
        <f t="shared" si="162"/>
        <v>0</v>
      </c>
      <c r="L161" s="712">
        <f t="shared" si="162"/>
        <v>0</v>
      </c>
      <c r="M161" s="712">
        <f t="shared" si="162"/>
        <v>0</v>
      </c>
      <c r="N161" s="712">
        <f t="shared" si="162"/>
        <v>0</v>
      </c>
      <c r="O161" s="712">
        <f t="shared" si="162"/>
        <v>0</v>
      </c>
      <c r="P161" s="712">
        <f t="shared" si="162"/>
        <v>0</v>
      </c>
      <c r="Q161" s="712">
        <f t="shared" si="162"/>
        <v>0</v>
      </c>
      <c r="R161" s="712">
        <f t="shared" si="162"/>
        <v>0</v>
      </c>
      <c r="S161" s="712">
        <f t="shared" si="162"/>
        <v>0</v>
      </c>
      <c r="T161" s="712">
        <f t="shared" si="162"/>
        <v>0</v>
      </c>
      <c r="U161" s="712">
        <f t="shared" si="162"/>
        <v>0</v>
      </c>
      <c r="V161" s="712">
        <f t="shared" si="162"/>
        <v>0</v>
      </c>
      <c r="W161" s="712">
        <f t="shared" si="162"/>
        <v>0</v>
      </c>
      <c r="X161" s="712">
        <f t="shared" si="162"/>
        <v>0</v>
      </c>
      <c r="Y161" s="712">
        <f t="shared" si="162"/>
        <v>0</v>
      </c>
      <c r="Z161" s="712">
        <f t="shared" si="162"/>
        <v>0</v>
      </c>
      <c r="AA161" s="712">
        <f t="shared" si="162"/>
        <v>0</v>
      </c>
      <c r="AB161" s="712">
        <f t="shared" si="162"/>
        <v>0</v>
      </c>
      <c r="AC161" s="712">
        <f t="shared" si="162"/>
        <v>0</v>
      </c>
      <c r="AD161" s="712">
        <f t="shared" si="162"/>
        <v>0</v>
      </c>
      <c r="AE161" s="712">
        <f t="shared" si="162"/>
        <v>0</v>
      </c>
      <c r="AF161" s="712">
        <f t="shared" si="162"/>
        <v>0</v>
      </c>
      <c r="AG161" s="712">
        <f t="shared" si="162"/>
        <v>0</v>
      </c>
      <c r="AH161" s="712">
        <f t="shared" si="162"/>
        <v>0</v>
      </c>
      <c r="AI161" s="712">
        <f t="shared" si="162"/>
        <v>0</v>
      </c>
      <c r="AJ161" s="712">
        <f t="shared" ref="AJ161:BO161" si="163">AJ$120*AJ44</f>
        <v>0</v>
      </c>
      <c r="AK161" s="712">
        <f t="shared" si="163"/>
        <v>0</v>
      </c>
      <c r="AL161" s="712">
        <f t="shared" si="163"/>
        <v>0</v>
      </c>
      <c r="AM161" s="712">
        <f t="shared" si="163"/>
        <v>0</v>
      </c>
      <c r="AN161" s="712">
        <f t="shared" si="163"/>
        <v>0</v>
      </c>
      <c r="AO161" s="712">
        <f t="shared" si="163"/>
        <v>0</v>
      </c>
      <c r="AP161" s="712">
        <f t="shared" si="163"/>
        <v>0</v>
      </c>
      <c r="AQ161" s="712">
        <f t="shared" si="163"/>
        <v>0</v>
      </c>
      <c r="AR161" s="712">
        <f t="shared" si="163"/>
        <v>0</v>
      </c>
      <c r="AS161" s="712">
        <f t="shared" si="163"/>
        <v>0</v>
      </c>
      <c r="AT161" s="712">
        <f t="shared" si="163"/>
        <v>0</v>
      </c>
      <c r="AU161" s="712">
        <f t="shared" si="163"/>
        <v>0</v>
      </c>
      <c r="AV161" s="712">
        <f t="shared" si="163"/>
        <v>0</v>
      </c>
      <c r="AW161" s="712">
        <f t="shared" si="163"/>
        <v>0</v>
      </c>
      <c r="AX161" s="712">
        <f t="shared" si="163"/>
        <v>0</v>
      </c>
      <c r="AY161" s="712">
        <f t="shared" si="163"/>
        <v>0</v>
      </c>
      <c r="AZ161" s="712">
        <f t="shared" si="163"/>
        <v>0</v>
      </c>
      <c r="BA161" s="712">
        <f t="shared" si="163"/>
        <v>0</v>
      </c>
      <c r="BB161" s="712">
        <f t="shared" si="163"/>
        <v>0</v>
      </c>
      <c r="BC161" s="712">
        <f t="shared" si="163"/>
        <v>0</v>
      </c>
      <c r="BD161" s="712">
        <f t="shared" si="163"/>
        <v>0</v>
      </c>
      <c r="BE161" s="712">
        <f t="shared" si="163"/>
        <v>0</v>
      </c>
      <c r="BF161" s="712">
        <f t="shared" si="163"/>
        <v>0</v>
      </c>
      <c r="BG161" s="712">
        <f t="shared" si="163"/>
        <v>0</v>
      </c>
      <c r="BH161" s="712">
        <f t="shared" si="163"/>
        <v>0</v>
      </c>
      <c r="BI161" s="712">
        <f t="shared" si="163"/>
        <v>0</v>
      </c>
      <c r="BJ161" s="712">
        <f t="shared" si="163"/>
        <v>0</v>
      </c>
      <c r="BK161" s="712">
        <f t="shared" si="163"/>
        <v>0</v>
      </c>
      <c r="BL161" s="712">
        <f t="shared" si="163"/>
        <v>0</v>
      </c>
      <c r="BM161" s="712">
        <f t="shared" si="163"/>
        <v>0</v>
      </c>
      <c r="BN161" s="712">
        <f t="shared" si="163"/>
        <v>0</v>
      </c>
      <c r="BO161" s="712">
        <f t="shared" si="163"/>
        <v>0</v>
      </c>
      <c r="BP161" s="712">
        <f t="shared" ref="BP161:CU161" si="164">BP$120*BP44</f>
        <v>0</v>
      </c>
      <c r="BQ161" s="712">
        <f t="shared" si="164"/>
        <v>0</v>
      </c>
      <c r="BR161" s="712">
        <f t="shared" si="164"/>
        <v>0</v>
      </c>
      <c r="BS161" s="712">
        <f t="shared" si="164"/>
        <v>0</v>
      </c>
      <c r="BT161" s="712">
        <f t="shared" si="164"/>
        <v>0</v>
      </c>
      <c r="BU161" s="712">
        <f t="shared" si="164"/>
        <v>0</v>
      </c>
      <c r="BV161" s="712">
        <f t="shared" si="164"/>
        <v>0</v>
      </c>
      <c r="BW161" s="712">
        <f t="shared" si="164"/>
        <v>0</v>
      </c>
      <c r="BX161" s="712">
        <f t="shared" si="164"/>
        <v>0</v>
      </c>
      <c r="BY161" s="712">
        <f t="shared" si="164"/>
        <v>0</v>
      </c>
      <c r="BZ161" s="712">
        <f t="shared" si="164"/>
        <v>0</v>
      </c>
      <c r="CA161" s="712">
        <f t="shared" si="164"/>
        <v>0</v>
      </c>
      <c r="CB161" s="712">
        <f t="shared" si="164"/>
        <v>0</v>
      </c>
      <c r="CC161" s="712">
        <f t="shared" si="164"/>
        <v>0</v>
      </c>
      <c r="CD161" s="712">
        <f t="shared" si="164"/>
        <v>0</v>
      </c>
      <c r="CE161" s="712">
        <f t="shared" si="164"/>
        <v>0</v>
      </c>
      <c r="CF161" s="712">
        <f t="shared" si="164"/>
        <v>0</v>
      </c>
      <c r="CG161" s="712">
        <f t="shared" si="164"/>
        <v>0</v>
      </c>
      <c r="CH161" s="712">
        <f t="shared" si="164"/>
        <v>0</v>
      </c>
      <c r="CI161" s="712">
        <f t="shared" si="164"/>
        <v>0</v>
      </c>
      <c r="CJ161" s="712">
        <f t="shared" si="164"/>
        <v>0</v>
      </c>
      <c r="CK161" s="712">
        <f t="shared" si="164"/>
        <v>0</v>
      </c>
      <c r="CL161" s="712">
        <f t="shared" si="164"/>
        <v>0</v>
      </c>
      <c r="CM161" s="712">
        <f t="shared" si="164"/>
        <v>0</v>
      </c>
      <c r="CN161" s="712">
        <f t="shared" si="164"/>
        <v>0</v>
      </c>
      <c r="CO161" s="712">
        <f t="shared" si="164"/>
        <v>0</v>
      </c>
      <c r="CP161" s="712">
        <f t="shared" si="164"/>
        <v>0</v>
      </c>
      <c r="CQ161" s="712">
        <f t="shared" si="164"/>
        <v>0</v>
      </c>
      <c r="CR161" s="712">
        <f t="shared" si="164"/>
        <v>0</v>
      </c>
      <c r="CS161" s="712">
        <f t="shared" si="164"/>
        <v>0</v>
      </c>
      <c r="CT161" s="712">
        <f t="shared" si="164"/>
        <v>0</v>
      </c>
      <c r="CU161" s="712">
        <f t="shared" si="164"/>
        <v>0</v>
      </c>
      <c r="CV161" s="712">
        <f t="shared" ref="CV161:DI161" si="165">CV$120*CV44</f>
        <v>0</v>
      </c>
      <c r="CW161" s="712">
        <f t="shared" si="165"/>
        <v>0</v>
      </c>
      <c r="CX161" s="712">
        <f t="shared" si="165"/>
        <v>0</v>
      </c>
      <c r="CY161" s="712">
        <f t="shared" si="165"/>
        <v>0</v>
      </c>
      <c r="CZ161" s="712">
        <f t="shared" si="165"/>
        <v>0</v>
      </c>
      <c r="DA161" s="712">
        <f t="shared" si="165"/>
        <v>0</v>
      </c>
      <c r="DB161" s="712">
        <f t="shared" si="165"/>
        <v>0</v>
      </c>
      <c r="DC161" s="712">
        <f t="shared" si="165"/>
        <v>0</v>
      </c>
      <c r="DD161" s="712">
        <f t="shared" si="165"/>
        <v>0</v>
      </c>
      <c r="DE161" s="712">
        <f t="shared" si="165"/>
        <v>0</v>
      </c>
      <c r="DF161" s="712">
        <f t="shared" si="165"/>
        <v>0</v>
      </c>
      <c r="DG161" s="712">
        <f t="shared" si="165"/>
        <v>0</v>
      </c>
      <c r="DH161" s="712">
        <f t="shared" si="165"/>
        <v>0</v>
      </c>
      <c r="DI161" s="712">
        <f t="shared" si="165"/>
        <v>0</v>
      </c>
      <c r="DJ161" s="712">
        <f t="shared" si="129"/>
        <v>0</v>
      </c>
      <c r="DK161" s="323"/>
      <c r="DL161" s="21"/>
    </row>
    <row r="162" spans="2:116">
      <c r="B162" s="10" t="s">
        <v>330</v>
      </c>
      <c r="C162" s="77" t="s">
        <v>1049</v>
      </c>
      <c r="D162" s="712">
        <f t="shared" ref="D162:AI162" si="166">D$120*D45</f>
        <v>0</v>
      </c>
      <c r="E162" s="712">
        <f t="shared" si="166"/>
        <v>0</v>
      </c>
      <c r="F162" s="712">
        <f t="shared" si="166"/>
        <v>0</v>
      </c>
      <c r="G162" s="712">
        <f t="shared" si="166"/>
        <v>0</v>
      </c>
      <c r="H162" s="712">
        <f t="shared" si="166"/>
        <v>0</v>
      </c>
      <c r="I162" s="712">
        <f t="shared" si="166"/>
        <v>0</v>
      </c>
      <c r="J162" s="712">
        <f t="shared" si="166"/>
        <v>0</v>
      </c>
      <c r="K162" s="712">
        <f t="shared" si="166"/>
        <v>0</v>
      </c>
      <c r="L162" s="712">
        <f t="shared" si="166"/>
        <v>0</v>
      </c>
      <c r="M162" s="712">
        <f t="shared" si="166"/>
        <v>0</v>
      </c>
      <c r="N162" s="712">
        <f t="shared" si="166"/>
        <v>0</v>
      </c>
      <c r="O162" s="712">
        <f t="shared" si="166"/>
        <v>0</v>
      </c>
      <c r="P162" s="712">
        <f t="shared" si="166"/>
        <v>0</v>
      </c>
      <c r="Q162" s="712">
        <f t="shared" si="166"/>
        <v>0</v>
      </c>
      <c r="R162" s="712">
        <f t="shared" si="166"/>
        <v>0</v>
      </c>
      <c r="S162" s="712">
        <f t="shared" si="166"/>
        <v>0</v>
      </c>
      <c r="T162" s="712">
        <f t="shared" si="166"/>
        <v>0</v>
      </c>
      <c r="U162" s="712">
        <f t="shared" si="166"/>
        <v>0</v>
      </c>
      <c r="V162" s="712">
        <f t="shared" si="166"/>
        <v>0</v>
      </c>
      <c r="W162" s="712">
        <f t="shared" si="166"/>
        <v>0</v>
      </c>
      <c r="X162" s="712">
        <f t="shared" si="166"/>
        <v>0</v>
      </c>
      <c r="Y162" s="712">
        <f t="shared" si="166"/>
        <v>0</v>
      </c>
      <c r="Z162" s="712">
        <f t="shared" si="166"/>
        <v>0</v>
      </c>
      <c r="AA162" s="712">
        <f t="shared" si="166"/>
        <v>0</v>
      </c>
      <c r="AB162" s="712">
        <f t="shared" si="166"/>
        <v>0</v>
      </c>
      <c r="AC162" s="712">
        <f t="shared" si="166"/>
        <v>0</v>
      </c>
      <c r="AD162" s="712">
        <f t="shared" si="166"/>
        <v>0</v>
      </c>
      <c r="AE162" s="712">
        <f t="shared" si="166"/>
        <v>0</v>
      </c>
      <c r="AF162" s="712">
        <f t="shared" si="166"/>
        <v>0</v>
      </c>
      <c r="AG162" s="712">
        <f t="shared" si="166"/>
        <v>0</v>
      </c>
      <c r="AH162" s="712">
        <f t="shared" si="166"/>
        <v>0</v>
      </c>
      <c r="AI162" s="712">
        <f t="shared" si="166"/>
        <v>0</v>
      </c>
      <c r="AJ162" s="712">
        <f t="shared" ref="AJ162:BO162" si="167">AJ$120*AJ45</f>
        <v>0</v>
      </c>
      <c r="AK162" s="712">
        <f t="shared" si="167"/>
        <v>0</v>
      </c>
      <c r="AL162" s="712">
        <f t="shared" si="167"/>
        <v>0</v>
      </c>
      <c r="AM162" s="712">
        <f t="shared" si="167"/>
        <v>0</v>
      </c>
      <c r="AN162" s="712">
        <f t="shared" si="167"/>
        <v>0</v>
      </c>
      <c r="AO162" s="712">
        <f t="shared" si="167"/>
        <v>0</v>
      </c>
      <c r="AP162" s="712">
        <f t="shared" si="167"/>
        <v>0</v>
      </c>
      <c r="AQ162" s="712">
        <f t="shared" si="167"/>
        <v>0</v>
      </c>
      <c r="AR162" s="712">
        <f t="shared" si="167"/>
        <v>0</v>
      </c>
      <c r="AS162" s="712">
        <f t="shared" si="167"/>
        <v>0</v>
      </c>
      <c r="AT162" s="712">
        <f t="shared" si="167"/>
        <v>0</v>
      </c>
      <c r="AU162" s="712">
        <f t="shared" si="167"/>
        <v>0</v>
      </c>
      <c r="AV162" s="712">
        <f t="shared" si="167"/>
        <v>0</v>
      </c>
      <c r="AW162" s="712">
        <f t="shared" si="167"/>
        <v>0</v>
      </c>
      <c r="AX162" s="712">
        <f t="shared" si="167"/>
        <v>0</v>
      </c>
      <c r="AY162" s="712">
        <f t="shared" si="167"/>
        <v>0</v>
      </c>
      <c r="AZ162" s="712">
        <f t="shared" si="167"/>
        <v>0</v>
      </c>
      <c r="BA162" s="712">
        <f t="shared" si="167"/>
        <v>0</v>
      </c>
      <c r="BB162" s="712">
        <f t="shared" si="167"/>
        <v>0</v>
      </c>
      <c r="BC162" s="712">
        <f t="shared" si="167"/>
        <v>0</v>
      </c>
      <c r="BD162" s="712">
        <f t="shared" si="167"/>
        <v>0</v>
      </c>
      <c r="BE162" s="712">
        <f t="shared" si="167"/>
        <v>0</v>
      </c>
      <c r="BF162" s="712">
        <f t="shared" si="167"/>
        <v>0</v>
      </c>
      <c r="BG162" s="712">
        <f t="shared" si="167"/>
        <v>0</v>
      </c>
      <c r="BH162" s="712">
        <f t="shared" si="167"/>
        <v>0</v>
      </c>
      <c r="BI162" s="712">
        <f t="shared" si="167"/>
        <v>0</v>
      </c>
      <c r="BJ162" s="712">
        <f t="shared" si="167"/>
        <v>0</v>
      </c>
      <c r="BK162" s="712">
        <f t="shared" si="167"/>
        <v>0</v>
      </c>
      <c r="BL162" s="712">
        <f t="shared" si="167"/>
        <v>0</v>
      </c>
      <c r="BM162" s="712">
        <f t="shared" si="167"/>
        <v>0</v>
      </c>
      <c r="BN162" s="712">
        <f t="shared" si="167"/>
        <v>0</v>
      </c>
      <c r="BO162" s="712">
        <f t="shared" si="167"/>
        <v>0</v>
      </c>
      <c r="BP162" s="712">
        <f t="shared" ref="BP162:CU162" si="168">BP$120*BP45</f>
        <v>0</v>
      </c>
      <c r="BQ162" s="712">
        <f t="shared" si="168"/>
        <v>0</v>
      </c>
      <c r="BR162" s="712">
        <f t="shared" si="168"/>
        <v>0</v>
      </c>
      <c r="BS162" s="712">
        <f t="shared" si="168"/>
        <v>0</v>
      </c>
      <c r="BT162" s="712">
        <f t="shared" si="168"/>
        <v>0</v>
      </c>
      <c r="BU162" s="712">
        <f t="shared" si="168"/>
        <v>0</v>
      </c>
      <c r="BV162" s="712">
        <f t="shared" si="168"/>
        <v>0</v>
      </c>
      <c r="BW162" s="712">
        <f t="shared" si="168"/>
        <v>0</v>
      </c>
      <c r="BX162" s="712">
        <f t="shared" si="168"/>
        <v>0</v>
      </c>
      <c r="BY162" s="712">
        <f t="shared" si="168"/>
        <v>0</v>
      </c>
      <c r="BZ162" s="712">
        <f t="shared" si="168"/>
        <v>0</v>
      </c>
      <c r="CA162" s="712">
        <f t="shared" si="168"/>
        <v>0</v>
      </c>
      <c r="CB162" s="712">
        <f t="shared" si="168"/>
        <v>0</v>
      </c>
      <c r="CC162" s="712">
        <f t="shared" si="168"/>
        <v>0</v>
      </c>
      <c r="CD162" s="712">
        <f t="shared" si="168"/>
        <v>0</v>
      </c>
      <c r="CE162" s="712">
        <f t="shared" si="168"/>
        <v>0</v>
      </c>
      <c r="CF162" s="712">
        <f t="shared" si="168"/>
        <v>0</v>
      </c>
      <c r="CG162" s="712">
        <f t="shared" si="168"/>
        <v>0</v>
      </c>
      <c r="CH162" s="712">
        <f t="shared" si="168"/>
        <v>0</v>
      </c>
      <c r="CI162" s="712">
        <f t="shared" si="168"/>
        <v>0</v>
      </c>
      <c r="CJ162" s="712">
        <f t="shared" si="168"/>
        <v>0</v>
      </c>
      <c r="CK162" s="712">
        <f t="shared" si="168"/>
        <v>0</v>
      </c>
      <c r="CL162" s="712">
        <f t="shared" si="168"/>
        <v>0</v>
      </c>
      <c r="CM162" s="712">
        <f t="shared" si="168"/>
        <v>0</v>
      </c>
      <c r="CN162" s="712">
        <f t="shared" si="168"/>
        <v>0</v>
      </c>
      <c r="CO162" s="712">
        <f t="shared" si="168"/>
        <v>0</v>
      </c>
      <c r="CP162" s="712">
        <f t="shared" si="168"/>
        <v>0</v>
      </c>
      <c r="CQ162" s="712">
        <f t="shared" si="168"/>
        <v>0</v>
      </c>
      <c r="CR162" s="712">
        <f t="shared" si="168"/>
        <v>0</v>
      </c>
      <c r="CS162" s="712">
        <f t="shared" si="168"/>
        <v>0</v>
      </c>
      <c r="CT162" s="712">
        <f t="shared" si="168"/>
        <v>0</v>
      </c>
      <c r="CU162" s="712">
        <f t="shared" si="168"/>
        <v>0</v>
      </c>
      <c r="CV162" s="712">
        <f t="shared" ref="CV162:DI162" si="169">CV$120*CV45</f>
        <v>0</v>
      </c>
      <c r="CW162" s="712">
        <f t="shared" si="169"/>
        <v>0</v>
      </c>
      <c r="CX162" s="712">
        <f t="shared" si="169"/>
        <v>0</v>
      </c>
      <c r="CY162" s="712">
        <f t="shared" si="169"/>
        <v>0</v>
      </c>
      <c r="CZ162" s="712">
        <f t="shared" si="169"/>
        <v>0</v>
      </c>
      <c r="DA162" s="712">
        <f t="shared" si="169"/>
        <v>0</v>
      </c>
      <c r="DB162" s="712">
        <f t="shared" si="169"/>
        <v>0</v>
      </c>
      <c r="DC162" s="712">
        <f t="shared" si="169"/>
        <v>0</v>
      </c>
      <c r="DD162" s="712">
        <f t="shared" si="169"/>
        <v>0</v>
      </c>
      <c r="DE162" s="712">
        <f t="shared" si="169"/>
        <v>0</v>
      </c>
      <c r="DF162" s="712">
        <f t="shared" si="169"/>
        <v>0</v>
      </c>
      <c r="DG162" s="712">
        <f t="shared" si="169"/>
        <v>0</v>
      </c>
      <c r="DH162" s="712">
        <f t="shared" si="169"/>
        <v>0</v>
      </c>
      <c r="DI162" s="712">
        <f t="shared" si="169"/>
        <v>0</v>
      </c>
      <c r="DJ162" s="712">
        <f t="shared" si="129"/>
        <v>0</v>
      </c>
      <c r="DK162" s="323"/>
      <c r="DL162" s="21"/>
    </row>
    <row r="163" spans="2:116">
      <c r="B163" s="10" t="s">
        <v>331</v>
      </c>
      <c r="C163" s="77" t="s">
        <v>1050</v>
      </c>
      <c r="D163" s="712">
        <f t="shared" ref="D163:AI163" si="170">D$120*D46</f>
        <v>0</v>
      </c>
      <c r="E163" s="712">
        <f t="shared" si="170"/>
        <v>0</v>
      </c>
      <c r="F163" s="712">
        <f t="shared" si="170"/>
        <v>0</v>
      </c>
      <c r="G163" s="712">
        <f t="shared" si="170"/>
        <v>0</v>
      </c>
      <c r="H163" s="712">
        <f t="shared" si="170"/>
        <v>0</v>
      </c>
      <c r="I163" s="712">
        <f t="shared" si="170"/>
        <v>0</v>
      </c>
      <c r="J163" s="712">
        <f t="shared" si="170"/>
        <v>0</v>
      </c>
      <c r="K163" s="712">
        <f t="shared" si="170"/>
        <v>0</v>
      </c>
      <c r="L163" s="712">
        <f t="shared" si="170"/>
        <v>0</v>
      </c>
      <c r="M163" s="712">
        <f t="shared" si="170"/>
        <v>0</v>
      </c>
      <c r="N163" s="712">
        <f t="shared" si="170"/>
        <v>0</v>
      </c>
      <c r="O163" s="712">
        <f t="shared" si="170"/>
        <v>0</v>
      </c>
      <c r="P163" s="712">
        <f t="shared" si="170"/>
        <v>0</v>
      </c>
      <c r="Q163" s="712">
        <f t="shared" si="170"/>
        <v>0</v>
      </c>
      <c r="R163" s="712">
        <f t="shared" si="170"/>
        <v>0</v>
      </c>
      <c r="S163" s="712">
        <f t="shared" si="170"/>
        <v>0</v>
      </c>
      <c r="T163" s="712">
        <f t="shared" si="170"/>
        <v>0</v>
      </c>
      <c r="U163" s="712">
        <f t="shared" si="170"/>
        <v>0</v>
      </c>
      <c r="V163" s="712">
        <f t="shared" si="170"/>
        <v>0</v>
      </c>
      <c r="W163" s="712">
        <f t="shared" si="170"/>
        <v>0</v>
      </c>
      <c r="X163" s="712">
        <f t="shared" si="170"/>
        <v>0</v>
      </c>
      <c r="Y163" s="712">
        <f t="shared" si="170"/>
        <v>0</v>
      </c>
      <c r="Z163" s="712">
        <f t="shared" si="170"/>
        <v>0</v>
      </c>
      <c r="AA163" s="712">
        <f t="shared" si="170"/>
        <v>0</v>
      </c>
      <c r="AB163" s="712">
        <f t="shared" si="170"/>
        <v>0</v>
      </c>
      <c r="AC163" s="712">
        <f t="shared" si="170"/>
        <v>0</v>
      </c>
      <c r="AD163" s="712">
        <f t="shared" si="170"/>
        <v>0</v>
      </c>
      <c r="AE163" s="712">
        <f t="shared" si="170"/>
        <v>0</v>
      </c>
      <c r="AF163" s="712">
        <f t="shared" si="170"/>
        <v>0</v>
      </c>
      <c r="AG163" s="712">
        <f t="shared" si="170"/>
        <v>0</v>
      </c>
      <c r="AH163" s="712">
        <f t="shared" si="170"/>
        <v>0</v>
      </c>
      <c r="AI163" s="712">
        <f t="shared" si="170"/>
        <v>0</v>
      </c>
      <c r="AJ163" s="712">
        <f t="shared" ref="AJ163:BO163" si="171">AJ$120*AJ46</f>
        <v>0</v>
      </c>
      <c r="AK163" s="712">
        <f t="shared" si="171"/>
        <v>0</v>
      </c>
      <c r="AL163" s="712">
        <f t="shared" si="171"/>
        <v>0</v>
      </c>
      <c r="AM163" s="712">
        <f t="shared" si="171"/>
        <v>0</v>
      </c>
      <c r="AN163" s="712">
        <f t="shared" si="171"/>
        <v>0</v>
      </c>
      <c r="AO163" s="712">
        <f t="shared" si="171"/>
        <v>0</v>
      </c>
      <c r="AP163" s="712">
        <f t="shared" si="171"/>
        <v>0</v>
      </c>
      <c r="AQ163" s="712">
        <f t="shared" si="171"/>
        <v>0</v>
      </c>
      <c r="AR163" s="712">
        <f t="shared" si="171"/>
        <v>0</v>
      </c>
      <c r="AS163" s="712">
        <f t="shared" si="171"/>
        <v>0</v>
      </c>
      <c r="AT163" s="712">
        <f t="shared" si="171"/>
        <v>0</v>
      </c>
      <c r="AU163" s="712">
        <f t="shared" si="171"/>
        <v>0</v>
      </c>
      <c r="AV163" s="712">
        <f t="shared" si="171"/>
        <v>0</v>
      </c>
      <c r="AW163" s="712">
        <f t="shared" si="171"/>
        <v>0</v>
      </c>
      <c r="AX163" s="712">
        <f t="shared" si="171"/>
        <v>0</v>
      </c>
      <c r="AY163" s="712">
        <f t="shared" si="171"/>
        <v>0</v>
      </c>
      <c r="AZ163" s="712">
        <f t="shared" si="171"/>
        <v>0</v>
      </c>
      <c r="BA163" s="712">
        <f t="shared" si="171"/>
        <v>0</v>
      </c>
      <c r="BB163" s="712">
        <f t="shared" si="171"/>
        <v>0</v>
      </c>
      <c r="BC163" s="712">
        <f t="shared" si="171"/>
        <v>0</v>
      </c>
      <c r="BD163" s="712">
        <f t="shared" si="171"/>
        <v>0</v>
      </c>
      <c r="BE163" s="712">
        <f t="shared" si="171"/>
        <v>0</v>
      </c>
      <c r="BF163" s="712">
        <f t="shared" si="171"/>
        <v>0</v>
      </c>
      <c r="BG163" s="712">
        <f t="shared" si="171"/>
        <v>0</v>
      </c>
      <c r="BH163" s="712">
        <f t="shared" si="171"/>
        <v>0</v>
      </c>
      <c r="BI163" s="712">
        <f t="shared" si="171"/>
        <v>0</v>
      </c>
      <c r="BJ163" s="712">
        <f t="shared" si="171"/>
        <v>0</v>
      </c>
      <c r="BK163" s="712">
        <f t="shared" si="171"/>
        <v>0</v>
      </c>
      <c r="BL163" s="712">
        <f t="shared" si="171"/>
        <v>0</v>
      </c>
      <c r="BM163" s="712">
        <f t="shared" si="171"/>
        <v>0</v>
      </c>
      <c r="BN163" s="712">
        <f t="shared" si="171"/>
        <v>0</v>
      </c>
      <c r="BO163" s="712">
        <f t="shared" si="171"/>
        <v>0</v>
      </c>
      <c r="BP163" s="712">
        <f t="shared" ref="BP163:CU163" si="172">BP$120*BP46</f>
        <v>0</v>
      </c>
      <c r="BQ163" s="712">
        <f t="shared" si="172"/>
        <v>0</v>
      </c>
      <c r="BR163" s="712">
        <f t="shared" si="172"/>
        <v>0</v>
      </c>
      <c r="BS163" s="712">
        <f t="shared" si="172"/>
        <v>0</v>
      </c>
      <c r="BT163" s="712">
        <f t="shared" si="172"/>
        <v>0</v>
      </c>
      <c r="BU163" s="712">
        <f t="shared" si="172"/>
        <v>0</v>
      </c>
      <c r="BV163" s="712">
        <f t="shared" si="172"/>
        <v>0</v>
      </c>
      <c r="BW163" s="712">
        <f t="shared" si="172"/>
        <v>0</v>
      </c>
      <c r="BX163" s="712">
        <f t="shared" si="172"/>
        <v>0</v>
      </c>
      <c r="BY163" s="712">
        <f t="shared" si="172"/>
        <v>0</v>
      </c>
      <c r="BZ163" s="712">
        <f t="shared" si="172"/>
        <v>0</v>
      </c>
      <c r="CA163" s="712">
        <f t="shared" si="172"/>
        <v>0</v>
      </c>
      <c r="CB163" s="712">
        <f t="shared" si="172"/>
        <v>0</v>
      </c>
      <c r="CC163" s="712">
        <f t="shared" si="172"/>
        <v>0</v>
      </c>
      <c r="CD163" s="712">
        <f t="shared" si="172"/>
        <v>0</v>
      </c>
      <c r="CE163" s="712">
        <f t="shared" si="172"/>
        <v>0</v>
      </c>
      <c r="CF163" s="712">
        <f t="shared" si="172"/>
        <v>0</v>
      </c>
      <c r="CG163" s="712">
        <f t="shared" si="172"/>
        <v>0</v>
      </c>
      <c r="CH163" s="712">
        <f t="shared" si="172"/>
        <v>0</v>
      </c>
      <c r="CI163" s="712">
        <f t="shared" si="172"/>
        <v>0</v>
      </c>
      <c r="CJ163" s="712">
        <f t="shared" si="172"/>
        <v>0</v>
      </c>
      <c r="CK163" s="712">
        <f t="shared" si="172"/>
        <v>0</v>
      </c>
      <c r="CL163" s="712">
        <f t="shared" si="172"/>
        <v>0</v>
      </c>
      <c r="CM163" s="712">
        <f t="shared" si="172"/>
        <v>0</v>
      </c>
      <c r="CN163" s="712">
        <f t="shared" si="172"/>
        <v>0</v>
      </c>
      <c r="CO163" s="712">
        <f t="shared" si="172"/>
        <v>0</v>
      </c>
      <c r="CP163" s="712">
        <f t="shared" si="172"/>
        <v>0</v>
      </c>
      <c r="CQ163" s="712">
        <f t="shared" si="172"/>
        <v>0</v>
      </c>
      <c r="CR163" s="712">
        <f t="shared" si="172"/>
        <v>0</v>
      </c>
      <c r="CS163" s="712">
        <f t="shared" si="172"/>
        <v>0</v>
      </c>
      <c r="CT163" s="712">
        <f t="shared" si="172"/>
        <v>0</v>
      </c>
      <c r="CU163" s="712">
        <f t="shared" si="172"/>
        <v>0</v>
      </c>
      <c r="CV163" s="712">
        <f t="shared" ref="CV163:DI163" si="173">CV$120*CV46</f>
        <v>0</v>
      </c>
      <c r="CW163" s="712">
        <f t="shared" si="173"/>
        <v>0</v>
      </c>
      <c r="CX163" s="712">
        <f t="shared" si="173"/>
        <v>0</v>
      </c>
      <c r="CY163" s="712">
        <f t="shared" si="173"/>
        <v>0</v>
      </c>
      <c r="CZ163" s="712">
        <f t="shared" si="173"/>
        <v>0</v>
      </c>
      <c r="DA163" s="712">
        <f t="shared" si="173"/>
        <v>0</v>
      </c>
      <c r="DB163" s="712">
        <f t="shared" si="173"/>
        <v>0</v>
      </c>
      <c r="DC163" s="712">
        <f t="shared" si="173"/>
        <v>0</v>
      </c>
      <c r="DD163" s="712">
        <f t="shared" si="173"/>
        <v>0</v>
      </c>
      <c r="DE163" s="712">
        <f t="shared" si="173"/>
        <v>0</v>
      </c>
      <c r="DF163" s="712">
        <f t="shared" si="173"/>
        <v>0</v>
      </c>
      <c r="DG163" s="712">
        <f t="shared" si="173"/>
        <v>0</v>
      </c>
      <c r="DH163" s="712">
        <f t="shared" si="173"/>
        <v>0</v>
      </c>
      <c r="DI163" s="712">
        <f t="shared" si="173"/>
        <v>0</v>
      </c>
      <c r="DJ163" s="712">
        <f t="shared" si="129"/>
        <v>0</v>
      </c>
      <c r="DK163" s="323"/>
      <c r="DL163" s="21"/>
    </row>
    <row r="164" spans="2:116">
      <c r="B164" s="10" t="s">
        <v>332</v>
      </c>
      <c r="C164" s="77" t="s">
        <v>1051</v>
      </c>
      <c r="D164" s="712">
        <f t="shared" ref="D164:AI164" si="174">D$120*D47</f>
        <v>0</v>
      </c>
      <c r="E164" s="712">
        <f t="shared" si="174"/>
        <v>0</v>
      </c>
      <c r="F164" s="712">
        <f t="shared" si="174"/>
        <v>0</v>
      </c>
      <c r="G164" s="712">
        <f t="shared" si="174"/>
        <v>0</v>
      </c>
      <c r="H164" s="712">
        <f t="shared" si="174"/>
        <v>0</v>
      </c>
      <c r="I164" s="712">
        <f t="shared" si="174"/>
        <v>0</v>
      </c>
      <c r="J164" s="712">
        <f t="shared" si="174"/>
        <v>0</v>
      </c>
      <c r="K164" s="712">
        <f t="shared" si="174"/>
        <v>0</v>
      </c>
      <c r="L164" s="712">
        <f t="shared" si="174"/>
        <v>0</v>
      </c>
      <c r="M164" s="712">
        <f t="shared" si="174"/>
        <v>0</v>
      </c>
      <c r="N164" s="712">
        <f t="shared" si="174"/>
        <v>0</v>
      </c>
      <c r="O164" s="712">
        <f t="shared" si="174"/>
        <v>0</v>
      </c>
      <c r="P164" s="712">
        <f t="shared" si="174"/>
        <v>0</v>
      </c>
      <c r="Q164" s="712">
        <f t="shared" si="174"/>
        <v>0</v>
      </c>
      <c r="R164" s="712">
        <f t="shared" si="174"/>
        <v>0</v>
      </c>
      <c r="S164" s="712">
        <f t="shared" si="174"/>
        <v>0</v>
      </c>
      <c r="T164" s="712">
        <f t="shared" si="174"/>
        <v>0</v>
      </c>
      <c r="U164" s="712">
        <f t="shared" si="174"/>
        <v>0</v>
      </c>
      <c r="V164" s="712">
        <f t="shared" si="174"/>
        <v>0</v>
      </c>
      <c r="W164" s="712">
        <f t="shared" si="174"/>
        <v>0</v>
      </c>
      <c r="X164" s="712">
        <f t="shared" si="174"/>
        <v>0</v>
      </c>
      <c r="Y164" s="712">
        <f t="shared" si="174"/>
        <v>0</v>
      </c>
      <c r="Z164" s="712">
        <f t="shared" si="174"/>
        <v>0</v>
      </c>
      <c r="AA164" s="712">
        <f t="shared" si="174"/>
        <v>0</v>
      </c>
      <c r="AB164" s="712">
        <f t="shared" si="174"/>
        <v>0</v>
      </c>
      <c r="AC164" s="712">
        <f t="shared" si="174"/>
        <v>0</v>
      </c>
      <c r="AD164" s="712">
        <f t="shared" si="174"/>
        <v>0</v>
      </c>
      <c r="AE164" s="712">
        <f t="shared" si="174"/>
        <v>0</v>
      </c>
      <c r="AF164" s="712">
        <f t="shared" si="174"/>
        <v>0</v>
      </c>
      <c r="AG164" s="712">
        <f t="shared" si="174"/>
        <v>0</v>
      </c>
      <c r="AH164" s="712">
        <f t="shared" si="174"/>
        <v>0</v>
      </c>
      <c r="AI164" s="712">
        <f t="shared" si="174"/>
        <v>0</v>
      </c>
      <c r="AJ164" s="712">
        <f t="shared" ref="AJ164:BO164" si="175">AJ$120*AJ47</f>
        <v>0</v>
      </c>
      <c r="AK164" s="712">
        <f t="shared" si="175"/>
        <v>0</v>
      </c>
      <c r="AL164" s="712">
        <f t="shared" si="175"/>
        <v>0</v>
      </c>
      <c r="AM164" s="712">
        <f t="shared" si="175"/>
        <v>0</v>
      </c>
      <c r="AN164" s="712">
        <f t="shared" si="175"/>
        <v>0</v>
      </c>
      <c r="AO164" s="712">
        <f t="shared" si="175"/>
        <v>0</v>
      </c>
      <c r="AP164" s="712">
        <f t="shared" si="175"/>
        <v>0</v>
      </c>
      <c r="AQ164" s="712">
        <f t="shared" si="175"/>
        <v>0</v>
      </c>
      <c r="AR164" s="712">
        <f t="shared" si="175"/>
        <v>0</v>
      </c>
      <c r="AS164" s="712">
        <f t="shared" si="175"/>
        <v>0</v>
      </c>
      <c r="AT164" s="712">
        <f t="shared" si="175"/>
        <v>0</v>
      </c>
      <c r="AU164" s="712">
        <f t="shared" si="175"/>
        <v>0</v>
      </c>
      <c r="AV164" s="712">
        <f t="shared" si="175"/>
        <v>0</v>
      </c>
      <c r="AW164" s="712">
        <f t="shared" si="175"/>
        <v>0</v>
      </c>
      <c r="AX164" s="712">
        <f t="shared" si="175"/>
        <v>0</v>
      </c>
      <c r="AY164" s="712">
        <f t="shared" si="175"/>
        <v>0</v>
      </c>
      <c r="AZ164" s="712">
        <f t="shared" si="175"/>
        <v>0</v>
      </c>
      <c r="BA164" s="712">
        <f t="shared" si="175"/>
        <v>0</v>
      </c>
      <c r="BB164" s="712">
        <f t="shared" si="175"/>
        <v>0</v>
      </c>
      <c r="BC164" s="712">
        <f t="shared" si="175"/>
        <v>0</v>
      </c>
      <c r="BD164" s="712">
        <f t="shared" si="175"/>
        <v>0</v>
      </c>
      <c r="BE164" s="712">
        <f t="shared" si="175"/>
        <v>0</v>
      </c>
      <c r="BF164" s="712">
        <f t="shared" si="175"/>
        <v>0</v>
      </c>
      <c r="BG164" s="712">
        <f t="shared" si="175"/>
        <v>0</v>
      </c>
      <c r="BH164" s="712">
        <f t="shared" si="175"/>
        <v>0</v>
      </c>
      <c r="BI164" s="712">
        <f t="shared" si="175"/>
        <v>0</v>
      </c>
      <c r="BJ164" s="712">
        <f t="shared" si="175"/>
        <v>0</v>
      </c>
      <c r="BK164" s="712">
        <f t="shared" si="175"/>
        <v>0</v>
      </c>
      <c r="BL164" s="712">
        <f t="shared" si="175"/>
        <v>0</v>
      </c>
      <c r="BM164" s="712">
        <f t="shared" si="175"/>
        <v>0</v>
      </c>
      <c r="BN164" s="712">
        <f t="shared" si="175"/>
        <v>0</v>
      </c>
      <c r="BO164" s="712">
        <f t="shared" si="175"/>
        <v>0</v>
      </c>
      <c r="BP164" s="712">
        <f t="shared" ref="BP164:CU164" si="176">BP$120*BP47</f>
        <v>0</v>
      </c>
      <c r="BQ164" s="712">
        <f t="shared" si="176"/>
        <v>0</v>
      </c>
      <c r="BR164" s="712">
        <f t="shared" si="176"/>
        <v>0</v>
      </c>
      <c r="BS164" s="712">
        <f t="shared" si="176"/>
        <v>0</v>
      </c>
      <c r="BT164" s="712">
        <f t="shared" si="176"/>
        <v>0</v>
      </c>
      <c r="BU164" s="712">
        <f t="shared" si="176"/>
        <v>0</v>
      </c>
      <c r="BV164" s="712">
        <f t="shared" si="176"/>
        <v>0</v>
      </c>
      <c r="BW164" s="712">
        <f t="shared" si="176"/>
        <v>0</v>
      </c>
      <c r="BX164" s="712">
        <f t="shared" si="176"/>
        <v>0</v>
      </c>
      <c r="BY164" s="712">
        <f t="shared" si="176"/>
        <v>0</v>
      </c>
      <c r="BZ164" s="712">
        <f t="shared" si="176"/>
        <v>0</v>
      </c>
      <c r="CA164" s="712">
        <f t="shared" si="176"/>
        <v>0</v>
      </c>
      <c r="CB164" s="712">
        <f t="shared" si="176"/>
        <v>0</v>
      </c>
      <c r="CC164" s="712">
        <f t="shared" si="176"/>
        <v>0</v>
      </c>
      <c r="CD164" s="712">
        <f t="shared" si="176"/>
        <v>0</v>
      </c>
      <c r="CE164" s="712">
        <f t="shared" si="176"/>
        <v>0</v>
      </c>
      <c r="CF164" s="712">
        <f t="shared" si="176"/>
        <v>0</v>
      </c>
      <c r="CG164" s="712">
        <f t="shared" si="176"/>
        <v>0</v>
      </c>
      <c r="CH164" s="712">
        <f t="shared" si="176"/>
        <v>0</v>
      </c>
      <c r="CI164" s="712">
        <f t="shared" si="176"/>
        <v>0</v>
      </c>
      <c r="CJ164" s="712">
        <f t="shared" si="176"/>
        <v>0</v>
      </c>
      <c r="CK164" s="712">
        <f t="shared" si="176"/>
        <v>0</v>
      </c>
      <c r="CL164" s="712">
        <f t="shared" si="176"/>
        <v>0</v>
      </c>
      <c r="CM164" s="712">
        <f t="shared" si="176"/>
        <v>0</v>
      </c>
      <c r="CN164" s="712">
        <f t="shared" si="176"/>
        <v>0</v>
      </c>
      <c r="CO164" s="712">
        <f t="shared" si="176"/>
        <v>0</v>
      </c>
      <c r="CP164" s="712">
        <f t="shared" si="176"/>
        <v>0</v>
      </c>
      <c r="CQ164" s="712">
        <f t="shared" si="176"/>
        <v>0</v>
      </c>
      <c r="CR164" s="712">
        <f t="shared" si="176"/>
        <v>0</v>
      </c>
      <c r="CS164" s="712">
        <f t="shared" si="176"/>
        <v>0</v>
      </c>
      <c r="CT164" s="712">
        <f t="shared" si="176"/>
        <v>0</v>
      </c>
      <c r="CU164" s="712">
        <f t="shared" si="176"/>
        <v>0</v>
      </c>
      <c r="CV164" s="712">
        <f t="shared" ref="CV164:DI164" si="177">CV$120*CV47</f>
        <v>0</v>
      </c>
      <c r="CW164" s="712">
        <f t="shared" si="177"/>
        <v>0</v>
      </c>
      <c r="CX164" s="712">
        <f t="shared" si="177"/>
        <v>0</v>
      </c>
      <c r="CY164" s="712">
        <f t="shared" si="177"/>
        <v>0</v>
      </c>
      <c r="CZ164" s="712">
        <f t="shared" si="177"/>
        <v>0</v>
      </c>
      <c r="DA164" s="712">
        <f t="shared" si="177"/>
        <v>0</v>
      </c>
      <c r="DB164" s="712">
        <f t="shared" si="177"/>
        <v>0</v>
      </c>
      <c r="DC164" s="712">
        <f t="shared" si="177"/>
        <v>0</v>
      </c>
      <c r="DD164" s="712">
        <f t="shared" si="177"/>
        <v>0</v>
      </c>
      <c r="DE164" s="712">
        <f t="shared" si="177"/>
        <v>0</v>
      </c>
      <c r="DF164" s="712">
        <f t="shared" si="177"/>
        <v>0</v>
      </c>
      <c r="DG164" s="712">
        <f t="shared" si="177"/>
        <v>0</v>
      </c>
      <c r="DH164" s="712">
        <f t="shared" si="177"/>
        <v>0</v>
      </c>
      <c r="DI164" s="712">
        <f t="shared" si="177"/>
        <v>0</v>
      </c>
      <c r="DJ164" s="712">
        <f t="shared" si="129"/>
        <v>0</v>
      </c>
      <c r="DK164" s="323"/>
      <c r="DL164" s="21"/>
    </row>
    <row r="165" spans="2:116">
      <c r="B165" s="10" t="s">
        <v>333</v>
      </c>
      <c r="C165" s="77" t="s">
        <v>1052</v>
      </c>
      <c r="D165" s="712">
        <f t="shared" ref="D165:AI165" si="178">D$120*D48</f>
        <v>0</v>
      </c>
      <c r="E165" s="712">
        <f t="shared" si="178"/>
        <v>0</v>
      </c>
      <c r="F165" s="712">
        <f t="shared" si="178"/>
        <v>0</v>
      </c>
      <c r="G165" s="712">
        <f t="shared" si="178"/>
        <v>0</v>
      </c>
      <c r="H165" s="712">
        <f t="shared" si="178"/>
        <v>0</v>
      </c>
      <c r="I165" s="712">
        <f t="shared" si="178"/>
        <v>0</v>
      </c>
      <c r="J165" s="712">
        <f t="shared" si="178"/>
        <v>0</v>
      </c>
      <c r="K165" s="712">
        <f t="shared" si="178"/>
        <v>0</v>
      </c>
      <c r="L165" s="712">
        <f t="shared" si="178"/>
        <v>0</v>
      </c>
      <c r="M165" s="712">
        <f t="shared" si="178"/>
        <v>0</v>
      </c>
      <c r="N165" s="712">
        <f t="shared" si="178"/>
        <v>0</v>
      </c>
      <c r="O165" s="712">
        <f t="shared" si="178"/>
        <v>0</v>
      </c>
      <c r="P165" s="712">
        <f t="shared" si="178"/>
        <v>0</v>
      </c>
      <c r="Q165" s="712">
        <f t="shared" si="178"/>
        <v>0</v>
      </c>
      <c r="R165" s="712">
        <f t="shared" si="178"/>
        <v>0</v>
      </c>
      <c r="S165" s="712">
        <f t="shared" si="178"/>
        <v>0</v>
      </c>
      <c r="T165" s="712">
        <f t="shared" si="178"/>
        <v>0</v>
      </c>
      <c r="U165" s="712">
        <f t="shared" si="178"/>
        <v>0</v>
      </c>
      <c r="V165" s="712">
        <f t="shared" si="178"/>
        <v>0</v>
      </c>
      <c r="W165" s="712">
        <f t="shared" si="178"/>
        <v>0</v>
      </c>
      <c r="X165" s="712">
        <f t="shared" si="178"/>
        <v>0</v>
      </c>
      <c r="Y165" s="712">
        <f t="shared" si="178"/>
        <v>0</v>
      </c>
      <c r="Z165" s="712">
        <f t="shared" si="178"/>
        <v>0</v>
      </c>
      <c r="AA165" s="712">
        <f t="shared" si="178"/>
        <v>0</v>
      </c>
      <c r="AB165" s="712">
        <f t="shared" si="178"/>
        <v>0</v>
      </c>
      <c r="AC165" s="712">
        <f t="shared" si="178"/>
        <v>0</v>
      </c>
      <c r="AD165" s="712">
        <f t="shared" si="178"/>
        <v>0</v>
      </c>
      <c r="AE165" s="712">
        <f t="shared" si="178"/>
        <v>0</v>
      </c>
      <c r="AF165" s="712">
        <f t="shared" si="178"/>
        <v>0</v>
      </c>
      <c r="AG165" s="712">
        <f t="shared" si="178"/>
        <v>0</v>
      </c>
      <c r="AH165" s="712">
        <f t="shared" si="178"/>
        <v>0</v>
      </c>
      <c r="AI165" s="712">
        <f t="shared" si="178"/>
        <v>0</v>
      </c>
      <c r="AJ165" s="712">
        <f t="shared" ref="AJ165:BO165" si="179">AJ$120*AJ48</f>
        <v>0</v>
      </c>
      <c r="AK165" s="712">
        <f t="shared" si="179"/>
        <v>0</v>
      </c>
      <c r="AL165" s="712">
        <f t="shared" si="179"/>
        <v>0</v>
      </c>
      <c r="AM165" s="712">
        <f t="shared" si="179"/>
        <v>0</v>
      </c>
      <c r="AN165" s="712">
        <f t="shared" si="179"/>
        <v>0</v>
      </c>
      <c r="AO165" s="712">
        <f t="shared" si="179"/>
        <v>0</v>
      </c>
      <c r="AP165" s="712">
        <f t="shared" si="179"/>
        <v>0</v>
      </c>
      <c r="AQ165" s="712">
        <f t="shared" si="179"/>
        <v>0</v>
      </c>
      <c r="AR165" s="712">
        <f t="shared" si="179"/>
        <v>0</v>
      </c>
      <c r="AS165" s="712">
        <f t="shared" si="179"/>
        <v>0</v>
      </c>
      <c r="AT165" s="712">
        <f t="shared" si="179"/>
        <v>0</v>
      </c>
      <c r="AU165" s="712">
        <f t="shared" si="179"/>
        <v>0</v>
      </c>
      <c r="AV165" s="712">
        <f t="shared" si="179"/>
        <v>0</v>
      </c>
      <c r="AW165" s="712">
        <f t="shared" si="179"/>
        <v>0</v>
      </c>
      <c r="AX165" s="712">
        <f t="shared" si="179"/>
        <v>0</v>
      </c>
      <c r="AY165" s="712">
        <f t="shared" si="179"/>
        <v>0</v>
      </c>
      <c r="AZ165" s="712">
        <f t="shared" si="179"/>
        <v>0</v>
      </c>
      <c r="BA165" s="712">
        <f t="shared" si="179"/>
        <v>0</v>
      </c>
      <c r="BB165" s="712">
        <f t="shared" si="179"/>
        <v>0</v>
      </c>
      <c r="BC165" s="712">
        <f t="shared" si="179"/>
        <v>0</v>
      </c>
      <c r="BD165" s="712">
        <f t="shared" si="179"/>
        <v>0</v>
      </c>
      <c r="BE165" s="712">
        <f t="shared" si="179"/>
        <v>0</v>
      </c>
      <c r="BF165" s="712">
        <f t="shared" si="179"/>
        <v>0</v>
      </c>
      <c r="BG165" s="712">
        <f t="shared" si="179"/>
        <v>0</v>
      </c>
      <c r="BH165" s="712">
        <f t="shared" si="179"/>
        <v>0</v>
      </c>
      <c r="BI165" s="712">
        <f t="shared" si="179"/>
        <v>0</v>
      </c>
      <c r="BJ165" s="712">
        <f t="shared" si="179"/>
        <v>0</v>
      </c>
      <c r="BK165" s="712">
        <f t="shared" si="179"/>
        <v>0</v>
      </c>
      <c r="BL165" s="712">
        <f t="shared" si="179"/>
        <v>0</v>
      </c>
      <c r="BM165" s="712">
        <f t="shared" si="179"/>
        <v>0</v>
      </c>
      <c r="BN165" s="712">
        <f t="shared" si="179"/>
        <v>0</v>
      </c>
      <c r="BO165" s="712">
        <f t="shared" si="179"/>
        <v>0</v>
      </c>
      <c r="BP165" s="712">
        <f t="shared" ref="BP165:CU165" si="180">BP$120*BP48</f>
        <v>0</v>
      </c>
      <c r="BQ165" s="712">
        <f t="shared" si="180"/>
        <v>0</v>
      </c>
      <c r="BR165" s="712">
        <f t="shared" si="180"/>
        <v>0</v>
      </c>
      <c r="BS165" s="712">
        <f t="shared" si="180"/>
        <v>0</v>
      </c>
      <c r="BT165" s="712">
        <f t="shared" si="180"/>
        <v>0</v>
      </c>
      <c r="BU165" s="712">
        <f t="shared" si="180"/>
        <v>0</v>
      </c>
      <c r="BV165" s="712">
        <f t="shared" si="180"/>
        <v>0</v>
      </c>
      <c r="BW165" s="712">
        <f t="shared" si="180"/>
        <v>0</v>
      </c>
      <c r="BX165" s="712">
        <f t="shared" si="180"/>
        <v>0</v>
      </c>
      <c r="BY165" s="712">
        <f t="shared" si="180"/>
        <v>0</v>
      </c>
      <c r="BZ165" s="712">
        <f t="shared" si="180"/>
        <v>0</v>
      </c>
      <c r="CA165" s="712">
        <f t="shared" si="180"/>
        <v>0</v>
      </c>
      <c r="CB165" s="712">
        <f t="shared" si="180"/>
        <v>0</v>
      </c>
      <c r="CC165" s="712">
        <f t="shared" si="180"/>
        <v>0</v>
      </c>
      <c r="CD165" s="712">
        <f t="shared" si="180"/>
        <v>0</v>
      </c>
      <c r="CE165" s="712">
        <f t="shared" si="180"/>
        <v>0</v>
      </c>
      <c r="CF165" s="712">
        <f t="shared" si="180"/>
        <v>0</v>
      </c>
      <c r="CG165" s="712">
        <f t="shared" si="180"/>
        <v>0</v>
      </c>
      <c r="CH165" s="712">
        <f t="shared" si="180"/>
        <v>0</v>
      </c>
      <c r="CI165" s="712">
        <f t="shared" si="180"/>
        <v>0</v>
      </c>
      <c r="CJ165" s="712">
        <f t="shared" si="180"/>
        <v>0</v>
      </c>
      <c r="CK165" s="712">
        <f t="shared" si="180"/>
        <v>0</v>
      </c>
      <c r="CL165" s="712">
        <f t="shared" si="180"/>
        <v>0</v>
      </c>
      <c r="CM165" s="712">
        <f t="shared" si="180"/>
        <v>0</v>
      </c>
      <c r="CN165" s="712">
        <f t="shared" si="180"/>
        <v>0</v>
      </c>
      <c r="CO165" s="712">
        <f t="shared" si="180"/>
        <v>0</v>
      </c>
      <c r="CP165" s="712">
        <f t="shared" si="180"/>
        <v>0</v>
      </c>
      <c r="CQ165" s="712">
        <f t="shared" si="180"/>
        <v>0</v>
      </c>
      <c r="CR165" s="712">
        <f t="shared" si="180"/>
        <v>0</v>
      </c>
      <c r="CS165" s="712">
        <f t="shared" si="180"/>
        <v>0</v>
      </c>
      <c r="CT165" s="712">
        <f t="shared" si="180"/>
        <v>0</v>
      </c>
      <c r="CU165" s="712">
        <f t="shared" si="180"/>
        <v>0</v>
      </c>
      <c r="CV165" s="712">
        <f t="shared" ref="CV165:DI165" si="181">CV$120*CV48</f>
        <v>0</v>
      </c>
      <c r="CW165" s="712">
        <f t="shared" si="181"/>
        <v>0</v>
      </c>
      <c r="CX165" s="712">
        <f t="shared" si="181"/>
        <v>0</v>
      </c>
      <c r="CY165" s="712">
        <f t="shared" si="181"/>
        <v>0</v>
      </c>
      <c r="CZ165" s="712">
        <f t="shared" si="181"/>
        <v>0</v>
      </c>
      <c r="DA165" s="712">
        <f t="shared" si="181"/>
        <v>0</v>
      </c>
      <c r="DB165" s="712">
        <f t="shared" si="181"/>
        <v>0</v>
      </c>
      <c r="DC165" s="712">
        <f t="shared" si="181"/>
        <v>0</v>
      </c>
      <c r="DD165" s="712">
        <f t="shared" si="181"/>
        <v>0</v>
      </c>
      <c r="DE165" s="712">
        <f t="shared" si="181"/>
        <v>0</v>
      </c>
      <c r="DF165" s="712">
        <f t="shared" si="181"/>
        <v>0</v>
      </c>
      <c r="DG165" s="712">
        <f t="shared" si="181"/>
        <v>0</v>
      </c>
      <c r="DH165" s="712">
        <f t="shared" si="181"/>
        <v>0</v>
      </c>
      <c r="DI165" s="712">
        <f t="shared" si="181"/>
        <v>0</v>
      </c>
      <c r="DJ165" s="712">
        <f t="shared" si="129"/>
        <v>0</v>
      </c>
      <c r="DK165" s="323"/>
      <c r="DL165" s="21"/>
    </row>
    <row r="166" spans="2:116">
      <c r="B166" s="10" t="s">
        <v>334</v>
      </c>
      <c r="C166" s="77" t="s">
        <v>1053</v>
      </c>
      <c r="D166" s="712">
        <f t="shared" ref="D166:AI166" si="182">D$120*D49</f>
        <v>0</v>
      </c>
      <c r="E166" s="712">
        <f t="shared" si="182"/>
        <v>0</v>
      </c>
      <c r="F166" s="712">
        <f t="shared" si="182"/>
        <v>0</v>
      </c>
      <c r="G166" s="712">
        <f t="shared" si="182"/>
        <v>0</v>
      </c>
      <c r="H166" s="712">
        <f t="shared" si="182"/>
        <v>0</v>
      </c>
      <c r="I166" s="712">
        <f t="shared" si="182"/>
        <v>0</v>
      </c>
      <c r="J166" s="712">
        <f t="shared" si="182"/>
        <v>0</v>
      </c>
      <c r="K166" s="712">
        <f t="shared" si="182"/>
        <v>0</v>
      </c>
      <c r="L166" s="712">
        <f t="shared" si="182"/>
        <v>0</v>
      </c>
      <c r="M166" s="712">
        <f t="shared" si="182"/>
        <v>0</v>
      </c>
      <c r="N166" s="712">
        <f t="shared" si="182"/>
        <v>0</v>
      </c>
      <c r="O166" s="712">
        <f t="shared" si="182"/>
        <v>0</v>
      </c>
      <c r="P166" s="712">
        <f t="shared" si="182"/>
        <v>0</v>
      </c>
      <c r="Q166" s="712">
        <f t="shared" si="182"/>
        <v>0</v>
      </c>
      <c r="R166" s="712">
        <f t="shared" si="182"/>
        <v>0</v>
      </c>
      <c r="S166" s="712">
        <f t="shared" si="182"/>
        <v>0</v>
      </c>
      <c r="T166" s="712">
        <f t="shared" si="182"/>
        <v>0</v>
      </c>
      <c r="U166" s="712">
        <f t="shared" si="182"/>
        <v>0</v>
      </c>
      <c r="V166" s="712">
        <f t="shared" si="182"/>
        <v>0</v>
      </c>
      <c r="W166" s="712">
        <f t="shared" si="182"/>
        <v>0</v>
      </c>
      <c r="X166" s="712">
        <f t="shared" si="182"/>
        <v>0</v>
      </c>
      <c r="Y166" s="712">
        <f t="shared" si="182"/>
        <v>0</v>
      </c>
      <c r="Z166" s="712">
        <f t="shared" si="182"/>
        <v>0</v>
      </c>
      <c r="AA166" s="712">
        <f t="shared" si="182"/>
        <v>0</v>
      </c>
      <c r="AB166" s="712">
        <f t="shared" si="182"/>
        <v>0</v>
      </c>
      <c r="AC166" s="712">
        <f t="shared" si="182"/>
        <v>0</v>
      </c>
      <c r="AD166" s="712">
        <f t="shared" si="182"/>
        <v>0</v>
      </c>
      <c r="AE166" s="712">
        <f t="shared" si="182"/>
        <v>0</v>
      </c>
      <c r="AF166" s="712">
        <f t="shared" si="182"/>
        <v>0</v>
      </c>
      <c r="AG166" s="712">
        <f t="shared" si="182"/>
        <v>0</v>
      </c>
      <c r="AH166" s="712">
        <f t="shared" si="182"/>
        <v>0</v>
      </c>
      <c r="AI166" s="712">
        <f t="shared" si="182"/>
        <v>0</v>
      </c>
      <c r="AJ166" s="712">
        <f t="shared" ref="AJ166:BO166" si="183">AJ$120*AJ49</f>
        <v>0</v>
      </c>
      <c r="AK166" s="712">
        <f t="shared" si="183"/>
        <v>0</v>
      </c>
      <c r="AL166" s="712">
        <f t="shared" si="183"/>
        <v>0</v>
      </c>
      <c r="AM166" s="712">
        <f t="shared" si="183"/>
        <v>0</v>
      </c>
      <c r="AN166" s="712">
        <f t="shared" si="183"/>
        <v>0</v>
      </c>
      <c r="AO166" s="712">
        <f t="shared" si="183"/>
        <v>0</v>
      </c>
      <c r="AP166" s="712">
        <f t="shared" si="183"/>
        <v>0</v>
      </c>
      <c r="AQ166" s="712">
        <f t="shared" si="183"/>
        <v>0</v>
      </c>
      <c r="AR166" s="712">
        <f t="shared" si="183"/>
        <v>0</v>
      </c>
      <c r="AS166" s="712">
        <f t="shared" si="183"/>
        <v>0</v>
      </c>
      <c r="AT166" s="712">
        <f t="shared" si="183"/>
        <v>0</v>
      </c>
      <c r="AU166" s="712">
        <f t="shared" si="183"/>
        <v>0</v>
      </c>
      <c r="AV166" s="712">
        <f t="shared" si="183"/>
        <v>0</v>
      </c>
      <c r="AW166" s="712">
        <f t="shared" si="183"/>
        <v>0</v>
      </c>
      <c r="AX166" s="712">
        <f t="shared" si="183"/>
        <v>0</v>
      </c>
      <c r="AY166" s="712">
        <f t="shared" si="183"/>
        <v>0</v>
      </c>
      <c r="AZ166" s="712">
        <f t="shared" si="183"/>
        <v>0</v>
      </c>
      <c r="BA166" s="712">
        <f t="shared" si="183"/>
        <v>0</v>
      </c>
      <c r="BB166" s="712">
        <f t="shared" si="183"/>
        <v>0</v>
      </c>
      <c r="BC166" s="712">
        <f t="shared" si="183"/>
        <v>0</v>
      </c>
      <c r="BD166" s="712">
        <f t="shared" si="183"/>
        <v>0</v>
      </c>
      <c r="BE166" s="712">
        <f t="shared" si="183"/>
        <v>0</v>
      </c>
      <c r="BF166" s="712">
        <f t="shared" si="183"/>
        <v>0</v>
      </c>
      <c r="BG166" s="712">
        <f t="shared" si="183"/>
        <v>0</v>
      </c>
      <c r="BH166" s="712">
        <f t="shared" si="183"/>
        <v>0</v>
      </c>
      <c r="BI166" s="712">
        <f t="shared" si="183"/>
        <v>0</v>
      </c>
      <c r="BJ166" s="712">
        <f t="shared" si="183"/>
        <v>0</v>
      </c>
      <c r="BK166" s="712">
        <f t="shared" si="183"/>
        <v>0</v>
      </c>
      <c r="BL166" s="712">
        <f t="shared" si="183"/>
        <v>0</v>
      </c>
      <c r="BM166" s="712">
        <f t="shared" si="183"/>
        <v>0</v>
      </c>
      <c r="BN166" s="712">
        <f t="shared" si="183"/>
        <v>0</v>
      </c>
      <c r="BO166" s="712">
        <f t="shared" si="183"/>
        <v>0</v>
      </c>
      <c r="BP166" s="712">
        <f t="shared" ref="BP166:CU166" si="184">BP$120*BP49</f>
        <v>0</v>
      </c>
      <c r="BQ166" s="712">
        <f t="shared" si="184"/>
        <v>0</v>
      </c>
      <c r="BR166" s="712">
        <f t="shared" si="184"/>
        <v>0</v>
      </c>
      <c r="BS166" s="712">
        <f t="shared" si="184"/>
        <v>0</v>
      </c>
      <c r="BT166" s="712">
        <f t="shared" si="184"/>
        <v>0</v>
      </c>
      <c r="BU166" s="712">
        <f t="shared" si="184"/>
        <v>0</v>
      </c>
      <c r="BV166" s="712">
        <f t="shared" si="184"/>
        <v>0</v>
      </c>
      <c r="BW166" s="712">
        <f t="shared" si="184"/>
        <v>0</v>
      </c>
      <c r="BX166" s="712">
        <f t="shared" si="184"/>
        <v>0</v>
      </c>
      <c r="BY166" s="712">
        <f t="shared" si="184"/>
        <v>0</v>
      </c>
      <c r="BZ166" s="712">
        <f t="shared" si="184"/>
        <v>0</v>
      </c>
      <c r="CA166" s="712">
        <f t="shared" si="184"/>
        <v>0</v>
      </c>
      <c r="CB166" s="712">
        <f t="shared" si="184"/>
        <v>0</v>
      </c>
      <c r="CC166" s="712">
        <f t="shared" si="184"/>
        <v>0</v>
      </c>
      <c r="CD166" s="712">
        <f t="shared" si="184"/>
        <v>0</v>
      </c>
      <c r="CE166" s="712">
        <f t="shared" si="184"/>
        <v>0</v>
      </c>
      <c r="CF166" s="712">
        <f t="shared" si="184"/>
        <v>0</v>
      </c>
      <c r="CG166" s="712">
        <f t="shared" si="184"/>
        <v>0</v>
      </c>
      <c r="CH166" s="712">
        <f t="shared" si="184"/>
        <v>0</v>
      </c>
      <c r="CI166" s="712">
        <f t="shared" si="184"/>
        <v>0</v>
      </c>
      <c r="CJ166" s="712">
        <f t="shared" si="184"/>
        <v>0</v>
      </c>
      <c r="CK166" s="712">
        <f t="shared" si="184"/>
        <v>0</v>
      </c>
      <c r="CL166" s="712">
        <f t="shared" si="184"/>
        <v>0</v>
      </c>
      <c r="CM166" s="712">
        <f t="shared" si="184"/>
        <v>0</v>
      </c>
      <c r="CN166" s="712">
        <f t="shared" si="184"/>
        <v>0</v>
      </c>
      <c r="CO166" s="712">
        <f t="shared" si="184"/>
        <v>0</v>
      </c>
      <c r="CP166" s="712">
        <f t="shared" si="184"/>
        <v>0</v>
      </c>
      <c r="CQ166" s="712">
        <f t="shared" si="184"/>
        <v>0</v>
      </c>
      <c r="CR166" s="712">
        <f t="shared" si="184"/>
        <v>0</v>
      </c>
      <c r="CS166" s="712">
        <f t="shared" si="184"/>
        <v>0</v>
      </c>
      <c r="CT166" s="712">
        <f t="shared" si="184"/>
        <v>0</v>
      </c>
      <c r="CU166" s="712">
        <f t="shared" si="184"/>
        <v>0</v>
      </c>
      <c r="CV166" s="712">
        <f t="shared" ref="CV166:DI166" si="185">CV$120*CV49</f>
        <v>0</v>
      </c>
      <c r="CW166" s="712">
        <f t="shared" si="185"/>
        <v>0</v>
      </c>
      <c r="CX166" s="712">
        <f t="shared" si="185"/>
        <v>0</v>
      </c>
      <c r="CY166" s="712">
        <f t="shared" si="185"/>
        <v>0</v>
      </c>
      <c r="CZ166" s="712">
        <f t="shared" si="185"/>
        <v>0</v>
      </c>
      <c r="DA166" s="712">
        <f t="shared" si="185"/>
        <v>0</v>
      </c>
      <c r="DB166" s="712">
        <f t="shared" si="185"/>
        <v>0</v>
      </c>
      <c r="DC166" s="712">
        <f t="shared" si="185"/>
        <v>0</v>
      </c>
      <c r="DD166" s="712">
        <f t="shared" si="185"/>
        <v>0</v>
      </c>
      <c r="DE166" s="712">
        <f t="shared" si="185"/>
        <v>0</v>
      </c>
      <c r="DF166" s="712">
        <f t="shared" si="185"/>
        <v>0</v>
      </c>
      <c r="DG166" s="712">
        <f t="shared" si="185"/>
        <v>0</v>
      </c>
      <c r="DH166" s="712">
        <f t="shared" si="185"/>
        <v>0</v>
      </c>
      <c r="DI166" s="712">
        <f t="shared" si="185"/>
        <v>0</v>
      </c>
      <c r="DJ166" s="712">
        <f t="shared" si="129"/>
        <v>0</v>
      </c>
      <c r="DK166" s="323"/>
      <c r="DL166" s="21"/>
    </row>
    <row r="167" spans="2:116">
      <c r="B167" s="10" t="s">
        <v>335</v>
      </c>
      <c r="C167" s="77" t="s">
        <v>1054</v>
      </c>
      <c r="D167" s="712">
        <f t="shared" ref="D167:AI167" si="186">D$120*D50</f>
        <v>0</v>
      </c>
      <c r="E167" s="712">
        <f t="shared" si="186"/>
        <v>0</v>
      </c>
      <c r="F167" s="712">
        <f t="shared" si="186"/>
        <v>0</v>
      </c>
      <c r="G167" s="712">
        <f t="shared" si="186"/>
        <v>0</v>
      </c>
      <c r="H167" s="712">
        <f t="shared" si="186"/>
        <v>0</v>
      </c>
      <c r="I167" s="712">
        <f t="shared" si="186"/>
        <v>0</v>
      </c>
      <c r="J167" s="712">
        <f t="shared" si="186"/>
        <v>0</v>
      </c>
      <c r="K167" s="712">
        <f t="shared" si="186"/>
        <v>0</v>
      </c>
      <c r="L167" s="712">
        <f t="shared" si="186"/>
        <v>0</v>
      </c>
      <c r="M167" s="712">
        <f t="shared" si="186"/>
        <v>0</v>
      </c>
      <c r="N167" s="712">
        <f t="shared" si="186"/>
        <v>0</v>
      </c>
      <c r="O167" s="712">
        <f t="shared" si="186"/>
        <v>0</v>
      </c>
      <c r="P167" s="712">
        <f t="shared" si="186"/>
        <v>0</v>
      </c>
      <c r="Q167" s="712">
        <f t="shared" si="186"/>
        <v>0</v>
      </c>
      <c r="R167" s="712">
        <f t="shared" si="186"/>
        <v>0</v>
      </c>
      <c r="S167" s="712">
        <f t="shared" si="186"/>
        <v>0</v>
      </c>
      <c r="T167" s="712">
        <f t="shared" si="186"/>
        <v>0</v>
      </c>
      <c r="U167" s="712">
        <f t="shared" si="186"/>
        <v>0</v>
      </c>
      <c r="V167" s="712">
        <f t="shared" si="186"/>
        <v>0</v>
      </c>
      <c r="W167" s="712">
        <f t="shared" si="186"/>
        <v>0</v>
      </c>
      <c r="X167" s="712">
        <f t="shared" si="186"/>
        <v>0</v>
      </c>
      <c r="Y167" s="712">
        <f t="shared" si="186"/>
        <v>0</v>
      </c>
      <c r="Z167" s="712">
        <f t="shared" si="186"/>
        <v>0</v>
      </c>
      <c r="AA167" s="712">
        <f t="shared" si="186"/>
        <v>0</v>
      </c>
      <c r="AB167" s="712">
        <f t="shared" si="186"/>
        <v>0</v>
      </c>
      <c r="AC167" s="712">
        <f t="shared" si="186"/>
        <v>0</v>
      </c>
      <c r="AD167" s="712">
        <f t="shared" si="186"/>
        <v>0</v>
      </c>
      <c r="AE167" s="712">
        <f t="shared" si="186"/>
        <v>0</v>
      </c>
      <c r="AF167" s="712">
        <f t="shared" si="186"/>
        <v>0</v>
      </c>
      <c r="AG167" s="712">
        <f t="shared" si="186"/>
        <v>0</v>
      </c>
      <c r="AH167" s="712">
        <f t="shared" si="186"/>
        <v>0</v>
      </c>
      <c r="AI167" s="712">
        <f t="shared" si="186"/>
        <v>0</v>
      </c>
      <c r="AJ167" s="712">
        <f t="shared" ref="AJ167:BO167" si="187">AJ$120*AJ50</f>
        <v>0</v>
      </c>
      <c r="AK167" s="712">
        <f t="shared" si="187"/>
        <v>0</v>
      </c>
      <c r="AL167" s="712">
        <f t="shared" si="187"/>
        <v>0</v>
      </c>
      <c r="AM167" s="712">
        <f t="shared" si="187"/>
        <v>0</v>
      </c>
      <c r="AN167" s="712">
        <f t="shared" si="187"/>
        <v>0</v>
      </c>
      <c r="AO167" s="712">
        <f t="shared" si="187"/>
        <v>0</v>
      </c>
      <c r="AP167" s="712">
        <f t="shared" si="187"/>
        <v>0</v>
      </c>
      <c r="AQ167" s="712">
        <f t="shared" si="187"/>
        <v>0</v>
      </c>
      <c r="AR167" s="712">
        <f t="shared" si="187"/>
        <v>0</v>
      </c>
      <c r="AS167" s="712">
        <f t="shared" si="187"/>
        <v>0</v>
      </c>
      <c r="AT167" s="712">
        <f t="shared" si="187"/>
        <v>0</v>
      </c>
      <c r="AU167" s="712">
        <f t="shared" si="187"/>
        <v>0</v>
      </c>
      <c r="AV167" s="712">
        <f t="shared" si="187"/>
        <v>0</v>
      </c>
      <c r="AW167" s="712">
        <f t="shared" si="187"/>
        <v>0</v>
      </c>
      <c r="AX167" s="712">
        <f t="shared" si="187"/>
        <v>0</v>
      </c>
      <c r="AY167" s="712">
        <f t="shared" si="187"/>
        <v>0</v>
      </c>
      <c r="AZ167" s="712">
        <f t="shared" si="187"/>
        <v>0</v>
      </c>
      <c r="BA167" s="712">
        <f t="shared" si="187"/>
        <v>0</v>
      </c>
      <c r="BB167" s="712">
        <f t="shared" si="187"/>
        <v>0</v>
      </c>
      <c r="BC167" s="712">
        <f t="shared" si="187"/>
        <v>0</v>
      </c>
      <c r="BD167" s="712">
        <f t="shared" si="187"/>
        <v>0</v>
      </c>
      <c r="BE167" s="712">
        <f t="shared" si="187"/>
        <v>0</v>
      </c>
      <c r="BF167" s="712">
        <f t="shared" si="187"/>
        <v>0</v>
      </c>
      <c r="BG167" s="712">
        <f t="shared" si="187"/>
        <v>0</v>
      </c>
      <c r="BH167" s="712">
        <f t="shared" si="187"/>
        <v>0</v>
      </c>
      <c r="BI167" s="712">
        <f t="shared" si="187"/>
        <v>0</v>
      </c>
      <c r="BJ167" s="712">
        <f t="shared" si="187"/>
        <v>0</v>
      </c>
      <c r="BK167" s="712">
        <f t="shared" si="187"/>
        <v>0</v>
      </c>
      <c r="BL167" s="712">
        <f t="shared" si="187"/>
        <v>0</v>
      </c>
      <c r="BM167" s="712">
        <f t="shared" si="187"/>
        <v>0</v>
      </c>
      <c r="BN167" s="712">
        <f t="shared" si="187"/>
        <v>0</v>
      </c>
      <c r="BO167" s="712">
        <f t="shared" si="187"/>
        <v>0</v>
      </c>
      <c r="BP167" s="712">
        <f t="shared" ref="BP167:CU167" si="188">BP$120*BP50</f>
        <v>0</v>
      </c>
      <c r="BQ167" s="712">
        <f t="shared" si="188"/>
        <v>0</v>
      </c>
      <c r="BR167" s="712">
        <f t="shared" si="188"/>
        <v>0</v>
      </c>
      <c r="BS167" s="712">
        <f t="shared" si="188"/>
        <v>0</v>
      </c>
      <c r="BT167" s="712">
        <f t="shared" si="188"/>
        <v>0</v>
      </c>
      <c r="BU167" s="712">
        <f t="shared" si="188"/>
        <v>0</v>
      </c>
      <c r="BV167" s="712">
        <f t="shared" si="188"/>
        <v>0</v>
      </c>
      <c r="BW167" s="712">
        <f t="shared" si="188"/>
        <v>0</v>
      </c>
      <c r="BX167" s="712">
        <f t="shared" si="188"/>
        <v>0</v>
      </c>
      <c r="BY167" s="712">
        <f t="shared" si="188"/>
        <v>0</v>
      </c>
      <c r="BZ167" s="712">
        <f t="shared" si="188"/>
        <v>0</v>
      </c>
      <c r="CA167" s="712">
        <f t="shared" si="188"/>
        <v>0</v>
      </c>
      <c r="CB167" s="712">
        <f t="shared" si="188"/>
        <v>0</v>
      </c>
      <c r="CC167" s="712">
        <f t="shared" si="188"/>
        <v>0</v>
      </c>
      <c r="CD167" s="712">
        <f t="shared" si="188"/>
        <v>0</v>
      </c>
      <c r="CE167" s="712">
        <f t="shared" si="188"/>
        <v>0</v>
      </c>
      <c r="CF167" s="712">
        <f t="shared" si="188"/>
        <v>0</v>
      </c>
      <c r="CG167" s="712">
        <f t="shared" si="188"/>
        <v>0</v>
      </c>
      <c r="CH167" s="712">
        <f t="shared" si="188"/>
        <v>0</v>
      </c>
      <c r="CI167" s="712">
        <f t="shared" si="188"/>
        <v>0</v>
      </c>
      <c r="CJ167" s="712">
        <f t="shared" si="188"/>
        <v>0</v>
      </c>
      <c r="CK167" s="712">
        <f t="shared" si="188"/>
        <v>0</v>
      </c>
      <c r="CL167" s="712">
        <f t="shared" si="188"/>
        <v>0</v>
      </c>
      <c r="CM167" s="712">
        <f t="shared" si="188"/>
        <v>0</v>
      </c>
      <c r="CN167" s="712">
        <f t="shared" si="188"/>
        <v>0</v>
      </c>
      <c r="CO167" s="712">
        <f t="shared" si="188"/>
        <v>0</v>
      </c>
      <c r="CP167" s="712">
        <f t="shared" si="188"/>
        <v>0</v>
      </c>
      <c r="CQ167" s="712">
        <f t="shared" si="188"/>
        <v>0</v>
      </c>
      <c r="CR167" s="712">
        <f t="shared" si="188"/>
        <v>0</v>
      </c>
      <c r="CS167" s="712">
        <f t="shared" si="188"/>
        <v>0</v>
      </c>
      <c r="CT167" s="712">
        <f t="shared" si="188"/>
        <v>0</v>
      </c>
      <c r="CU167" s="712">
        <f t="shared" si="188"/>
        <v>0</v>
      </c>
      <c r="CV167" s="712">
        <f t="shared" ref="CV167:DI167" si="189">CV$120*CV50</f>
        <v>0</v>
      </c>
      <c r="CW167" s="712">
        <f t="shared" si="189"/>
        <v>0</v>
      </c>
      <c r="CX167" s="712">
        <f t="shared" si="189"/>
        <v>0</v>
      </c>
      <c r="CY167" s="712">
        <f t="shared" si="189"/>
        <v>0</v>
      </c>
      <c r="CZ167" s="712">
        <f t="shared" si="189"/>
        <v>0</v>
      </c>
      <c r="DA167" s="712">
        <f t="shared" si="189"/>
        <v>0</v>
      </c>
      <c r="DB167" s="712">
        <f t="shared" si="189"/>
        <v>0</v>
      </c>
      <c r="DC167" s="712">
        <f t="shared" si="189"/>
        <v>0</v>
      </c>
      <c r="DD167" s="712">
        <f t="shared" si="189"/>
        <v>0</v>
      </c>
      <c r="DE167" s="712">
        <f t="shared" si="189"/>
        <v>0</v>
      </c>
      <c r="DF167" s="712">
        <f t="shared" si="189"/>
        <v>0</v>
      </c>
      <c r="DG167" s="712">
        <f t="shared" si="189"/>
        <v>0</v>
      </c>
      <c r="DH167" s="712">
        <f t="shared" si="189"/>
        <v>0</v>
      </c>
      <c r="DI167" s="712">
        <f t="shared" si="189"/>
        <v>0</v>
      </c>
      <c r="DJ167" s="712">
        <f t="shared" si="129"/>
        <v>0</v>
      </c>
      <c r="DK167" s="323"/>
      <c r="DL167" s="21"/>
    </row>
    <row r="168" spans="2:116">
      <c r="B168" s="10" t="s">
        <v>336</v>
      </c>
      <c r="C168" s="77" t="s">
        <v>1055</v>
      </c>
      <c r="D168" s="712">
        <f t="shared" ref="D168:AI168" si="190">D$120*D51</f>
        <v>0</v>
      </c>
      <c r="E168" s="712">
        <f t="shared" si="190"/>
        <v>0</v>
      </c>
      <c r="F168" s="712">
        <f t="shared" si="190"/>
        <v>0</v>
      </c>
      <c r="G168" s="712">
        <f t="shared" si="190"/>
        <v>0</v>
      </c>
      <c r="H168" s="712">
        <f t="shared" si="190"/>
        <v>0</v>
      </c>
      <c r="I168" s="712">
        <f t="shared" si="190"/>
        <v>0</v>
      </c>
      <c r="J168" s="712">
        <f t="shared" si="190"/>
        <v>0</v>
      </c>
      <c r="K168" s="712">
        <f t="shared" si="190"/>
        <v>0</v>
      </c>
      <c r="L168" s="712">
        <f t="shared" si="190"/>
        <v>0</v>
      </c>
      <c r="M168" s="712">
        <f t="shared" si="190"/>
        <v>0</v>
      </c>
      <c r="N168" s="712">
        <f t="shared" si="190"/>
        <v>0</v>
      </c>
      <c r="O168" s="712">
        <f t="shared" si="190"/>
        <v>0</v>
      </c>
      <c r="P168" s="712">
        <f t="shared" si="190"/>
        <v>0</v>
      </c>
      <c r="Q168" s="712">
        <f t="shared" si="190"/>
        <v>0</v>
      </c>
      <c r="R168" s="712">
        <f t="shared" si="190"/>
        <v>0</v>
      </c>
      <c r="S168" s="712">
        <f t="shared" si="190"/>
        <v>0</v>
      </c>
      <c r="T168" s="712">
        <f t="shared" si="190"/>
        <v>0</v>
      </c>
      <c r="U168" s="712">
        <f t="shared" si="190"/>
        <v>0</v>
      </c>
      <c r="V168" s="712">
        <f t="shared" si="190"/>
        <v>0</v>
      </c>
      <c r="W168" s="712">
        <f t="shared" si="190"/>
        <v>0</v>
      </c>
      <c r="X168" s="712">
        <f t="shared" si="190"/>
        <v>0</v>
      </c>
      <c r="Y168" s="712">
        <f t="shared" si="190"/>
        <v>0</v>
      </c>
      <c r="Z168" s="712">
        <f t="shared" si="190"/>
        <v>0</v>
      </c>
      <c r="AA168" s="712">
        <f t="shared" si="190"/>
        <v>0</v>
      </c>
      <c r="AB168" s="712">
        <f t="shared" si="190"/>
        <v>0</v>
      </c>
      <c r="AC168" s="712">
        <f t="shared" si="190"/>
        <v>0</v>
      </c>
      <c r="AD168" s="712">
        <f t="shared" si="190"/>
        <v>0</v>
      </c>
      <c r="AE168" s="712">
        <f t="shared" si="190"/>
        <v>0</v>
      </c>
      <c r="AF168" s="712">
        <f t="shared" si="190"/>
        <v>0</v>
      </c>
      <c r="AG168" s="712">
        <f t="shared" si="190"/>
        <v>0</v>
      </c>
      <c r="AH168" s="712">
        <f t="shared" si="190"/>
        <v>0</v>
      </c>
      <c r="AI168" s="712">
        <f t="shared" si="190"/>
        <v>0</v>
      </c>
      <c r="AJ168" s="712">
        <f t="shared" ref="AJ168:BO168" si="191">AJ$120*AJ51</f>
        <v>0</v>
      </c>
      <c r="AK168" s="712">
        <f t="shared" si="191"/>
        <v>0</v>
      </c>
      <c r="AL168" s="712">
        <f t="shared" si="191"/>
        <v>0</v>
      </c>
      <c r="AM168" s="712">
        <f t="shared" si="191"/>
        <v>0</v>
      </c>
      <c r="AN168" s="712">
        <f t="shared" si="191"/>
        <v>0</v>
      </c>
      <c r="AO168" s="712">
        <f t="shared" si="191"/>
        <v>0</v>
      </c>
      <c r="AP168" s="712">
        <f t="shared" si="191"/>
        <v>0</v>
      </c>
      <c r="AQ168" s="712">
        <f t="shared" si="191"/>
        <v>0</v>
      </c>
      <c r="AR168" s="712">
        <f t="shared" si="191"/>
        <v>0</v>
      </c>
      <c r="AS168" s="712">
        <f t="shared" si="191"/>
        <v>0</v>
      </c>
      <c r="AT168" s="712">
        <f t="shared" si="191"/>
        <v>0</v>
      </c>
      <c r="AU168" s="712">
        <f t="shared" si="191"/>
        <v>0</v>
      </c>
      <c r="AV168" s="712">
        <f t="shared" si="191"/>
        <v>0</v>
      </c>
      <c r="AW168" s="712">
        <f t="shared" si="191"/>
        <v>0</v>
      </c>
      <c r="AX168" s="712">
        <f t="shared" si="191"/>
        <v>0</v>
      </c>
      <c r="AY168" s="712">
        <f t="shared" si="191"/>
        <v>0</v>
      </c>
      <c r="AZ168" s="712">
        <f t="shared" si="191"/>
        <v>0</v>
      </c>
      <c r="BA168" s="712">
        <f t="shared" si="191"/>
        <v>0</v>
      </c>
      <c r="BB168" s="712">
        <f t="shared" si="191"/>
        <v>0</v>
      </c>
      <c r="BC168" s="712">
        <f t="shared" si="191"/>
        <v>0</v>
      </c>
      <c r="BD168" s="712">
        <f t="shared" si="191"/>
        <v>0</v>
      </c>
      <c r="BE168" s="712">
        <f t="shared" si="191"/>
        <v>0</v>
      </c>
      <c r="BF168" s="712">
        <f t="shared" si="191"/>
        <v>0</v>
      </c>
      <c r="BG168" s="712">
        <f t="shared" si="191"/>
        <v>0</v>
      </c>
      <c r="BH168" s="712">
        <f t="shared" si="191"/>
        <v>0</v>
      </c>
      <c r="BI168" s="712">
        <f t="shared" si="191"/>
        <v>0</v>
      </c>
      <c r="BJ168" s="712">
        <f t="shared" si="191"/>
        <v>0</v>
      </c>
      <c r="BK168" s="712">
        <f t="shared" si="191"/>
        <v>0</v>
      </c>
      <c r="BL168" s="712">
        <f t="shared" si="191"/>
        <v>0</v>
      </c>
      <c r="BM168" s="712">
        <f t="shared" si="191"/>
        <v>0</v>
      </c>
      <c r="BN168" s="712">
        <f t="shared" si="191"/>
        <v>0</v>
      </c>
      <c r="BO168" s="712">
        <f t="shared" si="191"/>
        <v>0</v>
      </c>
      <c r="BP168" s="712">
        <f t="shared" ref="BP168:CU168" si="192">BP$120*BP51</f>
        <v>0</v>
      </c>
      <c r="BQ168" s="712">
        <f t="shared" si="192"/>
        <v>0</v>
      </c>
      <c r="BR168" s="712">
        <f t="shared" si="192"/>
        <v>0</v>
      </c>
      <c r="BS168" s="712">
        <f t="shared" si="192"/>
        <v>0</v>
      </c>
      <c r="BT168" s="712">
        <f t="shared" si="192"/>
        <v>0</v>
      </c>
      <c r="BU168" s="712">
        <f t="shared" si="192"/>
        <v>0</v>
      </c>
      <c r="BV168" s="712">
        <f t="shared" si="192"/>
        <v>0</v>
      </c>
      <c r="BW168" s="712">
        <f t="shared" si="192"/>
        <v>0</v>
      </c>
      <c r="BX168" s="712">
        <f t="shared" si="192"/>
        <v>0</v>
      </c>
      <c r="BY168" s="712">
        <f t="shared" si="192"/>
        <v>0</v>
      </c>
      <c r="BZ168" s="712">
        <f t="shared" si="192"/>
        <v>0</v>
      </c>
      <c r="CA168" s="712">
        <f t="shared" si="192"/>
        <v>0</v>
      </c>
      <c r="CB168" s="712">
        <f t="shared" si="192"/>
        <v>0</v>
      </c>
      <c r="CC168" s="712">
        <f t="shared" si="192"/>
        <v>0</v>
      </c>
      <c r="CD168" s="712">
        <f t="shared" si="192"/>
        <v>0</v>
      </c>
      <c r="CE168" s="712">
        <f t="shared" si="192"/>
        <v>0</v>
      </c>
      <c r="CF168" s="712">
        <f t="shared" si="192"/>
        <v>0</v>
      </c>
      <c r="CG168" s="712">
        <f t="shared" si="192"/>
        <v>0</v>
      </c>
      <c r="CH168" s="712">
        <f t="shared" si="192"/>
        <v>0</v>
      </c>
      <c r="CI168" s="712">
        <f t="shared" si="192"/>
        <v>0</v>
      </c>
      <c r="CJ168" s="712">
        <f t="shared" si="192"/>
        <v>0</v>
      </c>
      <c r="CK168" s="712">
        <f t="shared" si="192"/>
        <v>0</v>
      </c>
      <c r="CL168" s="712">
        <f t="shared" si="192"/>
        <v>0</v>
      </c>
      <c r="CM168" s="712">
        <f t="shared" si="192"/>
        <v>0</v>
      </c>
      <c r="CN168" s="712">
        <f t="shared" si="192"/>
        <v>0</v>
      </c>
      <c r="CO168" s="712">
        <f t="shared" si="192"/>
        <v>0</v>
      </c>
      <c r="CP168" s="712">
        <f t="shared" si="192"/>
        <v>0</v>
      </c>
      <c r="CQ168" s="712">
        <f t="shared" si="192"/>
        <v>0</v>
      </c>
      <c r="CR168" s="712">
        <f t="shared" si="192"/>
        <v>0</v>
      </c>
      <c r="CS168" s="712">
        <f t="shared" si="192"/>
        <v>0</v>
      </c>
      <c r="CT168" s="712">
        <f t="shared" si="192"/>
        <v>0</v>
      </c>
      <c r="CU168" s="712">
        <f t="shared" si="192"/>
        <v>0</v>
      </c>
      <c r="CV168" s="712">
        <f t="shared" ref="CV168:DI168" si="193">CV$120*CV51</f>
        <v>0</v>
      </c>
      <c r="CW168" s="712">
        <f t="shared" si="193"/>
        <v>0</v>
      </c>
      <c r="CX168" s="712">
        <f t="shared" si="193"/>
        <v>0</v>
      </c>
      <c r="CY168" s="712">
        <f t="shared" si="193"/>
        <v>0</v>
      </c>
      <c r="CZ168" s="712">
        <f t="shared" si="193"/>
        <v>0</v>
      </c>
      <c r="DA168" s="712">
        <f t="shared" si="193"/>
        <v>0</v>
      </c>
      <c r="DB168" s="712">
        <f t="shared" si="193"/>
        <v>0</v>
      </c>
      <c r="DC168" s="712">
        <f t="shared" si="193"/>
        <v>0</v>
      </c>
      <c r="DD168" s="712">
        <f t="shared" si="193"/>
        <v>0</v>
      </c>
      <c r="DE168" s="712">
        <f t="shared" si="193"/>
        <v>0</v>
      </c>
      <c r="DF168" s="712">
        <f t="shared" si="193"/>
        <v>0</v>
      </c>
      <c r="DG168" s="712">
        <f t="shared" si="193"/>
        <v>0</v>
      </c>
      <c r="DH168" s="712">
        <f t="shared" si="193"/>
        <v>0</v>
      </c>
      <c r="DI168" s="712">
        <f t="shared" si="193"/>
        <v>0</v>
      </c>
      <c r="DJ168" s="712">
        <f t="shared" si="129"/>
        <v>0</v>
      </c>
      <c r="DK168" s="323"/>
      <c r="DL168" s="21"/>
    </row>
    <row r="169" spans="2:116">
      <c r="B169" s="10" t="s">
        <v>337</v>
      </c>
      <c r="C169" s="77" t="s">
        <v>1056</v>
      </c>
      <c r="D169" s="712">
        <f t="shared" ref="D169:AI169" si="194">D$120*D52</f>
        <v>0</v>
      </c>
      <c r="E169" s="712">
        <f t="shared" si="194"/>
        <v>0</v>
      </c>
      <c r="F169" s="712">
        <f t="shared" si="194"/>
        <v>0</v>
      </c>
      <c r="G169" s="712">
        <f t="shared" si="194"/>
        <v>0</v>
      </c>
      <c r="H169" s="712">
        <f t="shared" si="194"/>
        <v>0</v>
      </c>
      <c r="I169" s="712">
        <f t="shared" si="194"/>
        <v>0</v>
      </c>
      <c r="J169" s="712">
        <f t="shared" si="194"/>
        <v>0</v>
      </c>
      <c r="K169" s="712">
        <f t="shared" si="194"/>
        <v>0</v>
      </c>
      <c r="L169" s="712">
        <f t="shared" si="194"/>
        <v>0</v>
      </c>
      <c r="M169" s="712">
        <f t="shared" si="194"/>
        <v>0</v>
      </c>
      <c r="N169" s="712">
        <f t="shared" si="194"/>
        <v>0</v>
      </c>
      <c r="O169" s="712">
        <f t="shared" si="194"/>
        <v>0</v>
      </c>
      <c r="P169" s="712">
        <f t="shared" si="194"/>
        <v>0</v>
      </c>
      <c r="Q169" s="712">
        <f t="shared" si="194"/>
        <v>0</v>
      </c>
      <c r="R169" s="712">
        <f t="shared" si="194"/>
        <v>0</v>
      </c>
      <c r="S169" s="712">
        <f t="shared" si="194"/>
        <v>0</v>
      </c>
      <c r="T169" s="712">
        <f t="shared" si="194"/>
        <v>0</v>
      </c>
      <c r="U169" s="712">
        <f t="shared" si="194"/>
        <v>0</v>
      </c>
      <c r="V169" s="712">
        <f t="shared" si="194"/>
        <v>0</v>
      </c>
      <c r="W169" s="712">
        <f t="shared" si="194"/>
        <v>0</v>
      </c>
      <c r="X169" s="712">
        <f t="shared" si="194"/>
        <v>0</v>
      </c>
      <c r="Y169" s="712">
        <f t="shared" si="194"/>
        <v>0</v>
      </c>
      <c r="Z169" s="712">
        <f t="shared" si="194"/>
        <v>0</v>
      </c>
      <c r="AA169" s="712">
        <f t="shared" si="194"/>
        <v>0</v>
      </c>
      <c r="AB169" s="712">
        <f t="shared" si="194"/>
        <v>0</v>
      </c>
      <c r="AC169" s="712">
        <f t="shared" si="194"/>
        <v>0</v>
      </c>
      <c r="AD169" s="712">
        <f t="shared" si="194"/>
        <v>0</v>
      </c>
      <c r="AE169" s="712">
        <f t="shared" si="194"/>
        <v>0</v>
      </c>
      <c r="AF169" s="712">
        <f t="shared" si="194"/>
        <v>0</v>
      </c>
      <c r="AG169" s="712">
        <f t="shared" si="194"/>
        <v>0</v>
      </c>
      <c r="AH169" s="712">
        <f t="shared" si="194"/>
        <v>0</v>
      </c>
      <c r="AI169" s="712">
        <f t="shared" si="194"/>
        <v>0</v>
      </c>
      <c r="AJ169" s="712">
        <f t="shared" ref="AJ169:BO169" si="195">AJ$120*AJ52</f>
        <v>0</v>
      </c>
      <c r="AK169" s="712">
        <f t="shared" si="195"/>
        <v>0</v>
      </c>
      <c r="AL169" s="712">
        <f t="shared" si="195"/>
        <v>0</v>
      </c>
      <c r="AM169" s="712">
        <f t="shared" si="195"/>
        <v>0</v>
      </c>
      <c r="AN169" s="712">
        <f t="shared" si="195"/>
        <v>0</v>
      </c>
      <c r="AO169" s="712">
        <f t="shared" si="195"/>
        <v>0</v>
      </c>
      <c r="AP169" s="712">
        <f t="shared" si="195"/>
        <v>0</v>
      </c>
      <c r="AQ169" s="712">
        <f t="shared" si="195"/>
        <v>0</v>
      </c>
      <c r="AR169" s="712">
        <f t="shared" si="195"/>
        <v>0</v>
      </c>
      <c r="AS169" s="712">
        <f t="shared" si="195"/>
        <v>0</v>
      </c>
      <c r="AT169" s="712">
        <f t="shared" si="195"/>
        <v>0</v>
      </c>
      <c r="AU169" s="712">
        <f t="shared" si="195"/>
        <v>0</v>
      </c>
      <c r="AV169" s="712">
        <f t="shared" si="195"/>
        <v>0</v>
      </c>
      <c r="AW169" s="712">
        <f t="shared" si="195"/>
        <v>0</v>
      </c>
      <c r="AX169" s="712">
        <f t="shared" si="195"/>
        <v>0</v>
      </c>
      <c r="AY169" s="712">
        <f t="shared" si="195"/>
        <v>0</v>
      </c>
      <c r="AZ169" s="712">
        <f t="shared" si="195"/>
        <v>0</v>
      </c>
      <c r="BA169" s="712">
        <f t="shared" si="195"/>
        <v>0</v>
      </c>
      <c r="BB169" s="712">
        <f t="shared" si="195"/>
        <v>0</v>
      </c>
      <c r="BC169" s="712">
        <f t="shared" si="195"/>
        <v>0</v>
      </c>
      <c r="BD169" s="712">
        <f t="shared" si="195"/>
        <v>0</v>
      </c>
      <c r="BE169" s="712">
        <f t="shared" si="195"/>
        <v>0</v>
      </c>
      <c r="BF169" s="712">
        <f t="shared" si="195"/>
        <v>0</v>
      </c>
      <c r="BG169" s="712">
        <f t="shared" si="195"/>
        <v>0</v>
      </c>
      <c r="BH169" s="712">
        <f t="shared" si="195"/>
        <v>0</v>
      </c>
      <c r="BI169" s="712">
        <f t="shared" si="195"/>
        <v>0</v>
      </c>
      <c r="BJ169" s="712">
        <f t="shared" si="195"/>
        <v>0</v>
      </c>
      <c r="BK169" s="712">
        <f t="shared" si="195"/>
        <v>0</v>
      </c>
      <c r="BL169" s="712">
        <f t="shared" si="195"/>
        <v>0</v>
      </c>
      <c r="BM169" s="712">
        <f t="shared" si="195"/>
        <v>0</v>
      </c>
      <c r="BN169" s="712">
        <f t="shared" si="195"/>
        <v>0</v>
      </c>
      <c r="BO169" s="712">
        <f t="shared" si="195"/>
        <v>0</v>
      </c>
      <c r="BP169" s="712">
        <f t="shared" ref="BP169:CU169" si="196">BP$120*BP52</f>
        <v>0</v>
      </c>
      <c r="BQ169" s="712">
        <f t="shared" si="196"/>
        <v>0</v>
      </c>
      <c r="BR169" s="712">
        <f t="shared" si="196"/>
        <v>0</v>
      </c>
      <c r="BS169" s="712">
        <f t="shared" si="196"/>
        <v>0</v>
      </c>
      <c r="BT169" s="712">
        <f t="shared" si="196"/>
        <v>0</v>
      </c>
      <c r="BU169" s="712">
        <f t="shared" si="196"/>
        <v>0</v>
      </c>
      <c r="BV169" s="712">
        <f t="shared" si="196"/>
        <v>0</v>
      </c>
      <c r="BW169" s="712">
        <f t="shared" si="196"/>
        <v>0</v>
      </c>
      <c r="BX169" s="712">
        <f t="shared" si="196"/>
        <v>0</v>
      </c>
      <c r="BY169" s="712">
        <f t="shared" si="196"/>
        <v>0</v>
      </c>
      <c r="BZ169" s="712">
        <f t="shared" si="196"/>
        <v>0</v>
      </c>
      <c r="CA169" s="712">
        <f t="shared" si="196"/>
        <v>0</v>
      </c>
      <c r="CB169" s="712">
        <f t="shared" si="196"/>
        <v>0</v>
      </c>
      <c r="CC169" s="712">
        <f t="shared" si="196"/>
        <v>0</v>
      </c>
      <c r="CD169" s="712">
        <f t="shared" si="196"/>
        <v>0</v>
      </c>
      <c r="CE169" s="712">
        <f t="shared" si="196"/>
        <v>0</v>
      </c>
      <c r="CF169" s="712">
        <f t="shared" si="196"/>
        <v>0</v>
      </c>
      <c r="CG169" s="712">
        <f t="shared" si="196"/>
        <v>0</v>
      </c>
      <c r="CH169" s="712">
        <f t="shared" si="196"/>
        <v>0</v>
      </c>
      <c r="CI169" s="712">
        <f t="shared" si="196"/>
        <v>0</v>
      </c>
      <c r="CJ169" s="712">
        <f t="shared" si="196"/>
        <v>0</v>
      </c>
      <c r="CK169" s="712">
        <f t="shared" si="196"/>
        <v>0</v>
      </c>
      <c r="CL169" s="712">
        <f t="shared" si="196"/>
        <v>0</v>
      </c>
      <c r="CM169" s="712">
        <f t="shared" si="196"/>
        <v>0</v>
      </c>
      <c r="CN169" s="712">
        <f t="shared" si="196"/>
        <v>0</v>
      </c>
      <c r="CO169" s="712">
        <f t="shared" si="196"/>
        <v>0</v>
      </c>
      <c r="CP169" s="712">
        <f t="shared" si="196"/>
        <v>0</v>
      </c>
      <c r="CQ169" s="712">
        <f t="shared" si="196"/>
        <v>0</v>
      </c>
      <c r="CR169" s="712">
        <f t="shared" si="196"/>
        <v>0</v>
      </c>
      <c r="CS169" s="712">
        <f t="shared" si="196"/>
        <v>0</v>
      </c>
      <c r="CT169" s="712">
        <f t="shared" si="196"/>
        <v>0</v>
      </c>
      <c r="CU169" s="712">
        <f t="shared" si="196"/>
        <v>0</v>
      </c>
      <c r="CV169" s="712">
        <f t="shared" ref="CV169:DI169" si="197">CV$120*CV52</f>
        <v>0</v>
      </c>
      <c r="CW169" s="712">
        <f t="shared" si="197"/>
        <v>0</v>
      </c>
      <c r="CX169" s="712">
        <f t="shared" si="197"/>
        <v>0</v>
      </c>
      <c r="CY169" s="712">
        <f t="shared" si="197"/>
        <v>0</v>
      </c>
      <c r="CZ169" s="712">
        <f t="shared" si="197"/>
        <v>0</v>
      </c>
      <c r="DA169" s="712">
        <f t="shared" si="197"/>
        <v>0</v>
      </c>
      <c r="DB169" s="712">
        <f t="shared" si="197"/>
        <v>0</v>
      </c>
      <c r="DC169" s="712">
        <f t="shared" si="197"/>
        <v>0</v>
      </c>
      <c r="DD169" s="712">
        <f t="shared" si="197"/>
        <v>0</v>
      </c>
      <c r="DE169" s="712">
        <f t="shared" si="197"/>
        <v>0</v>
      </c>
      <c r="DF169" s="712">
        <f t="shared" si="197"/>
        <v>0</v>
      </c>
      <c r="DG169" s="712">
        <f t="shared" si="197"/>
        <v>0</v>
      </c>
      <c r="DH169" s="712">
        <f t="shared" si="197"/>
        <v>0</v>
      </c>
      <c r="DI169" s="712">
        <f t="shared" si="197"/>
        <v>0</v>
      </c>
      <c r="DJ169" s="712">
        <f t="shared" si="129"/>
        <v>0</v>
      </c>
      <c r="DK169" s="323"/>
      <c r="DL169" s="21"/>
    </row>
    <row r="170" spans="2:116">
      <c r="B170" s="10" t="s">
        <v>338</v>
      </c>
      <c r="C170" s="77" t="s">
        <v>1057</v>
      </c>
      <c r="D170" s="712">
        <f t="shared" ref="D170:AI170" si="198">D$120*D53</f>
        <v>0</v>
      </c>
      <c r="E170" s="712">
        <f t="shared" si="198"/>
        <v>0</v>
      </c>
      <c r="F170" s="712">
        <f t="shared" si="198"/>
        <v>0</v>
      </c>
      <c r="G170" s="712">
        <f t="shared" si="198"/>
        <v>0</v>
      </c>
      <c r="H170" s="712">
        <f t="shared" si="198"/>
        <v>0</v>
      </c>
      <c r="I170" s="712">
        <f t="shared" si="198"/>
        <v>0</v>
      </c>
      <c r="J170" s="712">
        <f t="shared" si="198"/>
        <v>0</v>
      </c>
      <c r="K170" s="712">
        <f t="shared" si="198"/>
        <v>0</v>
      </c>
      <c r="L170" s="712">
        <f t="shared" si="198"/>
        <v>0</v>
      </c>
      <c r="M170" s="712">
        <f t="shared" si="198"/>
        <v>0</v>
      </c>
      <c r="N170" s="712">
        <f t="shared" si="198"/>
        <v>0</v>
      </c>
      <c r="O170" s="712">
        <f t="shared" si="198"/>
        <v>0</v>
      </c>
      <c r="P170" s="712">
        <f t="shared" si="198"/>
        <v>0</v>
      </c>
      <c r="Q170" s="712">
        <f t="shared" si="198"/>
        <v>0</v>
      </c>
      <c r="R170" s="712">
        <f t="shared" si="198"/>
        <v>0</v>
      </c>
      <c r="S170" s="712">
        <f t="shared" si="198"/>
        <v>0</v>
      </c>
      <c r="T170" s="712">
        <f t="shared" si="198"/>
        <v>0</v>
      </c>
      <c r="U170" s="712">
        <f t="shared" si="198"/>
        <v>0</v>
      </c>
      <c r="V170" s="712">
        <f t="shared" si="198"/>
        <v>0</v>
      </c>
      <c r="W170" s="712">
        <f t="shared" si="198"/>
        <v>0</v>
      </c>
      <c r="X170" s="712">
        <f t="shared" si="198"/>
        <v>0</v>
      </c>
      <c r="Y170" s="712">
        <f t="shared" si="198"/>
        <v>0</v>
      </c>
      <c r="Z170" s="712">
        <f t="shared" si="198"/>
        <v>0</v>
      </c>
      <c r="AA170" s="712">
        <f t="shared" si="198"/>
        <v>0</v>
      </c>
      <c r="AB170" s="712">
        <f t="shared" si="198"/>
        <v>0</v>
      </c>
      <c r="AC170" s="712">
        <f t="shared" si="198"/>
        <v>0</v>
      </c>
      <c r="AD170" s="712">
        <f t="shared" si="198"/>
        <v>0</v>
      </c>
      <c r="AE170" s="712">
        <f t="shared" si="198"/>
        <v>0</v>
      </c>
      <c r="AF170" s="712">
        <f t="shared" si="198"/>
        <v>0</v>
      </c>
      <c r="AG170" s="712">
        <f t="shared" si="198"/>
        <v>0</v>
      </c>
      <c r="AH170" s="712">
        <f t="shared" si="198"/>
        <v>0</v>
      </c>
      <c r="AI170" s="712">
        <f t="shared" si="198"/>
        <v>0</v>
      </c>
      <c r="AJ170" s="712">
        <f t="shared" ref="AJ170:BO170" si="199">AJ$120*AJ53</f>
        <v>0</v>
      </c>
      <c r="AK170" s="712">
        <f t="shared" si="199"/>
        <v>0</v>
      </c>
      <c r="AL170" s="712">
        <f t="shared" si="199"/>
        <v>0</v>
      </c>
      <c r="AM170" s="712">
        <f t="shared" si="199"/>
        <v>0</v>
      </c>
      <c r="AN170" s="712">
        <f t="shared" si="199"/>
        <v>0</v>
      </c>
      <c r="AO170" s="712">
        <f t="shared" si="199"/>
        <v>0</v>
      </c>
      <c r="AP170" s="712">
        <f t="shared" si="199"/>
        <v>0</v>
      </c>
      <c r="AQ170" s="712">
        <f t="shared" si="199"/>
        <v>0</v>
      </c>
      <c r="AR170" s="712">
        <f t="shared" si="199"/>
        <v>0</v>
      </c>
      <c r="AS170" s="712">
        <f t="shared" si="199"/>
        <v>0</v>
      </c>
      <c r="AT170" s="712">
        <f t="shared" si="199"/>
        <v>0</v>
      </c>
      <c r="AU170" s="712">
        <f t="shared" si="199"/>
        <v>0</v>
      </c>
      <c r="AV170" s="712">
        <f t="shared" si="199"/>
        <v>0</v>
      </c>
      <c r="AW170" s="712">
        <f t="shared" si="199"/>
        <v>0</v>
      </c>
      <c r="AX170" s="712">
        <f t="shared" si="199"/>
        <v>0</v>
      </c>
      <c r="AY170" s="712">
        <f t="shared" si="199"/>
        <v>0</v>
      </c>
      <c r="AZ170" s="712">
        <f t="shared" si="199"/>
        <v>0</v>
      </c>
      <c r="BA170" s="712">
        <f t="shared" si="199"/>
        <v>0</v>
      </c>
      <c r="BB170" s="712">
        <f t="shared" si="199"/>
        <v>0</v>
      </c>
      <c r="BC170" s="712">
        <f t="shared" si="199"/>
        <v>0</v>
      </c>
      <c r="BD170" s="712">
        <f t="shared" si="199"/>
        <v>0</v>
      </c>
      <c r="BE170" s="712">
        <f t="shared" si="199"/>
        <v>0</v>
      </c>
      <c r="BF170" s="712">
        <f t="shared" si="199"/>
        <v>0</v>
      </c>
      <c r="BG170" s="712">
        <f t="shared" si="199"/>
        <v>0</v>
      </c>
      <c r="BH170" s="712">
        <f t="shared" si="199"/>
        <v>0</v>
      </c>
      <c r="BI170" s="712">
        <f t="shared" si="199"/>
        <v>0</v>
      </c>
      <c r="BJ170" s="712">
        <f t="shared" si="199"/>
        <v>0</v>
      </c>
      <c r="BK170" s="712">
        <f t="shared" si="199"/>
        <v>0</v>
      </c>
      <c r="BL170" s="712">
        <f t="shared" si="199"/>
        <v>0</v>
      </c>
      <c r="BM170" s="712">
        <f t="shared" si="199"/>
        <v>0</v>
      </c>
      <c r="BN170" s="712">
        <f t="shared" si="199"/>
        <v>0</v>
      </c>
      <c r="BO170" s="712">
        <f t="shared" si="199"/>
        <v>0</v>
      </c>
      <c r="BP170" s="712">
        <f t="shared" ref="BP170:CU170" si="200">BP$120*BP53</f>
        <v>0</v>
      </c>
      <c r="BQ170" s="712">
        <f t="shared" si="200"/>
        <v>0</v>
      </c>
      <c r="BR170" s="712">
        <f t="shared" si="200"/>
        <v>0</v>
      </c>
      <c r="BS170" s="712">
        <f t="shared" si="200"/>
        <v>0</v>
      </c>
      <c r="BT170" s="712">
        <f t="shared" si="200"/>
        <v>0</v>
      </c>
      <c r="BU170" s="712">
        <f t="shared" si="200"/>
        <v>0</v>
      </c>
      <c r="BV170" s="712">
        <f t="shared" si="200"/>
        <v>0</v>
      </c>
      <c r="BW170" s="712">
        <f t="shared" si="200"/>
        <v>0</v>
      </c>
      <c r="BX170" s="712">
        <f t="shared" si="200"/>
        <v>0</v>
      </c>
      <c r="BY170" s="712">
        <f t="shared" si="200"/>
        <v>0</v>
      </c>
      <c r="BZ170" s="712">
        <f t="shared" si="200"/>
        <v>0</v>
      </c>
      <c r="CA170" s="712">
        <f t="shared" si="200"/>
        <v>0</v>
      </c>
      <c r="CB170" s="712">
        <f t="shared" si="200"/>
        <v>0</v>
      </c>
      <c r="CC170" s="712">
        <f t="shared" si="200"/>
        <v>0</v>
      </c>
      <c r="CD170" s="712">
        <f t="shared" si="200"/>
        <v>0</v>
      </c>
      <c r="CE170" s="712">
        <f t="shared" si="200"/>
        <v>0</v>
      </c>
      <c r="CF170" s="712">
        <f t="shared" si="200"/>
        <v>0</v>
      </c>
      <c r="CG170" s="712">
        <f t="shared" si="200"/>
        <v>0</v>
      </c>
      <c r="CH170" s="712">
        <f t="shared" si="200"/>
        <v>0</v>
      </c>
      <c r="CI170" s="712">
        <f t="shared" si="200"/>
        <v>0</v>
      </c>
      <c r="CJ170" s="712">
        <f t="shared" si="200"/>
        <v>0</v>
      </c>
      <c r="CK170" s="712">
        <f t="shared" si="200"/>
        <v>0</v>
      </c>
      <c r="CL170" s="712">
        <f t="shared" si="200"/>
        <v>0</v>
      </c>
      <c r="CM170" s="712">
        <f t="shared" si="200"/>
        <v>0</v>
      </c>
      <c r="CN170" s="712">
        <f t="shared" si="200"/>
        <v>0</v>
      </c>
      <c r="CO170" s="712">
        <f t="shared" si="200"/>
        <v>0</v>
      </c>
      <c r="CP170" s="712">
        <f t="shared" si="200"/>
        <v>0</v>
      </c>
      <c r="CQ170" s="712">
        <f t="shared" si="200"/>
        <v>0</v>
      </c>
      <c r="CR170" s="712">
        <f t="shared" si="200"/>
        <v>0</v>
      </c>
      <c r="CS170" s="712">
        <f t="shared" si="200"/>
        <v>0</v>
      </c>
      <c r="CT170" s="712">
        <f t="shared" si="200"/>
        <v>0</v>
      </c>
      <c r="CU170" s="712">
        <f t="shared" si="200"/>
        <v>0</v>
      </c>
      <c r="CV170" s="712">
        <f t="shared" ref="CV170:DI170" si="201">CV$120*CV53</f>
        <v>0</v>
      </c>
      <c r="CW170" s="712">
        <f t="shared" si="201"/>
        <v>0</v>
      </c>
      <c r="CX170" s="712">
        <f t="shared" si="201"/>
        <v>0</v>
      </c>
      <c r="CY170" s="712">
        <f t="shared" si="201"/>
        <v>0</v>
      </c>
      <c r="CZ170" s="712">
        <f t="shared" si="201"/>
        <v>0</v>
      </c>
      <c r="DA170" s="712">
        <f t="shared" si="201"/>
        <v>0</v>
      </c>
      <c r="DB170" s="712">
        <f t="shared" si="201"/>
        <v>0</v>
      </c>
      <c r="DC170" s="712">
        <f t="shared" si="201"/>
        <v>0</v>
      </c>
      <c r="DD170" s="712">
        <f t="shared" si="201"/>
        <v>0</v>
      </c>
      <c r="DE170" s="712">
        <f t="shared" si="201"/>
        <v>0</v>
      </c>
      <c r="DF170" s="712">
        <f t="shared" si="201"/>
        <v>0</v>
      </c>
      <c r="DG170" s="712">
        <f t="shared" si="201"/>
        <v>0</v>
      </c>
      <c r="DH170" s="712">
        <f t="shared" si="201"/>
        <v>0</v>
      </c>
      <c r="DI170" s="712">
        <f t="shared" si="201"/>
        <v>0</v>
      </c>
      <c r="DJ170" s="712">
        <f t="shared" si="129"/>
        <v>0</v>
      </c>
      <c r="DK170" s="323"/>
      <c r="DL170" s="21"/>
    </row>
    <row r="171" spans="2:116">
      <c r="B171" s="10" t="s">
        <v>339</v>
      </c>
      <c r="C171" s="77" t="s">
        <v>1058</v>
      </c>
      <c r="D171" s="712">
        <f t="shared" ref="D171:AI171" si="202">D$120*D54</f>
        <v>0</v>
      </c>
      <c r="E171" s="712">
        <f t="shared" si="202"/>
        <v>0</v>
      </c>
      <c r="F171" s="712">
        <f t="shared" si="202"/>
        <v>0</v>
      </c>
      <c r="G171" s="712">
        <f t="shared" si="202"/>
        <v>0</v>
      </c>
      <c r="H171" s="712">
        <f t="shared" si="202"/>
        <v>0</v>
      </c>
      <c r="I171" s="712">
        <f t="shared" si="202"/>
        <v>0</v>
      </c>
      <c r="J171" s="712">
        <f t="shared" si="202"/>
        <v>0</v>
      </c>
      <c r="K171" s="712">
        <f t="shared" si="202"/>
        <v>0</v>
      </c>
      <c r="L171" s="712">
        <f t="shared" si="202"/>
        <v>0</v>
      </c>
      <c r="M171" s="712">
        <f t="shared" si="202"/>
        <v>0</v>
      </c>
      <c r="N171" s="712">
        <f t="shared" si="202"/>
        <v>0</v>
      </c>
      <c r="O171" s="712">
        <f t="shared" si="202"/>
        <v>0</v>
      </c>
      <c r="P171" s="712">
        <f t="shared" si="202"/>
        <v>0</v>
      </c>
      <c r="Q171" s="712">
        <f t="shared" si="202"/>
        <v>0</v>
      </c>
      <c r="R171" s="712">
        <f t="shared" si="202"/>
        <v>0</v>
      </c>
      <c r="S171" s="712">
        <f t="shared" si="202"/>
        <v>0</v>
      </c>
      <c r="T171" s="712">
        <f t="shared" si="202"/>
        <v>0</v>
      </c>
      <c r="U171" s="712">
        <f t="shared" si="202"/>
        <v>0</v>
      </c>
      <c r="V171" s="712">
        <f t="shared" si="202"/>
        <v>0</v>
      </c>
      <c r="W171" s="712">
        <f t="shared" si="202"/>
        <v>0</v>
      </c>
      <c r="X171" s="712">
        <f t="shared" si="202"/>
        <v>0</v>
      </c>
      <c r="Y171" s="712">
        <f t="shared" si="202"/>
        <v>0</v>
      </c>
      <c r="Z171" s="712">
        <f t="shared" si="202"/>
        <v>0</v>
      </c>
      <c r="AA171" s="712">
        <f t="shared" si="202"/>
        <v>0</v>
      </c>
      <c r="AB171" s="712">
        <f t="shared" si="202"/>
        <v>0</v>
      </c>
      <c r="AC171" s="712">
        <f t="shared" si="202"/>
        <v>0</v>
      </c>
      <c r="AD171" s="712">
        <f t="shared" si="202"/>
        <v>0</v>
      </c>
      <c r="AE171" s="712">
        <f t="shared" si="202"/>
        <v>0</v>
      </c>
      <c r="AF171" s="712">
        <f t="shared" si="202"/>
        <v>0</v>
      </c>
      <c r="AG171" s="712">
        <f t="shared" si="202"/>
        <v>0</v>
      </c>
      <c r="AH171" s="712">
        <f t="shared" si="202"/>
        <v>0</v>
      </c>
      <c r="AI171" s="712">
        <f t="shared" si="202"/>
        <v>0</v>
      </c>
      <c r="AJ171" s="712">
        <f t="shared" ref="AJ171:BO171" si="203">AJ$120*AJ54</f>
        <v>0</v>
      </c>
      <c r="AK171" s="712">
        <f t="shared" si="203"/>
        <v>0</v>
      </c>
      <c r="AL171" s="712">
        <f t="shared" si="203"/>
        <v>0</v>
      </c>
      <c r="AM171" s="712">
        <f t="shared" si="203"/>
        <v>0</v>
      </c>
      <c r="AN171" s="712">
        <f t="shared" si="203"/>
        <v>0</v>
      </c>
      <c r="AO171" s="712">
        <f t="shared" si="203"/>
        <v>0</v>
      </c>
      <c r="AP171" s="712">
        <f t="shared" si="203"/>
        <v>0</v>
      </c>
      <c r="AQ171" s="712">
        <f t="shared" si="203"/>
        <v>0</v>
      </c>
      <c r="AR171" s="712">
        <f t="shared" si="203"/>
        <v>0</v>
      </c>
      <c r="AS171" s="712">
        <f t="shared" si="203"/>
        <v>0</v>
      </c>
      <c r="AT171" s="712">
        <f t="shared" si="203"/>
        <v>0</v>
      </c>
      <c r="AU171" s="712">
        <f t="shared" si="203"/>
        <v>0</v>
      </c>
      <c r="AV171" s="712">
        <f t="shared" si="203"/>
        <v>0</v>
      </c>
      <c r="AW171" s="712">
        <f t="shared" si="203"/>
        <v>0</v>
      </c>
      <c r="AX171" s="712">
        <f t="shared" si="203"/>
        <v>0</v>
      </c>
      <c r="AY171" s="712">
        <f t="shared" si="203"/>
        <v>0</v>
      </c>
      <c r="AZ171" s="712">
        <f t="shared" si="203"/>
        <v>0</v>
      </c>
      <c r="BA171" s="712">
        <f t="shared" si="203"/>
        <v>0</v>
      </c>
      <c r="BB171" s="712">
        <f t="shared" si="203"/>
        <v>0</v>
      </c>
      <c r="BC171" s="712">
        <f t="shared" si="203"/>
        <v>0</v>
      </c>
      <c r="BD171" s="712">
        <f t="shared" si="203"/>
        <v>0</v>
      </c>
      <c r="BE171" s="712">
        <f t="shared" si="203"/>
        <v>0</v>
      </c>
      <c r="BF171" s="712">
        <f t="shared" si="203"/>
        <v>0</v>
      </c>
      <c r="BG171" s="712">
        <f t="shared" si="203"/>
        <v>0</v>
      </c>
      <c r="BH171" s="712">
        <f t="shared" si="203"/>
        <v>0</v>
      </c>
      <c r="BI171" s="712">
        <f t="shared" si="203"/>
        <v>0</v>
      </c>
      <c r="BJ171" s="712">
        <f t="shared" si="203"/>
        <v>0</v>
      </c>
      <c r="BK171" s="712">
        <f t="shared" si="203"/>
        <v>0</v>
      </c>
      <c r="BL171" s="712">
        <f t="shared" si="203"/>
        <v>0</v>
      </c>
      <c r="BM171" s="712">
        <f t="shared" si="203"/>
        <v>0</v>
      </c>
      <c r="BN171" s="712">
        <f t="shared" si="203"/>
        <v>0</v>
      </c>
      <c r="BO171" s="712">
        <f t="shared" si="203"/>
        <v>0</v>
      </c>
      <c r="BP171" s="712">
        <f t="shared" ref="BP171:CU171" si="204">BP$120*BP54</f>
        <v>0</v>
      </c>
      <c r="BQ171" s="712">
        <f t="shared" si="204"/>
        <v>0</v>
      </c>
      <c r="BR171" s="712">
        <f t="shared" si="204"/>
        <v>0</v>
      </c>
      <c r="BS171" s="712">
        <f t="shared" si="204"/>
        <v>0</v>
      </c>
      <c r="BT171" s="712">
        <f t="shared" si="204"/>
        <v>0</v>
      </c>
      <c r="BU171" s="712">
        <f t="shared" si="204"/>
        <v>0</v>
      </c>
      <c r="BV171" s="712">
        <f t="shared" si="204"/>
        <v>0</v>
      </c>
      <c r="BW171" s="712">
        <f t="shared" si="204"/>
        <v>0</v>
      </c>
      <c r="BX171" s="712">
        <f t="shared" si="204"/>
        <v>0</v>
      </c>
      <c r="BY171" s="712">
        <f t="shared" si="204"/>
        <v>0</v>
      </c>
      <c r="BZ171" s="712">
        <f t="shared" si="204"/>
        <v>0</v>
      </c>
      <c r="CA171" s="712">
        <f t="shared" si="204"/>
        <v>0</v>
      </c>
      <c r="CB171" s="712">
        <f t="shared" si="204"/>
        <v>0</v>
      </c>
      <c r="CC171" s="712">
        <f t="shared" si="204"/>
        <v>0</v>
      </c>
      <c r="CD171" s="712">
        <f t="shared" si="204"/>
        <v>0</v>
      </c>
      <c r="CE171" s="712">
        <f t="shared" si="204"/>
        <v>0</v>
      </c>
      <c r="CF171" s="712">
        <f t="shared" si="204"/>
        <v>0</v>
      </c>
      <c r="CG171" s="712">
        <f t="shared" si="204"/>
        <v>0</v>
      </c>
      <c r="CH171" s="712">
        <f t="shared" si="204"/>
        <v>0</v>
      </c>
      <c r="CI171" s="712">
        <f t="shared" si="204"/>
        <v>0</v>
      </c>
      <c r="CJ171" s="712">
        <f t="shared" si="204"/>
        <v>0</v>
      </c>
      <c r="CK171" s="712">
        <f t="shared" si="204"/>
        <v>0</v>
      </c>
      <c r="CL171" s="712">
        <f t="shared" si="204"/>
        <v>0</v>
      </c>
      <c r="CM171" s="712">
        <f t="shared" si="204"/>
        <v>0</v>
      </c>
      <c r="CN171" s="712">
        <f t="shared" si="204"/>
        <v>0</v>
      </c>
      <c r="CO171" s="712">
        <f t="shared" si="204"/>
        <v>0</v>
      </c>
      <c r="CP171" s="712">
        <f t="shared" si="204"/>
        <v>0</v>
      </c>
      <c r="CQ171" s="712">
        <f t="shared" si="204"/>
        <v>0</v>
      </c>
      <c r="CR171" s="712">
        <f t="shared" si="204"/>
        <v>0</v>
      </c>
      <c r="CS171" s="712">
        <f t="shared" si="204"/>
        <v>0</v>
      </c>
      <c r="CT171" s="712">
        <f t="shared" si="204"/>
        <v>0</v>
      </c>
      <c r="CU171" s="712">
        <f t="shared" si="204"/>
        <v>0</v>
      </c>
      <c r="CV171" s="712">
        <f t="shared" ref="CV171:DI171" si="205">CV$120*CV54</f>
        <v>0</v>
      </c>
      <c r="CW171" s="712">
        <f t="shared" si="205"/>
        <v>0</v>
      </c>
      <c r="CX171" s="712">
        <f t="shared" si="205"/>
        <v>0</v>
      </c>
      <c r="CY171" s="712">
        <f t="shared" si="205"/>
        <v>0</v>
      </c>
      <c r="CZ171" s="712">
        <f t="shared" si="205"/>
        <v>0</v>
      </c>
      <c r="DA171" s="712">
        <f t="shared" si="205"/>
        <v>0</v>
      </c>
      <c r="DB171" s="712">
        <f t="shared" si="205"/>
        <v>0</v>
      </c>
      <c r="DC171" s="712">
        <f t="shared" si="205"/>
        <v>0</v>
      </c>
      <c r="DD171" s="712">
        <f t="shared" si="205"/>
        <v>0</v>
      </c>
      <c r="DE171" s="712">
        <f t="shared" si="205"/>
        <v>0</v>
      </c>
      <c r="DF171" s="712">
        <f t="shared" si="205"/>
        <v>0</v>
      </c>
      <c r="DG171" s="712">
        <f t="shared" si="205"/>
        <v>0</v>
      </c>
      <c r="DH171" s="712">
        <f t="shared" si="205"/>
        <v>0</v>
      </c>
      <c r="DI171" s="712">
        <f t="shared" si="205"/>
        <v>0</v>
      </c>
      <c r="DJ171" s="712">
        <f t="shared" si="129"/>
        <v>0</v>
      </c>
      <c r="DK171" s="323"/>
      <c r="DL171" s="21"/>
    </row>
    <row r="172" spans="2:116">
      <c r="B172" s="10" t="s">
        <v>340</v>
      </c>
      <c r="C172" s="77" t="s">
        <v>1059</v>
      </c>
      <c r="D172" s="712">
        <f t="shared" ref="D172:AI172" si="206">D$120*D55</f>
        <v>0</v>
      </c>
      <c r="E172" s="712">
        <f t="shared" si="206"/>
        <v>0</v>
      </c>
      <c r="F172" s="712">
        <f t="shared" si="206"/>
        <v>0</v>
      </c>
      <c r="G172" s="712">
        <f t="shared" si="206"/>
        <v>0</v>
      </c>
      <c r="H172" s="712">
        <f t="shared" si="206"/>
        <v>0</v>
      </c>
      <c r="I172" s="712">
        <f t="shared" si="206"/>
        <v>0</v>
      </c>
      <c r="J172" s="712">
        <f t="shared" si="206"/>
        <v>0</v>
      </c>
      <c r="K172" s="712">
        <f t="shared" si="206"/>
        <v>0</v>
      </c>
      <c r="L172" s="712">
        <f t="shared" si="206"/>
        <v>0</v>
      </c>
      <c r="M172" s="712">
        <f t="shared" si="206"/>
        <v>0</v>
      </c>
      <c r="N172" s="712">
        <f t="shared" si="206"/>
        <v>0</v>
      </c>
      <c r="O172" s="712">
        <f t="shared" si="206"/>
        <v>0</v>
      </c>
      <c r="P172" s="712">
        <f t="shared" si="206"/>
        <v>0</v>
      </c>
      <c r="Q172" s="712">
        <f t="shared" si="206"/>
        <v>0</v>
      </c>
      <c r="R172" s="712">
        <f t="shared" si="206"/>
        <v>0</v>
      </c>
      <c r="S172" s="712">
        <f t="shared" si="206"/>
        <v>0</v>
      </c>
      <c r="T172" s="712">
        <f t="shared" si="206"/>
        <v>0</v>
      </c>
      <c r="U172" s="712">
        <f t="shared" si="206"/>
        <v>0</v>
      </c>
      <c r="V172" s="712">
        <f t="shared" si="206"/>
        <v>0</v>
      </c>
      <c r="W172" s="712">
        <f t="shared" si="206"/>
        <v>0</v>
      </c>
      <c r="X172" s="712">
        <f t="shared" si="206"/>
        <v>0</v>
      </c>
      <c r="Y172" s="712">
        <f t="shared" si="206"/>
        <v>0</v>
      </c>
      <c r="Z172" s="712">
        <f t="shared" si="206"/>
        <v>0</v>
      </c>
      <c r="AA172" s="712">
        <f t="shared" si="206"/>
        <v>0</v>
      </c>
      <c r="AB172" s="712">
        <f t="shared" si="206"/>
        <v>0</v>
      </c>
      <c r="AC172" s="712">
        <f t="shared" si="206"/>
        <v>0</v>
      </c>
      <c r="AD172" s="712">
        <f t="shared" si="206"/>
        <v>0</v>
      </c>
      <c r="AE172" s="712">
        <f t="shared" si="206"/>
        <v>0</v>
      </c>
      <c r="AF172" s="712">
        <f t="shared" si="206"/>
        <v>0</v>
      </c>
      <c r="AG172" s="712">
        <f t="shared" si="206"/>
        <v>0</v>
      </c>
      <c r="AH172" s="712">
        <f t="shared" si="206"/>
        <v>0</v>
      </c>
      <c r="AI172" s="712">
        <f t="shared" si="206"/>
        <v>0</v>
      </c>
      <c r="AJ172" s="712">
        <f t="shared" ref="AJ172:BO172" si="207">AJ$120*AJ55</f>
        <v>0</v>
      </c>
      <c r="AK172" s="712">
        <f t="shared" si="207"/>
        <v>0</v>
      </c>
      <c r="AL172" s="712">
        <f t="shared" si="207"/>
        <v>0</v>
      </c>
      <c r="AM172" s="712">
        <f t="shared" si="207"/>
        <v>0</v>
      </c>
      <c r="AN172" s="712">
        <f t="shared" si="207"/>
        <v>0</v>
      </c>
      <c r="AO172" s="712">
        <f t="shared" si="207"/>
        <v>0</v>
      </c>
      <c r="AP172" s="712">
        <f t="shared" si="207"/>
        <v>0</v>
      </c>
      <c r="AQ172" s="712">
        <f t="shared" si="207"/>
        <v>0</v>
      </c>
      <c r="AR172" s="712">
        <f t="shared" si="207"/>
        <v>0</v>
      </c>
      <c r="AS172" s="712">
        <f t="shared" si="207"/>
        <v>0</v>
      </c>
      <c r="AT172" s="712">
        <f t="shared" si="207"/>
        <v>0</v>
      </c>
      <c r="AU172" s="712">
        <f t="shared" si="207"/>
        <v>0</v>
      </c>
      <c r="AV172" s="712">
        <f t="shared" si="207"/>
        <v>0</v>
      </c>
      <c r="AW172" s="712">
        <f t="shared" si="207"/>
        <v>0</v>
      </c>
      <c r="AX172" s="712">
        <f t="shared" si="207"/>
        <v>0</v>
      </c>
      <c r="AY172" s="712">
        <f t="shared" si="207"/>
        <v>0</v>
      </c>
      <c r="AZ172" s="712">
        <f t="shared" si="207"/>
        <v>0</v>
      </c>
      <c r="BA172" s="712">
        <f t="shared" si="207"/>
        <v>0</v>
      </c>
      <c r="BB172" s="712">
        <f t="shared" si="207"/>
        <v>0</v>
      </c>
      <c r="BC172" s="712">
        <f t="shared" si="207"/>
        <v>0</v>
      </c>
      <c r="BD172" s="712">
        <f t="shared" si="207"/>
        <v>0</v>
      </c>
      <c r="BE172" s="712">
        <f t="shared" si="207"/>
        <v>0</v>
      </c>
      <c r="BF172" s="712">
        <f t="shared" si="207"/>
        <v>0</v>
      </c>
      <c r="BG172" s="712">
        <f t="shared" si="207"/>
        <v>0</v>
      </c>
      <c r="BH172" s="712">
        <f t="shared" si="207"/>
        <v>0</v>
      </c>
      <c r="BI172" s="712">
        <f t="shared" si="207"/>
        <v>0</v>
      </c>
      <c r="BJ172" s="712">
        <f t="shared" si="207"/>
        <v>0</v>
      </c>
      <c r="BK172" s="712">
        <f t="shared" si="207"/>
        <v>0</v>
      </c>
      <c r="BL172" s="712">
        <f t="shared" si="207"/>
        <v>0</v>
      </c>
      <c r="BM172" s="712">
        <f t="shared" si="207"/>
        <v>0</v>
      </c>
      <c r="BN172" s="712">
        <f t="shared" si="207"/>
        <v>0</v>
      </c>
      <c r="BO172" s="712">
        <f t="shared" si="207"/>
        <v>0</v>
      </c>
      <c r="BP172" s="712">
        <f t="shared" ref="BP172:CU172" si="208">BP$120*BP55</f>
        <v>0</v>
      </c>
      <c r="BQ172" s="712">
        <f t="shared" si="208"/>
        <v>0</v>
      </c>
      <c r="BR172" s="712">
        <f t="shared" si="208"/>
        <v>0</v>
      </c>
      <c r="BS172" s="712">
        <f t="shared" si="208"/>
        <v>0</v>
      </c>
      <c r="BT172" s="712">
        <f t="shared" si="208"/>
        <v>0</v>
      </c>
      <c r="BU172" s="712">
        <f t="shared" si="208"/>
        <v>0</v>
      </c>
      <c r="BV172" s="712">
        <f t="shared" si="208"/>
        <v>0</v>
      </c>
      <c r="BW172" s="712">
        <f t="shared" si="208"/>
        <v>0</v>
      </c>
      <c r="BX172" s="712">
        <f t="shared" si="208"/>
        <v>0</v>
      </c>
      <c r="BY172" s="712">
        <f t="shared" si="208"/>
        <v>0</v>
      </c>
      <c r="BZ172" s="712">
        <f t="shared" si="208"/>
        <v>0</v>
      </c>
      <c r="CA172" s="712">
        <f t="shared" si="208"/>
        <v>0</v>
      </c>
      <c r="CB172" s="712">
        <f t="shared" si="208"/>
        <v>0</v>
      </c>
      <c r="CC172" s="712">
        <f t="shared" si="208"/>
        <v>0</v>
      </c>
      <c r="CD172" s="712">
        <f t="shared" si="208"/>
        <v>0</v>
      </c>
      <c r="CE172" s="712">
        <f t="shared" si="208"/>
        <v>0</v>
      </c>
      <c r="CF172" s="712">
        <f t="shared" si="208"/>
        <v>0</v>
      </c>
      <c r="CG172" s="712">
        <f t="shared" si="208"/>
        <v>0</v>
      </c>
      <c r="CH172" s="712">
        <f t="shared" si="208"/>
        <v>0</v>
      </c>
      <c r="CI172" s="712">
        <f t="shared" si="208"/>
        <v>0</v>
      </c>
      <c r="CJ172" s="712">
        <f t="shared" si="208"/>
        <v>0</v>
      </c>
      <c r="CK172" s="712">
        <f t="shared" si="208"/>
        <v>0</v>
      </c>
      <c r="CL172" s="712">
        <f t="shared" si="208"/>
        <v>0</v>
      </c>
      <c r="CM172" s="712">
        <f t="shared" si="208"/>
        <v>0</v>
      </c>
      <c r="CN172" s="712">
        <f t="shared" si="208"/>
        <v>0</v>
      </c>
      <c r="CO172" s="712">
        <f t="shared" si="208"/>
        <v>0</v>
      </c>
      <c r="CP172" s="712">
        <f t="shared" si="208"/>
        <v>0</v>
      </c>
      <c r="CQ172" s="712">
        <f t="shared" si="208"/>
        <v>0</v>
      </c>
      <c r="CR172" s="712">
        <f t="shared" si="208"/>
        <v>0</v>
      </c>
      <c r="CS172" s="712">
        <f t="shared" si="208"/>
        <v>0</v>
      </c>
      <c r="CT172" s="712">
        <f t="shared" si="208"/>
        <v>0</v>
      </c>
      <c r="CU172" s="712">
        <f t="shared" si="208"/>
        <v>0</v>
      </c>
      <c r="CV172" s="712">
        <f t="shared" ref="CV172:DI172" si="209">CV$120*CV55</f>
        <v>0</v>
      </c>
      <c r="CW172" s="712">
        <f t="shared" si="209"/>
        <v>0</v>
      </c>
      <c r="CX172" s="712">
        <f t="shared" si="209"/>
        <v>0</v>
      </c>
      <c r="CY172" s="712">
        <f t="shared" si="209"/>
        <v>0</v>
      </c>
      <c r="CZ172" s="712">
        <f t="shared" si="209"/>
        <v>0</v>
      </c>
      <c r="DA172" s="712">
        <f t="shared" si="209"/>
        <v>0</v>
      </c>
      <c r="DB172" s="712">
        <f t="shared" si="209"/>
        <v>0</v>
      </c>
      <c r="DC172" s="712">
        <f t="shared" si="209"/>
        <v>0</v>
      </c>
      <c r="DD172" s="712">
        <f t="shared" si="209"/>
        <v>0</v>
      </c>
      <c r="DE172" s="712">
        <f t="shared" si="209"/>
        <v>0</v>
      </c>
      <c r="DF172" s="712">
        <f t="shared" si="209"/>
        <v>0</v>
      </c>
      <c r="DG172" s="712">
        <f t="shared" si="209"/>
        <v>0</v>
      </c>
      <c r="DH172" s="712">
        <f t="shared" si="209"/>
        <v>0</v>
      </c>
      <c r="DI172" s="712">
        <f t="shared" si="209"/>
        <v>0</v>
      </c>
      <c r="DJ172" s="712">
        <f t="shared" si="129"/>
        <v>0</v>
      </c>
      <c r="DK172" s="323"/>
      <c r="DL172" s="21"/>
    </row>
    <row r="173" spans="2:116">
      <c r="B173" s="10" t="s">
        <v>341</v>
      </c>
      <c r="C173" s="77" t="s">
        <v>1060</v>
      </c>
      <c r="D173" s="712">
        <f t="shared" ref="D173:AI173" si="210">D$120*D56</f>
        <v>0</v>
      </c>
      <c r="E173" s="712">
        <f t="shared" si="210"/>
        <v>0</v>
      </c>
      <c r="F173" s="712">
        <f t="shared" si="210"/>
        <v>0</v>
      </c>
      <c r="G173" s="712">
        <f t="shared" si="210"/>
        <v>0</v>
      </c>
      <c r="H173" s="712">
        <f t="shared" si="210"/>
        <v>0</v>
      </c>
      <c r="I173" s="712">
        <f t="shared" si="210"/>
        <v>0</v>
      </c>
      <c r="J173" s="712">
        <f t="shared" si="210"/>
        <v>0</v>
      </c>
      <c r="K173" s="712">
        <f t="shared" si="210"/>
        <v>0</v>
      </c>
      <c r="L173" s="712">
        <f t="shared" si="210"/>
        <v>0</v>
      </c>
      <c r="M173" s="712">
        <f t="shared" si="210"/>
        <v>0</v>
      </c>
      <c r="N173" s="712">
        <f t="shared" si="210"/>
        <v>0</v>
      </c>
      <c r="O173" s="712">
        <f t="shared" si="210"/>
        <v>0</v>
      </c>
      <c r="P173" s="712">
        <f t="shared" si="210"/>
        <v>0</v>
      </c>
      <c r="Q173" s="712">
        <f t="shared" si="210"/>
        <v>0</v>
      </c>
      <c r="R173" s="712">
        <f t="shared" si="210"/>
        <v>0</v>
      </c>
      <c r="S173" s="712">
        <f t="shared" si="210"/>
        <v>0</v>
      </c>
      <c r="T173" s="712">
        <f t="shared" si="210"/>
        <v>0</v>
      </c>
      <c r="U173" s="712">
        <f t="shared" si="210"/>
        <v>0</v>
      </c>
      <c r="V173" s="712">
        <f t="shared" si="210"/>
        <v>0</v>
      </c>
      <c r="W173" s="712">
        <f t="shared" si="210"/>
        <v>0</v>
      </c>
      <c r="X173" s="712">
        <f t="shared" si="210"/>
        <v>0</v>
      </c>
      <c r="Y173" s="712">
        <f t="shared" si="210"/>
        <v>0</v>
      </c>
      <c r="Z173" s="712">
        <f t="shared" si="210"/>
        <v>0</v>
      </c>
      <c r="AA173" s="712">
        <f t="shared" si="210"/>
        <v>0</v>
      </c>
      <c r="AB173" s="712">
        <f t="shared" si="210"/>
        <v>0</v>
      </c>
      <c r="AC173" s="712">
        <f t="shared" si="210"/>
        <v>0</v>
      </c>
      <c r="AD173" s="712">
        <f t="shared" si="210"/>
        <v>0</v>
      </c>
      <c r="AE173" s="712">
        <f t="shared" si="210"/>
        <v>0</v>
      </c>
      <c r="AF173" s="712">
        <f t="shared" si="210"/>
        <v>0</v>
      </c>
      <c r="AG173" s="712">
        <f t="shared" si="210"/>
        <v>0</v>
      </c>
      <c r="AH173" s="712">
        <f t="shared" si="210"/>
        <v>0</v>
      </c>
      <c r="AI173" s="712">
        <f t="shared" si="210"/>
        <v>0</v>
      </c>
      <c r="AJ173" s="712">
        <f t="shared" ref="AJ173:BO173" si="211">AJ$120*AJ56</f>
        <v>0</v>
      </c>
      <c r="AK173" s="712">
        <f t="shared" si="211"/>
        <v>0</v>
      </c>
      <c r="AL173" s="712">
        <f t="shared" si="211"/>
        <v>0</v>
      </c>
      <c r="AM173" s="712">
        <f t="shared" si="211"/>
        <v>0</v>
      </c>
      <c r="AN173" s="712">
        <f t="shared" si="211"/>
        <v>0</v>
      </c>
      <c r="AO173" s="712">
        <f t="shared" si="211"/>
        <v>0</v>
      </c>
      <c r="AP173" s="712">
        <f t="shared" si="211"/>
        <v>0</v>
      </c>
      <c r="AQ173" s="712">
        <f t="shared" si="211"/>
        <v>0</v>
      </c>
      <c r="AR173" s="712">
        <f t="shared" si="211"/>
        <v>0</v>
      </c>
      <c r="AS173" s="712">
        <f t="shared" si="211"/>
        <v>0</v>
      </c>
      <c r="AT173" s="712">
        <f t="shared" si="211"/>
        <v>0</v>
      </c>
      <c r="AU173" s="712">
        <f t="shared" si="211"/>
        <v>0</v>
      </c>
      <c r="AV173" s="712">
        <f t="shared" si="211"/>
        <v>0</v>
      </c>
      <c r="AW173" s="712">
        <f t="shared" si="211"/>
        <v>0</v>
      </c>
      <c r="AX173" s="712">
        <f t="shared" si="211"/>
        <v>0</v>
      </c>
      <c r="AY173" s="712">
        <f t="shared" si="211"/>
        <v>0</v>
      </c>
      <c r="AZ173" s="712">
        <f t="shared" si="211"/>
        <v>0</v>
      </c>
      <c r="BA173" s="712">
        <f t="shared" si="211"/>
        <v>0</v>
      </c>
      <c r="BB173" s="712">
        <f t="shared" si="211"/>
        <v>0</v>
      </c>
      <c r="BC173" s="712">
        <f t="shared" si="211"/>
        <v>0</v>
      </c>
      <c r="BD173" s="712">
        <f t="shared" si="211"/>
        <v>0</v>
      </c>
      <c r="BE173" s="712">
        <f t="shared" si="211"/>
        <v>0</v>
      </c>
      <c r="BF173" s="712">
        <f t="shared" si="211"/>
        <v>0</v>
      </c>
      <c r="BG173" s="712">
        <f t="shared" si="211"/>
        <v>0</v>
      </c>
      <c r="BH173" s="712">
        <f t="shared" si="211"/>
        <v>0</v>
      </c>
      <c r="BI173" s="712">
        <f t="shared" si="211"/>
        <v>0</v>
      </c>
      <c r="BJ173" s="712">
        <f t="shared" si="211"/>
        <v>0</v>
      </c>
      <c r="BK173" s="712">
        <f t="shared" si="211"/>
        <v>0</v>
      </c>
      <c r="BL173" s="712">
        <f t="shared" si="211"/>
        <v>0</v>
      </c>
      <c r="BM173" s="712">
        <f t="shared" si="211"/>
        <v>0</v>
      </c>
      <c r="BN173" s="712">
        <f t="shared" si="211"/>
        <v>0</v>
      </c>
      <c r="BO173" s="712">
        <f t="shared" si="211"/>
        <v>0</v>
      </c>
      <c r="BP173" s="712">
        <f t="shared" ref="BP173:CU173" si="212">BP$120*BP56</f>
        <v>0</v>
      </c>
      <c r="BQ173" s="712">
        <f t="shared" si="212"/>
        <v>0</v>
      </c>
      <c r="BR173" s="712">
        <f t="shared" si="212"/>
        <v>0</v>
      </c>
      <c r="BS173" s="712">
        <f t="shared" si="212"/>
        <v>0</v>
      </c>
      <c r="BT173" s="712">
        <f t="shared" si="212"/>
        <v>0</v>
      </c>
      <c r="BU173" s="712">
        <f t="shared" si="212"/>
        <v>0</v>
      </c>
      <c r="BV173" s="712">
        <f t="shared" si="212"/>
        <v>0</v>
      </c>
      <c r="BW173" s="712">
        <f t="shared" si="212"/>
        <v>0</v>
      </c>
      <c r="BX173" s="712">
        <f t="shared" si="212"/>
        <v>0</v>
      </c>
      <c r="BY173" s="712">
        <f t="shared" si="212"/>
        <v>0</v>
      </c>
      <c r="BZ173" s="712">
        <f t="shared" si="212"/>
        <v>0</v>
      </c>
      <c r="CA173" s="712">
        <f t="shared" si="212"/>
        <v>0</v>
      </c>
      <c r="CB173" s="712">
        <f t="shared" si="212"/>
        <v>0</v>
      </c>
      <c r="CC173" s="712">
        <f t="shared" si="212"/>
        <v>0</v>
      </c>
      <c r="CD173" s="712">
        <f t="shared" si="212"/>
        <v>0</v>
      </c>
      <c r="CE173" s="712">
        <f t="shared" si="212"/>
        <v>0</v>
      </c>
      <c r="CF173" s="712">
        <f t="shared" si="212"/>
        <v>0</v>
      </c>
      <c r="CG173" s="712">
        <f t="shared" si="212"/>
        <v>0</v>
      </c>
      <c r="CH173" s="712">
        <f t="shared" si="212"/>
        <v>0</v>
      </c>
      <c r="CI173" s="712">
        <f t="shared" si="212"/>
        <v>0</v>
      </c>
      <c r="CJ173" s="712">
        <f t="shared" si="212"/>
        <v>0</v>
      </c>
      <c r="CK173" s="712">
        <f t="shared" si="212"/>
        <v>0</v>
      </c>
      <c r="CL173" s="712">
        <f t="shared" si="212"/>
        <v>0</v>
      </c>
      <c r="CM173" s="712">
        <f t="shared" si="212"/>
        <v>0</v>
      </c>
      <c r="CN173" s="712">
        <f t="shared" si="212"/>
        <v>0</v>
      </c>
      <c r="CO173" s="712">
        <f t="shared" si="212"/>
        <v>0</v>
      </c>
      <c r="CP173" s="712">
        <f t="shared" si="212"/>
        <v>0</v>
      </c>
      <c r="CQ173" s="712">
        <f t="shared" si="212"/>
        <v>0</v>
      </c>
      <c r="CR173" s="712">
        <f t="shared" si="212"/>
        <v>0</v>
      </c>
      <c r="CS173" s="712">
        <f t="shared" si="212"/>
        <v>0</v>
      </c>
      <c r="CT173" s="712">
        <f t="shared" si="212"/>
        <v>0</v>
      </c>
      <c r="CU173" s="712">
        <f t="shared" si="212"/>
        <v>0</v>
      </c>
      <c r="CV173" s="712">
        <f t="shared" ref="CV173:DI173" si="213">CV$120*CV56</f>
        <v>0</v>
      </c>
      <c r="CW173" s="712">
        <f t="shared" si="213"/>
        <v>0</v>
      </c>
      <c r="CX173" s="712">
        <f t="shared" si="213"/>
        <v>0</v>
      </c>
      <c r="CY173" s="712">
        <f t="shared" si="213"/>
        <v>0</v>
      </c>
      <c r="CZ173" s="712">
        <f t="shared" si="213"/>
        <v>0</v>
      </c>
      <c r="DA173" s="712">
        <f t="shared" si="213"/>
        <v>0</v>
      </c>
      <c r="DB173" s="712">
        <f t="shared" si="213"/>
        <v>0</v>
      </c>
      <c r="DC173" s="712">
        <f t="shared" si="213"/>
        <v>0</v>
      </c>
      <c r="DD173" s="712">
        <f t="shared" si="213"/>
        <v>0</v>
      </c>
      <c r="DE173" s="712">
        <f t="shared" si="213"/>
        <v>0</v>
      </c>
      <c r="DF173" s="712">
        <f t="shared" si="213"/>
        <v>0</v>
      </c>
      <c r="DG173" s="712">
        <f t="shared" si="213"/>
        <v>0</v>
      </c>
      <c r="DH173" s="712">
        <f t="shared" si="213"/>
        <v>0</v>
      </c>
      <c r="DI173" s="712">
        <f t="shared" si="213"/>
        <v>0</v>
      </c>
      <c r="DJ173" s="712">
        <f t="shared" si="129"/>
        <v>0</v>
      </c>
      <c r="DK173" s="323"/>
      <c r="DL173" s="21"/>
    </row>
    <row r="174" spans="2:116">
      <c r="B174" s="10" t="s">
        <v>342</v>
      </c>
      <c r="C174" s="77" t="s">
        <v>1061</v>
      </c>
      <c r="D174" s="712">
        <f t="shared" ref="D174:AI174" si="214">D$120*D57</f>
        <v>0</v>
      </c>
      <c r="E174" s="712">
        <f t="shared" si="214"/>
        <v>0</v>
      </c>
      <c r="F174" s="712">
        <f t="shared" si="214"/>
        <v>0</v>
      </c>
      <c r="G174" s="712">
        <f t="shared" si="214"/>
        <v>0</v>
      </c>
      <c r="H174" s="712">
        <f t="shared" si="214"/>
        <v>0</v>
      </c>
      <c r="I174" s="712">
        <f t="shared" si="214"/>
        <v>0</v>
      </c>
      <c r="J174" s="712">
        <f t="shared" si="214"/>
        <v>0</v>
      </c>
      <c r="K174" s="712">
        <f t="shared" si="214"/>
        <v>0</v>
      </c>
      <c r="L174" s="712">
        <f t="shared" si="214"/>
        <v>0</v>
      </c>
      <c r="M174" s="712">
        <f t="shared" si="214"/>
        <v>0</v>
      </c>
      <c r="N174" s="712">
        <f t="shared" si="214"/>
        <v>0</v>
      </c>
      <c r="O174" s="712">
        <f t="shared" si="214"/>
        <v>0</v>
      </c>
      <c r="P174" s="712">
        <f t="shared" si="214"/>
        <v>0</v>
      </c>
      <c r="Q174" s="712">
        <f t="shared" si="214"/>
        <v>0</v>
      </c>
      <c r="R174" s="712">
        <f t="shared" si="214"/>
        <v>0</v>
      </c>
      <c r="S174" s="712">
        <f t="shared" si="214"/>
        <v>0</v>
      </c>
      <c r="T174" s="712">
        <f t="shared" si="214"/>
        <v>0</v>
      </c>
      <c r="U174" s="712">
        <f t="shared" si="214"/>
        <v>0</v>
      </c>
      <c r="V174" s="712">
        <f t="shared" si="214"/>
        <v>0</v>
      </c>
      <c r="W174" s="712">
        <f t="shared" si="214"/>
        <v>0</v>
      </c>
      <c r="X174" s="712">
        <f t="shared" si="214"/>
        <v>0</v>
      </c>
      <c r="Y174" s="712">
        <f t="shared" si="214"/>
        <v>0</v>
      </c>
      <c r="Z174" s="712">
        <f t="shared" si="214"/>
        <v>0</v>
      </c>
      <c r="AA174" s="712">
        <f t="shared" si="214"/>
        <v>0</v>
      </c>
      <c r="AB174" s="712">
        <f t="shared" si="214"/>
        <v>0</v>
      </c>
      <c r="AC174" s="712">
        <f t="shared" si="214"/>
        <v>0</v>
      </c>
      <c r="AD174" s="712">
        <f t="shared" si="214"/>
        <v>0</v>
      </c>
      <c r="AE174" s="712">
        <f t="shared" si="214"/>
        <v>0</v>
      </c>
      <c r="AF174" s="712">
        <f t="shared" si="214"/>
        <v>0</v>
      </c>
      <c r="AG174" s="712">
        <f t="shared" si="214"/>
        <v>0</v>
      </c>
      <c r="AH174" s="712">
        <f t="shared" si="214"/>
        <v>0</v>
      </c>
      <c r="AI174" s="712">
        <f t="shared" si="214"/>
        <v>0</v>
      </c>
      <c r="AJ174" s="712">
        <f t="shared" ref="AJ174:BO174" si="215">AJ$120*AJ57</f>
        <v>0</v>
      </c>
      <c r="AK174" s="712">
        <f t="shared" si="215"/>
        <v>0</v>
      </c>
      <c r="AL174" s="712">
        <f t="shared" si="215"/>
        <v>0</v>
      </c>
      <c r="AM174" s="712">
        <f t="shared" si="215"/>
        <v>0</v>
      </c>
      <c r="AN174" s="712">
        <f t="shared" si="215"/>
        <v>0</v>
      </c>
      <c r="AO174" s="712">
        <f t="shared" si="215"/>
        <v>0</v>
      </c>
      <c r="AP174" s="712">
        <f t="shared" si="215"/>
        <v>0</v>
      </c>
      <c r="AQ174" s="712">
        <f t="shared" si="215"/>
        <v>0</v>
      </c>
      <c r="AR174" s="712">
        <f t="shared" si="215"/>
        <v>0</v>
      </c>
      <c r="AS174" s="712">
        <f t="shared" si="215"/>
        <v>0</v>
      </c>
      <c r="AT174" s="712">
        <f t="shared" si="215"/>
        <v>0</v>
      </c>
      <c r="AU174" s="712">
        <f t="shared" si="215"/>
        <v>0</v>
      </c>
      <c r="AV174" s="712">
        <f t="shared" si="215"/>
        <v>0</v>
      </c>
      <c r="AW174" s="712">
        <f t="shared" si="215"/>
        <v>0</v>
      </c>
      <c r="AX174" s="712">
        <f t="shared" si="215"/>
        <v>0</v>
      </c>
      <c r="AY174" s="712">
        <f t="shared" si="215"/>
        <v>0</v>
      </c>
      <c r="AZ174" s="712">
        <f t="shared" si="215"/>
        <v>0</v>
      </c>
      <c r="BA174" s="712">
        <f t="shared" si="215"/>
        <v>0</v>
      </c>
      <c r="BB174" s="712">
        <f t="shared" si="215"/>
        <v>0</v>
      </c>
      <c r="BC174" s="712">
        <f t="shared" si="215"/>
        <v>0</v>
      </c>
      <c r="BD174" s="712">
        <f t="shared" si="215"/>
        <v>0</v>
      </c>
      <c r="BE174" s="712">
        <f t="shared" si="215"/>
        <v>0</v>
      </c>
      <c r="BF174" s="712">
        <f t="shared" si="215"/>
        <v>0</v>
      </c>
      <c r="BG174" s="712">
        <f t="shared" si="215"/>
        <v>0</v>
      </c>
      <c r="BH174" s="712">
        <f t="shared" si="215"/>
        <v>0</v>
      </c>
      <c r="BI174" s="712">
        <f t="shared" si="215"/>
        <v>0</v>
      </c>
      <c r="BJ174" s="712">
        <f t="shared" si="215"/>
        <v>0</v>
      </c>
      <c r="BK174" s="712">
        <f t="shared" si="215"/>
        <v>0</v>
      </c>
      <c r="BL174" s="712">
        <f t="shared" si="215"/>
        <v>0</v>
      </c>
      <c r="BM174" s="712">
        <f t="shared" si="215"/>
        <v>0</v>
      </c>
      <c r="BN174" s="712">
        <f t="shared" si="215"/>
        <v>0</v>
      </c>
      <c r="BO174" s="712">
        <f t="shared" si="215"/>
        <v>0</v>
      </c>
      <c r="BP174" s="712">
        <f t="shared" ref="BP174:CU174" si="216">BP$120*BP57</f>
        <v>0</v>
      </c>
      <c r="BQ174" s="712">
        <f t="shared" si="216"/>
        <v>0</v>
      </c>
      <c r="BR174" s="712">
        <f t="shared" si="216"/>
        <v>0</v>
      </c>
      <c r="BS174" s="712">
        <f t="shared" si="216"/>
        <v>0</v>
      </c>
      <c r="BT174" s="712">
        <f t="shared" si="216"/>
        <v>0</v>
      </c>
      <c r="BU174" s="712">
        <f t="shared" si="216"/>
        <v>0</v>
      </c>
      <c r="BV174" s="712">
        <f t="shared" si="216"/>
        <v>0</v>
      </c>
      <c r="BW174" s="712">
        <f t="shared" si="216"/>
        <v>0</v>
      </c>
      <c r="BX174" s="712">
        <f t="shared" si="216"/>
        <v>0</v>
      </c>
      <c r="BY174" s="712">
        <f t="shared" si="216"/>
        <v>0</v>
      </c>
      <c r="BZ174" s="712">
        <f t="shared" si="216"/>
        <v>0</v>
      </c>
      <c r="CA174" s="712">
        <f t="shared" si="216"/>
        <v>0</v>
      </c>
      <c r="CB174" s="712">
        <f t="shared" si="216"/>
        <v>0</v>
      </c>
      <c r="CC174" s="712">
        <f t="shared" si="216"/>
        <v>0</v>
      </c>
      <c r="CD174" s="712">
        <f t="shared" si="216"/>
        <v>0</v>
      </c>
      <c r="CE174" s="712">
        <f t="shared" si="216"/>
        <v>0</v>
      </c>
      <c r="CF174" s="712">
        <f t="shared" si="216"/>
        <v>0</v>
      </c>
      <c r="CG174" s="712">
        <f t="shared" si="216"/>
        <v>0</v>
      </c>
      <c r="CH174" s="712">
        <f t="shared" si="216"/>
        <v>0</v>
      </c>
      <c r="CI174" s="712">
        <f t="shared" si="216"/>
        <v>0</v>
      </c>
      <c r="CJ174" s="712">
        <f t="shared" si="216"/>
        <v>0</v>
      </c>
      <c r="CK174" s="712">
        <f t="shared" si="216"/>
        <v>0</v>
      </c>
      <c r="CL174" s="712">
        <f t="shared" si="216"/>
        <v>0</v>
      </c>
      <c r="CM174" s="712">
        <f t="shared" si="216"/>
        <v>0</v>
      </c>
      <c r="CN174" s="712">
        <f t="shared" si="216"/>
        <v>0</v>
      </c>
      <c r="CO174" s="712">
        <f t="shared" si="216"/>
        <v>0</v>
      </c>
      <c r="CP174" s="712">
        <f t="shared" si="216"/>
        <v>0</v>
      </c>
      <c r="CQ174" s="712">
        <f t="shared" si="216"/>
        <v>0</v>
      </c>
      <c r="CR174" s="712">
        <f t="shared" si="216"/>
        <v>0</v>
      </c>
      <c r="CS174" s="712">
        <f t="shared" si="216"/>
        <v>0</v>
      </c>
      <c r="CT174" s="712">
        <f t="shared" si="216"/>
        <v>0</v>
      </c>
      <c r="CU174" s="712">
        <f t="shared" si="216"/>
        <v>0</v>
      </c>
      <c r="CV174" s="712">
        <f t="shared" ref="CV174:DI174" si="217">CV$120*CV57</f>
        <v>0</v>
      </c>
      <c r="CW174" s="712">
        <f t="shared" si="217"/>
        <v>0</v>
      </c>
      <c r="CX174" s="712">
        <f t="shared" si="217"/>
        <v>0</v>
      </c>
      <c r="CY174" s="712">
        <f t="shared" si="217"/>
        <v>0</v>
      </c>
      <c r="CZ174" s="712">
        <f t="shared" si="217"/>
        <v>0</v>
      </c>
      <c r="DA174" s="712">
        <f t="shared" si="217"/>
        <v>0</v>
      </c>
      <c r="DB174" s="712">
        <f t="shared" si="217"/>
        <v>0</v>
      </c>
      <c r="DC174" s="712">
        <f t="shared" si="217"/>
        <v>0</v>
      </c>
      <c r="DD174" s="712">
        <f t="shared" si="217"/>
        <v>0</v>
      </c>
      <c r="DE174" s="712">
        <f t="shared" si="217"/>
        <v>0</v>
      </c>
      <c r="DF174" s="712">
        <f t="shared" si="217"/>
        <v>0</v>
      </c>
      <c r="DG174" s="712">
        <f t="shared" si="217"/>
        <v>0</v>
      </c>
      <c r="DH174" s="712">
        <f t="shared" si="217"/>
        <v>0</v>
      </c>
      <c r="DI174" s="712">
        <f t="shared" si="217"/>
        <v>0</v>
      </c>
      <c r="DJ174" s="712">
        <f t="shared" si="129"/>
        <v>0</v>
      </c>
      <c r="DK174" s="323"/>
      <c r="DL174" s="21"/>
    </row>
    <row r="175" spans="2:116">
      <c r="B175" s="10" t="s">
        <v>343</v>
      </c>
      <c r="C175" s="4" t="s">
        <v>1062</v>
      </c>
      <c r="D175" s="712">
        <f t="shared" ref="D175:AI175" si="218">D$120*D58</f>
        <v>0</v>
      </c>
      <c r="E175" s="712">
        <f t="shared" si="218"/>
        <v>0</v>
      </c>
      <c r="F175" s="712">
        <f t="shared" si="218"/>
        <v>0</v>
      </c>
      <c r="G175" s="712">
        <f t="shared" si="218"/>
        <v>0</v>
      </c>
      <c r="H175" s="712">
        <f t="shared" si="218"/>
        <v>0</v>
      </c>
      <c r="I175" s="712">
        <f t="shared" si="218"/>
        <v>0</v>
      </c>
      <c r="J175" s="712">
        <f t="shared" si="218"/>
        <v>0</v>
      </c>
      <c r="K175" s="712">
        <f t="shared" si="218"/>
        <v>0</v>
      </c>
      <c r="L175" s="712">
        <f t="shared" si="218"/>
        <v>0</v>
      </c>
      <c r="M175" s="712">
        <f t="shared" si="218"/>
        <v>0</v>
      </c>
      <c r="N175" s="712">
        <f t="shared" si="218"/>
        <v>0</v>
      </c>
      <c r="O175" s="712">
        <f t="shared" si="218"/>
        <v>0</v>
      </c>
      <c r="P175" s="712">
        <f t="shared" si="218"/>
        <v>0</v>
      </c>
      <c r="Q175" s="712">
        <f t="shared" si="218"/>
        <v>0</v>
      </c>
      <c r="R175" s="712">
        <f t="shared" si="218"/>
        <v>0</v>
      </c>
      <c r="S175" s="712">
        <f t="shared" si="218"/>
        <v>0</v>
      </c>
      <c r="T175" s="712">
        <f t="shared" si="218"/>
        <v>0</v>
      </c>
      <c r="U175" s="712">
        <f t="shared" si="218"/>
        <v>0</v>
      </c>
      <c r="V175" s="712">
        <f t="shared" si="218"/>
        <v>0</v>
      </c>
      <c r="W175" s="712">
        <f t="shared" si="218"/>
        <v>0</v>
      </c>
      <c r="X175" s="712">
        <f t="shared" si="218"/>
        <v>0</v>
      </c>
      <c r="Y175" s="712">
        <f t="shared" si="218"/>
        <v>0</v>
      </c>
      <c r="Z175" s="712">
        <f t="shared" si="218"/>
        <v>0</v>
      </c>
      <c r="AA175" s="712">
        <f t="shared" si="218"/>
        <v>0</v>
      </c>
      <c r="AB175" s="712">
        <f t="shared" si="218"/>
        <v>0</v>
      </c>
      <c r="AC175" s="712">
        <f t="shared" si="218"/>
        <v>0</v>
      </c>
      <c r="AD175" s="712">
        <f t="shared" si="218"/>
        <v>0</v>
      </c>
      <c r="AE175" s="712">
        <f t="shared" si="218"/>
        <v>0</v>
      </c>
      <c r="AF175" s="712">
        <f t="shared" si="218"/>
        <v>0</v>
      </c>
      <c r="AG175" s="712">
        <f t="shared" si="218"/>
        <v>0</v>
      </c>
      <c r="AH175" s="712">
        <f t="shared" si="218"/>
        <v>0</v>
      </c>
      <c r="AI175" s="712">
        <f t="shared" si="218"/>
        <v>0</v>
      </c>
      <c r="AJ175" s="712">
        <f t="shared" ref="AJ175:BO175" si="219">AJ$120*AJ58</f>
        <v>0</v>
      </c>
      <c r="AK175" s="712">
        <f t="shared" si="219"/>
        <v>0</v>
      </c>
      <c r="AL175" s="712">
        <f t="shared" si="219"/>
        <v>0</v>
      </c>
      <c r="AM175" s="712">
        <f t="shared" si="219"/>
        <v>0</v>
      </c>
      <c r="AN175" s="712">
        <f t="shared" si="219"/>
        <v>0</v>
      </c>
      <c r="AO175" s="712">
        <f t="shared" si="219"/>
        <v>0</v>
      </c>
      <c r="AP175" s="712">
        <f t="shared" si="219"/>
        <v>0</v>
      </c>
      <c r="AQ175" s="712">
        <f t="shared" si="219"/>
        <v>0</v>
      </c>
      <c r="AR175" s="712">
        <f t="shared" si="219"/>
        <v>0</v>
      </c>
      <c r="AS175" s="712">
        <f t="shared" si="219"/>
        <v>0</v>
      </c>
      <c r="AT175" s="712">
        <f t="shared" si="219"/>
        <v>0</v>
      </c>
      <c r="AU175" s="712">
        <f t="shared" si="219"/>
        <v>0</v>
      </c>
      <c r="AV175" s="712">
        <f t="shared" si="219"/>
        <v>0</v>
      </c>
      <c r="AW175" s="712">
        <f t="shared" si="219"/>
        <v>0</v>
      </c>
      <c r="AX175" s="712">
        <f t="shared" si="219"/>
        <v>0</v>
      </c>
      <c r="AY175" s="712">
        <f t="shared" si="219"/>
        <v>0</v>
      </c>
      <c r="AZ175" s="712">
        <f t="shared" si="219"/>
        <v>0</v>
      </c>
      <c r="BA175" s="712">
        <f t="shared" si="219"/>
        <v>0</v>
      </c>
      <c r="BB175" s="712">
        <f t="shared" si="219"/>
        <v>0</v>
      </c>
      <c r="BC175" s="712">
        <f t="shared" si="219"/>
        <v>0</v>
      </c>
      <c r="BD175" s="712">
        <f t="shared" si="219"/>
        <v>0</v>
      </c>
      <c r="BE175" s="712">
        <f t="shared" si="219"/>
        <v>0</v>
      </c>
      <c r="BF175" s="712">
        <f t="shared" si="219"/>
        <v>0</v>
      </c>
      <c r="BG175" s="712">
        <f t="shared" si="219"/>
        <v>0</v>
      </c>
      <c r="BH175" s="712">
        <f t="shared" si="219"/>
        <v>0</v>
      </c>
      <c r="BI175" s="712">
        <f t="shared" si="219"/>
        <v>0</v>
      </c>
      <c r="BJ175" s="712">
        <f t="shared" si="219"/>
        <v>0</v>
      </c>
      <c r="BK175" s="712">
        <f t="shared" si="219"/>
        <v>0</v>
      </c>
      <c r="BL175" s="712">
        <f t="shared" si="219"/>
        <v>0</v>
      </c>
      <c r="BM175" s="712">
        <f t="shared" si="219"/>
        <v>0</v>
      </c>
      <c r="BN175" s="712">
        <f t="shared" si="219"/>
        <v>0</v>
      </c>
      <c r="BO175" s="712">
        <f t="shared" si="219"/>
        <v>0</v>
      </c>
      <c r="BP175" s="712">
        <f t="shared" ref="BP175:CU175" si="220">BP$120*BP58</f>
        <v>0</v>
      </c>
      <c r="BQ175" s="712">
        <f t="shared" si="220"/>
        <v>0</v>
      </c>
      <c r="BR175" s="712">
        <f t="shared" si="220"/>
        <v>0</v>
      </c>
      <c r="BS175" s="712">
        <f t="shared" si="220"/>
        <v>0</v>
      </c>
      <c r="BT175" s="712">
        <f t="shared" si="220"/>
        <v>0</v>
      </c>
      <c r="BU175" s="712">
        <f t="shared" si="220"/>
        <v>0</v>
      </c>
      <c r="BV175" s="712">
        <f t="shared" si="220"/>
        <v>0</v>
      </c>
      <c r="BW175" s="712">
        <f t="shared" si="220"/>
        <v>0</v>
      </c>
      <c r="BX175" s="712">
        <f t="shared" si="220"/>
        <v>0</v>
      </c>
      <c r="BY175" s="712">
        <f t="shared" si="220"/>
        <v>0</v>
      </c>
      <c r="BZ175" s="712">
        <f t="shared" si="220"/>
        <v>0</v>
      </c>
      <c r="CA175" s="712">
        <f t="shared" si="220"/>
        <v>0</v>
      </c>
      <c r="CB175" s="712">
        <f t="shared" si="220"/>
        <v>0</v>
      </c>
      <c r="CC175" s="712">
        <f t="shared" si="220"/>
        <v>0</v>
      </c>
      <c r="CD175" s="712">
        <f t="shared" si="220"/>
        <v>0</v>
      </c>
      <c r="CE175" s="712">
        <f t="shared" si="220"/>
        <v>0</v>
      </c>
      <c r="CF175" s="712">
        <f t="shared" si="220"/>
        <v>0</v>
      </c>
      <c r="CG175" s="712">
        <f t="shared" si="220"/>
        <v>0</v>
      </c>
      <c r="CH175" s="712">
        <f t="shared" si="220"/>
        <v>0</v>
      </c>
      <c r="CI175" s="712">
        <f t="shared" si="220"/>
        <v>0</v>
      </c>
      <c r="CJ175" s="712">
        <f t="shared" si="220"/>
        <v>0</v>
      </c>
      <c r="CK175" s="712">
        <f t="shared" si="220"/>
        <v>0</v>
      </c>
      <c r="CL175" s="712">
        <f t="shared" si="220"/>
        <v>0</v>
      </c>
      <c r="CM175" s="712">
        <f t="shared" si="220"/>
        <v>0</v>
      </c>
      <c r="CN175" s="712">
        <f t="shared" si="220"/>
        <v>0</v>
      </c>
      <c r="CO175" s="712">
        <f t="shared" si="220"/>
        <v>0</v>
      </c>
      <c r="CP175" s="712">
        <f t="shared" si="220"/>
        <v>0</v>
      </c>
      <c r="CQ175" s="712">
        <f t="shared" si="220"/>
        <v>0</v>
      </c>
      <c r="CR175" s="712">
        <f t="shared" si="220"/>
        <v>0</v>
      </c>
      <c r="CS175" s="712">
        <f t="shared" si="220"/>
        <v>0</v>
      </c>
      <c r="CT175" s="712">
        <f t="shared" si="220"/>
        <v>0</v>
      </c>
      <c r="CU175" s="712">
        <f t="shared" si="220"/>
        <v>0</v>
      </c>
      <c r="CV175" s="712">
        <f t="shared" ref="CV175:DI175" si="221">CV$120*CV58</f>
        <v>0</v>
      </c>
      <c r="CW175" s="712">
        <f t="shared" si="221"/>
        <v>0</v>
      </c>
      <c r="CX175" s="712">
        <f t="shared" si="221"/>
        <v>0</v>
      </c>
      <c r="CY175" s="712">
        <f t="shared" si="221"/>
        <v>0</v>
      </c>
      <c r="CZ175" s="712">
        <f t="shared" si="221"/>
        <v>0</v>
      </c>
      <c r="DA175" s="712">
        <f t="shared" si="221"/>
        <v>0</v>
      </c>
      <c r="DB175" s="712">
        <f t="shared" si="221"/>
        <v>0</v>
      </c>
      <c r="DC175" s="712">
        <f t="shared" si="221"/>
        <v>0</v>
      </c>
      <c r="DD175" s="712">
        <f t="shared" si="221"/>
        <v>0</v>
      </c>
      <c r="DE175" s="712">
        <f t="shared" si="221"/>
        <v>0</v>
      </c>
      <c r="DF175" s="712">
        <f t="shared" si="221"/>
        <v>0</v>
      </c>
      <c r="DG175" s="712">
        <f t="shared" si="221"/>
        <v>0</v>
      </c>
      <c r="DH175" s="712">
        <f t="shared" si="221"/>
        <v>0</v>
      </c>
      <c r="DI175" s="712">
        <f t="shared" si="221"/>
        <v>0</v>
      </c>
      <c r="DJ175" s="712">
        <f t="shared" si="129"/>
        <v>0</v>
      </c>
      <c r="DK175" s="323"/>
      <c r="DL175" s="21"/>
    </row>
    <row r="176" spans="2:116">
      <c r="B176" s="10" t="s">
        <v>344</v>
      </c>
      <c r="C176" s="4" t="s">
        <v>1063</v>
      </c>
      <c r="D176" s="712">
        <f t="shared" ref="D176:AI176" si="222">D$120*D59</f>
        <v>0</v>
      </c>
      <c r="E176" s="712">
        <f t="shared" si="222"/>
        <v>0</v>
      </c>
      <c r="F176" s="712">
        <f t="shared" si="222"/>
        <v>0</v>
      </c>
      <c r="G176" s="712">
        <f t="shared" si="222"/>
        <v>0</v>
      </c>
      <c r="H176" s="712">
        <f t="shared" si="222"/>
        <v>0</v>
      </c>
      <c r="I176" s="712">
        <f t="shared" si="222"/>
        <v>0</v>
      </c>
      <c r="J176" s="712">
        <f t="shared" si="222"/>
        <v>0</v>
      </c>
      <c r="K176" s="712">
        <f t="shared" si="222"/>
        <v>0</v>
      </c>
      <c r="L176" s="712">
        <f t="shared" si="222"/>
        <v>0</v>
      </c>
      <c r="M176" s="712">
        <f t="shared" si="222"/>
        <v>0</v>
      </c>
      <c r="N176" s="712">
        <f t="shared" si="222"/>
        <v>0</v>
      </c>
      <c r="O176" s="712">
        <f t="shared" si="222"/>
        <v>0</v>
      </c>
      <c r="P176" s="712">
        <f t="shared" si="222"/>
        <v>0</v>
      </c>
      <c r="Q176" s="712">
        <f t="shared" si="222"/>
        <v>0</v>
      </c>
      <c r="R176" s="712">
        <f t="shared" si="222"/>
        <v>0</v>
      </c>
      <c r="S176" s="712">
        <f t="shared" si="222"/>
        <v>0</v>
      </c>
      <c r="T176" s="712">
        <f t="shared" si="222"/>
        <v>0</v>
      </c>
      <c r="U176" s="712">
        <f t="shared" si="222"/>
        <v>0</v>
      </c>
      <c r="V176" s="712">
        <f t="shared" si="222"/>
        <v>0</v>
      </c>
      <c r="W176" s="712">
        <f t="shared" si="222"/>
        <v>0</v>
      </c>
      <c r="X176" s="712">
        <f t="shared" si="222"/>
        <v>0</v>
      </c>
      <c r="Y176" s="712">
        <f t="shared" si="222"/>
        <v>0</v>
      </c>
      <c r="Z176" s="712">
        <f t="shared" si="222"/>
        <v>0</v>
      </c>
      <c r="AA176" s="712">
        <f t="shared" si="222"/>
        <v>0</v>
      </c>
      <c r="AB176" s="712">
        <f t="shared" si="222"/>
        <v>0</v>
      </c>
      <c r="AC176" s="712">
        <f t="shared" si="222"/>
        <v>0</v>
      </c>
      <c r="AD176" s="712">
        <f t="shared" si="222"/>
        <v>0</v>
      </c>
      <c r="AE176" s="712">
        <f t="shared" si="222"/>
        <v>0</v>
      </c>
      <c r="AF176" s="712">
        <f t="shared" si="222"/>
        <v>0</v>
      </c>
      <c r="AG176" s="712">
        <f t="shared" si="222"/>
        <v>0</v>
      </c>
      <c r="AH176" s="712">
        <f t="shared" si="222"/>
        <v>0</v>
      </c>
      <c r="AI176" s="712">
        <f t="shared" si="222"/>
        <v>0</v>
      </c>
      <c r="AJ176" s="712">
        <f t="shared" ref="AJ176:BO176" si="223">AJ$120*AJ59</f>
        <v>0</v>
      </c>
      <c r="AK176" s="712">
        <f t="shared" si="223"/>
        <v>0</v>
      </c>
      <c r="AL176" s="712">
        <f t="shared" si="223"/>
        <v>0</v>
      </c>
      <c r="AM176" s="712">
        <f t="shared" si="223"/>
        <v>0</v>
      </c>
      <c r="AN176" s="712">
        <f t="shared" si="223"/>
        <v>0</v>
      </c>
      <c r="AO176" s="712">
        <f t="shared" si="223"/>
        <v>0</v>
      </c>
      <c r="AP176" s="712">
        <f t="shared" si="223"/>
        <v>0</v>
      </c>
      <c r="AQ176" s="712">
        <f t="shared" si="223"/>
        <v>0</v>
      </c>
      <c r="AR176" s="712">
        <f t="shared" si="223"/>
        <v>0</v>
      </c>
      <c r="AS176" s="712">
        <f t="shared" si="223"/>
        <v>0</v>
      </c>
      <c r="AT176" s="712">
        <f t="shared" si="223"/>
        <v>0</v>
      </c>
      <c r="AU176" s="712">
        <f t="shared" si="223"/>
        <v>0</v>
      </c>
      <c r="AV176" s="712">
        <f t="shared" si="223"/>
        <v>0</v>
      </c>
      <c r="AW176" s="712">
        <f t="shared" si="223"/>
        <v>0</v>
      </c>
      <c r="AX176" s="712">
        <f t="shared" si="223"/>
        <v>0</v>
      </c>
      <c r="AY176" s="712">
        <f t="shared" si="223"/>
        <v>0</v>
      </c>
      <c r="AZ176" s="712">
        <f t="shared" si="223"/>
        <v>0</v>
      </c>
      <c r="BA176" s="712">
        <f t="shared" si="223"/>
        <v>0</v>
      </c>
      <c r="BB176" s="712">
        <f t="shared" si="223"/>
        <v>0</v>
      </c>
      <c r="BC176" s="712">
        <f t="shared" si="223"/>
        <v>0</v>
      </c>
      <c r="BD176" s="712">
        <f t="shared" si="223"/>
        <v>0</v>
      </c>
      <c r="BE176" s="712">
        <f t="shared" si="223"/>
        <v>0</v>
      </c>
      <c r="BF176" s="712">
        <f t="shared" si="223"/>
        <v>0</v>
      </c>
      <c r="BG176" s="712">
        <f t="shared" si="223"/>
        <v>0</v>
      </c>
      <c r="BH176" s="712">
        <f t="shared" si="223"/>
        <v>0</v>
      </c>
      <c r="BI176" s="712">
        <f t="shared" si="223"/>
        <v>0</v>
      </c>
      <c r="BJ176" s="712">
        <f t="shared" si="223"/>
        <v>0</v>
      </c>
      <c r="BK176" s="712">
        <f t="shared" si="223"/>
        <v>0</v>
      </c>
      <c r="BL176" s="712">
        <f t="shared" si="223"/>
        <v>0</v>
      </c>
      <c r="BM176" s="712">
        <f t="shared" si="223"/>
        <v>0</v>
      </c>
      <c r="BN176" s="712">
        <f t="shared" si="223"/>
        <v>0</v>
      </c>
      <c r="BO176" s="712">
        <f t="shared" si="223"/>
        <v>0</v>
      </c>
      <c r="BP176" s="712">
        <f t="shared" ref="BP176:CU176" si="224">BP$120*BP59</f>
        <v>0</v>
      </c>
      <c r="BQ176" s="712">
        <f t="shared" si="224"/>
        <v>0</v>
      </c>
      <c r="BR176" s="712">
        <f t="shared" si="224"/>
        <v>0</v>
      </c>
      <c r="BS176" s="712">
        <f t="shared" si="224"/>
        <v>0</v>
      </c>
      <c r="BT176" s="712">
        <f t="shared" si="224"/>
        <v>0</v>
      </c>
      <c r="BU176" s="712">
        <f t="shared" si="224"/>
        <v>0</v>
      </c>
      <c r="BV176" s="712">
        <f t="shared" si="224"/>
        <v>0</v>
      </c>
      <c r="BW176" s="712">
        <f t="shared" si="224"/>
        <v>0</v>
      </c>
      <c r="BX176" s="712">
        <f t="shared" si="224"/>
        <v>0</v>
      </c>
      <c r="BY176" s="712">
        <f t="shared" si="224"/>
        <v>0</v>
      </c>
      <c r="BZ176" s="712">
        <f t="shared" si="224"/>
        <v>0</v>
      </c>
      <c r="CA176" s="712">
        <f t="shared" si="224"/>
        <v>0</v>
      </c>
      <c r="CB176" s="712">
        <f t="shared" si="224"/>
        <v>0</v>
      </c>
      <c r="CC176" s="712">
        <f t="shared" si="224"/>
        <v>0</v>
      </c>
      <c r="CD176" s="712">
        <f t="shared" si="224"/>
        <v>0</v>
      </c>
      <c r="CE176" s="712">
        <f t="shared" si="224"/>
        <v>0</v>
      </c>
      <c r="CF176" s="712">
        <f t="shared" si="224"/>
        <v>0</v>
      </c>
      <c r="CG176" s="712">
        <f t="shared" si="224"/>
        <v>0</v>
      </c>
      <c r="CH176" s="712">
        <f t="shared" si="224"/>
        <v>0</v>
      </c>
      <c r="CI176" s="712">
        <f t="shared" si="224"/>
        <v>0</v>
      </c>
      <c r="CJ176" s="712">
        <f t="shared" si="224"/>
        <v>0</v>
      </c>
      <c r="CK176" s="712">
        <f t="shared" si="224"/>
        <v>0</v>
      </c>
      <c r="CL176" s="712">
        <f t="shared" si="224"/>
        <v>0</v>
      </c>
      <c r="CM176" s="712">
        <f t="shared" si="224"/>
        <v>0</v>
      </c>
      <c r="CN176" s="712">
        <f t="shared" si="224"/>
        <v>0</v>
      </c>
      <c r="CO176" s="712">
        <f t="shared" si="224"/>
        <v>0</v>
      </c>
      <c r="CP176" s="712">
        <f t="shared" si="224"/>
        <v>0</v>
      </c>
      <c r="CQ176" s="712">
        <f t="shared" si="224"/>
        <v>0</v>
      </c>
      <c r="CR176" s="712">
        <f t="shared" si="224"/>
        <v>0</v>
      </c>
      <c r="CS176" s="712">
        <f t="shared" si="224"/>
        <v>0</v>
      </c>
      <c r="CT176" s="712">
        <f t="shared" si="224"/>
        <v>0</v>
      </c>
      <c r="CU176" s="712">
        <f t="shared" si="224"/>
        <v>0</v>
      </c>
      <c r="CV176" s="712">
        <f t="shared" ref="CV176:DI176" si="225">CV$120*CV59</f>
        <v>0</v>
      </c>
      <c r="CW176" s="712">
        <f t="shared" si="225"/>
        <v>0</v>
      </c>
      <c r="CX176" s="712">
        <f t="shared" si="225"/>
        <v>0</v>
      </c>
      <c r="CY176" s="712">
        <f t="shared" si="225"/>
        <v>0</v>
      </c>
      <c r="CZ176" s="712">
        <f t="shared" si="225"/>
        <v>0</v>
      </c>
      <c r="DA176" s="712">
        <f t="shared" si="225"/>
        <v>0</v>
      </c>
      <c r="DB176" s="712">
        <f t="shared" si="225"/>
        <v>0</v>
      </c>
      <c r="DC176" s="712">
        <f t="shared" si="225"/>
        <v>0</v>
      </c>
      <c r="DD176" s="712">
        <f t="shared" si="225"/>
        <v>0</v>
      </c>
      <c r="DE176" s="712">
        <f t="shared" si="225"/>
        <v>0</v>
      </c>
      <c r="DF176" s="712">
        <f t="shared" si="225"/>
        <v>0</v>
      </c>
      <c r="DG176" s="712">
        <f t="shared" si="225"/>
        <v>0</v>
      </c>
      <c r="DH176" s="712">
        <f t="shared" si="225"/>
        <v>0</v>
      </c>
      <c r="DI176" s="712">
        <f t="shared" si="225"/>
        <v>0</v>
      </c>
      <c r="DJ176" s="712">
        <f t="shared" si="129"/>
        <v>0</v>
      </c>
      <c r="DK176" s="323"/>
      <c r="DL176" s="21"/>
    </row>
    <row r="177" spans="2:116">
      <c r="B177" s="10" t="s">
        <v>345</v>
      </c>
      <c r="C177" s="4" t="s">
        <v>1064</v>
      </c>
      <c r="D177" s="712">
        <f t="shared" ref="D177:AI177" si="226">D$120*D60</f>
        <v>0</v>
      </c>
      <c r="E177" s="712">
        <f t="shared" si="226"/>
        <v>0</v>
      </c>
      <c r="F177" s="712">
        <f t="shared" si="226"/>
        <v>0</v>
      </c>
      <c r="G177" s="712">
        <f t="shared" si="226"/>
        <v>0</v>
      </c>
      <c r="H177" s="712">
        <f t="shared" si="226"/>
        <v>0</v>
      </c>
      <c r="I177" s="712">
        <f t="shared" si="226"/>
        <v>0</v>
      </c>
      <c r="J177" s="712">
        <f t="shared" si="226"/>
        <v>0</v>
      </c>
      <c r="K177" s="712">
        <f t="shared" si="226"/>
        <v>0</v>
      </c>
      <c r="L177" s="712">
        <f t="shared" si="226"/>
        <v>0</v>
      </c>
      <c r="M177" s="712">
        <f t="shared" si="226"/>
        <v>0</v>
      </c>
      <c r="N177" s="712">
        <f t="shared" si="226"/>
        <v>0</v>
      </c>
      <c r="O177" s="712">
        <f t="shared" si="226"/>
        <v>0</v>
      </c>
      <c r="P177" s="712">
        <f t="shared" si="226"/>
        <v>0</v>
      </c>
      <c r="Q177" s="712">
        <f t="shared" si="226"/>
        <v>0</v>
      </c>
      <c r="R177" s="712">
        <f t="shared" si="226"/>
        <v>0</v>
      </c>
      <c r="S177" s="712">
        <f t="shared" si="226"/>
        <v>0</v>
      </c>
      <c r="T177" s="712">
        <f t="shared" si="226"/>
        <v>0</v>
      </c>
      <c r="U177" s="712">
        <f t="shared" si="226"/>
        <v>0</v>
      </c>
      <c r="V177" s="712">
        <f t="shared" si="226"/>
        <v>0</v>
      </c>
      <c r="W177" s="712">
        <f t="shared" si="226"/>
        <v>0</v>
      </c>
      <c r="X177" s="712">
        <f t="shared" si="226"/>
        <v>0</v>
      </c>
      <c r="Y177" s="712">
        <f t="shared" si="226"/>
        <v>0</v>
      </c>
      <c r="Z177" s="712">
        <f t="shared" si="226"/>
        <v>0</v>
      </c>
      <c r="AA177" s="712">
        <f t="shared" si="226"/>
        <v>0</v>
      </c>
      <c r="AB177" s="712">
        <f t="shared" si="226"/>
        <v>0</v>
      </c>
      <c r="AC177" s="712">
        <f t="shared" si="226"/>
        <v>0</v>
      </c>
      <c r="AD177" s="712">
        <f t="shared" si="226"/>
        <v>0</v>
      </c>
      <c r="AE177" s="712">
        <f t="shared" si="226"/>
        <v>0</v>
      </c>
      <c r="AF177" s="712">
        <f t="shared" si="226"/>
        <v>0</v>
      </c>
      <c r="AG177" s="712">
        <f t="shared" si="226"/>
        <v>0</v>
      </c>
      <c r="AH177" s="712">
        <f t="shared" si="226"/>
        <v>0</v>
      </c>
      <c r="AI177" s="712">
        <f t="shared" si="226"/>
        <v>0</v>
      </c>
      <c r="AJ177" s="712">
        <f t="shared" ref="AJ177:BO177" si="227">AJ$120*AJ60</f>
        <v>0</v>
      </c>
      <c r="AK177" s="712">
        <f t="shared" si="227"/>
        <v>0</v>
      </c>
      <c r="AL177" s="712">
        <f t="shared" si="227"/>
        <v>0</v>
      </c>
      <c r="AM177" s="712">
        <f t="shared" si="227"/>
        <v>0</v>
      </c>
      <c r="AN177" s="712">
        <f t="shared" si="227"/>
        <v>0</v>
      </c>
      <c r="AO177" s="712">
        <f t="shared" si="227"/>
        <v>0</v>
      </c>
      <c r="AP177" s="712">
        <f t="shared" si="227"/>
        <v>0</v>
      </c>
      <c r="AQ177" s="712">
        <f t="shared" si="227"/>
        <v>0</v>
      </c>
      <c r="AR177" s="712">
        <f t="shared" si="227"/>
        <v>0</v>
      </c>
      <c r="AS177" s="712">
        <f t="shared" si="227"/>
        <v>0</v>
      </c>
      <c r="AT177" s="712">
        <f t="shared" si="227"/>
        <v>0</v>
      </c>
      <c r="AU177" s="712">
        <f t="shared" si="227"/>
        <v>0</v>
      </c>
      <c r="AV177" s="712">
        <f t="shared" si="227"/>
        <v>0</v>
      </c>
      <c r="AW177" s="712">
        <f t="shared" si="227"/>
        <v>0</v>
      </c>
      <c r="AX177" s="712">
        <f t="shared" si="227"/>
        <v>0</v>
      </c>
      <c r="AY177" s="712">
        <f t="shared" si="227"/>
        <v>0</v>
      </c>
      <c r="AZ177" s="712">
        <f t="shared" si="227"/>
        <v>0</v>
      </c>
      <c r="BA177" s="712">
        <f t="shared" si="227"/>
        <v>0</v>
      </c>
      <c r="BB177" s="712">
        <f t="shared" si="227"/>
        <v>0</v>
      </c>
      <c r="BC177" s="712">
        <f t="shared" si="227"/>
        <v>0</v>
      </c>
      <c r="BD177" s="712">
        <f t="shared" si="227"/>
        <v>0</v>
      </c>
      <c r="BE177" s="712">
        <f t="shared" si="227"/>
        <v>0</v>
      </c>
      <c r="BF177" s="712">
        <f t="shared" si="227"/>
        <v>0</v>
      </c>
      <c r="BG177" s="712">
        <f t="shared" si="227"/>
        <v>0</v>
      </c>
      <c r="BH177" s="712">
        <f t="shared" si="227"/>
        <v>0</v>
      </c>
      <c r="BI177" s="712">
        <f t="shared" si="227"/>
        <v>0</v>
      </c>
      <c r="BJ177" s="712">
        <f t="shared" si="227"/>
        <v>0</v>
      </c>
      <c r="BK177" s="712">
        <f t="shared" si="227"/>
        <v>0</v>
      </c>
      <c r="BL177" s="712">
        <f t="shared" si="227"/>
        <v>0</v>
      </c>
      <c r="BM177" s="712">
        <f t="shared" si="227"/>
        <v>0</v>
      </c>
      <c r="BN177" s="712">
        <f t="shared" si="227"/>
        <v>0</v>
      </c>
      <c r="BO177" s="712">
        <f t="shared" si="227"/>
        <v>0</v>
      </c>
      <c r="BP177" s="712">
        <f t="shared" ref="BP177:CU177" si="228">BP$120*BP60</f>
        <v>0</v>
      </c>
      <c r="BQ177" s="712">
        <f t="shared" si="228"/>
        <v>0</v>
      </c>
      <c r="BR177" s="712">
        <f t="shared" si="228"/>
        <v>0</v>
      </c>
      <c r="BS177" s="712">
        <f t="shared" si="228"/>
        <v>0</v>
      </c>
      <c r="BT177" s="712">
        <f t="shared" si="228"/>
        <v>0</v>
      </c>
      <c r="BU177" s="712">
        <f t="shared" si="228"/>
        <v>0</v>
      </c>
      <c r="BV177" s="712">
        <f t="shared" si="228"/>
        <v>0</v>
      </c>
      <c r="BW177" s="712">
        <f t="shared" si="228"/>
        <v>0</v>
      </c>
      <c r="BX177" s="712">
        <f t="shared" si="228"/>
        <v>0</v>
      </c>
      <c r="BY177" s="712">
        <f t="shared" si="228"/>
        <v>0</v>
      </c>
      <c r="BZ177" s="712">
        <f t="shared" si="228"/>
        <v>0</v>
      </c>
      <c r="CA177" s="712">
        <f t="shared" si="228"/>
        <v>0</v>
      </c>
      <c r="CB177" s="712">
        <f t="shared" si="228"/>
        <v>0</v>
      </c>
      <c r="CC177" s="712">
        <f t="shared" si="228"/>
        <v>0</v>
      </c>
      <c r="CD177" s="712">
        <f t="shared" si="228"/>
        <v>0</v>
      </c>
      <c r="CE177" s="712">
        <f t="shared" si="228"/>
        <v>0</v>
      </c>
      <c r="CF177" s="712">
        <f t="shared" si="228"/>
        <v>0</v>
      </c>
      <c r="CG177" s="712">
        <f t="shared" si="228"/>
        <v>0</v>
      </c>
      <c r="CH177" s="712">
        <f t="shared" si="228"/>
        <v>0</v>
      </c>
      <c r="CI177" s="712">
        <f t="shared" si="228"/>
        <v>0</v>
      </c>
      <c r="CJ177" s="712">
        <f t="shared" si="228"/>
        <v>0</v>
      </c>
      <c r="CK177" s="712">
        <f t="shared" si="228"/>
        <v>0</v>
      </c>
      <c r="CL177" s="712">
        <f t="shared" si="228"/>
        <v>0</v>
      </c>
      <c r="CM177" s="712">
        <f t="shared" si="228"/>
        <v>0</v>
      </c>
      <c r="CN177" s="712">
        <f t="shared" si="228"/>
        <v>0</v>
      </c>
      <c r="CO177" s="712">
        <f t="shared" si="228"/>
        <v>0</v>
      </c>
      <c r="CP177" s="712">
        <f t="shared" si="228"/>
        <v>0</v>
      </c>
      <c r="CQ177" s="712">
        <f t="shared" si="228"/>
        <v>0</v>
      </c>
      <c r="CR177" s="712">
        <f t="shared" si="228"/>
        <v>0</v>
      </c>
      <c r="CS177" s="712">
        <f t="shared" si="228"/>
        <v>0</v>
      </c>
      <c r="CT177" s="712">
        <f t="shared" si="228"/>
        <v>0</v>
      </c>
      <c r="CU177" s="712">
        <f t="shared" si="228"/>
        <v>0</v>
      </c>
      <c r="CV177" s="712">
        <f t="shared" ref="CV177:DI177" si="229">CV$120*CV60</f>
        <v>0</v>
      </c>
      <c r="CW177" s="712">
        <f t="shared" si="229"/>
        <v>0</v>
      </c>
      <c r="CX177" s="712">
        <f t="shared" si="229"/>
        <v>0</v>
      </c>
      <c r="CY177" s="712">
        <f t="shared" si="229"/>
        <v>0</v>
      </c>
      <c r="CZ177" s="712">
        <f t="shared" si="229"/>
        <v>0</v>
      </c>
      <c r="DA177" s="712">
        <f t="shared" si="229"/>
        <v>0</v>
      </c>
      <c r="DB177" s="712">
        <f t="shared" si="229"/>
        <v>0</v>
      </c>
      <c r="DC177" s="712">
        <f t="shared" si="229"/>
        <v>0</v>
      </c>
      <c r="DD177" s="712">
        <f t="shared" si="229"/>
        <v>0</v>
      </c>
      <c r="DE177" s="712">
        <f t="shared" si="229"/>
        <v>0</v>
      </c>
      <c r="DF177" s="712">
        <f t="shared" si="229"/>
        <v>0</v>
      </c>
      <c r="DG177" s="712">
        <f t="shared" si="229"/>
        <v>0</v>
      </c>
      <c r="DH177" s="712">
        <f t="shared" si="229"/>
        <v>0</v>
      </c>
      <c r="DI177" s="712">
        <f t="shared" si="229"/>
        <v>0</v>
      </c>
      <c r="DJ177" s="712">
        <f t="shared" si="129"/>
        <v>0</v>
      </c>
      <c r="DK177" s="323"/>
      <c r="DL177" s="21"/>
    </row>
    <row r="178" spans="2:116">
      <c r="B178" s="10" t="s">
        <v>346</v>
      </c>
      <c r="C178" s="4" t="s">
        <v>1065</v>
      </c>
      <c r="D178" s="712">
        <f t="shared" ref="D178:AI178" si="230">D$120*D61</f>
        <v>0</v>
      </c>
      <c r="E178" s="712">
        <f t="shared" si="230"/>
        <v>0</v>
      </c>
      <c r="F178" s="712">
        <f t="shared" si="230"/>
        <v>0</v>
      </c>
      <c r="G178" s="712">
        <f t="shared" si="230"/>
        <v>0</v>
      </c>
      <c r="H178" s="712">
        <f t="shared" si="230"/>
        <v>0</v>
      </c>
      <c r="I178" s="712">
        <f t="shared" si="230"/>
        <v>0</v>
      </c>
      <c r="J178" s="712">
        <f t="shared" si="230"/>
        <v>0</v>
      </c>
      <c r="K178" s="712">
        <f t="shared" si="230"/>
        <v>0</v>
      </c>
      <c r="L178" s="712">
        <f t="shared" si="230"/>
        <v>0</v>
      </c>
      <c r="M178" s="712">
        <f t="shared" si="230"/>
        <v>0</v>
      </c>
      <c r="N178" s="712">
        <f t="shared" si="230"/>
        <v>0</v>
      </c>
      <c r="O178" s="712">
        <f t="shared" si="230"/>
        <v>0</v>
      </c>
      <c r="P178" s="712">
        <f t="shared" si="230"/>
        <v>0</v>
      </c>
      <c r="Q178" s="712">
        <f t="shared" si="230"/>
        <v>0</v>
      </c>
      <c r="R178" s="712">
        <f t="shared" si="230"/>
        <v>0</v>
      </c>
      <c r="S178" s="712">
        <f t="shared" si="230"/>
        <v>0</v>
      </c>
      <c r="T178" s="712">
        <f t="shared" si="230"/>
        <v>0</v>
      </c>
      <c r="U178" s="712">
        <f t="shared" si="230"/>
        <v>0</v>
      </c>
      <c r="V178" s="712">
        <f t="shared" si="230"/>
        <v>0</v>
      </c>
      <c r="W178" s="712">
        <f t="shared" si="230"/>
        <v>0</v>
      </c>
      <c r="X178" s="712">
        <f t="shared" si="230"/>
        <v>0</v>
      </c>
      <c r="Y178" s="712">
        <f t="shared" si="230"/>
        <v>0</v>
      </c>
      <c r="Z178" s="712">
        <f t="shared" si="230"/>
        <v>0</v>
      </c>
      <c r="AA178" s="712">
        <f t="shared" si="230"/>
        <v>0</v>
      </c>
      <c r="AB178" s="712">
        <f t="shared" si="230"/>
        <v>0</v>
      </c>
      <c r="AC178" s="712">
        <f t="shared" si="230"/>
        <v>0</v>
      </c>
      <c r="AD178" s="712">
        <f t="shared" si="230"/>
        <v>0</v>
      </c>
      <c r="AE178" s="712">
        <f t="shared" si="230"/>
        <v>0</v>
      </c>
      <c r="AF178" s="712">
        <f t="shared" si="230"/>
        <v>0</v>
      </c>
      <c r="AG178" s="712">
        <f t="shared" si="230"/>
        <v>0</v>
      </c>
      <c r="AH178" s="712">
        <f t="shared" si="230"/>
        <v>0</v>
      </c>
      <c r="AI178" s="712">
        <f t="shared" si="230"/>
        <v>0</v>
      </c>
      <c r="AJ178" s="712">
        <f t="shared" ref="AJ178:BO178" si="231">AJ$120*AJ61</f>
        <v>0</v>
      </c>
      <c r="AK178" s="712">
        <f t="shared" si="231"/>
        <v>0</v>
      </c>
      <c r="AL178" s="712">
        <f t="shared" si="231"/>
        <v>0</v>
      </c>
      <c r="AM178" s="712">
        <f t="shared" si="231"/>
        <v>0</v>
      </c>
      <c r="AN178" s="712">
        <f t="shared" si="231"/>
        <v>0</v>
      </c>
      <c r="AO178" s="712">
        <f t="shared" si="231"/>
        <v>0</v>
      </c>
      <c r="AP178" s="712">
        <f t="shared" si="231"/>
        <v>0</v>
      </c>
      <c r="AQ178" s="712">
        <f t="shared" si="231"/>
        <v>0</v>
      </c>
      <c r="AR178" s="712">
        <f t="shared" si="231"/>
        <v>0</v>
      </c>
      <c r="AS178" s="712">
        <f t="shared" si="231"/>
        <v>0</v>
      </c>
      <c r="AT178" s="712">
        <f t="shared" si="231"/>
        <v>0</v>
      </c>
      <c r="AU178" s="712">
        <f t="shared" si="231"/>
        <v>0</v>
      </c>
      <c r="AV178" s="712">
        <f t="shared" si="231"/>
        <v>0</v>
      </c>
      <c r="AW178" s="712">
        <f t="shared" si="231"/>
        <v>0</v>
      </c>
      <c r="AX178" s="712">
        <f t="shared" si="231"/>
        <v>0</v>
      </c>
      <c r="AY178" s="712">
        <f t="shared" si="231"/>
        <v>0</v>
      </c>
      <c r="AZ178" s="712">
        <f t="shared" si="231"/>
        <v>0</v>
      </c>
      <c r="BA178" s="712">
        <f t="shared" si="231"/>
        <v>0</v>
      </c>
      <c r="BB178" s="712">
        <f t="shared" si="231"/>
        <v>0</v>
      </c>
      <c r="BC178" s="712">
        <f t="shared" si="231"/>
        <v>0</v>
      </c>
      <c r="BD178" s="712">
        <f t="shared" si="231"/>
        <v>0</v>
      </c>
      <c r="BE178" s="712">
        <f t="shared" si="231"/>
        <v>0</v>
      </c>
      <c r="BF178" s="712">
        <f t="shared" si="231"/>
        <v>0</v>
      </c>
      <c r="BG178" s="712">
        <f t="shared" si="231"/>
        <v>0</v>
      </c>
      <c r="BH178" s="712">
        <f t="shared" si="231"/>
        <v>0</v>
      </c>
      <c r="BI178" s="712">
        <f t="shared" si="231"/>
        <v>0</v>
      </c>
      <c r="BJ178" s="712">
        <f t="shared" si="231"/>
        <v>0</v>
      </c>
      <c r="BK178" s="712">
        <f t="shared" si="231"/>
        <v>0</v>
      </c>
      <c r="BL178" s="712">
        <f t="shared" si="231"/>
        <v>0</v>
      </c>
      <c r="BM178" s="712">
        <f t="shared" si="231"/>
        <v>0</v>
      </c>
      <c r="BN178" s="712">
        <f t="shared" si="231"/>
        <v>0</v>
      </c>
      <c r="BO178" s="712">
        <f t="shared" si="231"/>
        <v>0</v>
      </c>
      <c r="BP178" s="712">
        <f t="shared" ref="BP178:CU178" si="232">BP$120*BP61</f>
        <v>0</v>
      </c>
      <c r="BQ178" s="712">
        <f t="shared" si="232"/>
        <v>0</v>
      </c>
      <c r="BR178" s="712">
        <f t="shared" si="232"/>
        <v>0</v>
      </c>
      <c r="BS178" s="712">
        <f t="shared" si="232"/>
        <v>0</v>
      </c>
      <c r="BT178" s="712">
        <f t="shared" si="232"/>
        <v>0</v>
      </c>
      <c r="BU178" s="712">
        <f t="shared" si="232"/>
        <v>0</v>
      </c>
      <c r="BV178" s="712">
        <f t="shared" si="232"/>
        <v>0</v>
      </c>
      <c r="BW178" s="712">
        <f t="shared" si="232"/>
        <v>0</v>
      </c>
      <c r="BX178" s="712">
        <f t="shared" si="232"/>
        <v>0</v>
      </c>
      <c r="BY178" s="712">
        <f t="shared" si="232"/>
        <v>0</v>
      </c>
      <c r="BZ178" s="712">
        <f t="shared" si="232"/>
        <v>0</v>
      </c>
      <c r="CA178" s="712">
        <f t="shared" si="232"/>
        <v>0</v>
      </c>
      <c r="CB178" s="712">
        <f t="shared" si="232"/>
        <v>0</v>
      </c>
      <c r="CC178" s="712">
        <f t="shared" si="232"/>
        <v>0</v>
      </c>
      <c r="CD178" s="712">
        <f t="shared" si="232"/>
        <v>0</v>
      </c>
      <c r="CE178" s="712">
        <f t="shared" si="232"/>
        <v>0</v>
      </c>
      <c r="CF178" s="712">
        <f t="shared" si="232"/>
        <v>0</v>
      </c>
      <c r="CG178" s="712">
        <f t="shared" si="232"/>
        <v>0</v>
      </c>
      <c r="CH178" s="712">
        <f t="shared" si="232"/>
        <v>0</v>
      </c>
      <c r="CI178" s="712">
        <f t="shared" si="232"/>
        <v>0</v>
      </c>
      <c r="CJ178" s="712">
        <f t="shared" si="232"/>
        <v>0</v>
      </c>
      <c r="CK178" s="712">
        <f t="shared" si="232"/>
        <v>0</v>
      </c>
      <c r="CL178" s="712">
        <f t="shared" si="232"/>
        <v>0</v>
      </c>
      <c r="CM178" s="712">
        <f t="shared" si="232"/>
        <v>0</v>
      </c>
      <c r="CN178" s="712">
        <f t="shared" si="232"/>
        <v>0</v>
      </c>
      <c r="CO178" s="712">
        <f t="shared" si="232"/>
        <v>0</v>
      </c>
      <c r="CP178" s="712">
        <f t="shared" si="232"/>
        <v>0</v>
      </c>
      <c r="CQ178" s="712">
        <f t="shared" si="232"/>
        <v>0</v>
      </c>
      <c r="CR178" s="712">
        <f t="shared" si="232"/>
        <v>0</v>
      </c>
      <c r="CS178" s="712">
        <f t="shared" si="232"/>
        <v>0</v>
      </c>
      <c r="CT178" s="712">
        <f t="shared" si="232"/>
        <v>0</v>
      </c>
      <c r="CU178" s="712">
        <f t="shared" si="232"/>
        <v>0</v>
      </c>
      <c r="CV178" s="712">
        <f t="shared" ref="CV178:DI178" si="233">CV$120*CV61</f>
        <v>0</v>
      </c>
      <c r="CW178" s="712">
        <f t="shared" si="233"/>
        <v>0</v>
      </c>
      <c r="CX178" s="712">
        <f t="shared" si="233"/>
        <v>0</v>
      </c>
      <c r="CY178" s="712">
        <f t="shared" si="233"/>
        <v>0</v>
      </c>
      <c r="CZ178" s="712">
        <f t="shared" si="233"/>
        <v>0</v>
      </c>
      <c r="DA178" s="712">
        <f t="shared" si="233"/>
        <v>0</v>
      </c>
      <c r="DB178" s="712">
        <f t="shared" si="233"/>
        <v>0</v>
      </c>
      <c r="DC178" s="712">
        <f t="shared" si="233"/>
        <v>0</v>
      </c>
      <c r="DD178" s="712">
        <f t="shared" si="233"/>
        <v>0</v>
      </c>
      <c r="DE178" s="712">
        <f t="shared" si="233"/>
        <v>0</v>
      </c>
      <c r="DF178" s="712">
        <f t="shared" si="233"/>
        <v>0</v>
      </c>
      <c r="DG178" s="712">
        <f t="shared" si="233"/>
        <v>0</v>
      </c>
      <c r="DH178" s="712">
        <f t="shared" si="233"/>
        <v>0</v>
      </c>
      <c r="DI178" s="712">
        <f t="shared" si="233"/>
        <v>0</v>
      </c>
      <c r="DJ178" s="712">
        <f t="shared" si="129"/>
        <v>0</v>
      </c>
      <c r="DK178" s="323"/>
      <c r="DL178" s="21"/>
    </row>
    <row r="179" spans="2:116">
      <c r="B179" s="10" t="s">
        <v>347</v>
      </c>
      <c r="C179" s="4" t="s">
        <v>1066</v>
      </c>
      <c r="D179" s="712">
        <f t="shared" ref="D179:AI179" si="234">D$120*D62</f>
        <v>0</v>
      </c>
      <c r="E179" s="712">
        <f t="shared" si="234"/>
        <v>0</v>
      </c>
      <c r="F179" s="712">
        <f t="shared" si="234"/>
        <v>0</v>
      </c>
      <c r="G179" s="712">
        <f t="shared" si="234"/>
        <v>0</v>
      </c>
      <c r="H179" s="712">
        <f t="shared" si="234"/>
        <v>0</v>
      </c>
      <c r="I179" s="712">
        <f t="shared" si="234"/>
        <v>0</v>
      </c>
      <c r="J179" s="712">
        <f t="shared" si="234"/>
        <v>0</v>
      </c>
      <c r="K179" s="712">
        <f t="shared" si="234"/>
        <v>0</v>
      </c>
      <c r="L179" s="712">
        <f t="shared" si="234"/>
        <v>0</v>
      </c>
      <c r="M179" s="712">
        <f t="shared" si="234"/>
        <v>0</v>
      </c>
      <c r="N179" s="712">
        <f t="shared" si="234"/>
        <v>0</v>
      </c>
      <c r="O179" s="712">
        <f t="shared" si="234"/>
        <v>0</v>
      </c>
      <c r="P179" s="712">
        <f t="shared" si="234"/>
        <v>0</v>
      </c>
      <c r="Q179" s="712">
        <f t="shared" si="234"/>
        <v>0</v>
      </c>
      <c r="R179" s="712">
        <f t="shared" si="234"/>
        <v>0</v>
      </c>
      <c r="S179" s="712">
        <f t="shared" si="234"/>
        <v>0</v>
      </c>
      <c r="T179" s="712">
        <f t="shared" si="234"/>
        <v>0</v>
      </c>
      <c r="U179" s="712">
        <f t="shared" si="234"/>
        <v>0</v>
      </c>
      <c r="V179" s="712">
        <f t="shared" si="234"/>
        <v>0</v>
      </c>
      <c r="W179" s="712">
        <f t="shared" si="234"/>
        <v>0</v>
      </c>
      <c r="X179" s="712">
        <f t="shared" si="234"/>
        <v>0</v>
      </c>
      <c r="Y179" s="712">
        <f t="shared" si="234"/>
        <v>0</v>
      </c>
      <c r="Z179" s="712">
        <f t="shared" si="234"/>
        <v>0</v>
      </c>
      <c r="AA179" s="712">
        <f t="shared" si="234"/>
        <v>0</v>
      </c>
      <c r="AB179" s="712">
        <f t="shared" si="234"/>
        <v>0</v>
      </c>
      <c r="AC179" s="712">
        <f t="shared" si="234"/>
        <v>0</v>
      </c>
      <c r="AD179" s="712">
        <f t="shared" si="234"/>
        <v>0</v>
      </c>
      <c r="AE179" s="712">
        <f t="shared" si="234"/>
        <v>0</v>
      </c>
      <c r="AF179" s="712">
        <f t="shared" si="234"/>
        <v>0</v>
      </c>
      <c r="AG179" s="712">
        <f t="shared" si="234"/>
        <v>0</v>
      </c>
      <c r="AH179" s="712">
        <f t="shared" si="234"/>
        <v>0</v>
      </c>
      <c r="AI179" s="712">
        <f t="shared" si="234"/>
        <v>0</v>
      </c>
      <c r="AJ179" s="712">
        <f t="shared" ref="AJ179:BO179" si="235">AJ$120*AJ62</f>
        <v>0</v>
      </c>
      <c r="AK179" s="712">
        <f t="shared" si="235"/>
        <v>0</v>
      </c>
      <c r="AL179" s="712">
        <f t="shared" si="235"/>
        <v>0</v>
      </c>
      <c r="AM179" s="712">
        <f t="shared" si="235"/>
        <v>0</v>
      </c>
      <c r="AN179" s="712">
        <f t="shared" si="235"/>
        <v>0</v>
      </c>
      <c r="AO179" s="712">
        <f t="shared" si="235"/>
        <v>0</v>
      </c>
      <c r="AP179" s="712">
        <f t="shared" si="235"/>
        <v>0</v>
      </c>
      <c r="AQ179" s="712">
        <f t="shared" si="235"/>
        <v>0</v>
      </c>
      <c r="AR179" s="712">
        <f t="shared" si="235"/>
        <v>0</v>
      </c>
      <c r="AS179" s="712">
        <f t="shared" si="235"/>
        <v>0</v>
      </c>
      <c r="AT179" s="712">
        <f t="shared" si="235"/>
        <v>0</v>
      </c>
      <c r="AU179" s="712">
        <f t="shared" si="235"/>
        <v>0</v>
      </c>
      <c r="AV179" s="712">
        <f t="shared" si="235"/>
        <v>0</v>
      </c>
      <c r="AW179" s="712">
        <f t="shared" si="235"/>
        <v>0</v>
      </c>
      <c r="AX179" s="712">
        <f t="shared" si="235"/>
        <v>0</v>
      </c>
      <c r="AY179" s="712">
        <f t="shared" si="235"/>
        <v>0</v>
      </c>
      <c r="AZ179" s="712">
        <f t="shared" si="235"/>
        <v>0</v>
      </c>
      <c r="BA179" s="712">
        <f t="shared" si="235"/>
        <v>0</v>
      </c>
      <c r="BB179" s="712">
        <f t="shared" si="235"/>
        <v>0</v>
      </c>
      <c r="BC179" s="712">
        <f t="shared" si="235"/>
        <v>0</v>
      </c>
      <c r="BD179" s="712">
        <f t="shared" si="235"/>
        <v>0</v>
      </c>
      <c r="BE179" s="712">
        <f t="shared" si="235"/>
        <v>0</v>
      </c>
      <c r="BF179" s="712">
        <f t="shared" si="235"/>
        <v>0</v>
      </c>
      <c r="BG179" s="712">
        <f t="shared" si="235"/>
        <v>0</v>
      </c>
      <c r="BH179" s="712">
        <f t="shared" si="235"/>
        <v>0</v>
      </c>
      <c r="BI179" s="712">
        <f t="shared" si="235"/>
        <v>0</v>
      </c>
      <c r="BJ179" s="712">
        <f t="shared" si="235"/>
        <v>0</v>
      </c>
      <c r="BK179" s="712">
        <f t="shared" si="235"/>
        <v>0</v>
      </c>
      <c r="BL179" s="712">
        <f t="shared" si="235"/>
        <v>0</v>
      </c>
      <c r="BM179" s="712">
        <f t="shared" si="235"/>
        <v>0</v>
      </c>
      <c r="BN179" s="712">
        <f t="shared" si="235"/>
        <v>0</v>
      </c>
      <c r="BO179" s="712">
        <f t="shared" si="235"/>
        <v>0</v>
      </c>
      <c r="BP179" s="712">
        <f t="shared" ref="BP179:CU179" si="236">BP$120*BP62</f>
        <v>0</v>
      </c>
      <c r="BQ179" s="712">
        <f t="shared" si="236"/>
        <v>0</v>
      </c>
      <c r="BR179" s="712">
        <f t="shared" si="236"/>
        <v>0</v>
      </c>
      <c r="BS179" s="712">
        <f t="shared" si="236"/>
        <v>0</v>
      </c>
      <c r="BT179" s="712">
        <f t="shared" si="236"/>
        <v>0</v>
      </c>
      <c r="BU179" s="712">
        <f t="shared" si="236"/>
        <v>0</v>
      </c>
      <c r="BV179" s="712">
        <f t="shared" si="236"/>
        <v>0</v>
      </c>
      <c r="BW179" s="712">
        <f t="shared" si="236"/>
        <v>0</v>
      </c>
      <c r="BX179" s="712">
        <f t="shared" si="236"/>
        <v>0</v>
      </c>
      <c r="BY179" s="712">
        <f t="shared" si="236"/>
        <v>0</v>
      </c>
      <c r="BZ179" s="712">
        <f t="shared" si="236"/>
        <v>0</v>
      </c>
      <c r="CA179" s="712">
        <f t="shared" si="236"/>
        <v>0</v>
      </c>
      <c r="CB179" s="712">
        <f t="shared" si="236"/>
        <v>0</v>
      </c>
      <c r="CC179" s="712">
        <f t="shared" si="236"/>
        <v>0</v>
      </c>
      <c r="CD179" s="712">
        <f t="shared" si="236"/>
        <v>0</v>
      </c>
      <c r="CE179" s="712">
        <f t="shared" si="236"/>
        <v>0</v>
      </c>
      <c r="CF179" s="712">
        <f t="shared" si="236"/>
        <v>0</v>
      </c>
      <c r="CG179" s="712">
        <f t="shared" si="236"/>
        <v>0</v>
      </c>
      <c r="CH179" s="712">
        <f t="shared" si="236"/>
        <v>0</v>
      </c>
      <c r="CI179" s="712">
        <f t="shared" si="236"/>
        <v>0</v>
      </c>
      <c r="CJ179" s="712">
        <f t="shared" si="236"/>
        <v>0</v>
      </c>
      <c r="CK179" s="712">
        <f t="shared" si="236"/>
        <v>0</v>
      </c>
      <c r="CL179" s="712">
        <f t="shared" si="236"/>
        <v>0</v>
      </c>
      <c r="CM179" s="712">
        <f t="shared" si="236"/>
        <v>0</v>
      </c>
      <c r="CN179" s="712">
        <f t="shared" si="236"/>
        <v>0</v>
      </c>
      <c r="CO179" s="712">
        <f t="shared" si="236"/>
        <v>0</v>
      </c>
      <c r="CP179" s="712">
        <f t="shared" si="236"/>
        <v>0</v>
      </c>
      <c r="CQ179" s="712">
        <f t="shared" si="236"/>
        <v>0</v>
      </c>
      <c r="CR179" s="712">
        <f t="shared" si="236"/>
        <v>0</v>
      </c>
      <c r="CS179" s="712">
        <f t="shared" si="236"/>
        <v>0</v>
      </c>
      <c r="CT179" s="712">
        <f t="shared" si="236"/>
        <v>0</v>
      </c>
      <c r="CU179" s="712">
        <f t="shared" si="236"/>
        <v>0</v>
      </c>
      <c r="CV179" s="712">
        <f t="shared" ref="CV179:DI179" si="237">CV$120*CV62</f>
        <v>0</v>
      </c>
      <c r="CW179" s="712">
        <f t="shared" si="237"/>
        <v>0</v>
      </c>
      <c r="CX179" s="712">
        <f t="shared" si="237"/>
        <v>0</v>
      </c>
      <c r="CY179" s="712">
        <f t="shared" si="237"/>
        <v>0</v>
      </c>
      <c r="CZ179" s="712">
        <f t="shared" si="237"/>
        <v>0</v>
      </c>
      <c r="DA179" s="712">
        <f t="shared" si="237"/>
        <v>0</v>
      </c>
      <c r="DB179" s="712">
        <f t="shared" si="237"/>
        <v>0</v>
      </c>
      <c r="DC179" s="712">
        <f t="shared" si="237"/>
        <v>0</v>
      </c>
      <c r="DD179" s="712">
        <f t="shared" si="237"/>
        <v>0</v>
      </c>
      <c r="DE179" s="712">
        <f t="shared" si="237"/>
        <v>0</v>
      </c>
      <c r="DF179" s="712">
        <f t="shared" si="237"/>
        <v>0</v>
      </c>
      <c r="DG179" s="712">
        <f t="shared" si="237"/>
        <v>0</v>
      </c>
      <c r="DH179" s="712">
        <f t="shared" si="237"/>
        <v>0</v>
      </c>
      <c r="DI179" s="712">
        <f t="shared" si="237"/>
        <v>0</v>
      </c>
      <c r="DJ179" s="712">
        <f t="shared" si="129"/>
        <v>0</v>
      </c>
      <c r="DK179" s="323"/>
      <c r="DL179" s="21"/>
    </row>
    <row r="180" spans="2:116">
      <c r="B180" s="10" t="s">
        <v>348</v>
      </c>
      <c r="C180" s="4" t="s">
        <v>1067</v>
      </c>
      <c r="D180" s="712">
        <f t="shared" ref="D180:AI180" si="238">D$120*D63</f>
        <v>0</v>
      </c>
      <c r="E180" s="712">
        <f t="shared" si="238"/>
        <v>0</v>
      </c>
      <c r="F180" s="712">
        <f t="shared" si="238"/>
        <v>0</v>
      </c>
      <c r="G180" s="712">
        <f t="shared" si="238"/>
        <v>0</v>
      </c>
      <c r="H180" s="712">
        <f t="shared" si="238"/>
        <v>0</v>
      </c>
      <c r="I180" s="712">
        <f t="shared" si="238"/>
        <v>0</v>
      </c>
      <c r="J180" s="712">
        <f t="shared" si="238"/>
        <v>0</v>
      </c>
      <c r="K180" s="712">
        <f t="shared" si="238"/>
        <v>0</v>
      </c>
      <c r="L180" s="712">
        <f t="shared" si="238"/>
        <v>0</v>
      </c>
      <c r="M180" s="712">
        <f t="shared" si="238"/>
        <v>0</v>
      </c>
      <c r="N180" s="712">
        <f t="shared" si="238"/>
        <v>0</v>
      </c>
      <c r="O180" s="712">
        <f t="shared" si="238"/>
        <v>0</v>
      </c>
      <c r="P180" s="712">
        <f t="shared" si="238"/>
        <v>0</v>
      </c>
      <c r="Q180" s="712">
        <f t="shared" si="238"/>
        <v>0</v>
      </c>
      <c r="R180" s="712">
        <f t="shared" si="238"/>
        <v>0</v>
      </c>
      <c r="S180" s="712">
        <f t="shared" si="238"/>
        <v>0</v>
      </c>
      <c r="T180" s="712">
        <f t="shared" si="238"/>
        <v>0</v>
      </c>
      <c r="U180" s="712">
        <f t="shared" si="238"/>
        <v>0</v>
      </c>
      <c r="V180" s="712">
        <f t="shared" si="238"/>
        <v>0</v>
      </c>
      <c r="W180" s="712">
        <f t="shared" si="238"/>
        <v>0</v>
      </c>
      <c r="X180" s="712">
        <f t="shared" si="238"/>
        <v>0</v>
      </c>
      <c r="Y180" s="712">
        <f t="shared" si="238"/>
        <v>0</v>
      </c>
      <c r="Z180" s="712">
        <f t="shared" si="238"/>
        <v>0</v>
      </c>
      <c r="AA180" s="712">
        <f t="shared" si="238"/>
        <v>0</v>
      </c>
      <c r="AB180" s="712">
        <f t="shared" si="238"/>
        <v>0</v>
      </c>
      <c r="AC180" s="712">
        <f t="shared" si="238"/>
        <v>0</v>
      </c>
      <c r="AD180" s="712">
        <f t="shared" si="238"/>
        <v>0</v>
      </c>
      <c r="AE180" s="712">
        <f t="shared" si="238"/>
        <v>0</v>
      </c>
      <c r="AF180" s="712">
        <f t="shared" si="238"/>
        <v>0</v>
      </c>
      <c r="AG180" s="712">
        <f t="shared" si="238"/>
        <v>0</v>
      </c>
      <c r="AH180" s="712">
        <f t="shared" si="238"/>
        <v>0</v>
      </c>
      <c r="AI180" s="712">
        <f t="shared" si="238"/>
        <v>0</v>
      </c>
      <c r="AJ180" s="712">
        <f t="shared" ref="AJ180:BO180" si="239">AJ$120*AJ63</f>
        <v>0</v>
      </c>
      <c r="AK180" s="712">
        <f t="shared" si="239"/>
        <v>0</v>
      </c>
      <c r="AL180" s="712">
        <f t="shared" si="239"/>
        <v>0</v>
      </c>
      <c r="AM180" s="712">
        <f t="shared" si="239"/>
        <v>0</v>
      </c>
      <c r="AN180" s="712">
        <f t="shared" si="239"/>
        <v>0</v>
      </c>
      <c r="AO180" s="712">
        <f t="shared" si="239"/>
        <v>0</v>
      </c>
      <c r="AP180" s="712">
        <f t="shared" si="239"/>
        <v>0</v>
      </c>
      <c r="AQ180" s="712">
        <f t="shared" si="239"/>
        <v>0</v>
      </c>
      <c r="AR180" s="712">
        <f t="shared" si="239"/>
        <v>0</v>
      </c>
      <c r="AS180" s="712">
        <f t="shared" si="239"/>
        <v>0</v>
      </c>
      <c r="AT180" s="712">
        <f t="shared" si="239"/>
        <v>0</v>
      </c>
      <c r="AU180" s="712">
        <f t="shared" si="239"/>
        <v>0</v>
      </c>
      <c r="AV180" s="712">
        <f t="shared" si="239"/>
        <v>0</v>
      </c>
      <c r="AW180" s="712">
        <f t="shared" si="239"/>
        <v>0</v>
      </c>
      <c r="AX180" s="712">
        <f t="shared" si="239"/>
        <v>0</v>
      </c>
      <c r="AY180" s="712">
        <f t="shared" si="239"/>
        <v>0</v>
      </c>
      <c r="AZ180" s="712">
        <f t="shared" si="239"/>
        <v>0</v>
      </c>
      <c r="BA180" s="712">
        <f t="shared" si="239"/>
        <v>0</v>
      </c>
      <c r="BB180" s="712">
        <f t="shared" si="239"/>
        <v>0</v>
      </c>
      <c r="BC180" s="712">
        <f t="shared" si="239"/>
        <v>0</v>
      </c>
      <c r="BD180" s="712">
        <f t="shared" si="239"/>
        <v>0</v>
      </c>
      <c r="BE180" s="712">
        <f t="shared" si="239"/>
        <v>0</v>
      </c>
      <c r="BF180" s="712">
        <f t="shared" si="239"/>
        <v>0</v>
      </c>
      <c r="BG180" s="712">
        <f t="shared" si="239"/>
        <v>0</v>
      </c>
      <c r="BH180" s="712">
        <f t="shared" si="239"/>
        <v>0</v>
      </c>
      <c r="BI180" s="712">
        <f t="shared" si="239"/>
        <v>0</v>
      </c>
      <c r="BJ180" s="712">
        <f t="shared" si="239"/>
        <v>0</v>
      </c>
      <c r="BK180" s="712">
        <f t="shared" si="239"/>
        <v>0</v>
      </c>
      <c r="BL180" s="712">
        <f t="shared" si="239"/>
        <v>0</v>
      </c>
      <c r="BM180" s="712">
        <f t="shared" si="239"/>
        <v>0</v>
      </c>
      <c r="BN180" s="712">
        <f t="shared" si="239"/>
        <v>0</v>
      </c>
      <c r="BO180" s="712">
        <f t="shared" si="239"/>
        <v>0</v>
      </c>
      <c r="BP180" s="712">
        <f t="shared" ref="BP180:CU180" si="240">BP$120*BP63</f>
        <v>0</v>
      </c>
      <c r="BQ180" s="712">
        <f t="shared" si="240"/>
        <v>0</v>
      </c>
      <c r="BR180" s="712">
        <f t="shared" si="240"/>
        <v>0</v>
      </c>
      <c r="BS180" s="712">
        <f t="shared" si="240"/>
        <v>0</v>
      </c>
      <c r="BT180" s="712">
        <f t="shared" si="240"/>
        <v>0</v>
      </c>
      <c r="BU180" s="712">
        <f t="shared" si="240"/>
        <v>0</v>
      </c>
      <c r="BV180" s="712">
        <f t="shared" si="240"/>
        <v>0</v>
      </c>
      <c r="BW180" s="712">
        <f t="shared" si="240"/>
        <v>0</v>
      </c>
      <c r="BX180" s="712">
        <f t="shared" si="240"/>
        <v>0</v>
      </c>
      <c r="BY180" s="712">
        <f t="shared" si="240"/>
        <v>0</v>
      </c>
      <c r="BZ180" s="712">
        <f t="shared" si="240"/>
        <v>0</v>
      </c>
      <c r="CA180" s="712">
        <f t="shared" si="240"/>
        <v>0</v>
      </c>
      <c r="CB180" s="712">
        <f t="shared" si="240"/>
        <v>0</v>
      </c>
      <c r="CC180" s="712">
        <f t="shared" si="240"/>
        <v>0</v>
      </c>
      <c r="CD180" s="712">
        <f t="shared" si="240"/>
        <v>0</v>
      </c>
      <c r="CE180" s="712">
        <f t="shared" si="240"/>
        <v>0</v>
      </c>
      <c r="CF180" s="712">
        <f t="shared" si="240"/>
        <v>0</v>
      </c>
      <c r="CG180" s="712">
        <f t="shared" si="240"/>
        <v>0</v>
      </c>
      <c r="CH180" s="712">
        <f t="shared" si="240"/>
        <v>0</v>
      </c>
      <c r="CI180" s="712">
        <f t="shared" si="240"/>
        <v>0</v>
      </c>
      <c r="CJ180" s="712">
        <f t="shared" si="240"/>
        <v>0</v>
      </c>
      <c r="CK180" s="712">
        <f t="shared" si="240"/>
        <v>0</v>
      </c>
      <c r="CL180" s="712">
        <f t="shared" si="240"/>
        <v>0</v>
      </c>
      <c r="CM180" s="712">
        <f t="shared" si="240"/>
        <v>0</v>
      </c>
      <c r="CN180" s="712">
        <f t="shared" si="240"/>
        <v>0</v>
      </c>
      <c r="CO180" s="712">
        <f t="shared" si="240"/>
        <v>0</v>
      </c>
      <c r="CP180" s="712">
        <f t="shared" si="240"/>
        <v>0</v>
      </c>
      <c r="CQ180" s="712">
        <f t="shared" si="240"/>
        <v>0</v>
      </c>
      <c r="CR180" s="712">
        <f t="shared" si="240"/>
        <v>0</v>
      </c>
      <c r="CS180" s="712">
        <f t="shared" si="240"/>
        <v>0</v>
      </c>
      <c r="CT180" s="712">
        <f t="shared" si="240"/>
        <v>0</v>
      </c>
      <c r="CU180" s="712">
        <f t="shared" si="240"/>
        <v>0</v>
      </c>
      <c r="CV180" s="712">
        <f t="shared" ref="CV180:DI180" si="241">CV$120*CV63</f>
        <v>0</v>
      </c>
      <c r="CW180" s="712">
        <f t="shared" si="241"/>
        <v>0</v>
      </c>
      <c r="CX180" s="712">
        <f t="shared" si="241"/>
        <v>0</v>
      </c>
      <c r="CY180" s="712">
        <f t="shared" si="241"/>
        <v>0</v>
      </c>
      <c r="CZ180" s="712">
        <f t="shared" si="241"/>
        <v>0</v>
      </c>
      <c r="DA180" s="712">
        <f t="shared" si="241"/>
        <v>0</v>
      </c>
      <c r="DB180" s="712">
        <f t="shared" si="241"/>
        <v>0</v>
      </c>
      <c r="DC180" s="712">
        <f t="shared" si="241"/>
        <v>0</v>
      </c>
      <c r="DD180" s="712">
        <f t="shared" si="241"/>
        <v>0</v>
      </c>
      <c r="DE180" s="712">
        <f t="shared" si="241"/>
        <v>0</v>
      </c>
      <c r="DF180" s="712">
        <f t="shared" si="241"/>
        <v>0</v>
      </c>
      <c r="DG180" s="712">
        <f t="shared" si="241"/>
        <v>0</v>
      </c>
      <c r="DH180" s="712">
        <f t="shared" si="241"/>
        <v>0</v>
      </c>
      <c r="DI180" s="712">
        <f t="shared" si="241"/>
        <v>0</v>
      </c>
      <c r="DJ180" s="712">
        <f t="shared" si="129"/>
        <v>0</v>
      </c>
      <c r="DK180" s="323"/>
      <c r="DL180" s="21"/>
    </row>
    <row r="181" spans="2:116">
      <c r="B181" s="10" t="s">
        <v>349</v>
      </c>
      <c r="C181" s="4" t="s">
        <v>1068</v>
      </c>
      <c r="D181" s="712">
        <f t="shared" ref="D181:AI181" si="242">D$120*D64</f>
        <v>0</v>
      </c>
      <c r="E181" s="712">
        <f t="shared" si="242"/>
        <v>0</v>
      </c>
      <c r="F181" s="712">
        <f t="shared" si="242"/>
        <v>0</v>
      </c>
      <c r="G181" s="712">
        <f t="shared" si="242"/>
        <v>0</v>
      </c>
      <c r="H181" s="712">
        <f t="shared" si="242"/>
        <v>0</v>
      </c>
      <c r="I181" s="712">
        <f t="shared" si="242"/>
        <v>0</v>
      </c>
      <c r="J181" s="712">
        <f t="shared" si="242"/>
        <v>0</v>
      </c>
      <c r="K181" s="712">
        <f t="shared" si="242"/>
        <v>0</v>
      </c>
      <c r="L181" s="712">
        <f t="shared" si="242"/>
        <v>0</v>
      </c>
      <c r="M181" s="712">
        <f t="shared" si="242"/>
        <v>0</v>
      </c>
      <c r="N181" s="712">
        <f t="shared" si="242"/>
        <v>0</v>
      </c>
      <c r="O181" s="712">
        <f t="shared" si="242"/>
        <v>0</v>
      </c>
      <c r="P181" s="712">
        <f t="shared" si="242"/>
        <v>0</v>
      </c>
      <c r="Q181" s="712">
        <f t="shared" si="242"/>
        <v>0</v>
      </c>
      <c r="R181" s="712">
        <f t="shared" si="242"/>
        <v>0</v>
      </c>
      <c r="S181" s="712">
        <f t="shared" si="242"/>
        <v>0</v>
      </c>
      <c r="T181" s="712">
        <f t="shared" si="242"/>
        <v>0</v>
      </c>
      <c r="U181" s="712">
        <f t="shared" si="242"/>
        <v>0</v>
      </c>
      <c r="V181" s="712">
        <f t="shared" si="242"/>
        <v>0</v>
      </c>
      <c r="W181" s="712">
        <f t="shared" si="242"/>
        <v>0</v>
      </c>
      <c r="X181" s="712">
        <f t="shared" si="242"/>
        <v>0</v>
      </c>
      <c r="Y181" s="712">
        <f t="shared" si="242"/>
        <v>0</v>
      </c>
      <c r="Z181" s="712">
        <f t="shared" si="242"/>
        <v>0</v>
      </c>
      <c r="AA181" s="712">
        <f t="shared" si="242"/>
        <v>0</v>
      </c>
      <c r="AB181" s="712">
        <f t="shared" si="242"/>
        <v>0</v>
      </c>
      <c r="AC181" s="712">
        <f t="shared" si="242"/>
        <v>0</v>
      </c>
      <c r="AD181" s="712">
        <f t="shared" si="242"/>
        <v>0</v>
      </c>
      <c r="AE181" s="712">
        <f t="shared" si="242"/>
        <v>0</v>
      </c>
      <c r="AF181" s="712">
        <f t="shared" si="242"/>
        <v>0</v>
      </c>
      <c r="AG181" s="712">
        <f t="shared" si="242"/>
        <v>0</v>
      </c>
      <c r="AH181" s="712">
        <f t="shared" si="242"/>
        <v>0</v>
      </c>
      <c r="AI181" s="712">
        <f t="shared" si="242"/>
        <v>0</v>
      </c>
      <c r="AJ181" s="712">
        <f t="shared" ref="AJ181:BO181" si="243">AJ$120*AJ64</f>
        <v>0</v>
      </c>
      <c r="AK181" s="712">
        <f t="shared" si="243"/>
        <v>0</v>
      </c>
      <c r="AL181" s="712">
        <f t="shared" si="243"/>
        <v>0</v>
      </c>
      <c r="AM181" s="712">
        <f t="shared" si="243"/>
        <v>0</v>
      </c>
      <c r="AN181" s="712">
        <f t="shared" si="243"/>
        <v>0</v>
      </c>
      <c r="AO181" s="712">
        <f t="shared" si="243"/>
        <v>0</v>
      </c>
      <c r="AP181" s="712">
        <f t="shared" si="243"/>
        <v>0</v>
      </c>
      <c r="AQ181" s="712">
        <f t="shared" si="243"/>
        <v>0</v>
      </c>
      <c r="AR181" s="712">
        <f t="shared" si="243"/>
        <v>0</v>
      </c>
      <c r="AS181" s="712">
        <f t="shared" si="243"/>
        <v>0</v>
      </c>
      <c r="AT181" s="712">
        <f t="shared" si="243"/>
        <v>0</v>
      </c>
      <c r="AU181" s="712">
        <f t="shared" si="243"/>
        <v>0</v>
      </c>
      <c r="AV181" s="712">
        <f t="shared" si="243"/>
        <v>0</v>
      </c>
      <c r="AW181" s="712">
        <f t="shared" si="243"/>
        <v>0</v>
      </c>
      <c r="AX181" s="712">
        <f t="shared" si="243"/>
        <v>0</v>
      </c>
      <c r="AY181" s="712">
        <f t="shared" si="243"/>
        <v>0</v>
      </c>
      <c r="AZ181" s="712">
        <f t="shared" si="243"/>
        <v>0</v>
      </c>
      <c r="BA181" s="712">
        <f t="shared" si="243"/>
        <v>0</v>
      </c>
      <c r="BB181" s="712">
        <f t="shared" si="243"/>
        <v>0</v>
      </c>
      <c r="BC181" s="712">
        <f t="shared" si="243"/>
        <v>0</v>
      </c>
      <c r="BD181" s="712">
        <f t="shared" si="243"/>
        <v>0</v>
      </c>
      <c r="BE181" s="712">
        <f t="shared" si="243"/>
        <v>0</v>
      </c>
      <c r="BF181" s="712">
        <f t="shared" si="243"/>
        <v>0</v>
      </c>
      <c r="BG181" s="712">
        <f t="shared" si="243"/>
        <v>0</v>
      </c>
      <c r="BH181" s="712">
        <f t="shared" si="243"/>
        <v>0</v>
      </c>
      <c r="BI181" s="712">
        <f t="shared" si="243"/>
        <v>0</v>
      </c>
      <c r="BJ181" s="712">
        <f t="shared" si="243"/>
        <v>0</v>
      </c>
      <c r="BK181" s="712">
        <f t="shared" si="243"/>
        <v>0</v>
      </c>
      <c r="BL181" s="712">
        <f t="shared" si="243"/>
        <v>0</v>
      </c>
      <c r="BM181" s="712">
        <f t="shared" si="243"/>
        <v>0</v>
      </c>
      <c r="BN181" s="712">
        <f t="shared" si="243"/>
        <v>0</v>
      </c>
      <c r="BO181" s="712">
        <f t="shared" si="243"/>
        <v>0</v>
      </c>
      <c r="BP181" s="712">
        <f t="shared" ref="BP181:CU181" si="244">BP$120*BP64</f>
        <v>0</v>
      </c>
      <c r="BQ181" s="712">
        <f t="shared" si="244"/>
        <v>0</v>
      </c>
      <c r="BR181" s="712">
        <f t="shared" si="244"/>
        <v>0</v>
      </c>
      <c r="BS181" s="712">
        <f t="shared" si="244"/>
        <v>0</v>
      </c>
      <c r="BT181" s="712">
        <f t="shared" si="244"/>
        <v>0</v>
      </c>
      <c r="BU181" s="712">
        <f t="shared" si="244"/>
        <v>0</v>
      </c>
      <c r="BV181" s="712">
        <f t="shared" si="244"/>
        <v>0</v>
      </c>
      <c r="BW181" s="712">
        <f t="shared" si="244"/>
        <v>0</v>
      </c>
      <c r="BX181" s="712">
        <f t="shared" si="244"/>
        <v>0</v>
      </c>
      <c r="BY181" s="712">
        <f t="shared" si="244"/>
        <v>0</v>
      </c>
      <c r="BZ181" s="712">
        <f t="shared" si="244"/>
        <v>0</v>
      </c>
      <c r="CA181" s="712">
        <f t="shared" si="244"/>
        <v>0</v>
      </c>
      <c r="CB181" s="712">
        <f t="shared" si="244"/>
        <v>0</v>
      </c>
      <c r="CC181" s="712">
        <f t="shared" si="244"/>
        <v>0</v>
      </c>
      <c r="CD181" s="712">
        <f t="shared" si="244"/>
        <v>0</v>
      </c>
      <c r="CE181" s="712">
        <f t="shared" si="244"/>
        <v>0</v>
      </c>
      <c r="CF181" s="712">
        <f t="shared" si="244"/>
        <v>0</v>
      </c>
      <c r="CG181" s="712">
        <f t="shared" si="244"/>
        <v>0</v>
      </c>
      <c r="CH181" s="712">
        <f t="shared" si="244"/>
        <v>0</v>
      </c>
      <c r="CI181" s="712">
        <f t="shared" si="244"/>
        <v>0</v>
      </c>
      <c r="CJ181" s="712">
        <f t="shared" si="244"/>
        <v>0</v>
      </c>
      <c r="CK181" s="712">
        <f t="shared" si="244"/>
        <v>0</v>
      </c>
      <c r="CL181" s="712">
        <f t="shared" si="244"/>
        <v>0</v>
      </c>
      <c r="CM181" s="712">
        <f t="shared" si="244"/>
        <v>0</v>
      </c>
      <c r="CN181" s="712">
        <f t="shared" si="244"/>
        <v>0</v>
      </c>
      <c r="CO181" s="712">
        <f t="shared" si="244"/>
        <v>0</v>
      </c>
      <c r="CP181" s="712">
        <f t="shared" si="244"/>
        <v>0</v>
      </c>
      <c r="CQ181" s="712">
        <f t="shared" si="244"/>
        <v>0</v>
      </c>
      <c r="CR181" s="712">
        <f t="shared" si="244"/>
        <v>0</v>
      </c>
      <c r="CS181" s="712">
        <f t="shared" si="244"/>
        <v>0</v>
      </c>
      <c r="CT181" s="712">
        <f t="shared" si="244"/>
        <v>0</v>
      </c>
      <c r="CU181" s="712">
        <f t="shared" si="244"/>
        <v>0</v>
      </c>
      <c r="CV181" s="712">
        <f t="shared" ref="CV181:DI181" si="245">CV$120*CV64</f>
        <v>0</v>
      </c>
      <c r="CW181" s="712">
        <f t="shared" si="245"/>
        <v>0</v>
      </c>
      <c r="CX181" s="712">
        <f t="shared" si="245"/>
        <v>0</v>
      </c>
      <c r="CY181" s="712">
        <f t="shared" si="245"/>
        <v>0</v>
      </c>
      <c r="CZ181" s="712">
        <f t="shared" si="245"/>
        <v>0</v>
      </c>
      <c r="DA181" s="712">
        <f t="shared" si="245"/>
        <v>0</v>
      </c>
      <c r="DB181" s="712">
        <f t="shared" si="245"/>
        <v>0</v>
      </c>
      <c r="DC181" s="712">
        <f t="shared" si="245"/>
        <v>0</v>
      </c>
      <c r="DD181" s="712">
        <f t="shared" si="245"/>
        <v>0</v>
      </c>
      <c r="DE181" s="712">
        <f t="shared" si="245"/>
        <v>0</v>
      </c>
      <c r="DF181" s="712">
        <f t="shared" si="245"/>
        <v>0</v>
      </c>
      <c r="DG181" s="712">
        <f t="shared" si="245"/>
        <v>0</v>
      </c>
      <c r="DH181" s="712">
        <f t="shared" si="245"/>
        <v>0</v>
      </c>
      <c r="DI181" s="712">
        <f t="shared" si="245"/>
        <v>0</v>
      </c>
      <c r="DJ181" s="712">
        <f t="shared" si="129"/>
        <v>0</v>
      </c>
      <c r="DK181" s="323"/>
      <c r="DL181" s="21"/>
    </row>
    <row r="182" spans="2:116">
      <c r="B182" s="10" t="s">
        <v>350</v>
      </c>
      <c r="C182" s="4" t="s">
        <v>1069</v>
      </c>
      <c r="D182" s="712">
        <f t="shared" ref="D182:AI182" si="246">D$120*D65</f>
        <v>0</v>
      </c>
      <c r="E182" s="712">
        <f t="shared" si="246"/>
        <v>0</v>
      </c>
      <c r="F182" s="712">
        <f t="shared" si="246"/>
        <v>0</v>
      </c>
      <c r="G182" s="712">
        <f t="shared" si="246"/>
        <v>0</v>
      </c>
      <c r="H182" s="712">
        <f t="shared" si="246"/>
        <v>0</v>
      </c>
      <c r="I182" s="712">
        <f t="shared" si="246"/>
        <v>0</v>
      </c>
      <c r="J182" s="712">
        <f t="shared" si="246"/>
        <v>0</v>
      </c>
      <c r="K182" s="712">
        <f t="shared" si="246"/>
        <v>0</v>
      </c>
      <c r="L182" s="712">
        <f t="shared" si="246"/>
        <v>0</v>
      </c>
      <c r="M182" s="712">
        <f t="shared" si="246"/>
        <v>0</v>
      </c>
      <c r="N182" s="712">
        <f t="shared" si="246"/>
        <v>0</v>
      </c>
      <c r="O182" s="712">
        <f t="shared" si="246"/>
        <v>0</v>
      </c>
      <c r="P182" s="712">
        <f t="shared" si="246"/>
        <v>0</v>
      </c>
      <c r="Q182" s="712">
        <f t="shared" si="246"/>
        <v>0</v>
      </c>
      <c r="R182" s="712">
        <f t="shared" si="246"/>
        <v>0</v>
      </c>
      <c r="S182" s="712">
        <f t="shared" si="246"/>
        <v>0</v>
      </c>
      <c r="T182" s="712">
        <f t="shared" si="246"/>
        <v>0</v>
      </c>
      <c r="U182" s="712">
        <f t="shared" si="246"/>
        <v>0</v>
      </c>
      <c r="V182" s="712">
        <f t="shared" si="246"/>
        <v>0</v>
      </c>
      <c r="W182" s="712">
        <f t="shared" si="246"/>
        <v>0</v>
      </c>
      <c r="X182" s="712">
        <f t="shared" si="246"/>
        <v>0</v>
      </c>
      <c r="Y182" s="712">
        <f t="shared" si="246"/>
        <v>0</v>
      </c>
      <c r="Z182" s="712">
        <f t="shared" si="246"/>
        <v>0</v>
      </c>
      <c r="AA182" s="712">
        <f t="shared" si="246"/>
        <v>0</v>
      </c>
      <c r="AB182" s="712">
        <f t="shared" si="246"/>
        <v>0</v>
      </c>
      <c r="AC182" s="712">
        <f t="shared" si="246"/>
        <v>0</v>
      </c>
      <c r="AD182" s="712">
        <f t="shared" si="246"/>
        <v>0</v>
      </c>
      <c r="AE182" s="712">
        <f t="shared" si="246"/>
        <v>0</v>
      </c>
      <c r="AF182" s="712">
        <f t="shared" si="246"/>
        <v>0</v>
      </c>
      <c r="AG182" s="712">
        <f t="shared" si="246"/>
        <v>0</v>
      </c>
      <c r="AH182" s="712">
        <f t="shared" si="246"/>
        <v>0</v>
      </c>
      <c r="AI182" s="712">
        <f t="shared" si="246"/>
        <v>0</v>
      </c>
      <c r="AJ182" s="712">
        <f t="shared" ref="AJ182:BO182" si="247">AJ$120*AJ65</f>
        <v>0</v>
      </c>
      <c r="AK182" s="712">
        <f t="shared" si="247"/>
        <v>0</v>
      </c>
      <c r="AL182" s="712">
        <f t="shared" si="247"/>
        <v>0</v>
      </c>
      <c r="AM182" s="712">
        <f t="shared" si="247"/>
        <v>0</v>
      </c>
      <c r="AN182" s="712">
        <f t="shared" si="247"/>
        <v>0</v>
      </c>
      <c r="AO182" s="712">
        <f t="shared" si="247"/>
        <v>0</v>
      </c>
      <c r="AP182" s="712">
        <f t="shared" si="247"/>
        <v>0</v>
      </c>
      <c r="AQ182" s="712">
        <f t="shared" si="247"/>
        <v>0</v>
      </c>
      <c r="AR182" s="712">
        <f t="shared" si="247"/>
        <v>0</v>
      </c>
      <c r="AS182" s="712">
        <f t="shared" si="247"/>
        <v>0</v>
      </c>
      <c r="AT182" s="712">
        <f t="shared" si="247"/>
        <v>0</v>
      </c>
      <c r="AU182" s="712">
        <f t="shared" si="247"/>
        <v>0</v>
      </c>
      <c r="AV182" s="712">
        <f t="shared" si="247"/>
        <v>0</v>
      </c>
      <c r="AW182" s="712">
        <f t="shared" si="247"/>
        <v>0</v>
      </c>
      <c r="AX182" s="712">
        <f t="shared" si="247"/>
        <v>0</v>
      </c>
      <c r="AY182" s="712">
        <f t="shared" si="247"/>
        <v>0</v>
      </c>
      <c r="AZ182" s="712">
        <f t="shared" si="247"/>
        <v>0</v>
      </c>
      <c r="BA182" s="712">
        <f t="shared" si="247"/>
        <v>0</v>
      </c>
      <c r="BB182" s="712">
        <f t="shared" si="247"/>
        <v>0</v>
      </c>
      <c r="BC182" s="712">
        <f t="shared" si="247"/>
        <v>0</v>
      </c>
      <c r="BD182" s="712">
        <f t="shared" si="247"/>
        <v>0</v>
      </c>
      <c r="BE182" s="712">
        <f t="shared" si="247"/>
        <v>0</v>
      </c>
      <c r="BF182" s="712">
        <f t="shared" si="247"/>
        <v>0</v>
      </c>
      <c r="BG182" s="712">
        <f t="shared" si="247"/>
        <v>0</v>
      </c>
      <c r="BH182" s="712">
        <f t="shared" si="247"/>
        <v>0</v>
      </c>
      <c r="BI182" s="712">
        <f t="shared" si="247"/>
        <v>0</v>
      </c>
      <c r="BJ182" s="712">
        <f t="shared" si="247"/>
        <v>0</v>
      </c>
      <c r="BK182" s="712">
        <f t="shared" si="247"/>
        <v>0</v>
      </c>
      <c r="BL182" s="712">
        <f t="shared" si="247"/>
        <v>0</v>
      </c>
      <c r="BM182" s="712">
        <f t="shared" si="247"/>
        <v>0</v>
      </c>
      <c r="BN182" s="712">
        <f t="shared" si="247"/>
        <v>0</v>
      </c>
      <c r="BO182" s="712">
        <f t="shared" si="247"/>
        <v>0</v>
      </c>
      <c r="BP182" s="712">
        <f t="shared" ref="BP182:CU182" si="248">BP$120*BP65</f>
        <v>0</v>
      </c>
      <c r="BQ182" s="712">
        <f t="shared" si="248"/>
        <v>0</v>
      </c>
      <c r="BR182" s="712">
        <f t="shared" si="248"/>
        <v>0</v>
      </c>
      <c r="BS182" s="712">
        <f t="shared" si="248"/>
        <v>0</v>
      </c>
      <c r="BT182" s="712">
        <f t="shared" si="248"/>
        <v>0</v>
      </c>
      <c r="BU182" s="712">
        <f t="shared" si="248"/>
        <v>0</v>
      </c>
      <c r="BV182" s="712">
        <f t="shared" si="248"/>
        <v>0</v>
      </c>
      <c r="BW182" s="712">
        <f t="shared" si="248"/>
        <v>0</v>
      </c>
      <c r="BX182" s="712">
        <f t="shared" si="248"/>
        <v>0</v>
      </c>
      <c r="BY182" s="712">
        <f t="shared" si="248"/>
        <v>0</v>
      </c>
      <c r="BZ182" s="712">
        <f t="shared" si="248"/>
        <v>0</v>
      </c>
      <c r="CA182" s="712">
        <f t="shared" si="248"/>
        <v>0</v>
      </c>
      <c r="CB182" s="712">
        <f t="shared" si="248"/>
        <v>0</v>
      </c>
      <c r="CC182" s="712">
        <f t="shared" si="248"/>
        <v>0</v>
      </c>
      <c r="CD182" s="712">
        <f t="shared" si="248"/>
        <v>0</v>
      </c>
      <c r="CE182" s="712">
        <f t="shared" si="248"/>
        <v>0</v>
      </c>
      <c r="CF182" s="712">
        <f t="shared" si="248"/>
        <v>0</v>
      </c>
      <c r="CG182" s="712">
        <f t="shared" si="248"/>
        <v>0</v>
      </c>
      <c r="CH182" s="712">
        <f t="shared" si="248"/>
        <v>0</v>
      </c>
      <c r="CI182" s="712">
        <f t="shared" si="248"/>
        <v>0</v>
      </c>
      <c r="CJ182" s="712">
        <f t="shared" si="248"/>
        <v>0</v>
      </c>
      <c r="CK182" s="712">
        <f t="shared" si="248"/>
        <v>0</v>
      </c>
      <c r="CL182" s="712">
        <f t="shared" si="248"/>
        <v>0</v>
      </c>
      <c r="CM182" s="712">
        <f t="shared" si="248"/>
        <v>0</v>
      </c>
      <c r="CN182" s="712">
        <f t="shared" si="248"/>
        <v>0</v>
      </c>
      <c r="CO182" s="712">
        <f t="shared" si="248"/>
        <v>0</v>
      </c>
      <c r="CP182" s="712">
        <f t="shared" si="248"/>
        <v>0</v>
      </c>
      <c r="CQ182" s="712">
        <f t="shared" si="248"/>
        <v>0</v>
      </c>
      <c r="CR182" s="712">
        <f t="shared" si="248"/>
        <v>0</v>
      </c>
      <c r="CS182" s="712">
        <f t="shared" si="248"/>
        <v>0</v>
      </c>
      <c r="CT182" s="712">
        <f t="shared" si="248"/>
        <v>0</v>
      </c>
      <c r="CU182" s="712">
        <f t="shared" si="248"/>
        <v>0</v>
      </c>
      <c r="CV182" s="712">
        <f t="shared" ref="CV182:DI182" si="249">CV$120*CV65</f>
        <v>0</v>
      </c>
      <c r="CW182" s="712">
        <f t="shared" si="249"/>
        <v>0</v>
      </c>
      <c r="CX182" s="712">
        <f t="shared" si="249"/>
        <v>0</v>
      </c>
      <c r="CY182" s="712">
        <f t="shared" si="249"/>
        <v>0</v>
      </c>
      <c r="CZ182" s="712">
        <f t="shared" si="249"/>
        <v>0</v>
      </c>
      <c r="DA182" s="712">
        <f t="shared" si="249"/>
        <v>0</v>
      </c>
      <c r="DB182" s="712">
        <f t="shared" si="249"/>
        <v>0</v>
      </c>
      <c r="DC182" s="712">
        <f t="shared" si="249"/>
        <v>0</v>
      </c>
      <c r="DD182" s="712">
        <f t="shared" si="249"/>
        <v>0</v>
      </c>
      <c r="DE182" s="712">
        <f t="shared" si="249"/>
        <v>0</v>
      </c>
      <c r="DF182" s="712">
        <f t="shared" si="249"/>
        <v>0</v>
      </c>
      <c r="DG182" s="712">
        <f t="shared" si="249"/>
        <v>0</v>
      </c>
      <c r="DH182" s="712">
        <f t="shared" si="249"/>
        <v>0</v>
      </c>
      <c r="DI182" s="712">
        <f t="shared" si="249"/>
        <v>0</v>
      </c>
      <c r="DJ182" s="712">
        <f t="shared" si="129"/>
        <v>0</v>
      </c>
      <c r="DK182" s="323"/>
      <c r="DL182" s="21"/>
    </row>
    <row r="183" spans="2:116">
      <c r="B183" s="10" t="s">
        <v>351</v>
      </c>
      <c r="C183" s="4" t="s">
        <v>1070</v>
      </c>
      <c r="D183" s="712">
        <f t="shared" ref="D183:AI183" si="250">D$120*D66</f>
        <v>0</v>
      </c>
      <c r="E183" s="712">
        <f t="shared" si="250"/>
        <v>0</v>
      </c>
      <c r="F183" s="712">
        <f t="shared" si="250"/>
        <v>0</v>
      </c>
      <c r="G183" s="712">
        <f t="shared" si="250"/>
        <v>0</v>
      </c>
      <c r="H183" s="712">
        <f t="shared" si="250"/>
        <v>0</v>
      </c>
      <c r="I183" s="712">
        <f t="shared" si="250"/>
        <v>0</v>
      </c>
      <c r="J183" s="712">
        <f t="shared" si="250"/>
        <v>0</v>
      </c>
      <c r="K183" s="712">
        <f t="shared" si="250"/>
        <v>0</v>
      </c>
      <c r="L183" s="712">
        <f t="shared" si="250"/>
        <v>0</v>
      </c>
      <c r="M183" s="712">
        <f t="shared" si="250"/>
        <v>0</v>
      </c>
      <c r="N183" s="712">
        <f t="shared" si="250"/>
        <v>0</v>
      </c>
      <c r="O183" s="712">
        <f t="shared" si="250"/>
        <v>0</v>
      </c>
      <c r="P183" s="712">
        <f t="shared" si="250"/>
        <v>0</v>
      </c>
      <c r="Q183" s="712">
        <f t="shared" si="250"/>
        <v>0</v>
      </c>
      <c r="R183" s="712">
        <f t="shared" si="250"/>
        <v>0</v>
      </c>
      <c r="S183" s="712">
        <f t="shared" si="250"/>
        <v>0</v>
      </c>
      <c r="T183" s="712">
        <f t="shared" si="250"/>
        <v>0</v>
      </c>
      <c r="U183" s="712">
        <f t="shared" si="250"/>
        <v>0</v>
      </c>
      <c r="V183" s="712">
        <f t="shared" si="250"/>
        <v>0</v>
      </c>
      <c r="W183" s="712">
        <f t="shared" si="250"/>
        <v>0</v>
      </c>
      <c r="X183" s="712">
        <f t="shared" si="250"/>
        <v>0</v>
      </c>
      <c r="Y183" s="712">
        <f t="shared" si="250"/>
        <v>0</v>
      </c>
      <c r="Z183" s="712">
        <f t="shared" si="250"/>
        <v>0</v>
      </c>
      <c r="AA183" s="712">
        <f t="shared" si="250"/>
        <v>0</v>
      </c>
      <c r="AB183" s="712">
        <f t="shared" si="250"/>
        <v>0</v>
      </c>
      <c r="AC183" s="712">
        <f t="shared" si="250"/>
        <v>0</v>
      </c>
      <c r="AD183" s="712">
        <f t="shared" si="250"/>
        <v>0</v>
      </c>
      <c r="AE183" s="712">
        <f t="shared" si="250"/>
        <v>0</v>
      </c>
      <c r="AF183" s="712">
        <f t="shared" si="250"/>
        <v>0</v>
      </c>
      <c r="AG183" s="712">
        <f t="shared" si="250"/>
        <v>0</v>
      </c>
      <c r="AH183" s="712">
        <f t="shared" si="250"/>
        <v>0</v>
      </c>
      <c r="AI183" s="712">
        <f t="shared" si="250"/>
        <v>0</v>
      </c>
      <c r="AJ183" s="712">
        <f t="shared" ref="AJ183:BO183" si="251">AJ$120*AJ66</f>
        <v>0</v>
      </c>
      <c r="AK183" s="712">
        <f t="shared" si="251"/>
        <v>0</v>
      </c>
      <c r="AL183" s="712">
        <f t="shared" si="251"/>
        <v>0</v>
      </c>
      <c r="AM183" s="712">
        <f t="shared" si="251"/>
        <v>0</v>
      </c>
      <c r="AN183" s="712">
        <f t="shared" si="251"/>
        <v>0</v>
      </c>
      <c r="AO183" s="712">
        <f t="shared" si="251"/>
        <v>0</v>
      </c>
      <c r="AP183" s="712">
        <f t="shared" si="251"/>
        <v>0</v>
      </c>
      <c r="AQ183" s="712">
        <f t="shared" si="251"/>
        <v>0</v>
      </c>
      <c r="AR183" s="712">
        <f t="shared" si="251"/>
        <v>0</v>
      </c>
      <c r="AS183" s="712">
        <f t="shared" si="251"/>
        <v>0</v>
      </c>
      <c r="AT183" s="712">
        <f t="shared" si="251"/>
        <v>0</v>
      </c>
      <c r="AU183" s="712">
        <f t="shared" si="251"/>
        <v>0</v>
      </c>
      <c r="AV183" s="712">
        <f t="shared" si="251"/>
        <v>0</v>
      </c>
      <c r="AW183" s="712">
        <f t="shared" si="251"/>
        <v>0</v>
      </c>
      <c r="AX183" s="712">
        <f t="shared" si="251"/>
        <v>0</v>
      </c>
      <c r="AY183" s="712">
        <f t="shared" si="251"/>
        <v>0</v>
      </c>
      <c r="AZ183" s="712">
        <f t="shared" si="251"/>
        <v>0</v>
      </c>
      <c r="BA183" s="712">
        <f t="shared" si="251"/>
        <v>0</v>
      </c>
      <c r="BB183" s="712">
        <f t="shared" si="251"/>
        <v>0</v>
      </c>
      <c r="BC183" s="712">
        <f t="shared" si="251"/>
        <v>0</v>
      </c>
      <c r="BD183" s="712">
        <f t="shared" si="251"/>
        <v>0</v>
      </c>
      <c r="BE183" s="712">
        <f t="shared" si="251"/>
        <v>0</v>
      </c>
      <c r="BF183" s="712">
        <f t="shared" si="251"/>
        <v>0</v>
      </c>
      <c r="BG183" s="712">
        <f t="shared" si="251"/>
        <v>0</v>
      </c>
      <c r="BH183" s="712">
        <f t="shared" si="251"/>
        <v>0</v>
      </c>
      <c r="BI183" s="712">
        <f t="shared" si="251"/>
        <v>0</v>
      </c>
      <c r="BJ183" s="712">
        <f t="shared" si="251"/>
        <v>0</v>
      </c>
      <c r="BK183" s="712">
        <f t="shared" si="251"/>
        <v>0</v>
      </c>
      <c r="BL183" s="712">
        <f t="shared" si="251"/>
        <v>0</v>
      </c>
      <c r="BM183" s="712">
        <f t="shared" si="251"/>
        <v>0</v>
      </c>
      <c r="BN183" s="712">
        <f t="shared" si="251"/>
        <v>0</v>
      </c>
      <c r="BO183" s="712">
        <f t="shared" si="251"/>
        <v>0</v>
      </c>
      <c r="BP183" s="712">
        <f t="shared" ref="BP183:CU183" si="252">BP$120*BP66</f>
        <v>0</v>
      </c>
      <c r="BQ183" s="712">
        <f t="shared" si="252"/>
        <v>0</v>
      </c>
      <c r="BR183" s="712">
        <f t="shared" si="252"/>
        <v>0</v>
      </c>
      <c r="BS183" s="712">
        <f t="shared" si="252"/>
        <v>0</v>
      </c>
      <c r="BT183" s="712">
        <f t="shared" si="252"/>
        <v>0</v>
      </c>
      <c r="BU183" s="712">
        <f t="shared" si="252"/>
        <v>0</v>
      </c>
      <c r="BV183" s="712">
        <f t="shared" si="252"/>
        <v>0</v>
      </c>
      <c r="BW183" s="712">
        <f t="shared" si="252"/>
        <v>0</v>
      </c>
      <c r="BX183" s="712">
        <f t="shared" si="252"/>
        <v>0</v>
      </c>
      <c r="BY183" s="712">
        <f t="shared" si="252"/>
        <v>0</v>
      </c>
      <c r="BZ183" s="712">
        <f t="shared" si="252"/>
        <v>0</v>
      </c>
      <c r="CA183" s="712">
        <f t="shared" si="252"/>
        <v>0</v>
      </c>
      <c r="CB183" s="712">
        <f t="shared" si="252"/>
        <v>0</v>
      </c>
      <c r="CC183" s="712">
        <f t="shared" si="252"/>
        <v>0</v>
      </c>
      <c r="CD183" s="712">
        <f t="shared" si="252"/>
        <v>0</v>
      </c>
      <c r="CE183" s="712">
        <f t="shared" si="252"/>
        <v>0</v>
      </c>
      <c r="CF183" s="712">
        <f t="shared" si="252"/>
        <v>0</v>
      </c>
      <c r="CG183" s="712">
        <f t="shared" si="252"/>
        <v>0</v>
      </c>
      <c r="CH183" s="712">
        <f t="shared" si="252"/>
        <v>0</v>
      </c>
      <c r="CI183" s="712">
        <f t="shared" si="252"/>
        <v>0</v>
      </c>
      <c r="CJ183" s="712">
        <f t="shared" si="252"/>
        <v>0</v>
      </c>
      <c r="CK183" s="712">
        <f t="shared" si="252"/>
        <v>0</v>
      </c>
      <c r="CL183" s="712">
        <f t="shared" si="252"/>
        <v>0</v>
      </c>
      <c r="CM183" s="712">
        <f t="shared" si="252"/>
        <v>0</v>
      </c>
      <c r="CN183" s="712">
        <f t="shared" si="252"/>
        <v>0</v>
      </c>
      <c r="CO183" s="712">
        <f t="shared" si="252"/>
        <v>0</v>
      </c>
      <c r="CP183" s="712">
        <f t="shared" si="252"/>
        <v>0</v>
      </c>
      <c r="CQ183" s="712">
        <f t="shared" si="252"/>
        <v>0</v>
      </c>
      <c r="CR183" s="712">
        <f t="shared" si="252"/>
        <v>0</v>
      </c>
      <c r="CS183" s="712">
        <f t="shared" si="252"/>
        <v>0</v>
      </c>
      <c r="CT183" s="712">
        <f t="shared" si="252"/>
        <v>0</v>
      </c>
      <c r="CU183" s="712">
        <f t="shared" si="252"/>
        <v>0</v>
      </c>
      <c r="CV183" s="712">
        <f t="shared" ref="CV183:DI183" si="253">CV$120*CV66</f>
        <v>0</v>
      </c>
      <c r="CW183" s="712">
        <f t="shared" si="253"/>
        <v>0</v>
      </c>
      <c r="CX183" s="712">
        <f t="shared" si="253"/>
        <v>0</v>
      </c>
      <c r="CY183" s="712">
        <f t="shared" si="253"/>
        <v>0</v>
      </c>
      <c r="CZ183" s="712">
        <f t="shared" si="253"/>
        <v>0</v>
      </c>
      <c r="DA183" s="712">
        <f t="shared" si="253"/>
        <v>0</v>
      </c>
      <c r="DB183" s="712">
        <f t="shared" si="253"/>
        <v>0</v>
      </c>
      <c r="DC183" s="712">
        <f t="shared" si="253"/>
        <v>0</v>
      </c>
      <c r="DD183" s="712">
        <f t="shared" si="253"/>
        <v>0</v>
      </c>
      <c r="DE183" s="712">
        <f t="shared" si="253"/>
        <v>0</v>
      </c>
      <c r="DF183" s="712">
        <f t="shared" si="253"/>
        <v>0</v>
      </c>
      <c r="DG183" s="712">
        <f t="shared" si="253"/>
        <v>0</v>
      </c>
      <c r="DH183" s="712">
        <f t="shared" si="253"/>
        <v>0</v>
      </c>
      <c r="DI183" s="712">
        <f t="shared" si="253"/>
        <v>0</v>
      </c>
      <c r="DJ183" s="712">
        <f t="shared" si="129"/>
        <v>0</v>
      </c>
      <c r="DK183" s="323"/>
      <c r="DL183" s="21"/>
    </row>
    <row r="184" spans="2:116">
      <c r="B184" s="10" t="s">
        <v>352</v>
      </c>
      <c r="C184" s="4" t="s">
        <v>1071</v>
      </c>
      <c r="D184" s="712">
        <f t="shared" ref="D184:AI184" si="254">D$120*D67</f>
        <v>0</v>
      </c>
      <c r="E184" s="712">
        <f t="shared" si="254"/>
        <v>0</v>
      </c>
      <c r="F184" s="712">
        <f t="shared" si="254"/>
        <v>0</v>
      </c>
      <c r="G184" s="712">
        <f t="shared" si="254"/>
        <v>0</v>
      </c>
      <c r="H184" s="712">
        <f t="shared" si="254"/>
        <v>0</v>
      </c>
      <c r="I184" s="712">
        <f t="shared" si="254"/>
        <v>0</v>
      </c>
      <c r="J184" s="712">
        <f t="shared" si="254"/>
        <v>0</v>
      </c>
      <c r="K184" s="712">
        <f t="shared" si="254"/>
        <v>0</v>
      </c>
      <c r="L184" s="712">
        <f t="shared" si="254"/>
        <v>0</v>
      </c>
      <c r="M184" s="712">
        <f t="shared" si="254"/>
        <v>0</v>
      </c>
      <c r="N184" s="712">
        <f t="shared" si="254"/>
        <v>0</v>
      </c>
      <c r="O184" s="712">
        <f t="shared" si="254"/>
        <v>0</v>
      </c>
      <c r="P184" s="712">
        <f t="shared" si="254"/>
        <v>0</v>
      </c>
      <c r="Q184" s="712">
        <f t="shared" si="254"/>
        <v>0</v>
      </c>
      <c r="R184" s="712">
        <f t="shared" si="254"/>
        <v>0</v>
      </c>
      <c r="S184" s="712">
        <f t="shared" si="254"/>
        <v>0</v>
      </c>
      <c r="T184" s="712">
        <f t="shared" si="254"/>
        <v>0</v>
      </c>
      <c r="U184" s="712">
        <f t="shared" si="254"/>
        <v>0</v>
      </c>
      <c r="V184" s="712">
        <f t="shared" si="254"/>
        <v>0</v>
      </c>
      <c r="W184" s="712">
        <f t="shared" si="254"/>
        <v>0</v>
      </c>
      <c r="X184" s="712">
        <f t="shared" si="254"/>
        <v>0</v>
      </c>
      <c r="Y184" s="712">
        <f t="shared" si="254"/>
        <v>0</v>
      </c>
      <c r="Z184" s="712">
        <f t="shared" si="254"/>
        <v>0</v>
      </c>
      <c r="AA184" s="712">
        <f t="shared" si="254"/>
        <v>0</v>
      </c>
      <c r="AB184" s="712">
        <f t="shared" si="254"/>
        <v>0</v>
      </c>
      <c r="AC184" s="712">
        <f t="shared" si="254"/>
        <v>0</v>
      </c>
      <c r="AD184" s="712">
        <f t="shared" si="254"/>
        <v>0</v>
      </c>
      <c r="AE184" s="712">
        <f t="shared" si="254"/>
        <v>0</v>
      </c>
      <c r="AF184" s="712">
        <f t="shared" si="254"/>
        <v>0</v>
      </c>
      <c r="AG184" s="712">
        <f t="shared" si="254"/>
        <v>0</v>
      </c>
      <c r="AH184" s="712">
        <f t="shared" si="254"/>
        <v>0</v>
      </c>
      <c r="AI184" s="712">
        <f t="shared" si="254"/>
        <v>0</v>
      </c>
      <c r="AJ184" s="712">
        <f t="shared" ref="AJ184:BO184" si="255">AJ$120*AJ67</f>
        <v>0</v>
      </c>
      <c r="AK184" s="712">
        <f t="shared" si="255"/>
        <v>0</v>
      </c>
      <c r="AL184" s="712">
        <f t="shared" si="255"/>
        <v>0</v>
      </c>
      <c r="AM184" s="712">
        <f t="shared" si="255"/>
        <v>0</v>
      </c>
      <c r="AN184" s="712">
        <f t="shared" si="255"/>
        <v>0</v>
      </c>
      <c r="AO184" s="712">
        <f t="shared" si="255"/>
        <v>0</v>
      </c>
      <c r="AP184" s="712">
        <f t="shared" si="255"/>
        <v>0</v>
      </c>
      <c r="AQ184" s="712">
        <f t="shared" si="255"/>
        <v>0</v>
      </c>
      <c r="AR184" s="712">
        <f t="shared" si="255"/>
        <v>0</v>
      </c>
      <c r="AS184" s="712">
        <f t="shared" si="255"/>
        <v>0</v>
      </c>
      <c r="AT184" s="712">
        <f t="shared" si="255"/>
        <v>0</v>
      </c>
      <c r="AU184" s="712">
        <f t="shared" si="255"/>
        <v>0</v>
      </c>
      <c r="AV184" s="712">
        <f t="shared" si="255"/>
        <v>0</v>
      </c>
      <c r="AW184" s="712">
        <f t="shared" si="255"/>
        <v>0</v>
      </c>
      <c r="AX184" s="712">
        <f t="shared" si="255"/>
        <v>0</v>
      </c>
      <c r="AY184" s="712">
        <f t="shared" si="255"/>
        <v>0</v>
      </c>
      <c r="AZ184" s="712">
        <f t="shared" si="255"/>
        <v>0</v>
      </c>
      <c r="BA184" s="712">
        <f t="shared" si="255"/>
        <v>0</v>
      </c>
      <c r="BB184" s="712">
        <f t="shared" si="255"/>
        <v>0</v>
      </c>
      <c r="BC184" s="712">
        <f t="shared" si="255"/>
        <v>0</v>
      </c>
      <c r="BD184" s="712">
        <f t="shared" si="255"/>
        <v>0</v>
      </c>
      <c r="BE184" s="712">
        <f t="shared" si="255"/>
        <v>0</v>
      </c>
      <c r="BF184" s="712">
        <f t="shared" si="255"/>
        <v>0</v>
      </c>
      <c r="BG184" s="712">
        <f t="shared" si="255"/>
        <v>0</v>
      </c>
      <c r="BH184" s="712">
        <f t="shared" si="255"/>
        <v>0</v>
      </c>
      <c r="BI184" s="712">
        <f t="shared" si="255"/>
        <v>0</v>
      </c>
      <c r="BJ184" s="712">
        <f t="shared" si="255"/>
        <v>0</v>
      </c>
      <c r="BK184" s="712">
        <f t="shared" si="255"/>
        <v>0</v>
      </c>
      <c r="BL184" s="712">
        <f t="shared" si="255"/>
        <v>0</v>
      </c>
      <c r="BM184" s="712">
        <f t="shared" si="255"/>
        <v>0</v>
      </c>
      <c r="BN184" s="712">
        <f t="shared" si="255"/>
        <v>0</v>
      </c>
      <c r="BO184" s="712">
        <f t="shared" si="255"/>
        <v>0</v>
      </c>
      <c r="BP184" s="712">
        <f t="shared" ref="BP184:CU184" si="256">BP$120*BP67</f>
        <v>0</v>
      </c>
      <c r="BQ184" s="712">
        <f t="shared" si="256"/>
        <v>0</v>
      </c>
      <c r="BR184" s="712">
        <f t="shared" si="256"/>
        <v>0</v>
      </c>
      <c r="BS184" s="712">
        <f t="shared" si="256"/>
        <v>0</v>
      </c>
      <c r="BT184" s="712">
        <f t="shared" si="256"/>
        <v>0</v>
      </c>
      <c r="BU184" s="712">
        <f t="shared" si="256"/>
        <v>0</v>
      </c>
      <c r="BV184" s="712">
        <f t="shared" si="256"/>
        <v>0</v>
      </c>
      <c r="BW184" s="712">
        <f t="shared" si="256"/>
        <v>0</v>
      </c>
      <c r="BX184" s="712">
        <f t="shared" si="256"/>
        <v>0</v>
      </c>
      <c r="BY184" s="712">
        <f t="shared" si="256"/>
        <v>0</v>
      </c>
      <c r="BZ184" s="712">
        <f t="shared" si="256"/>
        <v>0</v>
      </c>
      <c r="CA184" s="712">
        <f t="shared" si="256"/>
        <v>0</v>
      </c>
      <c r="CB184" s="712">
        <f t="shared" si="256"/>
        <v>0</v>
      </c>
      <c r="CC184" s="712">
        <f t="shared" si="256"/>
        <v>0</v>
      </c>
      <c r="CD184" s="712">
        <f t="shared" si="256"/>
        <v>0</v>
      </c>
      <c r="CE184" s="712">
        <f t="shared" si="256"/>
        <v>0</v>
      </c>
      <c r="CF184" s="712">
        <f t="shared" si="256"/>
        <v>0</v>
      </c>
      <c r="CG184" s="712">
        <f t="shared" si="256"/>
        <v>0</v>
      </c>
      <c r="CH184" s="712">
        <f t="shared" si="256"/>
        <v>0</v>
      </c>
      <c r="CI184" s="712">
        <f t="shared" si="256"/>
        <v>0</v>
      </c>
      <c r="CJ184" s="712">
        <f t="shared" si="256"/>
        <v>0</v>
      </c>
      <c r="CK184" s="712">
        <f t="shared" si="256"/>
        <v>0</v>
      </c>
      <c r="CL184" s="712">
        <f t="shared" si="256"/>
        <v>0</v>
      </c>
      <c r="CM184" s="712">
        <f t="shared" si="256"/>
        <v>0</v>
      </c>
      <c r="CN184" s="712">
        <f t="shared" si="256"/>
        <v>0</v>
      </c>
      <c r="CO184" s="712">
        <f t="shared" si="256"/>
        <v>0</v>
      </c>
      <c r="CP184" s="712">
        <f t="shared" si="256"/>
        <v>0</v>
      </c>
      <c r="CQ184" s="712">
        <f t="shared" si="256"/>
        <v>0</v>
      </c>
      <c r="CR184" s="712">
        <f t="shared" si="256"/>
        <v>0</v>
      </c>
      <c r="CS184" s="712">
        <f t="shared" si="256"/>
        <v>0</v>
      </c>
      <c r="CT184" s="712">
        <f t="shared" si="256"/>
        <v>0</v>
      </c>
      <c r="CU184" s="712">
        <f t="shared" si="256"/>
        <v>0</v>
      </c>
      <c r="CV184" s="712">
        <f t="shared" ref="CV184:DI184" si="257">CV$120*CV67</f>
        <v>0</v>
      </c>
      <c r="CW184" s="712">
        <f t="shared" si="257"/>
        <v>0</v>
      </c>
      <c r="CX184" s="712">
        <f t="shared" si="257"/>
        <v>0</v>
      </c>
      <c r="CY184" s="712">
        <f t="shared" si="257"/>
        <v>0</v>
      </c>
      <c r="CZ184" s="712">
        <f t="shared" si="257"/>
        <v>0</v>
      </c>
      <c r="DA184" s="712">
        <f t="shared" si="257"/>
        <v>0</v>
      </c>
      <c r="DB184" s="712">
        <f t="shared" si="257"/>
        <v>0</v>
      </c>
      <c r="DC184" s="712">
        <f t="shared" si="257"/>
        <v>0</v>
      </c>
      <c r="DD184" s="712">
        <f t="shared" si="257"/>
        <v>0</v>
      </c>
      <c r="DE184" s="712">
        <f t="shared" si="257"/>
        <v>0</v>
      </c>
      <c r="DF184" s="712">
        <f t="shared" si="257"/>
        <v>0</v>
      </c>
      <c r="DG184" s="712">
        <f t="shared" si="257"/>
        <v>0</v>
      </c>
      <c r="DH184" s="712">
        <f t="shared" si="257"/>
        <v>0</v>
      </c>
      <c r="DI184" s="712">
        <f t="shared" si="257"/>
        <v>0</v>
      </c>
      <c r="DJ184" s="712">
        <f t="shared" ref="DJ184:DJ215" si="258">SUM(D184:DI184)</f>
        <v>0</v>
      </c>
      <c r="DK184" s="323"/>
      <c r="DL184" s="21"/>
    </row>
    <row r="185" spans="2:116">
      <c r="B185" s="10" t="s">
        <v>353</v>
      </c>
      <c r="C185" s="4" t="s">
        <v>1072</v>
      </c>
      <c r="D185" s="712">
        <f t="shared" ref="D185:AI185" si="259">D$120*D68</f>
        <v>0</v>
      </c>
      <c r="E185" s="712">
        <f t="shared" si="259"/>
        <v>0</v>
      </c>
      <c r="F185" s="712">
        <f t="shared" si="259"/>
        <v>0</v>
      </c>
      <c r="G185" s="712">
        <f t="shared" si="259"/>
        <v>0</v>
      </c>
      <c r="H185" s="712">
        <f t="shared" si="259"/>
        <v>0</v>
      </c>
      <c r="I185" s="712">
        <f t="shared" si="259"/>
        <v>0</v>
      </c>
      <c r="J185" s="712">
        <f t="shared" si="259"/>
        <v>0</v>
      </c>
      <c r="K185" s="712">
        <f t="shared" si="259"/>
        <v>0</v>
      </c>
      <c r="L185" s="712">
        <f t="shared" si="259"/>
        <v>0</v>
      </c>
      <c r="M185" s="712">
        <f t="shared" si="259"/>
        <v>0</v>
      </c>
      <c r="N185" s="712">
        <f t="shared" si="259"/>
        <v>0</v>
      </c>
      <c r="O185" s="712">
        <f t="shared" si="259"/>
        <v>0</v>
      </c>
      <c r="P185" s="712">
        <f t="shared" si="259"/>
        <v>0</v>
      </c>
      <c r="Q185" s="712">
        <f t="shared" si="259"/>
        <v>0</v>
      </c>
      <c r="R185" s="712">
        <f t="shared" si="259"/>
        <v>0</v>
      </c>
      <c r="S185" s="712">
        <f t="shared" si="259"/>
        <v>0</v>
      </c>
      <c r="T185" s="712">
        <f t="shared" si="259"/>
        <v>0</v>
      </c>
      <c r="U185" s="712">
        <f t="shared" si="259"/>
        <v>0</v>
      </c>
      <c r="V185" s="712">
        <f t="shared" si="259"/>
        <v>0</v>
      </c>
      <c r="W185" s="712">
        <f t="shared" si="259"/>
        <v>0</v>
      </c>
      <c r="X185" s="712">
        <f t="shared" si="259"/>
        <v>0</v>
      </c>
      <c r="Y185" s="712">
        <f t="shared" si="259"/>
        <v>0</v>
      </c>
      <c r="Z185" s="712">
        <f t="shared" si="259"/>
        <v>0</v>
      </c>
      <c r="AA185" s="712">
        <f t="shared" si="259"/>
        <v>0</v>
      </c>
      <c r="AB185" s="712">
        <f t="shared" si="259"/>
        <v>0</v>
      </c>
      <c r="AC185" s="712">
        <f t="shared" si="259"/>
        <v>0</v>
      </c>
      <c r="AD185" s="712">
        <f t="shared" si="259"/>
        <v>0</v>
      </c>
      <c r="AE185" s="712">
        <f t="shared" si="259"/>
        <v>0</v>
      </c>
      <c r="AF185" s="712">
        <f t="shared" si="259"/>
        <v>0</v>
      </c>
      <c r="AG185" s="712">
        <f t="shared" si="259"/>
        <v>0</v>
      </c>
      <c r="AH185" s="712">
        <f t="shared" si="259"/>
        <v>0</v>
      </c>
      <c r="AI185" s="712">
        <f t="shared" si="259"/>
        <v>0</v>
      </c>
      <c r="AJ185" s="712">
        <f t="shared" ref="AJ185:BO185" si="260">AJ$120*AJ68</f>
        <v>0</v>
      </c>
      <c r="AK185" s="712">
        <f t="shared" si="260"/>
        <v>0</v>
      </c>
      <c r="AL185" s="712">
        <f t="shared" si="260"/>
        <v>0</v>
      </c>
      <c r="AM185" s="712">
        <f t="shared" si="260"/>
        <v>0</v>
      </c>
      <c r="AN185" s="712">
        <f t="shared" si="260"/>
        <v>0</v>
      </c>
      <c r="AO185" s="712">
        <f t="shared" si="260"/>
        <v>0</v>
      </c>
      <c r="AP185" s="712">
        <f t="shared" si="260"/>
        <v>0</v>
      </c>
      <c r="AQ185" s="712">
        <f t="shared" si="260"/>
        <v>0</v>
      </c>
      <c r="AR185" s="712">
        <f t="shared" si="260"/>
        <v>0</v>
      </c>
      <c r="AS185" s="712">
        <f t="shared" si="260"/>
        <v>0</v>
      </c>
      <c r="AT185" s="712">
        <f t="shared" si="260"/>
        <v>0</v>
      </c>
      <c r="AU185" s="712">
        <f t="shared" si="260"/>
        <v>0</v>
      </c>
      <c r="AV185" s="712">
        <f t="shared" si="260"/>
        <v>0</v>
      </c>
      <c r="AW185" s="712">
        <f t="shared" si="260"/>
        <v>0</v>
      </c>
      <c r="AX185" s="712">
        <f t="shared" si="260"/>
        <v>0</v>
      </c>
      <c r="AY185" s="712">
        <f t="shared" si="260"/>
        <v>0</v>
      </c>
      <c r="AZ185" s="712">
        <f t="shared" si="260"/>
        <v>0</v>
      </c>
      <c r="BA185" s="712">
        <f t="shared" si="260"/>
        <v>0</v>
      </c>
      <c r="BB185" s="712">
        <f t="shared" si="260"/>
        <v>0</v>
      </c>
      <c r="BC185" s="712">
        <f t="shared" si="260"/>
        <v>0</v>
      </c>
      <c r="BD185" s="712">
        <f t="shared" si="260"/>
        <v>0</v>
      </c>
      <c r="BE185" s="712">
        <f t="shared" si="260"/>
        <v>0</v>
      </c>
      <c r="BF185" s="712">
        <f t="shared" si="260"/>
        <v>0</v>
      </c>
      <c r="BG185" s="712">
        <f t="shared" si="260"/>
        <v>0</v>
      </c>
      <c r="BH185" s="712">
        <f t="shared" si="260"/>
        <v>0</v>
      </c>
      <c r="BI185" s="712">
        <f t="shared" si="260"/>
        <v>0</v>
      </c>
      <c r="BJ185" s="712">
        <f t="shared" si="260"/>
        <v>0</v>
      </c>
      <c r="BK185" s="712">
        <f t="shared" si="260"/>
        <v>0</v>
      </c>
      <c r="BL185" s="712">
        <f t="shared" si="260"/>
        <v>0</v>
      </c>
      <c r="BM185" s="712">
        <f t="shared" si="260"/>
        <v>0</v>
      </c>
      <c r="BN185" s="712">
        <f t="shared" si="260"/>
        <v>0</v>
      </c>
      <c r="BO185" s="712">
        <f t="shared" si="260"/>
        <v>0</v>
      </c>
      <c r="BP185" s="712">
        <f t="shared" ref="BP185:CU185" si="261">BP$120*BP68</f>
        <v>0</v>
      </c>
      <c r="BQ185" s="712">
        <f t="shared" si="261"/>
        <v>0</v>
      </c>
      <c r="BR185" s="712">
        <f t="shared" si="261"/>
        <v>0</v>
      </c>
      <c r="BS185" s="712">
        <f t="shared" si="261"/>
        <v>0</v>
      </c>
      <c r="BT185" s="712">
        <f t="shared" si="261"/>
        <v>0</v>
      </c>
      <c r="BU185" s="712">
        <f t="shared" si="261"/>
        <v>0</v>
      </c>
      <c r="BV185" s="712">
        <f t="shared" si="261"/>
        <v>0</v>
      </c>
      <c r="BW185" s="712">
        <f t="shared" si="261"/>
        <v>0</v>
      </c>
      <c r="BX185" s="712">
        <f t="shared" si="261"/>
        <v>0</v>
      </c>
      <c r="BY185" s="712">
        <f t="shared" si="261"/>
        <v>0</v>
      </c>
      <c r="BZ185" s="712">
        <f t="shared" si="261"/>
        <v>0</v>
      </c>
      <c r="CA185" s="712">
        <f t="shared" si="261"/>
        <v>0</v>
      </c>
      <c r="CB185" s="712">
        <f t="shared" si="261"/>
        <v>0</v>
      </c>
      <c r="CC185" s="712">
        <f t="shared" si="261"/>
        <v>0</v>
      </c>
      <c r="CD185" s="712">
        <f t="shared" si="261"/>
        <v>0</v>
      </c>
      <c r="CE185" s="712">
        <f t="shared" si="261"/>
        <v>0</v>
      </c>
      <c r="CF185" s="712">
        <f t="shared" si="261"/>
        <v>0</v>
      </c>
      <c r="CG185" s="712">
        <f t="shared" si="261"/>
        <v>0</v>
      </c>
      <c r="CH185" s="712">
        <f t="shared" si="261"/>
        <v>0</v>
      </c>
      <c r="CI185" s="712">
        <f t="shared" si="261"/>
        <v>0</v>
      </c>
      <c r="CJ185" s="712">
        <f t="shared" si="261"/>
        <v>0</v>
      </c>
      <c r="CK185" s="712">
        <f t="shared" si="261"/>
        <v>0</v>
      </c>
      <c r="CL185" s="712">
        <f t="shared" si="261"/>
        <v>0</v>
      </c>
      <c r="CM185" s="712">
        <f t="shared" si="261"/>
        <v>0</v>
      </c>
      <c r="CN185" s="712">
        <f t="shared" si="261"/>
        <v>0</v>
      </c>
      <c r="CO185" s="712">
        <f t="shared" si="261"/>
        <v>0</v>
      </c>
      <c r="CP185" s="712">
        <f t="shared" si="261"/>
        <v>0</v>
      </c>
      <c r="CQ185" s="712">
        <f t="shared" si="261"/>
        <v>0</v>
      </c>
      <c r="CR185" s="712">
        <f t="shared" si="261"/>
        <v>0</v>
      </c>
      <c r="CS185" s="712">
        <f t="shared" si="261"/>
        <v>0</v>
      </c>
      <c r="CT185" s="712">
        <f t="shared" si="261"/>
        <v>0</v>
      </c>
      <c r="CU185" s="712">
        <f t="shared" si="261"/>
        <v>0</v>
      </c>
      <c r="CV185" s="712">
        <f t="shared" ref="CV185:DI185" si="262">CV$120*CV68</f>
        <v>0</v>
      </c>
      <c r="CW185" s="712">
        <f t="shared" si="262"/>
        <v>0</v>
      </c>
      <c r="CX185" s="712">
        <f t="shared" si="262"/>
        <v>0</v>
      </c>
      <c r="CY185" s="712">
        <f t="shared" si="262"/>
        <v>0</v>
      </c>
      <c r="CZ185" s="712">
        <f t="shared" si="262"/>
        <v>0</v>
      </c>
      <c r="DA185" s="712">
        <f t="shared" si="262"/>
        <v>0</v>
      </c>
      <c r="DB185" s="712">
        <f t="shared" si="262"/>
        <v>0</v>
      </c>
      <c r="DC185" s="712">
        <f t="shared" si="262"/>
        <v>0</v>
      </c>
      <c r="DD185" s="712">
        <f t="shared" si="262"/>
        <v>0</v>
      </c>
      <c r="DE185" s="712">
        <f t="shared" si="262"/>
        <v>0</v>
      </c>
      <c r="DF185" s="712">
        <f t="shared" si="262"/>
        <v>0</v>
      </c>
      <c r="DG185" s="712">
        <f t="shared" si="262"/>
        <v>0</v>
      </c>
      <c r="DH185" s="712">
        <f t="shared" si="262"/>
        <v>0</v>
      </c>
      <c r="DI185" s="712">
        <f t="shared" si="262"/>
        <v>0</v>
      </c>
      <c r="DJ185" s="712">
        <f t="shared" si="258"/>
        <v>0</v>
      </c>
      <c r="DK185" s="323"/>
      <c r="DL185" s="21"/>
    </row>
    <row r="186" spans="2:116">
      <c r="B186" s="10" t="s">
        <v>354</v>
      </c>
      <c r="C186" s="4" t="s">
        <v>1073</v>
      </c>
      <c r="D186" s="712">
        <f t="shared" ref="D186:AI186" si="263">D$120*D69</f>
        <v>0</v>
      </c>
      <c r="E186" s="712">
        <f t="shared" si="263"/>
        <v>0</v>
      </c>
      <c r="F186" s="712">
        <f t="shared" si="263"/>
        <v>0</v>
      </c>
      <c r="G186" s="712">
        <f t="shared" si="263"/>
        <v>0</v>
      </c>
      <c r="H186" s="712">
        <f t="shared" si="263"/>
        <v>0</v>
      </c>
      <c r="I186" s="712">
        <f t="shared" si="263"/>
        <v>0</v>
      </c>
      <c r="J186" s="712">
        <f t="shared" si="263"/>
        <v>0</v>
      </c>
      <c r="K186" s="712">
        <f t="shared" si="263"/>
        <v>0</v>
      </c>
      <c r="L186" s="712">
        <f t="shared" si="263"/>
        <v>0</v>
      </c>
      <c r="M186" s="712">
        <f t="shared" si="263"/>
        <v>0</v>
      </c>
      <c r="N186" s="712">
        <f t="shared" si="263"/>
        <v>0</v>
      </c>
      <c r="O186" s="712">
        <f t="shared" si="263"/>
        <v>0</v>
      </c>
      <c r="P186" s="712">
        <f t="shared" si="263"/>
        <v>0</v>
      </c>
      <c r="Q186" s="712">
        <f t="shared" si="263"/>
        <v>0</v>
      </c>
      <c r="R186" s="712">
        <f t="shared" si="263"/>
        <v>0</v>
      </c>
      <c r="S186" s="712">
        <f t="shared" si="263"/>
        <v>0</v>
      </c>
      <c r="T186" s="712">
        <f t="shared" si="263"/>
        <v>0</v>
      </c>
      <c r="U186" s="712">
        <f t="shared" si="263"/>
        <v>0</v>
      </c>
      <c r="V186" s="712">
        <f t="shared" si="263"/>
        <v>0</v>
      </c>
      <c r="W186" s="712">
        <f t="shared" si="263"/>
        <v>0</v>
      </c>
      <c r="X186" s="712">
        <f t="shared" si="263"/>
        <v>0</v>
      </c>
      <c r="Y186" s="712">
        <f t="shared" si="263"/>
        <v>0</v>
      </c>
      <c r="Z186" s="712">
        <f t="shared" si="263"/>
        <v>0</v>
      </c>
      <c r="AA186" s="712">
        <f t="shared" si="263"/>
        <v>0</v>
      </c>
      <c r="AB186" s="712">
        <f t="shared" si="263"/>
        <v>0</v>
      </c>
      <c r="AC186" s="712">
        <f t="shared" si="263"/>
        <v>0</v>
      </c>
      <c r="AD186" s="712">
        <f t="shared" si="263"/>
        <v>0</v>
      </c>
      <c r="AE186" s="712">
        <f t="shared" si="263"/>
        <v>0</v>
      </c>
      <c r="AF186" s="712">
        <f t="shared" si="263"/>
        <v>0</v>
      </c>
      <c r="AG186" s="712">
        <f t="shared" si="263"/>
        <v>0</v>
      </c>
      <c r="AH186" s="712">
        <f t="shared" si="263"/>
        <v>0</v>
      </c>
      <c r="AI186" s="712">
        <f t="shared" si="263"/>
        <v>0</v>
      </c>
      <c r="AJ186" s="712">
        <f t="shared" ref="AJ186:BO186" si="264">AJ$120*AJ69</f>
        <v>0</v>
      </c>
      <c r="AK186" s="712">
        <f t="shared" si="264"/>
        <v>0</v>
      </c>
      <c r="AL186" s="712">
        <f t="shared" si="264"/>
        <v>0</v>
      </c>
      <c r="AM186" s="712">
        <f t="shared" si="264"/>
        <v>0</v>
      </c>
      <c r="AN186" s="712">
        <f t="shared" si="264"/>
        <v>0</v>
      </c>
      <c r="AO186" s="712">
        <f t="shared" si="264"/>
        <v>0</v>
      </c>
      <c r="AP186" s="712">
        <f t="shared" si="264"/>
        <v>0</v>
      </c>
      <c r="AQ186" s="712">
        <f t="shared" si="264"/>
        <v>0</v>
      </c>
      <c r="AR186" s="712">
        <f t="shared" si="264"/>
        <v>0</v>
      </c>
      <c r="AS186" s="712">
        <f t="shared" si="264"/>
        <v>0</v>
      </c>
      <c r="AT186" s="712">
        <f t="shared" si="264"/>
        <v>0</v>
      </c>
      <c r="AU186" s="712">
        <f t="shared" si="264"/>
        <v>0</v>
      </c>
      <c r="AV186" s="712">
        <f t="shared" si="264"/>
        <v>0</v>
      </c>
      <c r="AW186" s="712">
        <f t="shared" si="264"/>
        <v>0</v>
      </c>
      <c r="AX186" s="712">
        <f t="shared" si="264"/>
        <v>0</v>
      </c>
      <c r="AY186" s="712">
        <f t="shared" si="264"/>
        <v>0</v>
      </c>
      <c r="AZ186" s="712">
        <f t="shared" si="264"/>
        <v>0</v>
      </c>
      <c r="BA186" s="712">
        <f t="shared" si="264"/>
        <v>0</v>
      </c>
      <c r="BB186" s="712">
        <f t="shared" si="264"/>
        <v>0</v>
      </c>
      <c r="BC186" s="712">
        <f t="shared" si="264"/>
        <v>0</v>
      </c>
      <c r="BD186" s="712">
        <f t="shared" si="264"/>
        <v>0</v>
      </c>
      <c r="BE186" s="712">
        <f t="shared" si="264"/>
        <v>0</v>
      </c>
      <c r="BF186" s="712">
        <f t="shared" si="264"/>
        <v>0</v>
      </c>
      <c r="BG186" s="712">
        <f t="shared" si="264"/>
        <v>0</v>
      </c>
      <c r="BH186" s="712">
        <f t="shared" si="264"/>
        <v>0</v>
      </c>
      <c r="BI186" s="712">
        <f t="shared" si="264"/>
        <v>0</v>
      </c>
      <c r="BJ186" s="712">
        <f t="shared" si="264"/>
        <v>0</v>
      </c>
      <c r="BK186" s="712">
        <f t="shared" si="264"/>
        <v>0</v>
      </c>
      <c r="BL186" s="712">
        <f t="shared" si="264"/>
        <v>0</v>
      </c>
      <c r="BM186" s="712">
        <f t="shared" si="264"/>
        <v>0</v>
      </c>
      <c r="BN186" s="712">
        <f t="shared" si="264"/>
        <v>0</v>
      </c>
      <c r="BO186" s="712">
        <f t="shared" si="264"/>
        <v>0</v>
      </c>
      <c r="BP186" s="712">
        <f t="shared" ref="BP186:CU186" si="265">BP$120*BP69</f>
        <v>0</v>
      </c>
      <c r="BQ186" s="712">
        <f t="shared" si="265"/>
        <v>0</v>
      </c>
      <c r="BR186" s="712">
        <f t="shared" si="265"/>
        <v>0</v>
      </c>
      <c r="BS186" s="712">
        <f t="shared" si="265"/>
        <v>0</v>
      </c>
      <c r="BT186" s="712">
        <f t="shared" si="265"/>
        <v>0</v>
      </c>
      <c r="BU186" s="712">
        <f t="shared" si="265"/>
        <v>0</v>
      </c>
      <c r="BV186" s="712">
        <f t="shared" si="265"/>
        <v>0</v>
      </c>
      <c r="BW186" s="712">
        <f t="shared" si="265"/>
        <v>0</v>
      </c>
      <c r="BX186" s="712">
        <f t="shared" si="265"/>
        <v>0</v>
      </c>
      <c r="BY186" s="712">
        <f t="shared" si="265"/>
        <v>0</v>
      </c>
      <c r="BZ186" s="712">
        <f t="shared" si="265"/>
        <v>0</v>
      </c>
      <c r="CA186" s="712">
        <f t="shared" si="265"/>
        <v>0</v>
      </c>
      <c r="CB186" s="712">
        <f t="shared" si="265"/>
        <v>0</v>
      </c>
      <c r="CC186" s="712">
        <f t="shared" si="265"/>
        <v>0</v>
      </c>
      <c r="CD186" s="712">
        <f t="shared" si="265"/>
        <v>0</v>
      </c>
      <c r="CE186" s="712">
        <f t="shared" si="265"/>
        <v>0</v>
      </c>
      <c r="CF186" s="712">
        <f t="shared" si="265"/>
        <v>0</v>
      </c>
      <c r="CG186" s="712">
        <f t="shared" si="265"/>
        <v>0</v>
      </c>
      <c r="CH186" s="712">
        <f t="shared" si="265"/>
        <v>0</v>
      </c>
      <c r="CI186" s="712">
        <f t="shared" si="265"/>
        <v>0</v>
      </c>
      <c r="CJ186" s="712">
        <f t="shared" si="265"/>
        <v>0</v>
      </c>
      <c r="CK186" s="712">
        <f t="shared" si="265"/>
        <v>0</v>
      </c>
      <c r="CL186" s="712">
        <f t="shared" si="265"/>
        <v>0</v>
      </c>
      <c r="CM186" s="712">
        <f t="shared" si="265"/>
        <v>0</v>
      </c>
      <c r="CN186" s="712">
        <f t="shared" si="265"/>
        <v>0</v>
      </c>
      <c r="CO186" s="712">
        <f t="shared" si="265"/>
        <v>0</v>
      </c>
      <c r="CP186" s="712">
        <f t="shared" si="265"/>
        <v>0</v>
      </c>
      <c r="CQ186" s="712">
        <f t="shared" si="265"/>
        <v>0</v>
      </c>
      <c r="CR186" s="712">
        <f t="shared" si="265"/>
        <v>0</v>
      </c>
      <c r="CS186" s="712">
        <f t="shared" si="265"/>
        <v>0</v>
      </c>
      <c r="CT186" s="712">
        <f t="shared" si="265"/>
        <v>0</v>
      </c>
      <c r="CU186" s="712">
        <f t="shared" si="265"/>
        <v>0</v>
      </c>
      <c r="CV186" s="712">
        <f t="shared" ref="CV186:DI186" si="266">CV$120*CV69</f>
        <v>0</v>
      </c>
      <c r="CW186" s="712">
        <f t="shared" si="266"/>
        <v>0</v>
      </c>
      <c r="CX186" s="712">
        <f t="shared" si="266"/>
        <v>0</v>
      </c>
      <c r="CY186" s="712">
        <f t="shared" si="266"/>
        <v>0</v>
      </c>
      <c r="CZ186" s="712">
        <f t="shared" si="266"/>
        <v>0</v>
      </c>
      <c r="DA186" s="712">
        <f t="shared" si="266"/>
        <v>0</v>
      </c>
      <c r="DB186" s="712">
        <f t="shared" si="266"/>
        <v>0</v>
      </c>
      <c r="DC186" s="712">
        <f t="shared" si="266"/>
        <v>0</v>
      </c>
      <c r="DD186" s="712">
        <f t="shared" si="266"/>
        <v>0</v>
      </c>
      <c r="DE186" s="712">
        <f t="shared" si="266"/>
        <v>0</v>
      </c>
      <c r="DF186" s="712">
        <f t="shared" si="266"/>
        <v>0</v>
      </c>
      <c r="DG186" s="712">
        <f t="shared" si="266"/>
        <v>0</v>
      </c>
      <c r="DH186" s="712">
        <f t="shared" si="266"/>
        <v>0</v>
      </c>
      <c r="DI186" s="712">
        <f t="shared" si="266"/>
        <v>0</v>
      </c>
      <c r="DJ186" s="712">
        <f t="shared" si="258"/>
        <v>0</v>
      </c>
      <c r="DK186" s="323"/>
      <c r="DL186" s="21"/>
    </row>
    <row r="187" spans="2:116">
      <c r="B187" s="10" t="s">
        <v>355</v>
      </c>
      <c r="C187" s="4" t="s">
        <v>1074</v>
      </c>
      <c r="D187" s="712">
        <f t="shared" ref="D187:AI187" si="267">D$120*D70</f>
        <v>0</v>
      </c>
      <c r="E187" s="712">
        <f t="shared" si="267"/>
        <v>0</v>
      </c>
      <c r="F187" s="712">
        <f t="shared" si="267"/>
        <v>0</v>
      </c>
      <c r="G187" s="712">
        <f t="shared" si="267"/>
        <v>0</v>
      </c>
      <c r="H187" s="712">
        <f t="shared" si="267"/>
        <v>0</v>
      </c>
      <c r="I187" s="712">
        <f t="shared" si="267"/>
        <v>0</v>
      </c>
      <c r="J187" s="712">
        <f t="shared" si="267"/>
        <v>0</v>
      </c>
      <c r="K187" s="712">
        <f t="shared" si="267"/>
        <v>0</v>
      </c>
      <c r="L187" s="712">
        <f t="shared" si="267"/>
        <v>0</v>
      </c>
      <c r="M187" s="712">
        <f t="shared" si="267"/>
        <v>0</v>
      </c>
      <c r="N187" s="712">
        <f t="shared" si="267"/>
        <v>0</v>
      </c>
      <c r="O187" s="712">
        <f t="shared" si="267"/>
        <v>0</v>
      </c>
      <c r="P187" s="712">
        <f t="shared" si="267"/>
        <v>0</v>
      </c>
      <c r="Q187" s="712">
        <f t="shared" si="267"/>
        <v>0</v>
      </c>
      <c r="R187" s="712">
        <f t="shared" si="267"/>
        <v>0</v>
      </c>
      <c r="S187" s="712">
        <f t="shared" si="267"/>
        <v>0</v>
      </c>
      <c r="T187" s="712">
        <f t="shared" si="267"/>
        <v>0</v>
      </c>
      <c r="U187" s="712">
        <f t="shared" si="267"/>
        <v>0</v>
      </c>
      <c r="V187" s="712">
        <f t="shared" si="267"/>
        <v>0</v>
      </c>
      <c r="W187" s="712">
        <f t="shared" si="267"/>
        <v>0</v>
      </c>
      <c r="X187" s="712">
        <f t="shared" si="267"/>
        <v>0</v>
      </c>
      <c r="Y187" s="712">
        <f t="shared" si="267"/>
        <v>0</v>
      </c>
      <c r="Z187" s="712">
        <f t="shared" si="267"/>
        <v>0</v>
      </c>
      <c r="AA187" s="712">
        <f t="shared" si="267"/>
        <v>0</v>
      </c>
      <c r="AB187" s="712">
        <f t="shared" si="267"/>
        <v>0</v>
      </c>
      <c r="AC187" s="712">
        <f t="shared" si="267"/>
        <v>0</v>
      </c>
      <c r="AD187" s="712">
        <f t="shared" si="267"/>
        <v>0</v>
      </c>
      <c r="AE187" s="712">
        <f t="shared" si="267"/>
        <v>0</v>
      </c>
      <c r="AF187" s="712">
        <f t="shared" si="267"/>
        <v>0</v>
      </c>
      <c r="AG187" s="712">
        <f t="shared" si="267"/>
        <v>0</v>
      </c>
      <c r="AH187" s="712">
        <f t="shared" si="267"/>
        <v>0</v>
      </c>
      <c r="AI187" s="712">
        <f t="shared" si="267"/>
        <v>0</v>
      </c>
      <c r="AJ187" s="712">
        <f t="shared" ref="AJ187:BO187" si="268">AJ$120*AJ70</f>
        <v>0</v>
      </c>
      <c r="AK187" s="712">
        <f t="shared" si="268"/>
        <v>0</v>
      </c>
      <c r="AL187" s="712">
        <f t="shared" si="268"/>
        <v>0</v>
      </c>
      <c r="AM187" s="712">
        <f t="shared" si="268"/>
        <v>0</v>
      </c>
      <c r="AN187" s="712">
        <f t="shared" si="268"/>
        <v>0</v>
      </c>
      <c r="AO187" s="712">
        <f t="shared" si="268"/>
        <v>0</v>
      </c>
      <c r="AP187" s="712">
        <f t="shared" si="268"/>
        <v>0</v>
      </c>
      <c r="AQ187" s="712">
        <f t="shared" si="268"/>
        <v>0</v>
      </c>
      <c r="AR187" s="712">
        <f t="shared" si="268"/>
        <v>0</v>
      </c>
      <c r="AS187" s="712">
        <f t="shared" si="268"/>
        <v>0</v>
      </c>
      <c r="AT187" s="712">
        <f t="shared" si="268"/>
        <v>0</v>
      </c>
      <c r="AU187" s="712">
        <f t="shared" si="268"/>
        <v>0</v>
      </c>
      <c r="AV187" s="712">
        <f t="shared" si="268"/>
        <v>0</v>
      </c>
      <c r="AW187" s="712">
        <f t="shared" si="268"/>
        <v>0</v>
      </c>
      <c r="AX187" s="712">
        <f t="shared" si="268"/>
        <v>0</v>
      </c>
      <c r="AY187" s="712">
        <f t="shared" si="268"/>
        <v>0</v>
      </c>
      <c r="AZ187" s="712">
        <f t="shared" si="268"/>
        <v>0</v>
      </c>
      <c r="BA187" s="712">
        <f t="shared" si="268"/>
        <v>0</v>
      </c>
      <c r="BB187" s="712">
        <f t="shared" si="268"/>
        <v>0</v>
      </c>
      <c r="BC187" s="712">
        <f t="shared" si="268"/>
        <v>0</v>
      </c>
      <c r="BD187" s="712">
        <f t="shared" si="268"/>
        <v>0</v>
      </c>
      <c r="BE187" s="712">
        <f t="shared" si="268"/>
        <v>0</v>
      </c>
      <c r="BF187" s="712">
        <f t="shared" si="268"/>
        <v>0</v>
      </c>
      <c r="BG187" s="712">
        <f t="shared" si="268"/>
        <v>0</v>
      </c>
      <c r="BH187" s="712">
        <f t="shared" si="268"/>
        <v>0</v>
      </c>
      <c r="BI187" s="712">
        <f t="shared" si="268"/>
        <v>0</v>
      </c>
      <c r="BJ187" s="712">
        <f t="shared" si="268"/>
        <v>0</v>
      </c>
      <c r="BK187" s="712">
        <f t="shared" si="268"/>
        <v>0</v>
      </c>
      <c r="BL187" s="712">
        <f t="shared" si="268"/>
        <v>0</v>
      </c>
      <c r="BM187" s="712">
        <f t="shared" si="268"/>
        <v>0</v>
      </c>
      <c r="BN187" s="712">
        <f t="shared" si="268"/>
        <v>0</v>
      </c>
      <c r="BO187" s="712">
        <f t="shared" si="268"/>
        <v>0</v>
      </c>
      <c r="BP187" s="712">
        <f t="shared" ref="BP187:CU187" si="269">BP$120*BP70</f>
        <v>0</v>
      </c>
      <c r="BQ187" s="712">
        <f t="shared" si="269"/>
        <v>0</v>
      </c>
      <c r="BR187" s="712">
        <f t="shared" si="269"/>
        <v>0</v>
      </c>
      <c r="BS187" s="712">
        <f t="shared" si="269"/>
        <v>0</v>
      </c>
      <c r="BT187" s="712">
        <f t="shared" si="269"/>
        <v>0</v>
      </c>
      <c r="BU187" s="712">
        <f t="shared" si="269"/>
        <v>0</v>
      </c>
      <c r="BV187" s="712">
        <f t="shared" si="269"/>
        <v>0</v>
      </c>
      <c r="BW187" s="712">
        <f t="shared" si="269"/>
        <v>0</v>
      </c>
      <c r="BX187" s="712">
        <f t="shared" si="269"/>
        <v>0</v>
      </c>
      <c r="BY187" s="712">
        <f t="shared" si="269"/>
        <v>0</v>
      </c>
      <c r="BZ187" s="712">
        <f t="shared" si="269"/>
        <v>0</v>
      </c>
      <c r="CA187" s="712">
        <f t="shared" si="269"/>
        <v>0</v>
      </c>
      <c r="CB187" s="712">
        <f t="shared" si="269"/>
        <v>0</v>
      </c>
      <c r="CC187" s="712">
        <f t="shared" si="269"/>
        <v>0</v>
      </c>
      <c r="CD187" s="712">
        <f t="shared" si="269"/>
        <v>0</v>
      </c>
      <c r="CE187" s="712">
        <f t="shared" si="269"/>
        <v>0</v>
      </c>
      <c r="CF187" s="712">
        <f t="shared" si="269"/>
        <v>0</v>
      </c>
      <c r="CG187" s="712">
        <f t="shared" si="269"/>
        <v>0</v>
      </c>
      <c r="CH187" s="712">
        <f t="shared" si="269"/>
        <v>0</v>
      </c>
      <c r="CI187" s="712">
        <f t="shared" si="269"/>
        <v>0</v>
      </c>
      <c r="CJ187" s="712">
        <f t="shared" si="269"/>
        <v>0</v>
      </c>
      <c r="CK187" s="712">
        <f t="shared" si="269"/>
        <v>0</v>
      </c>
      <c r="CL187" s="712">
        <f t="shared" si="269"/>
        <v>0</v>
      </c>
      <c r="CM187" s="712">
        <f t="shared" si="269"/>
        <v>0</v>
      </c>
      <c r="CN187" s="712">
        <f t="shared" si="269"/>
        <v>0</v>
      </c>
      <c r="CO187" s="712">
        <f t="shared" si="269"/>
        <v>0</v>
      </c>
      <c r="CP187" s="712">
        <f t="shared" si="269"/>
        <v>0</v>
      </c>
      <c r="CQ187" s="712">
        <f t="shared" si="269"/>
        <v>0</v>
      </c>
      <c r="CR187" s="712">
        <f t="shared" si="269"/>
        <v>0</v>
      </c>
      <c r="CS187" s="712">
        <f t="shared" si="269"/>
        <v>0</v>
      </c>
      <c r="CT187" s="712">
        <f t="shared" si="269"/>
        <v>0</v>
      </c>
      <c r="CU187" s="712">
        <f t="shared" si="269"/>
        <v>0</v>
      </c>
      <c r="CV187" s="712">
        <f t="shared" ref="CV187:DI187" si="270">CV$120*CV70</f>
        <v>0</v>
      </c>
      <c r="CW187" s="712">
        <f t="shared" si="270"/>
        <v>0</v>
      </c>
      <c r="CX187" s="712">
        <f t="shared" si="270"/>
        <v>0</v>
      </c>
      <c r="CY187" s="712">
        <f t="shared" si="270"/>
        <v>0</v>
      </c>
      <c r="CZ187" s="712">
        <f t="shared" si="270"/>
        <v>0</v>
      </c>
      <c r="DA187" s="712">
        <f t="shared" si="270"/>
        <v>0</v>
      </c>
      <c r="DB187" s="712">
        <f t="shared" si="270"/>
        <v>0</v>
      </c>
      <c r="DC187" s="712">
        <f t="shared" si="270"/>
        <v>0</v>
      </c>
      <c r="DD187" s="712">
        <f t="shared" si="270"/>
        <v>0</v>
      </c>
      <c r="DE187" s="712">
        <f t="shared" si="270"/>
        <v>0</v>
      </c>
      <c r="DF187" s="712">
        <f t="shared" si="270"/>
        <v>0</v>
      </c>
      <c r="DG187" s="712">
        <f t="shared" si="270"/>
        <v>0</v>
      </c>
      <c r="DH187" s="712">
        <f t="shared" si="270"/>
        <v>0</v>
      </c>
      <c r="DI187" s="712">
        <f t="shared" si="270"/>
        <v>0</v>
      </c>
      <c r="DJ187" s="712">
        <f t="shared" si="258"/>
        <v>0</v>
      </c>
      <c r="DK187" s="323"/>
      <c r="DL187" s="21"/>
    </row>
    <row r="188" spans="2:116">
      <c r="B188" s="10" t="s">
        <v>356</v>
      </c>
      <c r="C188" s="4" t="s">
        <v>1075</v>
      </c>
      <c r="D188" s="712">
        <f t="shared" ref="D188:AI188" si="271">D$120*D71</f>
        <v>0</v>
      </c>
      <c r="E188" s="712">
        <f t="shared" si="271"/>
        <v>0</v>
      </c>
      <c r="F188" s="712">
        <f t="shared" si="271"/>
        <v>0</v>
      </c>
      <c r="G188" s="712">
        <f t="shared" si="271"/>
        <v>0</v>
      </c>
      <c r="H188" s="712">
        <f t="shared" si="271"/>
        <v>0</v>
      </c>
      <c r="I188" s="712">
        <f t="shared" si="271"/>
        <v>0</v>
      </c>
      <c r="J188" s="712">
        <f t="shared" si="271"/>
        <v>0</v>
      </c>
      <c r="K188" s="712">
        <f t="shared" si="271"/>
        <v>0</v>
      </c>
      <c r="L188" s="712">
        <f t="shared" si="271"/>
        <v>0</v>
      </c>
      <c r="M188" s="712">
        <f t="shared" si="271"/>
        <v>0</v>
      </c>
      <c r="N188" s="712">
        <f t="shared" si="271"/>
        <v>0</v>
      </c>
      <c r="O188" s="712">
        <f t="shared" si="271"/>
        <v>0</v>
      </c>
      <c r="P188" s="712">
        <f t="shared" si="271"/>
        <v>0</v>
      </c>
      <c r="Q188" s="712">
        <f t="shared" si="271"/>
        <v>0</v>
      </c>
      <c r="R188" s="712">
        <f t="shared" si="271"/>
        <v>0</v>
      </c>
      <c r="S188" s="712">
        <f t="shared" si="271"/>
        <v>0</v>
      </c>
      <c r="T188" s="712">
        <f t="shared" si="271"/>
        <v>0</v>
      </c>
      <c r="U188" s="712">
        <f t="shared" si="271"/>
        <v>0</v>
      </c>
      <c r="V188" s="712">
        <f t="shared" si="271"/>
        <v>0</v>
      </c>
      <c r="W188" s="712">
        <f t="shared" si="271"/>
        <v>0</v>
      </c>
      <c r="X188" s="712">
        <f t="shared" si="271"/>
        <v>0</v>
      </c>
      <c r="Y188" s="712">
        <f t="shared" si="271"/>
        <v>0</v>
      </c>
      <c r="Z188" s="712">
        <f t="shared" si="271"/>
        <v>0</v>
      </c>
      <c r="AA188" s="712">
        <f t="shared" si="271"/>
        <v>0</v>
      </c>
      <c r="AB188" s="712">
        <f t="shared" si="271"/>
        <v>0</v>
      </c>
      <c r="AC188" s="712">
        <f t="shared" si="271"/>
        <v>0</v>
      </c>
      <c r="AD188" s="712">
        <f t="shared" si="271"/>
        <v>0</v>
      </c>
      <c r="AE188" s="712">
        <f t="shared" si="271"/>
        <v>0</v>
      </c>
      <c r="AF188" s="712">
        <f t="shared" si="271"/>
        <v>0</v>
      </c>
      <c r="AG188" s="712">
        <f t="shared" si="271"/>
        <v>0</v>
      </c>
      <c r="AH188" s="712">
        <f t="shared" si="271"/>
        <v>0</v>
      </c>
      <c r="AI188" s="712">
        <f t="shared" si="271"/>
        <v>0</v>
      </c>
      <c r="AJ188" s="712">
        <f t="shared" ref="AJ188:BO188" si="272">AJ$120*AJ71</f>
        <v>0</v>
      </c>
      <c r="AK188" s="712">
        <f t="shared" si="272"/>
        <v>0</v>
      </c>
      <c r="AL188" s="712">
        <f t="shared" si="272"/>
        <v>0</v>
      </c>
      <c r="AM188" s="712">
        <f t="shared" si="272"/>
        <v>0</v>
      </c>
      <c r="AN188" s="712">
        <f t="shared" si="272"/>
        <v>0</v>
      </c>
      <c r="AO188" s="712">
        <f t="shared" si="272"/>
        <v>0</v>
      </c>
      <c r="AP188" s="712">
        <f t="shared" si="272"/>
        <v>0</v>
      </c>
      <c r="AQ188" s="712">
        <f t="shared" si="272"/>
        <v>0</v>
      </c>
      <c r="AR188" s="712">
        <f t="shared" si="272"/>
        <v>0</v>
      </c>
      <c r="AS188" s="712">
        <f t="shared" si="272"/>
        <v>0</v>
      </c>
      <c r="AT188" s="712">
        <f t="shared" si="272"/>
        <v>0</v>
      </c>
      <c r="AU188" s="712">
        <f t="shared" si="272"/>
        <v>0</v>
      </c>
      <c r="AV188" s="712">
        <f t="shared" si="272"/>
        <v>0</v>
      </c>
      <c r="AW188" s="712">
        <f t="shared" si="272"/>
        <v>0</v>
      </c>
      <c r="AX188" s="712">
        <f t="shared" si="272"/>
        <v>0</v>
      </c>
      <c r="AY188" s="712">
        <f t="shared" si="272"/>
        <v>0</v>
      </c>
      <c r="AZ188" s="712">
        <f t="shared" si="272"/>
        <v>0</v>
      </c>
      <c r="BA188" s="712">
        <f t="shared" si="272"/>
        <v>0</v>
      </c>
      <c r="BB188" s="712">
        <f t="shared" si="272"/>
        <v>0</v>
      </c>
      <c r="BC188" s="712">
        <f t="shared" si="272"/>
        <v>0</v>
      </c>
      <c r="BD188" s="712">
        <f t="shared" si="272"/>
        <v>0</v>
      </c>
      <c r="BE188" s="712">
        <f t="shared" si="272"/>
        <v>0</v>
      </c>
      <c r="BF188" s="712">
        <f t="shared" si="272"/>
        <v>0</v>
      </c>
      <c r="BG188" s="712">
        <f t="shared" si="272"/>
        <v>0</v>
      </c>
      <c r="BH188" s="712">
        <f t="shared" si="272"/>
        <v>0</v>
      </c>
      <c r="BI188" s="712">
        <f t="shared" si="272"/>
        <v>0</v>
      </c>
      <c r="BJ188" s="712">
        <f t="shared" si="272"/>
        <v>0</v>
      </c>
      <c r="BK188" s="712">
        <f t="shared" si="272"/>
        <v>0</v>
      </c>
      <c r="BL188" s="712">
        <f t="shared" si="272"/>
        <v>0</v>
      </c>
      <c r="BM188" s="712">
        <f t="shared" si="272"/>
        <v>0</v>
      </c>
      <c r="BN188" s="712">
        <f t="shared" si="272"/>
        <v>0</v>
      </c>
      <c r="BO188" s="712">
        <f t="shared" si="272"/>
        <v>0</v>
      </c>
      <c r="BP188" s="712">
        <f t="shared" ref="BP188:CU188" si="273">BP$120*BP71</f>
        <v>0</v>
      </c>
      <c r="BQ188" s="712">
        <f t="shared" si="273"/>
        <v>0</v>
      </c>
      <c r="BR188" s="712">
        <f t="shared" si="273"/>
        <v>0</v>
      </c>
      <c r="BS188" s="712">
        <f t="shared" si="273"/>
        <v>0</v>
      </c>
      <c r="BT188" s="712">
        <f t="shared" si="273"/>
        <v>0</v>
      </c>
      <c r="BU188" s="712">
        <f t="shared" si="273"/>
        <v>0</v>
      </c>
      <c r="BV188" s="712">
        <f t="shared" si="273"/>
        <v>0</v>
      </c>
      <c r="BW188" s="712">
        <f t="shared" si="273"/>
        <v>0</v>
      </c>
      <c r="BX188" s="712">
        <f t="shared" si="273"/>
        <v>0</v>
      </c>
      <c r="BY188" s="712">
        <f t="shared" si="273"/>
        <v>0</v>
      </c>
      <c r="BZ188" s="712">
        <f t="shared" si="273"/>
        <v>0</v>
      </c>
      <c r="CA188" s="712">
        <f t="shared" si="273"/>
        <v>0</v>
      </c>
      <c r="CB188" s="712">
        <f t="shared" si="273"/>
        <v>0</v>
      </c>
      <c r="CC188" s="712">
        <f t="shared" si="273"/>
        <v>0</v>
      </c>
      <c r="CD188" s="712">
        <f t="shared" si="273"/>
        <v>0</v>
      </c>
      <c r="CE188" s="712">
        <f t="shared" si="273"/>
        <v>0</v>
      </c>
      <c r="CF188" s="712">
        <f t="shared" si="273"/>
        <v>0</v>
      </c>
      <c r="CG188" s="712">
        <f t="shared" si="273"/>
        <v>0</v>
      </c>
      <c r="CH188" s="712">
        <f t="shared" si="273"/>
        <v>0</v>
      </c>
      <c r="CI188" s="712">
        <f t="shared" si="273"/>
        <v>0</v>
      </c>
      <c r="CJ188" s="712">
        <f t="shared" si="273"/>
        <v>0</v>
      </c>
      <c r="CK188" s="712">
        <f t="shared" si="273"/>
        <v>0</v>
      </c>
      <c r="CL188" s="712">
        <f t="shared" si="273"/>
        <v>0</v>
      </c>
      <c r="CM188" s="712">
        <f t="shared" si="273"/>
        <v>0</v>
      </c>
      <c r="CN188" s="712">
        <f t="shared" si="273"/>
        <v>0</v>
      </c>
      <c r="CO188" s="712">
        <f t="shared" si="273"/>
        <v>0</v>
      </c>
      <c r="CP188" s="712">
        <f t="shared" si="273"/>
        <v>0</v>
      </c>
      <c r="CQ188" s="712">
        <f t="shared" si="273"/>
        <v>0</v>
      </c>
      <c r="CR188" s="712">
        <f t="shared" si="273"/>
        <v>0</v>
      </c>
      <c r="CS188" s="712">
        <f t="shared" si="273"/>
        <v>0</v>
      </c>
      <c r="CT188" s="712">
        <f t="shared" si="273"/>
        <v>0</v>
      </c>
      <c r="CU188" s="712">
        <f t="shared" si="273"/>
        <v>0</v>
      </c>
      <c r="CV188" s="712">
        <f t="shared" ref="CV188:DI188" si="274">CV$120*CV71</f>
        <v>0</v>
      </c>
      <c r="CW188" s="712">
        <f t="shared" si="274"/>
        <v>0</v>
      </c>
      <c r="CX188" s="712">
        <f t="shared" si="274"/>
        <v>0</v>
      </c>
      <c r="CY188" s="712">
        <f t="shared" si="274"/>
        <v>0</v>
      </c>
      <c r="CZ188" s="712">
        <f t="shared" si="274"/>
        <v>0</v>
      </c>
      <c r="DA188" s="712">
        <f t="shared" si="274"/>
        <v>0</v>
      </c>
      <c r="DB188" s="712">
        <f t="shared" si="274"/>
        <v>0</v>
      </c>
      <c r="DC188" s="712">
        <f t="shared" si="274"/>
        <v>0</v>
      </c>
      <c r="DD188" s="712">
        <f t="shared" si="274"/>
        <v>0</v>
      </c>
      <c r="DE188" s="712">
        <f t="shared" si="274"/>
        <v>0</v>
      </c>
      <c r="DF188" s="712">
        <f t="shared" si="274"/>
        <v>0</v>
      </c>
      <c r="DG188" s="712">
        <f t="shared" si="274"/>
        <v>0</v>
      </c>
      <c r="DH188" s="712">
        <f t="shared" si="274"/>
        <v>0</v>
      </c>
      <c r="DI188" s="712">
        <f t="shared" si="274"/>
        <v>0</v>
      </c>
      <c r="DJ188" s="712">
        <f t="shared" si="258"/>
        <v>0</v>
      </c>
      <c r="DK188" s="323"/>
      <c r="DL188" s="21"/>
    </row>
    <row r="189" spans="2:116">
      <c r="B189" s="10" t="s">
        <v>357</v>
      </c>
      <c r="C189" s="4" t="s">
        <v>1076</v>
      </c>
      <c r="D189" s="712">
        <f t="shared" ref="D189:AI189" si="275">D$120*D72</f>
        <v>0</v>
      </c>
      <c r="E189" s="712">
        <f t="shared" si="275"/>
        <v>0</v>
      </c>
      <c r="F189" s="712">
        <f t="shared" si="275"/>
        <v>0</v>
      </c>
      <c r="G189" s="712">
        <f t="shared" si="275"/>
        <v>0</v>
      </c>
      <c r="H189" s="712">
        <f t="shared" si="275"/>
        <v>0</v>
      </c>
      <c r="I189" s="712">
        <f t="shared" si="275"/>
        <v>0</v>
      </c>
      <c r="J189" s="712">
        <f t="shared" si="275"/>
        <v>0</v>
      </c>
      <c r="K189" s="712">
        <f t="shared" si="275"/>
        <v>0</v>
      </c>
      <c r="L189" s="712">
        <f t="shared" si="275"/>
        <v>0</v>
      </c>
      <c r="M189" s="712">
        <f t="shared" si="275"/>
        <v>0</v>
      </c>
      <c r="N189" s="712">
        <f t="shared" si="275"/>
        <v>0</v>
      </c>
      <c r="O189" s="712">
        <f t="shared" si="275"/>
        <v>0</v>
      </c>
      <c r="P189" s="712">
        <f t="shared" si="275"/>
        <v>0</v>
      </c>
      <c r="Q189" s="712">
        <f t="shared" si="275"/>
        <v>0</v>
      </c>
      <c r="R189" s="712">
        <f t="shared" si="275"/>
        <v>0</v>
      </c>
      <c r="S189" s="712">
        <f t="shared" si="275"/>
        <v>0</v>
      </c>
      <c r="T189" s="712">
        <f t="shared" si="275"/>
        <v>0</v>
      </c>
      <c r="U189" s="712">
        <f t="shared" si="275"/>
        <v>0</v>
      </c>
      <c r="V189" s="712">
        <f t="shared" si="275"/>
        <v>0</v>
      </c>
      <c r="W189" s="712">
        <f t="shared" si="275"/>
        <v>0</v>
      </c>
      <c r="X189" s="712">
        <f t="shared" si="275"/>
        <v>0</v>
      </c>
      <c r="Y189" s="712">
        <f t="shared" si="275"/>
        <v>0</v>
      </c>
      <c r="Z189" s="712">
        <f t="shared" si="275"/>
        <v>0</v>
      </c>
      <c r="AA189" s="712">
        <f t="shared" si="275"/>
        <v>0</v>
      </c>
      <c r="AB189" s="712">
        <f t="shared" si="275"/>
        <v>0</v>
      </c>
      <c r="AC189" s="712">
        <f t="shared" si="275"/>
        <v>0</v>
      </c>
      <c r="AD189" s="712">
        <f t="shared" si="275"/>
        <v>0</v>
      </c>
      <c r="AE189" s="712">
        <f t="shared" si="275"/>
        <v>0</v>
      </c>
      <c r="AF189" s="712">
        <f t="shared" si="275"/>
        <v>0</v>
      </c>
      <c r="AG189" s="712">
        <f t="shared" si="275"/>
        <v>0</v>
      </c>
      <c r="AH189" s="712">
        <f t="shared" si="275"/>
        <v>0</v>
      </c>
      <c r="AI189" s="712">
        <f t="shared" si="275"/>
        <v>0</v>
      </c>
      <c r="AJ189" s="712">
        <f t="shared" ref="AJ189:BO189" si="276">AJ$120*AJ72</f>
        <v>0</v>
      </c>
      <c r="AK189" s="712">
        <f t="shared" si="276"/>
        <v>0</v>
      </c>
      <c r="AL189" s="712">
        <f t="shared" si="276"/>
        <v>0</v>
      </c>
      <c r="AM189" s="712">
        <f t="shared" si="276"/>
        <v>0</v>
      </c>
      <c r="AN189" s="712">
        <f t="shared" si="276"/>
        <v>0</v>
      </c>
      <c r="AO189" s="712">
        <f t="shared" si="276"/>
        <v>0</v>
      </c>
      <c r="AP189" s="712">
        <f t="shared" si="276"/>
        <v>0</v>
      </c>
      <c r="AQ189" s="712">
        <f t="shared" si="276"/>
        <v>0</v>
      </c>
      <c r="AR189" s="712">
        <f t="shared" si="276"/>
        <v>0</v>
      </c>
      <c r="AS189" s="712">
        <f t="shared" si="276"/>
        <v>0</v>
      </c>
      <c r="AT189" s="712">
        <f t="shared" si="276"/>
        <v>0</v>
      </c>
      <c r="AU189" s="712">
        <f t="shared" si="276"/>
        <v>0</v>
      </c>
      <c r="AV189" s="712">
        <f t="shared" si="276"/>
        <v>0</v>
      </c>
      <c r="AW189" s="712">
        <f t="shared" si="276"/>
        <v>0</v>
      </c>
      <c r="AX189" s="712">
        <f t="shared" si="276"/>
        <v>0</v>
      </c>
      <c r="AY189" s="712">
        <f t="shared" si="276"/>
        <v>0</v>
      </c>
      <c r="AZ189" s="712">
        <f t="shared" si="276"/>
        <v>0</v>
      </c>
      <c r="BA189" s="712">
        <f t="shared" si="276"/>
        <v>0</v>
      </c>
      <c r="BB189" s="712">
        <f t="shared" si="276"/>
        <v>0</v>
      </c>
      <c r="BC189" s="712">
        <f t="shared" si="276"/>
        <v>0</v>
      </c>
      <c r="BD189" s="712">
        <f t="shared" si="276"/>
        <v>0</v>
      </c>
      <c r="BE189" s="712">
        <f t="shared" si="276"/>
        <v>0</v>
      </c>
      <c r="BF189" s="712">
        <f t="shared" si="276"/>
        <v>0</v>
      </c>
      <c r="BG189" s="712">
        <f t="shared" si="276"/>
        <v>0</v>
      </c>
      <c r="BH189" s="712">
        <f t="shared" si="276"/>
        <v>0</v>
      </c>
      <c r="BI189" s="712">
        <f t="shared" si="276"/>
        <v>0</v>
      </c>
      <c r="BJ189" s="712">
        <f t="shared" si="276"/>
        <v>0</v>
      </c>
      <c r="BK189" s="712">
        <f t="shared" si="276"/>
        <v>0</v>
      </c>
      <c r="BL189" s="712">
        <f t="shared" si="276"/>
        <v>0</v>
      </c>
      <c r="BM189" s="712">
        <f t="shared" si="276"/>
        <v>0</v>
      </c>
      <c r="BN189" s="712">
        <f t="shared" si="276"/>
        <v>0</v>
      </c>
      <c r="BO189" s="712">
        <f t="shared" si="276"/>
        <v>0</v>
      </c>
      <c r="BP189" s="712">
        <f t="shared" ref="BP189:CU189" si="277">BP$120*BP72</f>
        <v>0</v>
      </c>
      <c r="BQ189" s="712">
        <f t="shared" si="277"/>
        <v>0</v>
      </c>
      <c r="BR189" s="712">
        <f t="shared" si="277"/>
        <v>0</v>
      </c>
      <c r="BS189" s="712">
        <f t="shared" si="277"/>
        <v>0</v>
      </c>
      <c r="BT189" s="712">
        <f t="shared" si="277"/>
        <v>0</v>
      </c>
      <c r="BU189" s="712">
        <f t="shared" si="277"/>
        <v>0</v>
      </c>
      <c r="BV189" s="712">
        <f t="shared" si="277"/>
        <v>0</v>
      </c>
      <c r="BW189" s="712">
        <f t="shared" si="277"/>
        <v>0</v>
      </c>
      <c r="BX189" s="712">
        <f t="shared" si="277"/>
        <v>0</v>
      </c>
      <c r="BY189" s="712">
        <f t="shared" si="277"/>
        <v>0</v>
      </c>
      <c r="BZ189" s="712">
        <f t="shared" si="277"/>
        <v>0</v>
      </c>
      <c r="CA189" s="712">
        <f t="shared" si="277"/>
        <v>0</v>
      </c>
      <c r="CB189" s="712">
        <f t="shared" si="277"/>
        <v>0</v>
      </c>
      <c r="CC189" s="712">
        <f t="shared" si="277"/>
        <v>0</v>
      </c>
      <c r="CD189" s="712">
        <f t="shared" si="277"/>
        <v>0</v>
      </c>
      <c r="CE189" s="712">
        <f t="shared" si="277"/>
        <v>0</v>
      </c>
      <c r="CF189" s="712">
        <f t="shared" si="277"/>
        <v>0</v>
      </c>
      <c r="CG189" s="712">
        <f t="shared" si="277"/>
        <v>0</v>
      </c>
      <c r="CH189" s="712">
        <f t="shared" si="277"/>
        <v>0</v>
      </c>
      <c r="CI189" s="712">
        <f t="shared" si="277"/>
        <v>0</v>
      </c>
      <c r="CJ189" s="712">
        <f t="shared" si="277"/>
        <v>0</v>
      </c>
      <c r="CK189" s="712">
        <f t="shared" si="277"/>
        <v>0</v>
      </c>
      <c r="CL189" s="712">
        <f t="shared" si="277"/>
        <v>0</v>
      </c>
      <c r="CM189" s="712">
        <f t="shared" si="277"/>
        <v>0</v>
      </c>
      <c r="CN189" s="712">
        <f t="shared" si="277"/>
        <v>0</v>
      </c>
      <c r="CO189" s="712">
        <f t="shared" si="277"/>
        <v>0</v>
      </c>
      <c r="CP189" s="712">
        <f t="shared" si="277"/>
        <v>0</v>
      </c>
      <c r="CQ189" s="712">
        <f t="shared" si="277"/>
        <v>0</v>
      </c>
      <c r="CR189" s="712">
        <f t="shared" si="277"/>
        <v>0</v>
      </c>
      <c r="CS189" s="712">
        <f t="shared" si="277"/>
        <v>0</v>
      </c>
      <c r="CT189" s="712">
        <f t="shared" si="277"/>
        <v>0</v>
      </c>
      <c r="CU189" s="712">
        <f t="shared" si="277"/>
        <v>0</v>
      </c>
      <c r="CV189" s="712">
        <f t="shared" ref="CV189:DI189" si="278">CV$120*CV72</f>
        <v>0</v>
      </c>
      <c r="CW189" s="712">
        <f t="shared" si="278"/>
        <v>0</v>
      </c>
      <c r="CX189" s="712">
        <f t="shared" si="278"/>
        <v>0</v>
      </c>
      <c r="CY189" s="712">
        <f t="shared" si="278"/>
        <v>0</v>
      </c>
      <c r="CZ189" s="712">
        <f t="shared" si="278"/>
        <v>0</v>
      </c>
      <c r="DA189" s="712">
        <f t="shared" si="278"/>
        <v>0</v>
      </c>
      <c r="DB189" s="712">
        <f t="shared" si="278"/>
        <v>0</v>
      </c>
      <c r="DC189" s="712">
        <f t="shared" si="278"/>
        <v>0</v>
      </c>
      <c r="DD189" s="712">
        <f t="shared" si="278"/>
        <v>0</v>
      </c>
      <c r="DE189" s="712">
        <f t="shared" si="278"/>
        <v>0</v>
      </c>
      <c r="DF189" s="712">
        <f t="shared" si="278"/>
        <v>0</v>
      </c>
      <c r="DG189" s="712">
        <f t="shared" si="278"/>
        <v>0</v>
      </c>
      <c r="DH189" s="712">
        <f t="shared" si="278"/>
        <v>0</v>
      </c>
      <c r="DI189" s="712">
        <f t="shared" si="278"/>
        <v>0</v>
      </c>
      <c r="DJ189" s="712">
        <f t="shared" si="258"/>
        <v>0</v>
      </c>
      <c r="DK189" s="323"/>
      <c r="DL189" s="21"/>
    </row>
    <row r="190" spans="2:116">
      <c r="B190" s="10" t="s">
        <v>358</v>
      </c>
      <c r="C190" s="4" t="s">
        <v>1077</v>
      </c>
      <c r="D190" s="712">
        <f t="shared" ref="D190:AI190" si="279">D$120*D73</f>
        <v>0</v>
      </c>
      <c r="E190" s="712">
        <f t="shared" si="279"/>
        <v>0</v>
      </c>
      <c r="F190" s="712">
        <f t="shared" si="279"/>
        <v>0</v>
      </c>
      <c r="G190" s="712">
        <f t="shared" si="279"/>
        <v>0</v>
      </c>
      <c r="H190" s="712">
        <f t="shared" si="279"/>
        <v>0</v>
      </c>
      <c r="I190" s="712">
        <f t="shared" si="279"/>
        <v>0</v>
      </c>
      <c r="J190" s="712">
        <f t="shared" si="279"/>
        <v>0</v>
      </c>
      <c r="K190" s="712">
        <f t="shared" si="279"/>
        <v>0</v>
      </c>
      <c r="L190" s="712">
        <f t="shared" si="279"/>
        <v>0</v>
      </c>
      <c r="M190" s="712">
        <f t="shared" si="279"/>
        <v>0</v>
      </c>
      <c r="N190" s="712">
        <f t="shared" si="279"/>
        <v>0</v>
      </c>
      <c r="O190" s="712">
        <f t="shared" si="279"/>
        <v>0</v>
      </c>
      <c r="P190" s="712">
        <f t="shared" si="279"/>
        <v>0</v>
      </c>
      <c r="Q190" s="712">
        <f t="shared" si="279"/>
        <v>0</v>
      </c>
      <c r="R190" s="712">
        <f t="shared" si="279"/>
        <v>0</v>
      </c>
      <c r="S190" s="712">
        <f t="shared" si="279"/>
        <v>0</v>
      </c>
      <c r="T190" s="712">
        <f t="shared" si="279"/>
        <v>0</v>
      </c>
      <c r="U190" s="712">
        <f t="shared" si="279"/>
        <v>0</v>
      </c>
      <c r="V190" s="712">
        <f t="shared" si="279"/>
        <v>0</v>
      </c>
      <c r="W190" s="712">
        <f t="shared" si="279"/>
        <v>0</v>
      </c>
      <c r="X190" s="712">
        <f t="shared" si="279"/>
        <v>0</v>
      </c>
      <c r="Y190" s="712">
        <f t="shared" si="279"/>
        <v>0</v>
      </c>
      <c r="Z190" s="712">
        <f t="shared" si="279"/>
        <v>0</v>
      </c>
      <c r="AA190" s="712">
        <f t="shared" si="279"/>
        <v>0</v>
      </c>
      <c r="AB190" s="712">
        <f t="shared" si="279"/>
        <v>0</v>
      </c>
      <c r="AC190" s="712">
        <f t="shared" si="279"/>
        <v>0</v>
      </c>
      <c r="AD190" s="712">
        <f t="shared" si="279"/>
        <v>0</v>
      </c>
      <c r="AE190" s="712">
        <f t="shared" si="279"/>
        <v>0</v>
      </c>
      <c r="AF190" s="712">
        <f t="shared" si="279"/>
        <v>0</v>
      </c>
      <c r="AG190" s="712">
        <f t="shared" si="279"/>
        <v>0</v>
      </c>
      <c r="AH190" s="712">
        <f t="shared" si="279"/>
        <v>0</v>
      </c>
      <c r="AI190" s="712">
        <f t="shared" si="279"/>
        <v>0</v>
      </c>
      <c r="AJ190" s="712">
        <f t="shared" ref="AJ190:BO190" si="280">AJ$120*AJ73</f>
        <v>0</v>
      </c>
      <c r="AK190" s="712">
        <f t="shared" si="280"/>
        <v>0</v>
      </c>
      <c r="AL190" s="712">
        <f t="shared" si="280"/>
        <v>0</v>
      </c>
      <c r="AM190" s="712">
        <f t="shared" si="280"/>
        <v>0</v>
      </c>
      <c r="AN190" s="712">
        <f t="shared" si="280"/>
        <v>0</v>
      </c>
      <c r="AO190" s="712">
        <f t="shared" si="280"/>
        <v>0</v>
      </c>
      <c r="AP190" s="712">
        <f t="shared" si="280"/>
        <v>0</v>
      </c>
      <c r="AQ190" s="712">
        <f t="shared" si="280"/>
        <v>0</v>
      </c>
      <c r="AR190" s="712">
        <f t="shared" si="280"/>
        <v>0</v>
      </c>
      <c r="AS190" s="712">
        <f t="shared" si="280"/>
        <v>0</v>
      </c>
      <c r="AT190" s="712">
        <f t="shared" si="280"/>
        <v>0</v>
      </c>
      <c r="AU190" s="712">
        <f t="shared" si="280"/>
        <v>0</v>
      </c>
      <c r="AV190" s="712">
        <f t="shared" si="280"/>
        <v>0</v>
      </c>
      <c r="AW190" s="712">
        <f t="shared" si="280"/>
        <v>0</v>
      </c>
      <c r="AX190" s="712">
        <f t="shared" si="280"/>
        <v>0</v>
      </c>
      <c r="AY190" s="712">
        <f t="shared" si="280"/>
        <v>0</v>
      </c>
      <c r="AZ190" s="712">
        <f t="shared" si="280"/>
        <v>0</v>
      </c>
      <c r="BA190" s="712">
        <f t="shared" si="280"/>
        <v>0</v>
      </c>
      <c r="BB190" s="712">
        <f t="shared" si="280"/>
        <v>0</v>
      </c>
      <c r="BC190" s="712">
        <f t="shared" si="280"/>
        <v>0</v>
      </c>
      <c r="BD190" s="712">
        <f t="shared" si="280"/>
        <v>0</v>
      </c>
      <c r="BE190" s="712">
        <f t="shared" si="280"/>
        <v>0</v>
      </c>
      <c r="BF190" s="712">
        <f t="shared" si="280"/>
        <v>0</v>
      </c>
      <c r="BG190" s="712">
        <f t="shared" si="280"/>
        <v>0</v>
      </c>
      <c r="BH190" s="712">
        <f t="shared" si="280"/>
        <v>0</v>
      </c>
      <c r="BI190" s="712">
        <f t="shared" si="280"/>
        <v>0</v>
      </c>
      <c r="BJ190" s="712">
        <f t="shared" si="280"/>
        <v>0</v>
      </c>
      <c r="BK190" s="712">
        <f t="shared" si="280"/>
        <v>0</v>
      </c>
      <c r="BL190" s="712">
        <f t="shared" si="280"/>
        <v>0</v>
      </c>
      <c r="BM190" s="712">
        <f t="shared" si="280"/>
        <v>0</v>
      </c>
      <c r="BN190" s="712">
        <f t="shared" si="280"/>
        <v>0</v>
      </c>
      <c r="BO190" s="712">
        <f t="shared" si="280"/>
        <v>0</v>
      </c>
      <c r="BP190" s="712">
        <f t="shared" ref="BP190:CU190" si="281">BP$120*BP73</f>
        <v>0</v>
      </c>
      <c r="BQ190" s="712">
        <f t="shared" si="281"/>
        <v>0</v>
      </c>
      <c r="BR190" s="712">
        <f t="shared" si="281"/>
        <v>0</v>
      </c>
      <c r="BS190" s="712">
        <f t="shared" si="281"/>
        <v>0</v>
      </c>
      <c r="BT190" s="712">
        <f t="shared" si="281"/>
        <v>0</v>
      </c>
      <c r="BU190" s="712">
        <f t="shared" si="281"/>
        <v>0</v>
      </c>
      <c r="BV190" s="712">
        <f t="shared" si="281"/>
        <v>0</v>
      </c>
      <c r="BW190" s="712">
        <f t="shared" si="281"/>
        <v>0</v>
      </c>
      <c r="BX190" s="712">
        <f t="shared" si="281"/>
        <v>0</v>
      </c>
      <c r="BY190" s="712">
        <f t="shared" si="281"/>
        <v>0</v>
      </c>
      <c r="BZ190" s="712">
        <f t="shared" si="281"/>
        <v>0</v>
      </c>
      <c r="CA190" s="712">
        <f t="shared" si="281"/>
        <v>0</v>
      </c>
      <c r="CB190" s="712">
        <f t="shared" si="281"/>
        <v>0</v>
      </c>
      <c r="CC190" s="712">
        <f t="shared" si="281"/>
        <v>0</v>
      </c>
      <c r="CD190" s="712">
        <f t="shared" si="281"/>
        <v>0</v>
      </c>
      <c r="CE190" s="712">
        <f t="shared" si="281"/>
        <v>0</v>
      </c>
      <c r="CF190" s="712">
        <f t="shared" si="281"/>
        <v>0</v>
      </c>
      <c r="CG190" s="712">
        <f t="shared" si="281"/>
        <v>0</v>
      </c>
      <c r="CH190" s="712">
        <f t="shared" si="281"/>
        <v>0</v>
      </c>
      <c r="CI190" s="712">
        <f t="shared" si="281"/>
        <v>0</v>
      </c>
      <c r="CJ190" s="712">
        <f t="shared" si="281"/>
        <v>0</v>
      </c>
      <c r="CK190" s="712">
        <f t="shared" si="281"/>
        <v>0</v>
      </c>
      <c r="CL190" s="712">
        <f t="shared" si="281"/>
        <v>0</v>
      </c>
      <c r="CM190" s="712">
        <f t="shared" si="281"/>
        <v>0</v>
      </c>
      <c r="CN190" s="712">
        <f t="shared" si="281"/>
        <v>0</v>
      </c>
      <c r="CO190" s="712">
        <f t="shared" si="281"/>
        <v>0</v>
      </c>
      <c r="CP190" s="712">
        <f t="shared" si="281"/>
        <v>0</v>
      </c>
      <c r="CQ190" s="712">
        <f t="shared" si="281"/>
        <v>0</v>
      </c>
      <c r="CR190" s="712">
        <f t="shared" si="281"/>
        <v>0</v>
      </c>
      <c r="CS190" s="712">
        <f t="shared" si="281"/>
        <v>0</v>
      </c>
      <c r="CT190" s="712">
        <f t="shared" si="281"/>
        <v>0</v>
      </c>
      <c r="CU190" s="712">
        <f t="shared" si="281"/>
        <v>0</v>
      </c>
      <c r="CV190" s="712">
        <f t="shared" ref="CV190:DI190" si="282">CV$120*CV73</f>
        <v>0</v>
      </c>
      <c r="CW190" s="712">
        <f t="shared" si="282"/>
        <v>0</v>
      </c>
      <c r="CX190" s="712">
        <f t="shared" si="282"/>
        <v>0</v>
      </c>
      <c r="CY190" s="712">
        <f t="shared" si="282"/>
        <v>0</v>
      </c>
      <c r="CZ190" s="712">
        <f t="shared" si="282"/>
        <v>0</v>
      </c>
      <c r="DA190" s="712">
        <f t="shared" si="282"/>
        <v>0</v>
      </c>
      <c r="DB190" s="712">
        <f t="shared" si="282"/>
        <v>0</v>
      </c>
      <c r="DC190" s="712">
        <f t="shared" si="282"/>
        <v>0</v>
      </c>
      <c r="DD190" s="712">
        <f t="shared" si="282"/>
        <v>0</v>
      </c>
      <c r="DE190" s="712">
        <f t="shared" si="282"/>
        <v>0</v>
      </c>
      <c r="DF190" s="712">
        <f t="shared" si="282"/>
        <v>0</v>
      </c>
      <c r="DG190" s="712">
        <f t="shared" si="282"/>
        <v>0</v>
      </c>
      <c r="DH190" s="712">
        <f t="shared" si="282"/>
        <v>0</v>
      </c>
      <c r="DI190" s="712">
        <f t="shared" si="282"/>
        <v>0</v>
      </c>
      <c r="DJ190" s="712">
        <f t="shared" si="258"/>
        <v>0</v>
      </c>
      <c r="DK190" s="323"/>
      <c r="DL190" s="21"/>
    </row>
    <row r="191" spans="2:116">
      <c r="B191" s="10" t="s">
        <v>359</v>
      </c>
      <c r="C191" s="4" t="s">
        <v>1078</v>
      </c>
      <c r="D191" s="712">
        <f t="shared" ref="D191:AI191" si="283">D$120*D74</f>
        <v>0</v>
      </c>
      <c r="E191" s="712">
        <f t="shared" si="283"/>
        <v>0</v>
      </c>
      <c r="F191" s="712">
        <f t="shared" si="283"/>
        <v>0</v>
      </c>
      <c r="G191" s="712">
        <f t="shared" si="283"/>
        <v>0</v>
      </c>
      <c r="H191" s="712">
        <f t="shared" si="283"/>
        <v>0</v>
      </c>
      <c r="I191" s="712">
        <f t="shared" si="283"/>
        <v>0</v>
      </c>
      <c r="J191" s="712">
        <f t="shared" si="283"/>
        <v>0</v>
      </c>
      <c r="K191" s="712">
        <f t="shared" si="283"/>
        <v>0</v>
      </c>
      <c r="L191" s="712">
        <f t="shared" si="283"/>
        <v>0</v>
      </c>
      <c r="M191" s="712">
        <f t="shared" si="283"/>
        <v>0</v>
      </c>
      <c r="N191" s="712">
        <f t="shared" si="283"/>
        <v>0</v>
      </c>
      <c r="O191" s="712">
        <f t="shared" si="283"/>
        <v>0</v>
      </c>
      <c r="P191" s="712">
        <f t="shared" si="283"/>
        <v>0</v>
      </c>
      <c r="Q191" s="712">
        <f t="shared" si="283"/>
        <v>0</v>
      </c>
      <c r="R191" s="712">
        <f t="shared" si="283"/>
        <v>0</v>
      </c>
      <c r="S191" s="712">
        <f t="shared" si="283"/>
        <v>0</v>
      </c>
      <c r="T191" s="712">
        <f t="shared" si="283"/>
        <v>0</v>
      </c>
      <c r="U191" s="712">
        <f t="shared" si="283"/>
        <v>0</v>
      </c>
      <c r="V191" s="712">
        <f t="shared" si="283"/>
        <v>0</v>
      </c>
      <c r="W191" s="712">
        <f t="shared" si="283"/>
        <v>0</v>
      </c>
      <c r="X191" s="712">
        <f t="shared" si="283"/>
        <v>0</v>
      </c>
      <c r="Y191" s="712">
        <f t="shared" si="283"/>
        <v>0</v>
      </c>
      <c r="Z191" s="712">
        <f t="shared" si="283"/>
        <v>0</v>
      </c>
      <c r="AA191" s="712">
        <f t="shared" si="283"/>
        <v>0</v>
      </c>
      <c r="AB191" s="712">
        <f t="shared" si="283"/>
        <v>0</v>
      </c>
      <c r="AC191" s="712">
        <f t="shared" si="283"/>
        <v>0</v>
      </c>
      <c r="AD191" s="712">
        <f t="shared" si="283"/>
        <v>0</v>
      </c>
      <c r="AE191" s="712">
        <f t="shared" si="283"/>
        <v>0</v>
      </c>
      <c r="AF191" s="712">
        <f t="shared" si="283"/>
        <v>0</v>
      </c>
      <c r="AG191" s="712">
        <f t="shared" si="283"/>
        <v>0</v>
      </c>
      <c r="AH191" s="712">
        <f t="shared" si="283"/>
        <v>0</v>
      </c>
      <c r="AI191" s="712">
        <f t="shared" si="283"/>
        <v>0</v>
      </c>
      <c r="AJ191" s="712">
        <f t="shared" ref="AJ191:BO191" si="284">AJ$120*AJ74</f>
        <v>0</v>
      </c>
      <c r="AK191" s="712">
        <f t="shared" si="284"/>
        <v>0</v>
      </c>
      <c r="AL191" s="712">
        <f t="shared" si="284"/>
        <v>0</v>
      </c>
      <c r="AM191" s="712">
        <f t="shared" si="284"/>
        <v>0</v>
      </c>
      <c r="AN191" s="712">
        <f t="shared" si="284"/>
        <v>0</v>
      </c>
      <c r="AO191" s="712">
        <f t="shared" si="284"/>
        <v>0</v>
      </c>
      <c r="AP191" s="712">
        <f t="shared" si="284"/>
        <v>0</v>
      </c>
      <c r="AQ191" s="712">
        <f t="shared" si="284"/>
        <v>0</v>
      </c>
      <c r="AR191" s="712">
        <f t="shared" si="284"/>
        <v>0</v>
      </c>
      <c r="AS191" s="712">
        <f t="shared" si="284"/>
        <v>0</v>
      </c>
      <c r="AT191" s="712">
        <f t="shared" si="284"/>
        <v>0</v>
      </c>
      <c r="AU191" s="712">
        <f t="shared" si="284"/>
        <v>0</v>
      </c>
      <c r="AV191" s="712">
        <f t="shared" si="284"/>
        <v>0</v>
      </c>
      <c r="AW191" s="712">
        <f t="shared" si="284"/>
        <v>0</v>
      </c>
      <c r="AX191" s="712">
        <f t="shared" si="284"/>
        <v>0</v>
      </c>
      <c r="AY191" s="712">
        <f t="shared" si="284"/>
        <v>0</v>
      </c>
      <c r="AZ191" s="712">
        <f t="shared" si="284"/>
        <v>0</v>
      </c>
      <c r="BA191" s="712">
        <f t="shared" si="284"/>
        <v>0</v>
      </c>
      <c r="BB191" s="712">
        <f t="shared" si="284"/>
        <v>0</v>
      </c>
      <c r="BC191" s="712">
        <f t="shared" si="284"/>
        <v>0</v>
      </c>
      <c r="BD191" s="712">
        <f t="shared" si="284"/>
        <v>0</v>
      </c>
      <c r="BE191" s="712">
        <f t="shared" si="284"/>
        <v>0</v>
      </c>
      <c r="BF191" s="712">
        <f t="shared" si="284"/>
        <v>0</v>
      </c>
      <c r="BG191" s="712">
        <f t="shared" si="284"/>
        <v>0</v>
      </c>
      <c r="BH191" s="712">
        <f t="shared" si="284"/>
        <v>0</v>
      </c>
      <c r="BI191" s="712">
        <f t="shared" si="284"/>
        <v>0</v>
      </c>
      <c r="BJ191" s="712">
        <f t="shared" si="284"/>
        <v>0</v>
      </c>
      <c r="BK191" s="712">
        <f t="shared" si="284"/>
        <v>0</v>
      </c>
      <c r="BL191" s="712">
        <f t="shared" si="284"/>
        <v>0</v>
      </c>
      <c r="BM191" s="712">
        <f t="shared" si="284"/>
        <v>0</v>
      </c>
      <c r="BN191" s="712">
        <f t="shared" si="284"/>
        <v>0</v>
      </c>
      <c r="BO191" s="712">
        <f t="shared" si="284"/>
        <v>0</v>
      </c>
      <c r="BP191" s="712">
        <f t="shared" ref="BP191:CU191" si="285">BP$120*BP74</f>
        <v>0</v>
      </c>
      <c r="BQ191" s="712">
        <f t="shared" si="285"/>
        <v>0</v>
      </c>
      <c r="BR191" s="712">
        <f t="shared" si="285"/>
        <v>0</v>
      </c>
      <c r="BS191" s="712">
        <f t="shared" si="285"/>
        <v>0</v>
      </c>
      <c r="BT191" s="712">
        <f t="shared" si="285"/>
        <v>0</v>
      </c>
      <c r="BU191" s="712">
        <f t="shared" si="285"/>
        <v>0</v>
      </c>
      <c r="BV191" s="712">
        <f t="shared" si="285"/>
        <v>0</v>
      </c>
      <c r="BW191" s="712">
        <f t="shared" si="285"/>
        <v>0</v>
      </c>
      <c r="BX191" s="712">
        <f t="shared" si="285"/>
        <v>0</v>
      </c>
      <c r="BY191" s="712">
        <f t="shared" si="285"/>
        <v>0</v>
      </c>
      <c r="BZ191" s="712">
        <f t="shared" si="285"/>
        <v>0</v>
      </c>
      <c r="CA191" s="712">
        <f t="shared" si="285"/>
        <v>0</v>
      </c>
      <c r="CB191" s="712">
        <f t="shared" si="285"/>
        <v>0</v>
      </c>
      <c r="CC191" s="712">
        <f t="shared" si="285"/>
        <v>0</v>
      </c>
      <c r="CD191" s="712">
        <f t="shared" si="285"/>
        <v>0</v>
      </c>
      <c r="CE191" s="712">
        <f t="shared" si="285"/>
        <v>0</v>
      </c>
      <c r="CF191" s="712">
        <f t="shared" si="285"/>
        <v>0</v>
      </c>
      <c r="CG191" s="712">
        <f t="shared" si="285"/>
        <v>0</v>
      </c>
      <c r="CH191" s="712">
        <f t="shared" si="285"/>
        <v>0</v>
      </c>
      <c r="CI191" s="712">
        <f t="shared" si="285"/>
        <v>0</v>
      </c>
      <c r="CJ191" s="712">
        <f t="shared" si="285"/>
        <v>0</v>
      </c>
      <c r="CK191" s="712">
        <f t="shared" si="285"/>
        <v>0</v>
      </c>
      <c r="CL191" s="712">
        <f t="shared" si="285"/>
        <v>0</v>
      </c>
      <c r="CM191" s="712">
        <f t="shared" si="285"/>
        <v>0</v>
      </c>
      <c r="CN191" s="712">
        <f t="shared" si="285"/>
        <v>0</v>
      </c>
      <c r="CO191" s="712">
        <f t="shared" si="285"/>
        <v>0</v>
      </c>
      <c r="CP191" s="712">
        <f t="shared" si="285"/>
        <v>0</v>
      </c>
      <c r="CQ191" s="712">
        <f t="shared" si="285"/>
        <v>0</v>
      </c>
      <c r="CR191" s="712">
        <f t="shared" si="285"/>
        <v>0</v>
      </c>
      <c r="CS191" s="712">
        <f t="shared" si="285"/>
        <v>0</v>
      </c>
      <c r="CT191" s="712">
        <f t="shared" si="285"/>
        <v>0</v>
      </c>
      <c r="CU191" s="712">
        <f t="shared" si="285"/>
        <v>0</v>
      </c>
      <c r="CV191" s="712">
        <f t="shared" ref="CV191:DI191" si="286">CV$120*CV74</f>
        <v>0</v>
      </c>
      <c r="CW191" s="712">
        <f t="shared" si="286"/>
        <v>0</v>
      </c>
      <c r="CX191" s="712">
        <f t="shared" si="286"/>
        <v>0</v>
      </c>
      <c r="CY191" s="712">
        <f t="shared" si="286"/>
        <v>0</v>
      </c>
      <c r="CZ191" s="712">
        <f t="shared" si="286"/>
        <v>0</v>
      </c>
      <c r="DA191" s="712">
        <f t="shared" si="286"/>
        <v>0</v>
      </c>
      <c r="DB191" s="712">
        <f t="shared" si="286"/>
        <v>0</v>
      </c>
      <c r="DC191" s="712">
        <f t="shared" si="286"/>
        <v>0</v>
      </c>
      <c r="DD191" s="712">
        <f t="shared" si="286"/>
        <v>0</v>
      </c>
      <c r="DE191" s="712">
        <f t="shared" si="286"/>
        <v>0</v>
      </c>
      <c r="DF191" s="712">
        <f t="shared" si="286"/>
        <v>0</v>
      </c>
      <c r="DG191" s="712">
        <f t="shared" si="286"/>
        <v>0</v>
      </c>
      <c r="DH191" s="712">
        <f t="shared" si="286"/>
        <v>0</v>
      </c>
      <c r="DI191" s="712">
        <f t="shared" si="286"/>
        <v>0</v>
      </c>
      <c r="DJ191" s="712">
        <f t="shared" si="258"/>
        <v>0</v>
      </c>
      <c r="DK191" s="323"/>
      <c r="DL191" s="21"/>
    </row>
    <row r="192" spans="2:116">
      <c r="B192" s="10" t="s">
        <v>360</v>
      </c>
      <c r="C192" s="4" t="s">
        <v>1079</v>
      </c>
      <c r="D192" s="712">
        <f t="shared" ref="D192:AI192" si="287">D$120*D75</f>
        <v>0</v>
      </c>
      <c r="E192" s="712">
        <f t="shared" si="287"/>
        <v>0</v>
      </c>
      <c r="F192" s="712">
        <f t="shared" si="287"/>
        <v>0</v>
      </c>
      <c r="G192" s="712">
        <f t="shared" si="287"/>
        <v>0</v>
      </c>
      <c r="H192" s="712">
        <f t="shared" si="287"/>
        <v>0</v>
      </c>
      <c r="I192" s="712">
        <f t="shared" si="287"/>
        <v>0</v>
      </c>
      <c r="J192" s="712">
        <f t="shared" si="287"/>
        <v>0</v>
      </c>
      <c r="K192" s="712">
        <f t="shared" si="287"/>
        <v>0</v>
      </c>
      <c r="L192" s="712">
        <f t="shared" si="287"/>
        <v>0</v>
      </c>
      <c r="M192" s="712">
        <f t="shared" si="287"/>
        <v>0</v>
      </c>
      <c r="N192" s="712">
        <f t="shared" si="287"/>
        <v>0</v>
      </c>
      <c r="O192" s="712">
        <f t="shared" si="287"/>
        <v>0</v>
      </c>
      <c r="P192" s="712">
        <f t="shared" si="287"/>
        <v>0</v>
      </c>
      <c r="Q192" s="712">
        <f t="shared" si="287"/>
        <v>0</v>
      </c>
      <c r="R192" s="712">
        <f t="shared" si="287"/>
        <v>0</v>
      </c>
      <c r="S192" s="712">
        <f t="shared" si="287"/>
        <v>0</v>
      </c>
      <c r="T192" s="712">
        <f t="shared" si="287"/>
        <v>0</v>
      </c>
      <c r="U192" s="712">
        <f t="shared" si="287"/>
        <v>0</v>
      </c>
      <c r="V192" s="712">
        <f t="shared" si="287"/>
        <v>0</v>
      </c>
      <c r="W192" s="712">
        <f t="shared" si="287"/>
        <v>0</v>
      </c>
      <c r="X192" s="712">
        <f t="shared" si="287"/>
        <v>0</v>
      </c>
      <c r="Y192" s="712">
        <f t="shared" si="287"/>
        <v>0</v>
      </c>
      <c r="Z192" s="712">
        <f t="shared" si="287"/>
        <v>0</v>
      </c>
      <c r="AA192" s="712">
        <f t="shared" si="287"/>
        <v>0</v>
      </c>
      <c r="AB192" s="712">
        <f t="shared" si="287"/>
        <v>0</v>
      </c>
      <c r="AC192" s="712">
        <f t="shared" si="287"/>
        <v>0</v>
      </c>
      <c r="AD192" s="712">
        <f t="shared" si="287"/>
        <v>0</v>
      </c>
      <c r="AE192" s="712">
        <f t="shared" si="287"/>
        <v>0</v>
      </c>
      <c r="AF192" s="712">
        <f t="shared" si="287"/>
        <v>0</v>
      </c>
      <c r="AG192" s="712">
        <f t="shared" si="287"/>
        <v>0</v>
      </c>
      <c r="AH192" s="712">
        <f t="shared" si="287"/>
        <v>0</v>
      </c>
      <c r="AI192" s="712">
        <f t="shared" si="287"/>
        <v>0</v>
      </c>
      <c r="AJ192" s="712">
        <f t="shared" ref="AJ192:BO192" si="288">AJ$120*AJ75</f>
        <v>0</v>
      </c>
      <c r="AK192" s="712">
        <f t="shared" si="288"/>
        <v>0</v>
      </c>
      <c r="AL192" s="712">
        <f t="shared" si="288"/>
        <v>0</v>
      </c>
      <c r="AM192" s="712">
        <f t="shared" si="288"/>
        <v>0</v>
      </c>
      <c r="AN192" s="712">
        <f t="shared" si="288"/>
        <v>0</v>
      </c>
      <c r="AO192" s="712">
        <f t="shared" si="288"/>
        <v>0</v>
      </c>
      <c r="AP192" s="712">
        <f t="shared" si="288"/>
        <v>0</v>
      </c>
      <c r="AQ192" s="712">
        <f t="shared" si="288"/>
        <v>0</v>
      </c>
      <c r="AR192" s="712">
        <f t="shared" si="288"/>
        <v>0</v>
      </c>
      <c r="AS192" s="712">
        <f t="shared" si="288"/>
        <v>0</v>
      </c>
      <c r="AT192" s="712">
        <f t="shared" si="288"/>
        <v>0</v>
      </c>
      <c r="AU192" s="712">
        <f t="shared" si="288"/>
        <v>0</v>
      </c>
      <c r="AV192" s="712">
        <f t="shared" si="288"/>
        <v>0</v>
      </c>
      <c r="AW192" s="712">
        <f t="shared" si="288"/>
        <v>0</v>
      </c>
      <c r="AX192" s="712">
        <f t="shared" si="288"/>
        <v>0</v>
      </c>
      <c r="AY192" s="712">
        <f t="shared" si="288"/>
        <v>0</v>
      </c>
      <c r="AZ192" s="712">
        <f t="shared" si="288"/>
        <v>0</v>
      </c>
      <c r="BA192" s="712">
        <f t="shared" si="288"/>
        <v>0</v>
      </c>
      <c r="BB192" s="712">
        <f t="shared" si="288"/>
        <v>0</v>
      </c>
      <c r="BC192" s="712">
        <f t="shared" si="288"/>
        <v>0</v>
      </c>
      <c r="BD192" s="712">
        <f t="shared" si="288"/>
        <v>0</v>
      </c>
      <c r="BE192" s="712">
        <f t="shared" si="288"/>
        <v>0</v>
      </c>
      <c r="BF192" s="712">
        <f t="shared" si="288"/>
        <v>0</v>
      </c>
      <c r="BG192" s="712">
        <f t="shared" si="288"/>
        <v>0</v>
      </c>
      <c r="BH192" s="712">
        <f t="shared" si="288"/>
        <v>0</v>
      </c>
      <c r="BI192" s="712">
        <f t="shared" si="288"/>
        <v>0</v>
      </c>
      <c r="BJ192" s="712">
        <f t="shared" si="288"/>
        <v>0</v>
      </c>
      <c r="BK192" s="712">
        <f t="shared" si="288"/>
        <v>0</v>
      </c>
      <c r="BL192" s="712">
        <f t="shared" si="288"/>
        <v>0</v>
      </c>
      <c r="BM192" s="712">
        <f t="shared" si="288"/>
        <v>0</v>
      </c>
      <c r="BN192" s="712">
        <f t="shared" si="288"/>
        <v>0</v>
      </c>
      <c r="BO192" s="712">
        <f t="shared" si="288"/>
        <v>0</v>
      </c>
      <c r="BP192" s="712">
        <f t="shared" ref="BP192:CU192" si="289">BP$120*BP75</f>
        <v>0</v>
      </c>
      <c r="BQ192" s="712">
        <f t="shared" si="289"/>
        <v>0</v>
      </c>
      <c r="BR192" s="712">
        <f t="shared" si="289"/>
        <v>0</v>
      </c>
      <c r="BS192" s="712">
        <f t="shared" si="289"/>
        <v>0</v>
      </c>
      <c r="BT192" s="712">
        <f t="shared" si="289"/>
        <v>0</v>
      </c>
      <c r="BU192" s="712">
        <f t="shared" si="289"/>
        <v>0</v>
      </c>
      <c r="BV192" s="712">
        <f t="shared" si="289"/>
        <v>0</v>
      </c>
      <c r="BW192" s="712">
        <f t="shared" si="289"/>
        <v>0</v>
      </c>
      <c r="BX192" s="712">
        <f t="shared" si="289"/>
        <v>0</v>
      </c>
      <c r="BY192" s="712">
        <f t="shared" si="289"/>
        <v>0</v>
      </c>
      <c r="BZ192" s="712">
        <f t="shared" si="289"/>
        <v>0</v>
      </c>
      <c r="CA192" s="712">
        <f t="shared" si="289"/>
        <v>0</v>
      </c>
      <c r="CB192" s="712">
        <f t="shared" si="289"/>
        <v>0</v>
      </c>
      <c r="CC192" s="712">
        <f t="shared" si="289"/>
        <v>0</v>
      </c>
      <c r="CD192" s="712">
        <f t="shared" si="289"/>
        <v>0</v>
      </c>
      <c r="CE192" s="712">
        <f t="shared" si="289"/>
        <v>0</v>
      </c>
      <c r="CF192" s="712">
        <f t="shared" si="289"/>
        <v>0</v>
      </c>
      <c r="CG192" s="712">
        <f t="shared" si="289"/>
        <v>0</v>
      </c>
      <c r="CH192" s="712">
        <f t="shared" si="289"/>
        <v>0</v>
      </c>
      <c r="CI192" s="712">
        <f t="shared" si="289"/>
        <v>0</v>
      </c>
      <c r="CJ192" s="712">
        <f t="shared" si="289"/>
        <v>0</v>
      </c>
      <c r="CK192" s="712">
        <f t="shared" si="289"/>
        <v>0</v>
      </c>
      <c r="CL192" s="712">
        <f t="shared" si="289"/>
        <v>0</v>
      </c>
      <c r="CM192" s="712">
        <f t="shared" si="289"/>
        <v>0</v>
      </c>
      <c r="CN192" s="712">
        <f t="shared" si="289"/>
        <v>0</v>
      </c>
      <c r="CO192" s="712">
        <f t="shared" si="289"/>
        <v>0</v>
      </c>
      <c r="CP192" s="712">
        <f t="shared" si="289"/>
        <v>0</v>
      </c>
      <c r="CQ192" s="712">
        <f t="shared" si="289"/>
        <v>0</v>
      </c>
      <c r="CR192" s="712">
        <f t="shared" si="289"/>
        <v>0</v>
      </c>
      <c r="CS192" s="712">
        <f t="shared" si="289"/>
        <v>0</v>
      </c>
      <c r="CT192" s="712">
        <f t="shared" si="289"/>
        <v>0</v>
      </c>
      <c r="CU192" s="712">
        <f t="shared" si="289"/>
        <v>0</v>
      </c>
      <c r="CV192" s="712">
        <f t="shared" ref="CV192:DI192" si="290">CV$120*CV75</f>
        <v>0</v>
      </c>
      <c r="CW192" s="712">
        <f t="shared" si="290"/>
        <v>0</v>
      </c>
      <c r="CX192" s="712">
        <f t="shared" si="290"/>
        <v>0</v>
      </c>
      <c r="CY192" s="712">
        <f t="shared" si="290"/>
        <v>0</v>
      </c>
      <c r="CZ192" s="712">
        <f t="shared" si="290"/>
        <v>0</v>
      </c>
      <c r="DA192" s="712">
        <f t="shared" si="290"/>
        <v>0</v>
      </c>
      <c r="DB192" s="712">
        <f t="shared" si="290"/>
        <v>0</v>
      </c>
      <c r="DC192" s="712">
        <f t="shared" si="290"/>
        <v>0</v>
      </c>
      <c r="DD192" s="712">
        <f t="shared" si="290"/>
        <v>0</v>
      </c>
      <c r="DE192" s="712">
        <f t="shared" si="290"/>
        <v>0</v>
      </c>
      <c r="DF192" s="712">
        <f t="shared" si="290"/>
        <v>0</v>
      </c>
      <c r="DG192" s="712">
        <f t="shared" si="290"/>
        <v>0</v>
      </c>
      <c r="DH192" s="712">
        <f t="shared" si="290"/>
        <v>0</v>
      </c>
      <c r="DI192" s="712">
        <f t="shared" si="290"/>
        <v>0</v>
      </c>
      <c r="DJ192" s="712">
        <f t="shared" si="258"/>
        <v>0</v>
      </c>
      <c r="DK192" s="323"/>
      <c r="DL192" s="21"/>
    </row>
    <row r="193" spans="2:116">
      <c r="B193" s="10" t="s">
        <v>361</v>
      </c>
      <c r="C193" s="4" t="s">
        <v>1080</v>
      </c>
      <c r="D193" s="712">
        <f t="shared" ref="D193:AI193" si="291">D$120*D76</f>
        <v>0</v>
      </c>
      <c r="E193" s="712">
        <f t="shared" si="291"/>
        <v>0</v>
      </c>
      <c r="F193" s="712">
        <f t="shared" si="291"/>
        <v>0</v>
      </c>
      <c r="G193" s="712">
        <f t="shared" si="291"/>
        <v>0</v>
      </c>
      <c r="H193" s="712">
        <f t="shared" si="291"/>
        <v>0</v>
      </c>
      <c r="I193" s="712">
        <f t="shared" si="291"/>
        <v>0</v>
      </c>
      <c r="J193" s="712">
        <f t="shared" si="291"/>
        <v>0</v>
      </c>
      <c r="K193" s="712">
        <f t="shared" si="291"/>
        <v>0</v>
      </c>
      <c r="L193" s="712">
        <f t="shared" si="291"/>
        <v>0</v>
      </c>
      <c r="M193" s="712">
        <f t="shared" si="291"/>
        <v>0</v>
      </c>
      <c r="N193" s="712">
        <f t="shared" si="291"/>
        <v>0</v>
      </c>
      <c r="O193" s="712">
        <f t="shared" si="291"/>
        <v>0</v>
      </c>
      <c r="P193" s="712">
        <f t="shared" si="291"/>
        <v>0</v>
      </c>
      <c r="Q193" s="712">
        <f t="shared" si="291"/>
        <v>0</v>
      </c>
      <c r="R193" s="712">
        <f t="shared" si="291"/>
        <v>0</v>
      </c>
      <c r="S193" s="712">
        <f t="shared" si="291"/>
        <v>0</v>
      </c>
      <c r="T193" s="712">
        <f t="shared" si="291"/>
        <v>0</v>
      </c>
      <c r="U193" s="712">
        <f t="shared" si="291"/>
        <v>0</v>
      </c>
      <c r="V193" s="712">
        <f t="shared" si="291"/>
        <v>0</v>
      </c>
      <c r="W193" s="712">
        <f t="shared" si="291"/>
        <v>0</v>
      </c>
      <c r="X193" s="712">
        <f t="shared" si="291"/>
        <v>0</v>
      </c>
      <c r="Y193" s="712">
        <f t="shared" si="291"/>
        <v>0</v>
      </c>
      <c r="Z193" s="712">
        <f t="shared" si="291"/>
        <v>0</v>
      </c>
      <c r="AA193" s="712">
        <f t="shared" si="291"/>
        <v>0</v>
      </c>
      <c r="AB193" s="712">
        <f t="shared" si="291"/>
        <v>0</v>
      </c>
      <c r="AC193" s="712">
        <f t="shared" si="291"/>
        <v>0</v>
      </c>
      <c r="AD193" s="712">
        <f t="shared" si="291"/>
        <v>0</v>
      </c>
      <c r="AE193" s="712">
        <f t="shared" si="291"/>
        <v>0</v>
      </c>
      <c r="AF193" s="712">
        <f t="shared" si="291"/>
        <v>0</v>
      </c>
      <c r="AG193" s="712">
        <f t="shared" si="291"/>
        <v>0</v>
      </c>
      <c r="AH193" s="712">
        <f t="shared" si="291"/>
        <v>0</v>
      </c>
      <c r="AI193" s="712">
        <f t="shared" si="291"/>
        <v>0</v>
      </c>
      <c r="AJ193" s="712">
        <f t="shared" ref="AJ193:BO193" si="292">AJ$120*AJ76</f>
        <v>0</v>
      </c>
      <c r="AK193" s="712">
        <f t="shared" si="292"/>
        <v>0</v>
      </c>
      <c r="AL193" s="712">
        <f t="shared" si="292"/>
        <v>0</v>
      </c>
      <c r="AM193" s="712">
        <f t="shared" si="292"/>
        <v>0</v>
      </c>
      <c r="AN193" s="712">
        <f t="shared" si="292"/>
        <v>0</v>
      </c>
      <c r="AO193" s="712">
        <f t="shared" si="292"/>
        <v>0</v>
      </c>
      <c r="AP193" s="712">
        <f t="shared" si="292"/>
        <v>0</v>
      </c>
      <c r="AQ193" s="712">
        <f t="shared" si="292"/>
        <v>0</v>
      </c>
      <c r="AR193" s="712">
        <f t="shared" si="292"/>
        <v>0</v>
      </c>
      <c r="AS193" s="712">
        <f t="shared" si="292"/>
        <v>0</v>
      </c>
      <c r="AT193" s="712">
        <f t="shared" si="292"/>
        <v>0</v>
      </c>
      <c r="AU193" s="712">
        <f t="shared" si="292"/>
        <v>0</v>
      </c>
      <c r="AV193" s="712">
        <f t="shared" si="292"/>
        <v>0</v>
      </c>
      <c r="AW193" s="712">
        <f t="shared" si="292"/>
        <v>0</v>
      </c>
      <c r="AX193" s="712">
        <f t="shared" si="292"/>
        <v>0</v>
      </c>
      <c r="AY193" s="712">
        <f t="shared" si="292"/>
        <v>0</v>
      </c>
      <c r="AZ193" s="712">
        <f t="shared" si="292"/>
        <v>0</v>
      </c>
      <c r="BA193" s="712">
        <f t="shared" si="292"/>
        <v>0</v>
      </c>
      <c r="BB193" s="712">
        <f t="shared" si="292"/>
        <v>0</v>
      </c>
      <c r="BC193" s="712">
        <f t="shared" si="292"/>
        <v>0</v>
      </c>
      <c r="BD193" s="712">
        <f t="shared" si="292"/>
        <v>0</v>
      </c>
      <c r="BE193" s="712">
        <f t="shared" si="292"/>
        <v>0</v>
      </c>
      <c r="BF193" s="712">
        <f t="shared" si="292"/>
        <v>0</v>
      </c>
      <c r="BG193" s="712">
        <f t="shared" si="292"/>
        <v>0</v>
      </c>
      <c r="BH193" s="712">
        <f t="shared" si="292"/>
        <v>0</v>
      </c>
      <c r="BI193" s="712">
        <f t="shared" si="292"/>
        <v>0</v>
      </c>
      <c r="BJ193" s="712">
        <f t="shared" si="292"/>
        <v>0</v>
      </c>
      <c r="BK193" s="712">
        <f t="shared" si="292"/>
        <v>0</v>
      </c>
      <c r="BL193" s="712">
        <f t="shared" si="292"/>
        <v>0</v>
      </c>
      <c r="BM193" s="712">
        <f t="shared" si="292"/>
        <v>0</v>
      </c>
      <c r="BN193" s="712">
        <f t="shared" si="292"/>
        <v>0</v>
      </c>
      <c r="BO193" s="712">
        <f t="shared" si="292"/>
        <v>0</v>
      </c>
      <c r="BP193" s="712">
        <f t="shared" ref="BP193:CU193" si="293">BP$120*BP76</f>
        <v>0</v>
      </c>
      <c r="BQ193" s="712">
        <f t="shared" si="293"/>
        <v>0</v>
      </c>
      <c r="BR193" s="712">
        <f t="shared" si="293"/>
        <v>0</v>
      </c>
      <c r="BS193" s="712">
        <f t="shared" si="293"/>
        <v>0</v>
      </c>
      <c r="BT193" s="712">
        <f t="shared" si="293"/>
        <v>0</v>
      </c>
      <c r="BU193" s="712">
        <f t="shared" si="293"/>
        <v>0</v>
      </c>
      <c r="BV193" s="712">
        <f t="shared" si="293"/>
        <v>0</v>
      </c>
      <c r="BW193" s="712">
        <f t="shared" si="293"/>
        <v>0</v>
      </c>
      <c r="BX193" s="712">
        <f t="shared" si="293"/>
        <v>0</v>
      </c>
      <c r="BY193" s="712">
        <f t="shared" si="293"/>
        <v>0</v>
      </c>
      <c r="BZ193" s="712">
        <f t="shared" si="293"/>
        <v>0</v>
      </c>
      <c r="CA193" s="712">
        <f t="shared" si="293"/>
        <v>0</v>
      </c>
      <c r="CB193" s="712">
        <f t="shared" si="293"/>
        <v>0</v>
      </c>
      <c r="CC193" s="712">
        <f t="shared" si="293"/>
        <v>0</v>
      </c>
      <c r="CD193" s="712">
        <f t="shared" si="293"/>
        <v>0</v>
      </c>
      <c r="CE193" s="712">
        <f t="shared" si="293"/>
        <v>0</v>
      </c>
      <c r="CF193" s="712">
        <f t="shared" si="293"/>
        <v>0</v>
      </c>
      <c r="CG193" s="712">
        <f t="shared" si="293"/>
        <v>0</v>
      </c>
      <c r="CH193" s="712">
        <f t="shared" si="293"/>
        <v>0</v>
      </c>
      <c r="CI193" s="712">
        <f t="shared" si="293"/>
        <v>0</v>
      </c>
      <c r="CJ193" s="712">
        <f t="shared" si="293"/>
        <v>0</v>
      </c>
      <c r="CK193" s="712">
        <f t="shared" si="293"/>
        <v>0</v>
      </c>
      <c r="CL193" s="712">
        <f t="shared" si="293"/>
        <v>0</v>
      </c>
      <c r="CM193" s="712">
        <f t="shared" si="293"/>
        <v>0</v>
      </c>
      <c r="CN193" s="712">
        <f t="shared" si="293"/>
        <v>0</v>
      </c>
      <c r="CO193" s="712">
        <f t="shared" si="293"/>
        <v>0</v>
      </c>
      <c r="CP193" s="712">
        <f t="shared" si="293"/>
        <v>0</v>
      </c>
      <c r="CQ193" s="712">
        <f t="shared" si="293"/>
        <v>0</v>
      </c>
      <c r="CR193" s="712">
        <f t="shared" si="293"/>
        <v>0</v>
      </c>
      <c r="CS193" s="712">
        <f t="shared" si="293"/>
        <v>0</v>
      </c>
      <c r="CT193" s="712">
        <f t="shared" si="293"/>
        <v>0</v>
      </c>
      <c r="CU193" s="712">
        <f t="shared" si="293"/>
        <v>0</v>
      </c>
      <c r="CV193" s="712">
        <f t="shared" ref="CV193:DI193" si="294">CV$120*CV76</f>
        <v>0</v>
      </c>
      <c r="CW193" s="712">
        <f t="shared" si="294"/>
        <v>0</v>
      </c>
      <c r="CX193" s="712">
        <f t="shared" si="294"/>
        <v>0</v>
      </c>
      <c r="CY193" s="712">
        <f t="shared" si="294"/>
        <v>0</v>
      </c>
      <c r="CZ193" s="712">
        <f t="shared" si="294"/>
        <v>0</v>
      </c>
      <c r="DA193" s="712">
        <f t="shared" si="294"/>
        <v>0</v>
      </c>
      <c r="DB193" s="712">
        <f t="shared" si="294"/>
        <v>0</v>
      </c>
      <c r="DC193" s="712">
        <f t="shared" si="294"/>
        <v>0</v>
      </c>
      <c r="DD193" s="712">
        <f t="shared" si="294"/>
        <v>0</v>
      </c>
      <c r="DE193" s="712">
        <f t="shared" si="294"/>
        <v>0</v>
      </c>
      <c r="DF193" s="712">
        <f t="shared" si="294"/>
        <v>0</v>
      </c>
      <c r="DG193" s="712">
        <f t="shared" si="294"/>
        <v>0</v>
      </c>
      <c r="DH193" s="712">
        <f t="shared" si="294"/>
        <v>0</v>
      </c>
      <c r="DI193" s="712">
        <f t="shared" si="294"/>
        <v>0</v>
      </c>
      <c r="DJ193" s="712">
        <f t="shared" si="258"/>
        <v>0</v>
      </c>
      <c r="DK193" s="323"/>
      <c r="DL193" s="21"/>
    </row>
    <row r="194" spans="2:116">
      <c r="B194" s="10" t="s">
        <v>362</v>
      </c>
      <c r="C194" s="4" t="s">
        <v>1081</v>
      </c>
      <c r="D194" s="712">
        <f t="shared" ref="D194:AI194" si="295">D$120*D77</f>
        <v>0</v>
      </c>
      <c r="E194" s="712">
        <f t="shared" si="295"/>
        <v>0</v>
      </c>
      <c r="F194" s="712">
        <f t="shared" si="295"/>
        <v>0</v>
      </c>
      <c r="G194" s="712">
        <f t="shared" si="295"/>
        <v>0</v>
      </c>
      <c r="H194" s="712">
        <f t="shared" si="295"/>
        <v>0</v>
      </c>
      <c r="I194" s="712">
        <f t="shared" si="295"/>
        <v>0</v>
      </c>
      <c r="J194" s="712">
        <f t="shared" si="295"/>
        <v>0</v>
      </c>
      <c r="K194" s="712">
        <f t="shared" si="295"/>
        <v>0</v>
      </c>
      <c r="L194" s="712">
        <f t="shared" si="295"/>
        <v>0</v>
      </c>
      <c r="M194" s="712">
        <f t="shared" si="295"/>
        <v>0</v>
      </c>
      <c r="N194" s="712">
        <f t="shared" si="295"/>
        <v>0</v>
      </c>
      <c r="O194" s="712">
        <f t="shared" si="295"/>
        <v>0</v>
      </c>
      <c r="P194" s="712">
        <f t="shared" si="295"/>
        <v>0</v>
      </c>
      <c r="Q194" s="712">
        <f t="shared" si="295"/>
        <v>0</v>
      </c>
      <c r="R194" s="712">
        <f t="shared" si="295"/>
        <v>0</v>
      </c>
      <c r="S194" s="712">
        <f t="shared" si="295"/>
        <v>0</v>
      </c>
      <c r="T194" s="712">
        <f t="shared" si="295"/>
        <v>0</v>
      </c>
      <c r="U194" s="712">
        <f t="shared" si="295"/>
        <v>0</v>
      </c>
      <c r="V194" s="712">
        <f t="shared" si="295"/>
        <v>0</v>
      </c>
      <c r="W194" s="712">
        <f t="shared" si="295"/>
        <v>0</v>
      </c>
      <c r="X194" s="712">
        <f t="shared" si="295"/>
        <v>0</v>
      </c>
      <c r="Y194" s="712">
        <f t="shared" si="295"/>
        <v>0</v>
      </c>
      <c r="Z194" s="712">
        <f t="shared" si="295"/>
        <v>0</v>
      </c>
      <c r="AA194" s="712">
        <f t="shared" si="295"/>
        <v>0</v>
      </c>
      <c r="AB194" s="712">
        <f t="shared" si="295"/>
        <v>0</v>
      </c>
      <c r="AC194" s="712">
        <f t="shared" si="295"/>
        <v>0</v>
      </c>
      <c r="AD194" s="712">
        <f t="shared" si="295"/>
        <v>0</v>
      </c>
      <c r="AE194" s="712">
        <f t="shared" si="295"/>
        <v>0</v>
      </c>
      <c r="AF194" s="712">
        <f t="shared" si="295"/>
        <v>0</v>
      </c>
      <c r="AG194" s="712">
        <f t="shared" si="295"/>
        <v>0</v>
      </c>
      <c r="AH194" s="712">
        <f t="shared" si="295"/>
        <v>0</v>
      </c>
      <c r="AI194" s="712">
        <f t="shared" si="295"/>
        <v>0</v>
      </c>
      <c r="AJ194" s="712">
        <f t="shared" ref="AJ194:BO194" si="296">AJ$120*AJ77</f>
        <v>0</v>
      </c>
      <c r="AK194" s="712">
        <f t="shared" si="296"/>
        <v>0</v>
      </c>
      <c r="AL194" s="712">
        <f t="shared" si="296"/>
        <v>0</v>
      </c>
      <c r="AM194" s="712">
        <f t="shared" si="296"/>
        <v>0</v>
      </c>
      <c r="AN194" s="712">
        <f t="shared" si="296"/>
        <v>0</v>
      </c>
      <c r="AO194" s="712">
        <f t="shared" si="296"/>
        <v>0</v>
      </c>
      <c r="AP194" s="712">
        <f t="shared" si="296"/>
        <v>0</v>
      </c>
      <c r="AQ194" s="712">
        <f t="shared" si="296"/>
        <v>0</v>
      </c>
      <c r="AR194" s="712">
        <f t="shared" si="296"/>
        <v>0</v>
      </c>
      <c r="AS194" s="712">
        <f t="shared" si="296"/>
        <v>0</v>
      </c>
      <c r="AT194" s="712">
        <f t="shared" si="296"/>
        <v>0</v>
      </c>
      <c r="AU194" s="712">
        <f t="shared" si="296"/>
        <v>0</v>
      </c>
      <c r="AV194" s="712">
        <f t="shared" si="296"/>
        <v>0</v>
      </c>
      <c r="AW194" s="712">
        <f t="shared" si="296"/>
        <v>0</v>
      </c>
      <c r="AX194" s="712">
        <f t="shared" si="296"/>
        <v>0</v>
      </c>
      <c r="AY194" s="712">
        <f t="shared" si="296"/>
        <v>0</v>
      </c>
      <c r="AZ194" s="712">
        <f t="shared" si="296"/>
        <v>0</v>
      </c>
      <c r="BA194" s="712">
        <f t="shared" si="296"/>
        <v>0</v>
      </c>
      <c r="BB194" s="712">
        <f t="shared" si="296"/>
        <v>0</v>
      </c>
      <c r="BC194" s="712">
        <f t="shared" si="296"/>
        <v>0</v>
      </c>
      <c r="BD194" s="712">
        <f t="shared" si="296"/>
        <v>0</v>
      </c>
      <c r="BE194" s="712">
        <f t="shared" si="296"/>
        <v>0</v>
      </c>
      <c r="BF194" s="712">
        <f t="shared" si="296"/>
        <v>0</v>
      </c>
      <c r="BG194" s="712">
        <f t="shared" si="296"/>
        <v>0</v>
      </c>
      <c r="BH194" s="712">
        <f t="shared" si="296"/>
        <v>0</v>
      </c>
      <c r="BI194" s="712">
        <f t="shared" si="296"/>
        <v>0</v>
      </c>
      <c r="BJ194" s="712">
        <f t="shared" si="296"/>
        <v>0</v>
      </c>
      <c r="BK194" s="712">
        <f t="shared" si="296"/>
        <v>0</v>
      </c>
      <c r="BL194" s="712">
        <f t="shared" si="296"/>
        <v>0</v>
      </c>
      <c r="BM194" s="712">
        <f t="shared" si="296"/>
        <v>0</v>
      </c>
      <c r="BN194" s="712">
        <f t="shared" si="296"/>
        <v>0</v>
      </c>
      <c r="BO194" s="712">
        <f t="shared" si="296"/>
        <v>0</v>
      </c>
      <c r="BP194" s="712">
        <f t="shared" ref="BP194:CU194" si="297">BP$120*BP77</f>
        <v>0</v>
      </c>
      <c r="BQ194" s="712">
        <f t="shared" si="297"/>
        <v>0</v>
      </c>
      <c r="BR194" s="712">
        <f t="shared" si="297"/>
        <v>0</v>
      </c>
      <c r="BS194" s="712">
        <f t="shared" si="297"/>
        <v>0</v>
      </c>
      <c r="BT194" s="712">
        <f t="shared" si="297"/>
        <v>0</v>
      </c>
      <c r="BU194" s="712">
        <f t="shared" si="297"/>
        <v>0</v>
      </c>
      <c r="BV194" s="712">
        <f t="shared" si="297"/>
        <v>0</v>
      </c>
      <c r="BW194" s="712">
        <f t="shared" si="297"/>
        <v>0</v>
      </c>
      <c r="BX194" s="712">
        <f t="shared" si="297"/>
        <v>0</v>
      </c>
      <c r="BY194" s="712">
        <f t="shared" si="297"/>
        <v>0</v>
      </c>
      <c r="BZ194" s="712">
        <f t="shared" si="297"/>
        <v>0</v>
      </c>
      <c r="CA194" s="712">
        <f t="shared" si="297"/>
        <v>0</v>
      </c>
      <c r="CB194" s="712">
        <f t="shared" si="297"/>
        <v>0</v>
      </c>
      <c r="CC194" s="712">
        <f t="shared" si="297"/>
        <v>0</v>
      </c>
      <c r="CD194" s="712">
        <f t="shared" si="297"/>
        <v>0</v>
      </c>
      <c r="CE194" s="712">
        <f t="shared" si="297"/>
        <v>0</v>
      </c>
      <c r="CF194" s="712">
        <f t="shared" si="297"/>
        <v>0</v>
      </c>
      <c r="CG194" s="712">
        <f t="shared" si="297"/>
        <v>0</v>
      </c>
      <c r="CH194" s="712">
        <f t="shared" si="297"/>
        <v>0</v>
      </c>
      <c r="CI194" s="712">
        <f t="shared" si="297"/>
        <v>0</v>
      </c>
      <c r="CJ194" s="712">
        <f t="shared" si="297"/>
        <v>0</v>
      </c>
      <c r="CK194" s="712">
        <f t="shared" si="297"/>
        <v>0</v>
      </c>
      <c r="CL194" s="712">
        <f t="shared" si="297"/>
        <v>0</v>
      </c>
      <c r="CM194" s="712">
        <f t="shared" si="297"/>
        <v>0</v>
      </c>
      <c r="CN194" s="712">
        <f t="shared" si="297"/>
        <v>0</v>
      </c>
      <c r="CO194" s="712">
        <f t="shared" si="297"/>
        <v>0</v>
      </c>
      <c r="CP194" s="712">
        <f t="shared" si="297"/>
        <v>0</v>
      </c>
      <c r="CQ194" s="712">
        <f t="shared" si="297"/>
        <v>0</v>
      </c>
      <c r="CR194" s="712">
        <f t="shared" si="297"/>
        <v>0</v>
      </c>
      <c r="CS194" s="712">
        <f t="shared" si="297"/>
        <v>0</v>
      </c>
      <c r="CT194" s="712">
        <f t="shared" si="297"/>
        <v>0</v>
      </c>
      <c r="CU194" s="712">
        <f t="shared" si="297"/>
        <v>0</v>
      </c>
      <c r="CV194" s="712">
        <f t="shared" ref="CV194:DI194" si="298">CV$120*CV77</f>
        <v>0</v>
      </c>
      <c r="CW194" s="712">
        <f t="shared" si="298"/>
        <v>0</v>
      </c>
      <c r="CX194" s="712">
        <f t="shared" si="298"/>
        <v>0</v>
      </c>
      <c r="CY194" s="712">
        <f t="shared" si="298"/>
        <v>0</v>
      </c>
      <c r="CZ194" s="712">
        <f t="shared" si="298"/>
        <v>0</v>
      </c>
      <c r="DA194" s="712">
        <f t="shared" si="298"/>
        <v>0</v>
      </c>
      <c r="DB194" s="712">
        <f t="shared" si="298"/>
        <v>0</v>
      </c>
      <c r="DC194" s="712">
        <f t="shared" si="298"/>
        <v>0</v>
      </c>
      <c r="DD194" s="712">
        <f t="shared" si="298"/>
        <v>0</v>
      </c>
      <c r="DE194" s="712">
        <f t="shared" si="298"/>
        <v>0</v>
      </c>
      <c r="DF194" s="712">
        <f t="shared" si="298"/>
        <v>0</v>
      </c>
      <c r="DG194" s="712">
        <f t="shared" si="298"/>
        <v>0</v>
      </c>
      <c r="DH194" s="712">
        <f t="shared" si="298"/>
        <v>0</v>
      </c>
      <c r="DI194" s="712">
        <f t="shared" si="298"/>
        <v>0</v>
      </c>
      <c r="DJ194" s="712">
        <f t="shared" si="258"/>
        <v>0</v>
      </c>
      <c r="DK194" s="323"/>
      <c r="DL194" s="21"/>
    </row>
    <row r="195" spans="2:116">
      <c r="B195" s="10" t="s">
        <v>363</v>
      </c>
      <c r="C195" s="4" t="s">
        <v>1082</v>
      </c>
      <c r="D195" s="712">
        <f t="shared" ref="D195:AI195" si="299">D$120*D78</f>
        <v>0</v>
      </c>
      <c r="E195" s="712">
        <f t="shared" si="299"/>
        <v>0</v>
      </c>
      <c r="F195" s="712">
        <f t="shared" si="299"/>
        <v>0</v>
      </c>
      <c r="G195" s="712">
        <f t="shared" si="299"/>
        <v>0</v>
      </c>
      <c r="H195" s="712">
        <f t="shared" si="299"/>
        <v>0</v>
      </c>
      <c r="I195" s="712">
        <f t="shared" si="299"/>
        <v>0</v>
      </c>
      <c r="J195" s="712">
        <f t="shared" si="299"/>
        <v>0</v>
      </c>
      <c r="K195" s="712">
        <f t="shared" si="299"/>
        <v>0</v>
      </c>
      <c r="L195" s="712">
        <f t="shared" si="299"/>
        <v>0</v>
      </c>
      <c r="M195" s="712">
        <f t="shared" si="299"/>
        <v>0</v>
      </c>
      <c r="N195" s="712">
        <f t="shared" si="299"/>
        <v>0</v>
      </c>
      <c r="O195" s="712">
        <f t="shared" si="299"/>
        <v>0</v>
      </c>
      <c r="P195" s="712">
        <f t="shared" si="299"/>
        <v>0</v>
      </c>
      <c r="Q195" s="712">
        <f t="shared" si="299"/>
        <v>0</v>
      </c>
      <c r="R195" s="712">
        <f t="shared" si="299"/>
        <v>0</v>
      </c>
      <c r="S195" s="712">
        <f t="shared" si="299"/>
        <v>0</v>
      </c>
      <c r="T195" s="712">
        <f t="shared" si="299"/>
        <v>0</v>
      </c>
      <c r="U195" s="712">
        <f t="shared" si="299"/>
        <v>0</v>
      </c>
      <c r="V195" s="712">
        <f t="shared" si="299"/>
        <v>0</v>
      </c>
      <c r="W195" s="712">
        <f t="shared" si="299"/>
        <v>0</v>
      </c>
      <c r="X195" s="712">
        <f t="shared" si="299"/>
        <v>0</v>
      </c>
      <c r="Y195" s="712">
        <f t="shared" si="299"/>
        <v>0</v>
      </c>
      <c r="Z195" s="712">
        <f t="shared" si="299"/>
        <v>0</v>
      </c>
      <c r="AA195" s="712">
        <f t="shared" si="299"/>
        <v>0</v>
      </c>
      <c r="AB195" s="712">
        <f t="shared" si="299"/>
        <v>0</v>
      </c>
      <c r="AC195" s="712">
        <f t="shared" si="299"/>
        <v>0</v>
      </c>
      <c r="AD195" s="712">
        <f t="shared" si="299"/>
        <v>0</v>
      </c>
      <c r="AE195" s="712">
        <f t="shared" si="299"/>
        <v>0</v>
      </c>
      <c r="AF195" s="712">
        <f t="shared" si="299"/>
        <v>0</v>
      </c>
      <c r="AG195" s="712">
        <f t="shared" si="299"/>
        <v>0</v>
      </c>
      <c r="AH195" s="712">
        <f t="shared" si="299"/>
        <v>0</v>
      </c>
      <c r="AI195" s="712">
        <f t="shared" si="299"/>
        <v>0</v>
      </c>
      <c r="AJ195" s="712">
        <f t="shared" ref="AJ195:BO195" si="300">AJ$120*AJ78</f>
        <v>0</v>
      </c>
      <c r="AK195" s="712">
        <f t="shared" si="300"/>
        <v>0</v>
      </c>
      <c r="AL195" s="712">
        <f t="shared" si="300"/>
        <v>0</v>
      </c>
      <c r="AM195" s="712">
        <f t="shared" si="300"/>
        <v>0</v>
      </c>
      <c r="AN195" s="712">
        <f t="shared" si="300"/>
        <v>0</v>
      </c>
      <c r="AO195" s="712">
        <f t="shared" si="300"/>
        <v>0</v>
      </c>
      <c r="AP195" s="712">
        <f t="shared" si="300"/>
        <v>0</v>
      </c>
      <c r="AQ195" s="712">
        <f t="shared" si="300"/>
        <v>0</v>
      </c>
      <c r="AR195" s="712">
        <f t="shared" si="300"/>
        <v>0</v>
      </c>
      <c r="AS195" s="712">
        <f t="shared" si="300"/>
        <v>0</v>
      </c>
      <c r="AT195" s="712">
        <f t="shared" si="300"/>
        <v>0</v>
      </c>
      <c r="AU195" s="712">
        <f t="shared" si="300"/>
        <v>0</v>
      </c>
      <c r="AV195" s="712">
        <f t="shared" si="300"/>
        <v>0</v>
      </c>
      <c r="AW195" s="712">
        <f t="shared" si="300"/>
        <v>0</v>
      </c>
      <c r="AX195" s="712">
        <f t="shared" si="300"/>
        <v>0</v>
      </c>
      <c r="AY195" s="712">
        <f t="shared" si="300"/>
        <v>0</v>
      </c>
      <c r="AZ195" s="712">
        <f t="shared" si="300"/>
        <v>0</v>
      </c>
      <c r="BA195" s="712">
        <f t="shared" si="300"/>
        <v>0</v>
      </c>
      <c r="BB195" s="712">
        <f t="shared" si="300"/>
        <v>0</v>
      </c>
      <c r="BC195" s="712">
        <f t="shared" si="300"/>
        <v>0</v>
      </c>
      <c r="BD195" s="712">
        <f t="shared" si="300"/>
        <v>0</v>
      </c>
      <c r="BE195" s="712">
        <f t="shared" si="300"/>
        <v>0</v>
      </c>
      <c r="BF195" s="712">
        <f t="shared" si="300"/>
        <v>0</v>
      </c>
      <c r="BG195" s="712">
        <f t="shared" si="300"/>
        <v>0</v>
      </c>
      <c r="BH195" s="712">
        <f t="shared" si="300"/>
        <v>0</v>
      </c>
      <c r="BI195" s="712">
        <f t="shared" si="300"/>
        <v>0</v>
      </c>
      <c r="BJ195" s="712">
        <f t="shared" si="300"/>
        <v>0</v>
      </c>
      <c r="BK195" s="712">
        <f t="shared" si="300"/>
        <v>0</v>
      </c>
      <c r="BL195" s="712">
        <f t="shared" si="300"/>
        <v>0</v>
      </c>
      <c r="BM195" s="712">
        <f t="shared" si="300"/>
        <v>0</v>
      </c>
      <c r="BN195" s="712">
        <f t="shared" si="300"/>
        <v>0</v>
      </c>
      <c r="BO195" s="712">
        <f t="shared" si="300"/>
        <v>0</v>
      </c>
      <c r="BP195" s="712">
        <f t="shared" ref="BP195:CU195" si="301">BP$120*BP78</f>
        <v>0</v>
      </c>
      <c r="BQ195" s="712">
        <f t="shared" si="301"/>
        <v>0</v>
      </c>
      <c r="BR195" s="712">
        <f t="shared" si="301"/>
        <v>0</v>
      </c>
      <c r="BS195" s="712">
        <f t="shared" si="301"/>
        <v>0</v>
      </c>
      <c r="BT195" s="712">
        <f t="shared" si="301"/>
        <v>0</v>
      </c>
      <c r="BU195" s="712">
        <f t="shared" si="301"/>
        <v>0</v>
      </c>
      <c r="BV195" s="712">
        <f t="shared" si="301"/>
        <v>0</v>
      </c>
      <c r="BW195" s="712">
        <f t="shared" si="301"/>
        <v>0</v>
      </c>
      <c r="BX195" s="712">
        <f t="shared" si="301"/>
        <v>0</v>
      </c>
      <c r="BY195" s="712">
        <f t="shared" si="301"/>
        <v>0</v>
      </c>
      <c r="BZ195" s="712">
        <f t="shared" si="301"/>
        <v>0</v>
      </c>
      <c r="CA195" s="712">
        <f t="shared" si="301"/>
        <v>0</v>
      </c>
      <c r="CB195" s="712">
        <f t="shared" si="301"/>
        <v>0</v>
      </c>
      <c r="CC195" s="712">
        <f t="shared" si="301"/>
        <v>0</v>
      </c>
      <c r="CD195" s="712">
        <f t="shared" si="301"/>
        <v>0</v>
      </c>
      <c r="CE195" s="712">
        <f t="shared" si="301"/>
        <v>0</v>
      </c>
      <c r="CF195" s="712">
        <f t="shared" si="301"/>
        <v>0</v>
      </c>
      <c r="CG195" s="712">
        <f t="shared" si="301"/>
        <v>0</v>
      </c>
      <c r="CH195" s="712">
        <f t="shared" si="301"/>
        <v>0</v>
      </c>
      <c r="CI195" s="712">
        <f t="shared" si="301"/>
        <v>0</v>
      </c>
      <c r="CJ195" s="712">
        <f t="shared" si="301"/>
        <v>0</v>
      </c>
      <c r="CK195" s="712">
        <f t="shared" si="301"/>
        <v>0</v>
      </c>
      <c r="CL195" s="712">
        <f t="shared" si="301"/>
        <v>0</v>
      </c>
      <c r="CM195" s="712">
        <f t="shared" si="301"/>
        <v>0</v>
      </c>
      <c r="CN195" s="712">
        <f t="shared" si="301"/>
        <v>0</v>
      </c>
      <c r="CO195" s="712">
        <f t="shared" si="301"/>
        <v>0</v>
      </c>
      <c r="CP195" s="712">
        <f t="shared" si="301"/>
        <v>0</v>
      </c>
      <c r="CQ195" s="712">
        <f t="shared" si="301"/>
        <v>0</v>
      </c>
      <c r="CR195" s="712">
        <f t="shared" si="301"/>
        <v>0</v>
      </c>
      <c r="CS195" s="712">
        <f t="shared" si="301"/>
        <v>0</v>
      </c>
      <c r="CT195" s="712">
        <f t="shared" si="301"/>
        <v>0</v>
      </c>
      <c r="CU195" s="712">
        <f t="shared" si="301"/>
        <v>0</v>
      </c>
      <c r="CV195" s="712">
        <f t="shared" ref="CV195:DI195" si="302">CV$120*CV78</f>
        <v>0</v>
      </c>
      <c r="CW195" s="712">
        <f t="shared" si="302"/>
        <v>0</v>
      </c>
      <c r="CX195" s="712">
        <f t="shared" si="302"/>
        <v>0</v>
      </c>
      <c r="CY195" s="712">
        <f t="shared" si="302"/>
        <v>0</v>
      </c>
      <c r="CZ195" s="712">
        <f t="shared" si="302"/>
        <v>0</v>
      </c>
      <c r="DA195" s="712">
        <f t="shared" si="302"/>
        <v>0</v>
      </c>
      <c r="DB195" s="712">
        <f t="shared" si="302"/>
        <v>0</v>
      </c>
      <c r="DC195" s="712">
        <f t="shared" si="302"/>
        <v>0</v>
      </c>
      <c r="DD195" s="712">
        <f t="shared" si="302"/>
        <v>0</v>
      </c>
      <c r="DE195" s="712">
        <f t="shared" si="302"/>
        <v>0</v>
      </c>
      <c r="DF195" s="712">
        <f t="shared" si="302"/>
        <v>0</v>
      </c>
      <c r="DG195" s="712">
        <f t="shared" si="302"/>
        <v>0</v>
      </c>
      <c r="DH195" s="712">
        <f t="shared" si="302"/>
        <v>0</v>
      </c>
      <c r="DI195" s="712">
        <f t="shared" si="302"/>
        <v>0</v>
      </c>
      <c r="DJ195" s="712">
        <f t="shared" si="258"/>
        <v>0</v>
      </c>
      <c r="DK195" s="323"/>
      <c r="DL195" s="21"/>
    </row>
    <row r="196" spans="2:116">
      <c r="B196" s="10" t="s">
        <v>364</v>
      </c>
      <c r="C196" s="4" t="s">
        <v>1083</v>
      </c>
      <c r="D196" s="712">
        <f t="shared" ref="D196:AI196" si="303">D$120*D79</f>
        <v>0</v>
      </c>
      <c r="E196" s="712">
        <f t="shared" si="303"/>
        <v>0</v>
      </c>
      <c r="F196" s="712">
        <f t="shared" si="303"/>
        <v>0</v>
      </c>
      <c r="G196" s="712">
        <f t="shared" si="303"/>
        <v>0</v>
      </c>
      <c r="H196" s="712">
        <f t="shared" si="303"/>
        <v>0</v>
      </c>
      <c r="I196" s="712">
        <f t="shared" si="303"/>
        <v>0</v>
      </c>
      <c r="J196" s="712">
        <f t="shared" si="303"/>
        <v>0</v>
      </c>
      <c r="K196" s="712">
        <f t="shared" si="303"/>
        <v>0</v>
      </c>
      <c r="L196" s="712">
        <f t="shared" si="303"/>
        <v>0</v>
      </c>
      <c r="M196" s="712">
        <f t="shared" si="303"/>
        <v>0</v>
      </c>
      <c r="N196" s="712">
        <f t="shared" si="303"/>
        <v>0</v>
      </c>
      <c r="O196" s="712">
        <f t="shared" si="303"/>
        <v>0</v>
      </c>
      <c r="P196" s="712">
        <f t="shared" si="303"/>
        <v>0</v>
      </c>
      <c r="Q196" s="712">
        <f t="shared" si="303"/>
        <v>0</v>
      </c>
      <c r="R196" s="712">
        <f t="shared" si="303"/>
        <v>0</v>
      </c>
      <c r="S196" s="712">
        <f t="shared" si="303"/>
        <v>0</v>
      </c>
      <c r="T196" s="712">
        <f t="shared" si="303"/>
        <v>0</v>
      </c>
      <c r="U196" s="712">
        <f t="shared" si="303"/>
        <v>0</v>
      </c>
      <c r="V196" s="712">
        <f t="shared" si="303"/>
        <v>0</v>
      </c>
      <c r="W196" s="712">
        <f t="shared" si="303"/>
        <v>0</v>
      </c>
      <c r="X196" s="712">
        <f t="shared" si="303"/>
        <v>0</v>
      </c>
      <c r="Y196" s="712">
        <f t="shared" si="303"/>
        <v>0</v>
      </c>
      <c r="Z196" s="712">
        <f t="shared" si="303"/>
        <v>0</v>
      </c>
      <c r="AA196" s="712">
        <f t="shared" si="303"/>
        <v>0</v>
      </c>
      <c r="AB196" s="712">
        <f t="shared" si="303"/>
        <v>0</v>
      </c>
      <c r="AC196" s="712">
        <f t="shared" si="303"/>
        <v>0</v>
      </c>
      <c r="AD196" s="712">
        <f t="shared" si="303"/>
        <v>0</v>
      </c>
      <c r="AE196" s="712">
        <f t="shared" si="303"/>
        <v>0</v>
      </c>
      <c r="AF196" s="712">
        <f t="shared" si="303"/>
        <v>0</v>
      </c>
      <c r="AG196" s="712">
        <f t="shared" si="303"/>
        <v>0</v>
      </c>
      <c r="AH196" s="712">
        <f t="shared" si="303"/>
        <v>0</v>
      </c>
      <c r="AI196" s="712">
        <f t="shared" si="303"/>
        <v>0</v>
      </c>
      <c r="AJ196" s="712">
        <f t="shared" ref="AJ196:BO196" si="304">AJ$120*AJ79</f>
        <v>0</v>
      </c>
      <c r="AK196" s="712">
        <f t="shared" si="304"/>
        <v>0</v>
      </c>
      <c r="AL196" s="712">
        <f t="shared" si="304"/>
        <v>0</v>
      </c>
      <c r="AM196" s="712">
        <f t="shared" si="304"/>
        <v>0</v>
      </c>
      <c r="AN196" s="712">
        <f t="shared" si="304"/>
        <v>0</v>
      </c>
      <c r="AO196" s="712">
        <f t="shared" si="304"/>
        <v>0</v>
      </c>
      <c r="AP196" s="712">
        <f t="shared" si="304"/>
        <v>0</v>
      </c>
      <c r="AQ196" s="712">
        <f t="shared" si="304"/>
        <v>0</v>
      </c>
      <c r="AR196" s="712">
        <f t="shared" si="304"/>
        <v>0</v>
      </c>
      <c r="AS196" s="712">
        <f t="shared" si="304"/>
        <v>0</v>
      </c>
      <c r="AT196" s="712">
        <f t="shared" si="304"/>
        <v>0</v>
      </c>
      <c r="AU196" s="712">
        <f t="shared" si="304"/>
        <v>0</v>
      </c>
      <c r="AV196" s="712">
        <f t="shared" si="304"/>
        <v>0</v>
      </c>
      <c r="AW196" s="712">
        <f t="shared" si="304"/>
        <v>0</v>
      </c>
      <c r="AX196" s="712">
        <f t="shared" si="304"/>
        <v>0</v>
      </c>
      <c r="AY196" s="712">
        <f t="shared" si="304"/>
        <v>0</v>
      </c>
      <c r="AZ196" s="712">
        <f t="shared" si="304"/>
        <v>0</v>
      </c>
      <c r="BA196" s="712">
        <f t="shared" si="304"/>
        <v>0</v>
      </c>
      <c r="BB196" s="712">
        <f t="shared" si="304"/>
        <v>0</v>
      </c>
      <c r="BC196" s="712">
        <f t="shared" si="304"/>
        <v>0</v>
      </c>
      <c r="BD196" s="712">
        <f t="shared" si="304"/>
        <v>0</v>
      </c>
      <c r="BE196" s="712">
        <f t="shared" si="304"/>
        <v>0</v>
      </c>
      <c r="BF196" s="712">
        <f t="shared" si="304"/>
        <v>0</v>
      </c>
      <c r="BG196" s="712">
        <f t="shared" si="304"/>
        <v>0</v>
      </c>
      <c r="BH196" s="712">
        <f t="shared" si="304"/>
        <v>0</v>
      </c>
      <c r="BI196" s="712">
        <f t="shared" si="304"/>
        <v>0</v>
      </c>
      <c r="BJ196" s="712">
        <f t="shared" si="304"/>
        <v>0</v>
      </c>
      <c r="BK196" s="712">
        <f t="shared" si="304"/>
        <v>0</v>
      </c>
      <c r="BL196" s="712">
        <f t="shared" si="304"/>
        <v>0</v>
      </c>
      <c r="BM196" s="712">
        <f t="shared" si="304"/>
        <v>0</v>
      </c>
      <c r="BN196" s="712">
        <f t="shared" si="304"/>
        <v>0</v>
      </c>
      <c r="BO196" s="712">
        <f t="shared" si="304"/>
        <v>0</v>
      </c>
      <c r="BP196" s="712">
        <f t="shared" ref="BP196:CU196" si="305">BP$120*BP79</f>
        <v>0</v>
      </c>
      <c r="BQ196" s="712">
        <f t="shared" si="305"/>
        <v>0</v>
      </c>
      <c r="BR196" s="712">
        <f t="shared" si="305"/>
        <v>0</v>
      </c>
      <c r="BS196" s="712">
        <f t="shared" si="305"/>
        <v>0</v>
      </c>
      <c r="BT196" s="712">
        <f t="shared" si="305"/>
        <v>0</v>
      </c>
      <c r="BU196" s="712">
        <f t="shared" si="305"/>
        <v>0</v>
      </c>
      <c r="BV196" s="712">
        <f t="shared" si="305"/>
        <v>0</v>
      </c>
      <c r="BW196" s="712">
        <f t="shared" si="305"/>
        <v>0</v>
      </c>
      <c r="BX196" s="712">
        <f t="shared" si="305"/>
        <v>0</v>
      </c>
      <c r="BY196" s="712">
        <f t="shared" si="305"/>
        <v>0</v>
      </c>
      <c r="BZ196" s="712">
        <f t="shared" si="305"/>
        <v>0</v>
      </c>
      <c r="CA196" s="712">
        <f t="shared" si="305"/>
        <v>0</v>
      </c>
      <c r="CB196" s="712">
        <f t="shared" si="305"/>
        <v>0</v>
      </c>
      <c r="CC196" s="712">
        <f t="shared" si="305"/>
        <v>0</v>
      </c>
      <c r="CD196" s="712">
        <f t="shared" si="305"/>
        <v>0</v>
      </c>
      <c r="CE196" s="712">
        <f t="shared" si="305"/>
        <v>0</v>
      </c>
      <c r="CF196" s="712">
        <f t="shared" si="305"/>
        <v>0</v>
      </c>
      <c r="CG196" s="712">
        <f t="shared" si="305"/>
        <v>0</v>
      </c>
      <c r="CH196" s="712">
        <f t="shared" si="305"/>
        <v>0</v>
      </c>
      <c r="CI196" s="712">
        <f t="shared" si="305"/>
        <v>0</v>
      </c>
      <c r="CJ196" s="712">
        <f t="shared" si="305"/>
        <v>0</v>
      </c>
      <c r="CK196" s="712">
        <f t="shared" si="305"/>
        <v>0</v>
      </c>
      <c r="CL196" s="712">
        <f t="shared" si="305"/>
        <v>0</v>
      </c>
      <c r="CM196" s="712">
        <f t="shared" si="305"/>
        <v>0</v>
      </c>
      <c r="CN196" s="712">
        <f t="shared" si="305"/>
        <v>0</v>
      </c>
      <c r="CO196" s="712">
        <f t="shared" si="305"/>
        <v>0</v>
      </c>
      <c r="CP196" s="712">
        <f t="shared" si="305"/>
        <v>0</v>
      </c>
      <c r="CQ196" s="712">
        <f t="shared" si="305"/>
        <v>0</v>
      </c>
      <c r="CR196" s="712">
        <f t="shared" si="305"/>
        <v>0</v>
      </c>
      <c r="CS196" s="712">
        <f t="shared" si="305"/>
        <v>0</v>
      </c>
      <c r="CT196" s="712">
        <f t="shared" si="305"/>
        <v>0</v>
      </c>
      <c r="CU196" s="712">
        <f t="shared" si="305"/>
        <v>0</v>
      </c>
      <c r="CV196" s="712">
        <f t="shared" ref="CV196:DI196" si="306">CV$120*CV79</f>
        <v>0</v>
      </c>
      <c r="CW196" s="712">
        <f t="shared" si="306"/>
        <v>0</v>
      </c>
      <c r="CX196" s="712">
        <f t="shared" si="306"/>
        <v>0</v>
      </c>
      <c r="CY196" s="712">
        <f t="shared" si="306"/>
        <v>0</v>
      </c>
      <c r="CZ196" s="712">
        <f t="shared" si="306"/>
        <v>0</v>
      </c>
      <c r="DA196" s="712">
        <f t="shared" si="306"/>
        <v>0</v>
      </c>
      <c r="DB196" s="712">
        <f t="shared" si="306"/>
        <v>0</v>
      </c>
      <c r="DC196" s="712">
        <f t="shared" si="306"/>
        <v>0</v>
      </c>
      <c r="DD196" s="712">
        <f t="shared" si="306"/>
        <v>0</v>
      </c>
      <c r="DE196" s="712">
        <f t="shared" si="306"/>
        <v>0</v>
      </c>
      <c r="DF196" s="712">
        <f t="shared" si="306"/>
        <v>0</v>
      </c>
      <c r="DG196" s="712">
        <f t="shared" si="306"/>
        <v>0</v>
      </c>
      <c r="DH196" s="712">
        <f t="shared" si="306"/>
        <v>0</v>
      </c>
      <c r="DI196" s="712">
        <f t="shared" si="306"/>
        <v>0</v>
      </c>
      <c r="DJ196" s="712">
        <f t="shared" si="258"/>
        <v>0</v>
      </c>
      <c r="DK196" s="323"/>
      <c r="DL196" s="21"/>
    </row>
    <row r="197" spans="2:116">
      <c r="B197" s="10" t="s">
        <v>365</v>
      </c>
      <c r="C197" s="4" t="s">
        <v>1084</v>
      </c>
      <c r="D197" s="712">
        <f t="shared" ref="D197:AI197" si="307">D$120*D80</f>
        <v>0</v>
      </c>
      <c r="E197" s="712">
        <f t="shared" si="307"/>
        <v>0</v>
      </c>
      <c r="F197" s="712">
        <f t="shared" si="307"/>
        <v>0</v>
      </c>
      <c r="G197" s="712">
        <f t="shared" si="307"/>
        <v>0</v>
      </c>
      <c r="H197" s="712">
        <f t="shared" si="307"/>
        <v>0</v>
      </c>
      <c r="I197" s="712">
        <f t="shared" si="307"/>
        <v>0</v>
      </c>
      <c r="J197" s="712">
        <f t="shared" si="307"/>
        <v>0</v>
      </c>
      <c r="K197" s="712">
        <f t="shared" si="307"/>
        <v>0</v>
      </c>
      <c r="L197" s="712">
        <f t="shared" si="307"/>
        <v>0</v>
      </c>
      <c r="M197" s="712">
        <f t="shared" si="307"/>
        <v>0</v>
      </c>
      <c r="N197" s="712">
        <f t="shared" si="307"/>
        <v>0</v>
      </c>
      <c r="O197" s="712">
        <f t="shared" si="307"/>
        <v>0</v>
      </c>
      <c r="P197" s="712">
        <f t="shared" si="307"/>
        <v>0</v>
      </c>
      <c r="Q197" s="712">
        <f t="shared" si="307"/>
        <v>0</v>
      </c>
      <c r="R197" s="712">
        <f t="shared" si="307"/>
        <v>0</v>
      </c>
      <c r="S197" s="712">
        <f t="shared" si="307"/>
        <v>0</v>
      </c>
      <c r="T197" s="712">
        <f t="shared" si="307"/>
        <v>0</v>
      </c>
      <c r="U197" s="712">
        <f t="shared" si="307"/>
        <v>0</v>
      </c>
      <c r="V197" s="712">
        <f t="shared" si="307"/>
        <v>0</v>
      </c>
      <c r="W197" s="712">
        <f t="shared" si="307"/>
        <v>0</v>
      </c>
      <c r="X197" s="712">
        <f t="shared" si="307"/>
        <v>0</v>
      </c>
      <c r="Y197" s="712">
        <f t="shared" si="307"/>
        <v>0</v>
      </c>
      <c r="Z197" s="712">
        <f t="shared" si="307"/>
        <v>0</v>
      </c>
      <c r="AA197" s="712">
        <f t="shared" si="307"/>
        <v>0</v>
      </c>
      <c r="AB197" s="712">
        <f t="shared" si="307"/>
        <v>0</v>
      </c>
      <c r="AC197" s="712">
        <f t="shared" si="307"/>
        <v>0</v>
      </c>
      <c r="AD197" s="712">
        <f t="shared" si="307"/>
        <v>0</v>
      </c>
      <c r="AE197" s="712">
        <f t="shared" si="307"/>
        <v>0</v>
      </c>
      <c r="AF197" s="712">
        <f t="shared" si="307"/>
        <v>0</v>
      </c>
      <c r="AG197" s="712">
        <f t="shared" si="307"/>
        <v>0</v>
      </c>
      <c r="AH197" s="712">
        <f t="shared" si="307"/>
        <v>0</v>
      </c>
      <c r="AI197" s="712">
        <f t="shared" si="307"/>
        <v>0</v>
      </c>
      <c r="AJ197" s="712">
        <f t="shared" ref="AJ197:BO197" si="308">AJ$120*AJ80</f>
        <v>0</v>
      </c>
      <c r="AK197" s="712">
        <f t="shared" si="308"/>
        <v>0</v>
      </c>
      <c r="AL197" s="712">
        <f t="shared" si="308"/>
        <v>0</v>
      </c>
      <c r="AM197" s="712">
        <f t="shared" si="308"/>
        <v>0</v>
      </c>
      <c r="AN197" s="712">
        <f t="shared" si="308"/>
        <v>0</v>
      </c>
      <c r="AO197" s="712">
        <f t="shared" si="308"/>
        <v>0</v>
      </c>
      <c r="AP197" s="712">
        <f t="shared" si="308"/>
        <v>0</v>
      </c>
      <c r="AQ197" s="712">
        <f t="shared" si="308"/>
        <v>0</v>
      </c>
      <c r="AR197" s="712">
        <f t="shared" si="308"/>
        <v>0</v>
      </c>
      <c r="AS197" s="712">
        <f t="shared" si="308"/>
        <v>0</v>
      </c>
      <c r="AT197" s="712">
        <f t="shared" si="308"/>
        <v>0</v>
      </c>
      <c r="AU197" s="712">
        <f t="shared" si="308"/>
        <v>0</v>
      </c>
      <c r="AV197" s="712">
        <f t="shared" si="308"/>
        <v>0</v>
      </c>
      <c r="AW197" s="712">
        <f t="shared" si="308"/>
        <v>0</v>
      </c>
      <c r="AX197" s="712">
        <f t="shared" si="308"/>
        <v>0</v>
      </c>
      <c r="AY197" s="712">
        <f t="shared" si="308"/>
        <v>0</v>
      </c>
      <c r="AZ197" s="712">
        <f t="shared" si="308"/>
        <v>0</v>
      </c>
      <c r="BA197" s="712">
        <f t="shared" si="308"/>
        <v>0</v>
      </c>
      <c r="BB197" s="712">
        <f t="shared" si="308"/>
        <v>0</v>
      </c>
      <c r="BC197" s="712">
        <f t="shared" si="308"/>
        <v>0</v>
      </c>
      <c r="BD197" s="712">
        <f t="shared" si="308"/>
        <v>0</v>
      </c>
      <c r="BE197" s="712">
        <f t="shared" si="308"/>
        <v>0</v>
      </c>
      <c r="BF197" s="712">
        <f t="shared" si="308"/>
        <v>0</v>
      </c>
      <c r="BG197" s="712">
        <f t="shared" si="308"/>
        <v>0</v>
      </c>
      <c r="BH197" s="712">
        <f t="shared" si="308"/>
        <v>0</v>
      </c>
      <c r="BI197" s="712">
        <f t="shared" si="308"/>
        <v>0</v>
      </c>
      <c r="BJ197" s="712">
        <f t="shared" si="308"/>
        <v>0</v>
      </c>
      <c r="BK197" s="712">
        <f t="shared" si="308"/>
        <v>0</v>
      </c>
      <c r="BL197" s="712">
        <f t="shared" si="308"/>
        <v>0</v>
      </c>
      <c r="BM197" s="712">
        <f t="shared" si="308"/>
        <v>0</v>
      </c>
      <c r="BN197" s="712">
        <f t="shared" si="308"/>
        <v>0</v>
      </c>
      <c r="BO197" s="712">
        <f t="shared" si="308"/>
        <v>0</v>
      </c>
      <c r="BP197" s="712">
        <f t="shared" ref="BP197:CU197" si="309">BP$120*BP80</f>
        <v>0</v>
      </c>
      <c r="BQ197" s="712">
        <f t="shared" si="309"/>
        <v>0</v>
      </c>
      <c r="BR197" s="712">
        <f t="shared" si="309"/>
        <v>0</v>
      </c>
      <c r="BS197" s="712">
        <f t="shared" si="309"/>
        <v>0</v>
      </c>
      <c r="BT197" s="712">
        <f t="shared" si="309"/>
        <v>0</v>
      </c>
      <c r="BU197" s="712">
        <f t="shared" si="309"/>
        <v>0</v>
      </c>
      <c r="BV197" s="712">
        <f t="shared" si="309"/>
        <v>0</v>
      </c>
      <c r="BW197" s="712">
        <f t="shared" si="309"/>
        <v>0</v>
      </c>
      <c r="BX197" s="712">
        <f t="shared" si="309"/>
        <v>0</v>
      </c>
      <c r="BY197" s="712">
        <f t="shared" si="309"/>
        <v>0</v>
      </c>
      <c r="BZ197" s="712">
        <f t="shared" si="309"/>
        <v>0</v>
      </c>
      <c r="CA197" s="712">
        <f t="shared" si="309"/>
        <v>0</v>
      </c>
      <c r="CB197" s="712">
        <f t="shared" si="309"/>
        <v>0</v>
      </c>
      <c r="CC197" s="712">
        <f t="shared" si="309"/>
        <v>0</v>
      </c>
      <c r="CD197" s="712">
        <f t="shared" si="309"/>
        <v>0</v>
      </c>
      <c r="CE197" s="712">
        <f t="shared" si="309"/>
        <v>0</v>
      </c>
      <c r="CF197" s="712">
        <f t="shared" si="309"/>
        <v>0</v>
      </c>
      <c r="CG197" s="712">
        <f t="shared" si="309"/>
        <v>0</v>
      </c>
      <c r="CH197" s="712">
        <f t="shared" si="309"/>
        <v>0</v>
      </c>
      <c r="CI197" s="712">
        <f t="shared" si="309"/>
        <v>0</v>
      </c>
      <c r="CJ197" s="712">
        <f t="shared" si="309"/>
        <v>0</v>
      </c>
      <c r="CK197" s="712">
        <f t="shared" si="309"/>
        <v>0</v>
      </c>
      <c r="CL197" s="712">
        <f t="shared" si="309"/>
        <v>0</v>
      </c>
      <c r="CM197" s="712">
        <f t="shared" si="309"/>
        <v>0</v>
      </c>
      <c r="CN197" s="712">
        <f t="shared" si="309"/>
        <v>0</v>
      </c>
      <c r="CO197" s="712">
        <f t="shared" si="309"/>
        <v>0</v>
      </c>
      <c r="CP197" s="712">
        <f t="shared" si="309"/>
        <v>0</v>
      </c>
      <c r="CQ197" s="712">
        <f t="shared" si="309"/>
        <v>0</v>
      </c>
      <c r="CR197" s="712">
        <f t="shared" si="309"/>
        <v>0</v>
      </c>
      <c r="CS197" s="712">
        <f t="shared" si="309"/>
        <v>0</v>
      </c>
      <c r="CT197" s="712">
        <f t="shared" si="309"/>
        <v>0</v>
      </c>
      <c r="CU197" s="712">
        <f t="shared" si="309"/>
        <v>0</v>
      </c>
      <c r="CV197" s="712">
        <f t="shared" ref="CV197:DI197" si="310">CV$120*CV80</f>
        <v>0</v>
      </c>
      <c r="CW197" s="712">
        <f t="shared" si="310"/>
        <v>0</v>
      </c>
      <c r="CX197" s="712">
        <f t="shared" si="310"/>
        <v>0</v>
      </c>
      <c r="CY197" s="712">
        <f t="shared" si="310"/>
        <v>0</v>
      </c>
      <c r="CZ197" s="712">
        <f t="shared" si="310"/>
        <v>0</v>
      </c>
      <c r="DA197" s="712">
        <f t="shared" si="310"/>
        <v>0</v>
      </c>
      <c r="DB197" s="712">
        <f t="shared" si="310"/>
        <v>0</v>
      </c>
      <c r="DC197" s="712">
        <f t="shared" si="310"/>
        <v>0</v>
      </c>
      <c r="DD197" s="712">
        <f t="shared" si="310"/>
        <v>0</v>
      </c>
      <c r="DE197" s="712">
        <f t="shared" si="310"/>
        <v>0</v>
      </c>
      <c r="DF197" s="712">
        <f t="shared" si="310"/>
        <v>0</v>
      </c>
      <c r="DG197" s="712">
        <f t="shared" si="310"/>
        <v>0</v>
      </c>
      <c r="DH197" s="712">
        <f t="shared" si="310"/>
        <v>0</v>
      </c>
      <c r="DI197" s="712">
        <f t="shared" si="310"/>
        <v>0</v>
      </c>
      <c r="DJ197" s="712">
        <f t="shared" si="258"/>
        <v>0</v>
      </c>
      <c r="DK197" s="323"/>
      <c r="DL197" s="21"/>
    </row>
    <row r="198" spans="2:116">
      <c r="B198" s="10" t="s">
        <v>366</v>
      </c>
      <c r="C198" s="4" t="s">
        <v>1085</v>
      </c>
      <c r="D198" s="712">
        <f t="shared" ref="D198:AI198" si="311">D$120*D81</f>
        <v>0</v>
      </c>
      <c r="E198" s="712">
        <f t="shared" si="311"/>
        <v>0</v>
      </c>
      <c r="F198" s="712">
        <f t="shared" si="311"/>
        <v>0</v>
      </c>
      <c r="G198" s="712">
        <f t="shared" si="311"/>
        <v>0</v>
      </c>
      <c r="H198" s="712">
        <f t="shared" si="311"/>
        <v>0</v>
      </c>
      <c r="I198" s="712">
        <f t="shared" si="311"/>
        <v>0</v>
      </c>
      <c r="J198" s="712">
        <f t="shared" si="311"/>
        <v>0</v>
      </c>
      <c r="K198" s="712">
        <f t="shared" si="311"/>
        <v>0</v>
      </c>
      <c r="L198" s="712">
        <f t="shared" si="311"/>
        <v>0</v>
      </c>
      <c r="M198" s="712">
        <f t="shared" si="311"/>
        <v>0</v>
      </c>
      <c r="N198" s="712">
        <f t="shared" si="311"/>
        <v>0</v>
      </c>
      <c r="O198" s="712">
        <f t="shared" si="311"/>
        <v>0</v>
      </c>
      <c r="P198" s="712">
        <f t="shared" si="311"/>
        <v>0</v>
      </c>
      <c r="Q198" s="712">
        <f t="shared" si="311"/>
        <v>0</v>
      </c>
      <c r="R198" s="712">
        <f t="shared" si="311"/>
        <v>0</v>
      </c>
      <c r="S198" s="712">
        <f t="shared" si="311"/>
        <v>0</v>
      </c>
      <c r="T198" s="712">
        <f t="shared" si="311"/>
        <v>0</v>
      </c>
      <c r="U198" s="712">
        <f t="shared" si="311"/>
        <v>0</v>
      </c>
      <c r="V198" s="712">
        <f t="shared" si="311"/>
        <v>0</v>
      </c>
      <c r="W198" s="712">
        <f t="shared" si="311"/>
        <v>0</v>
      </c>
      <c r="X198" s="712">
        <f t="shared" si="311"/>
        <v>0</v>
      </c>
      <c r="Y198" s="712">
        <f t="shared" si="311"/>
        <v>0</v>
      </c>
      <c r="Z198" s="712">
        <f t="shared" si="311"/>
        <v>0</v>
      </c>
      <c r="AA198" s="712">
        <f t="shared" si="311"/>
        <v>0</v>
      </c>
      <c r="AB198" s="712">
        <f t="shared" si="311"/>
        <v>0</v>
      </c>
      <c r="AC198" s="712">
        <f t="shared" si="311"/>
        <v>0</v>
      </c>
      <c r="AD198" s="712">
        <f t="shared" si="311"/>
        <v>0</v>
      </c>
      <c r="AE198" s="712">
        <f t="shared" si="311"/>
        <v>0</v>
      </c>
      <c r="AF198" s="712">
        <f t="shared" si="311"/>
        <v>0</v>
      </c>
      <c r="AG198" s="712">
        <f t="shared" si="311"/>
        <v>0</v>
      </c>
      <c r="AH198" s="712">
        <f t="shared" si="311"/>
        <v>0</v>
      </c>
      <c r="AI198" s="712">
        <f t="shared" si="311"/>
        <v>0</v>
      </c>
      <c r="AJ198" s="712">
        <f t="shared" ref="AJ198:BO198" si="312">AJ$120*AJ81</f>
        <v>0</v>
      </c>
      <c r="AK198" s="712">
        <f t="shared" si="312"/>
        <v>0</v>
      </c>
      <c r="AL198" s="712">
        <f t="shared" si="312"/>
        <v>0</v>
      </c>
      <c r="AM198" s="712">
        <f t="shared" si="312"/>
        <v>0</v>
      </c>
      <c r="AN198" s="712">
        <f t="shared" si="312"/>
        <v>0</v>
      </c>
      <c r="AO198" s="712">
        <f t="shared" si="312"/>
        <v>0</v>
      </c>
      <c r="AP198" s="712">
        <f t="shared" si="312"/>
        <v>0</v>
      </c>
      <c r="AQ198" s="712">
        <f t="shared" si="312"/>
        <v>0</v>
      </c>
      <c r="AR198" s="712">
        <f t="shared" si="312"/>
        <v>0</v>
      </c>
      <c r="AS198" s="712">
        <f t="shared" si="312"/>
        <v>0</v>
      </c>
      <c r="AT198" s="712">
        <f t="shared" si="312"/>
        <v>0</v>
      </c>
      <c r="AU198" s="712">
        <f t="shared" si="312"/>
        <v>0</v>
      </c>
      <c r="AV198" s="712">
        <f t="shared" si="312"/>
        <v>0</v>
      </c>
      <c r="AW198" s="712">
        <f t="shared" si="312"/>
        <v>0</v>
      </c>
      <c r="AX198" s="712">
        <f t="shared" si="312"/>
        <v>0</v>
      </c>
      <c r="AY198" s="712">
        <f t="shared" si="312"/>
        <v>0</v>
      </c>
      <c r="AZ198" s="712">
        <f t="shared" si="312"/>
        <v>0</v>
      </c>
      <c r="BA198" s="712">
        <f t="shared" si="312"/>
        <v>0</v>
      </c>
      <c r="BB198" s="712">
        <f t="shared" si="312"/>
        <v>0</v>
      </c>
      <c r="BC198" s="712">
        <f t="shared" si="312"/>
        <v>0</v>
      </c>
      <c r="BD198" s="712">
        <f t="shared" si="312"/>
        <v>0</v>
      </c>
      <c r="BE198" s="712">
        <f t="shared" si="312"/>
        <v>0</v>
      </c>
      <c r="BF198" s="712">
        <f t="shared" si="312"/>
        <v>0</v>
      </c>
      <c r="BG198" s="712">
        <f t="shared" si="312"/>
        <v>0</v>
      </c>
      <c r="BH198" s="712">
        <f t="shared" si="312"/>
        <v>0</v>
      </c>
      <c r="BI198" s="712">
        <f t="shared" si="312"/>
        <v>0</v>
      </c>
      <c r="BJ198" s="712">
        <f t="shared" si="312"/>
        <v>0</v>
      </c>
      <c r="BK198" s="712">
        <f t="shared" si="312"/>
        <v>0</v>
      </c>
      <c r="BL198" s="712">
        <f t="shared" si="312"/>
        <v>0</v>
      </c>
      <c r="BM198" s="712">
        <f t="shared" si="312"/>
        <v>0</v>
      </c>
      <c r="BN198" s="712">
        <f t="shared" si="312"/>
        <v>0</v>
      </c>
      <c r="BO198" s="712">
        <f t="shared" si="312"/>
        <v>0</v>
      </c>
      <c r="BP198" s="712">
        <f t="shared" ref="BP198:CU198" si="313">BP$120*BP81</f>
        <v>0</v>
      </c>
      <c r="BQ198" s="712">
        <f t="shared" si="313"/>
        <v>0</v>
      </c>
      <c r="BR198" s="712">
        <f t="shared" si="313"/>
        <v>0</v>
      </c>
      <c r="BS198" s="712">
        <f t="shared" si="313"/>
        <v>0</v>
      </c>
      <c r="BT198" s="712">
        <f t="shared" si="313"/>
        <v>0</v>
      </c>
      <c r="BU198" s="712">
        <f t="shared" si="313"/>
        <v>0</v>
      </c>
      <c r="BV198" s="712">
        <f t="shared" si="313"/>
        <v>0</v>
      </c>
      <c r="BW198" s="712">
        <f t="shared" si="313"/>
        <v>0</v>
      </c>
      <c r="BX198" s="712">
        <f t="shared" si="313"/>
        <v>0</v>
      </c>
      <c r="BY198" s="712">
        <f t="shared" si="313"/>
        <v>0</v>
      </c>
      <c r="BZ198" s="712">
        <f t="shared" si="313"/>
        <v>0</v>
      </c>
      <c r="CA198" s="712">
        <f t="shared" si="313"/>
        <v>0</v>
      </c>
      <c r="CB198" s="712">
        <f t="shared" si="313"/>
        <v>0</v>
      </c>
      <c r="CC198" s="712">
        <f t="shared" si="313"/>
        <v>0</v>
      </c>
      <c r="CD198" s="712">
        <f t="shared" si="313"/>
        <v>0</v>
      </c>
      <c r="CE198" s="712">
        <f t="shared" si="313"/>
        <v>0</v>
      </c>
      <c r="CF198" s="712">
        <f t="shared" si="313"/>
        <v>0</v>
      </c>
      <c r="CG198" s="712">
        <f t="shared" si="313"/>
        <v>0</v>
      </c>
      <c r="CH198" s="712">
        <f t="shared" si="313"/>
        <v>0</v>
      </c>
      <c r="CI198" s="712">
        <f t="shared" si="313"/>
        <v>0</v>
      </c>
      <c r="CJ198" s="712">
        <f t="shared" si="313"/>
        <v>0</v>
      </c>
      <c r="CK198" s="712">
        <f t="shared" si="313"/>
        <v>0</v>
      </c>
      <c r="CL198" s="712">
        <f t="shared" si="313"/>
        <v>0</v>
      </c>
      <c r="CM198" s="712">
        <f t="shared" si="313"/>
        <v>0</v>
      </c>
      <c r="CN198" s="712">
        <f t="shared" si="313"/>
        <v>0</v>
      </c>
      <c r="CO198" s="712">
        <f t="shared" si="313"/>
        <v>0</v>
      </c>
      <c r="CP198" s="712">
        <f t="shared" si="313"/>
        <v>0</v>
      </c>
      <c r="CQ198" s="712">
        <f t="shared" si="313"/>
        <v>0</v>
      </c>
      <c r="CR198" s="712">
        <f t="shared" si="313"/>
        <v>0</v>
      </c>
      <c r="CS198" s="712">
        <f t="shared" si="313"/>
        <v>0</v>
      </c>
      <c r="CT198" s="712">
        <f t="shared" si="313"/>
        <v>0</v>
      </c>
      <c r="CU198" s="712">
        <f t="shared" si="313"/>
        <v>0</v>
      </c>
      <c r="CV198" s="712">
        <f t="shared" ref="CV198:DI198" si="314">CV$120*CV81</f>
        <v>0</v>
      </c>
      <c r="CW198" s="712">
        <f t="shared" si="314"/>
        <v>0</v>
      </c>
      <c r="CX198" s="712">
        <f t="shared" si="314"/>
        <v>0</v>
      </c>
      <c r="CY198" s="712">
        <f t="shared" si="314"/>
        <v>0</v>
      </c>
      <c r="CZ198" s="712">
        <f t="shared" si="314"/>
        <v>0</v>
      </c>
      <c r="DA198" s="712">
        <f t="shared" si="314"/>
        <v>0</v>
      </c>
      <c r="DB198" s="712">
        <f t="shared" si="314"/>
        <v>0</v>
      </c>
      <c r="DC198" s="712">
        <f t="shared" si="314"/>
        <v>0</v>
      </c>
      <c r="DD198" s="712">
        <f t="shared" si="314"/>
        <v>0</v>
      </c>
      <c r="DE198" s="712">
        <f t="shared" si="314"/>
        <v>0</v>
      </c>
      <c r="DF198" s="712">
        <f t="shared" si="314"/>
        <v>0</v>
      </c>
      <c r="DG198" s="712">
        <f t="shared" si="314"/>
        <v>0</v>
      </c>
      <c r="DH198" s="712">
        <f t="shared" si="314"/>
        <v>0</v>
      </c>
      <c r="DI198" s="712">
        <f t="shared" si="314"/>
        <v>0</v>
      </c>
      <c r="DJ198" s="712">
        <f t="shared" si="258"/>
        <v>0</v>
      </c>
      <c r="DK198" s="323"/>
      <c r="DL198" s="21"/>
    </row>
    <row r="199" spans="2:116">
      <c r="B199" s="10" t="s">
        <v>367</v>
      </c>
      <c r="C199" s="4" t="s">
        <v>1086</v>
      </c>
      <c r="D199" s="712">
        <f t="shared" ref="D199:AI199" si="315">D$120*D82</f>
        <v>0</v>
      </c>
      <c r="E199" s="712">
        <f t="shared" si="315"/>
        <v>0</v>
      </c>
      <c r="F199" s="712">
        <f t="shared" si="315"/>
        <v>0</v>
      </c>
      <c r="G199" s="712">
        <f t="shared" si="315"/>
        <v>0</v>
      </c>
      <c r="H199" s="712">
        <f t="shared" si="315"/>
        <v>0</v>
      </c>
      <c r="I199" s="712">
        <f t="shared" si="315"/>
        <v>0</v>
      </c>
      <c r="J199" s="712">
        <f t="shared" si="315"/>
        <v>0</v>
      </c>
      <c r="K199" s="712">
        <f t="shared" si="315"/>
        <v>0</v>
      </c>
      <c r="L199" s="712">
        <f t="shared" si="315"/>
        <v>0</v>
      </c>
      <c r="M199" s="712">
        <f t="shared" si="315"/>
        <v>0</v>
      </c>
      <c r="N199" s="712">
        <f t="shared" si="315"/>
        <v>0</v>
      </c>
      <c r="O199" s="712">
        <f t="shared" si="315"/>
        <v>0</v>
      </c>
      <c r="P199" s="712">
        <f t="shared" si="315"/>
        <v>0</v>
      </c>
      <c r="Q199" s="712">
        <f t="shared" si="315"/>
        <v>0</v>
      </c>
      <c r="R199" s="712">
        <f t="shared" si="315"/>
        <v>0</v>
      </c>
      <c r="S199" s="712">
        <f t="shared" si="315"/>
        <v>0</v>
      </c>
      <c r="T199" s="712">
        <f t="shared" si="315"/>
        <v>0</v>
      </c>
      <c r="U199" s="712">
        <f t="shared" si="315"/>
        <v>0</v>
      </c>
      <c r="V199" s="712">
        <f t="shared" si="315"/>
        <v>0</v>
      </c>
      <c r="W199" s="712">
        <f t="shared" si="315"/>
        <v>0</v>
      </c>
      <c r="X199" s="712">
        <f t="shared" si="315"/>
        <v>0</v>
      </c>
      <c r="Y199" s="712">
        <f t="shared" si="315"/>
        <v>0</v>
      </c>
      <c r="Z199" s="712">
        <f t="shared" si="315"/>
        <v>0</v>
      </c>
      <c r="AA199" s="712">
        <f t="shared" si="315"/>
        <v>0</v>
      </c>
      <c r="AB199" s="712">
        <f t="shared" si="315"/>
        <v>0</v>
      </c>
      <c r="AC199" s="712">
        <f t="shared" si="315"/>
        <v>0</v>
      </c>
      <c r="AD199" s="712">
        <f t="shared" si="315"/>
        <v>0</v>
      </c>
      <c r="AE199" s="712">
        <f t="shared" si="315"/>
        <v>0</v>
      </c>
      <c r="AF199" s="712">
        <f t="shared" si="315"/>
        <v>0</v>
      </c>
      <c r="AG199" s="712">
        <f t="shared" si="315"/>
        <v>0</v>
      </c>
      <c r="AH199" s="712">
        <f t="shared" si="315"/>
        <v>0</v>
      </c>
      <c r="AI199" s="712">
        <f t="shared" si="315"/>
        <v>0</v>
      </c>
      <c r="AJ199" s="712">
        <f t="shared" ref="AJ199:BO199" si="316">AJ$120*AJ82</f>
        <v>0</v>
      </c>
      <c r="AK199" s="712">
        <f t="shared" si="316"/>
        <v>0</v>
      </c>
      <c r="AL199" s="712">
        <f t="shared" si="316"/>
        <v>0</v>
      </c>
      <c r="AM199" s="712">
        <f t="shared" si="316"/>
        <v>0</v>
      </c>
      <c r="AN199" s="712">
        <f t="shared" si="316"/>
        <v>0</v>
      </c>
      <c r="AO199" s="712">
        <f t="shared" si="316"/>
        <v>0</v>
      </c>
      <c r="AP199" s="712">
        <f t="shared" si="316"/>
        <v>0</v>
      </c>
      <c r="AQ199" s="712">
        <f t="shared" si="316"/>
        <v>0</v>
      </c>
      <c r="AR199" s="712">
        <f t="shared" si="316"/>
        <v>0</v>
      </c>
      <c r="AS199" s="712">
        <f t="shared" si="316"/>
        <v>0</v>
      </c>
      <c r="AT199" s="712">
        <f t="shared" si="316"/>
        <v>0</v>
      </c>
      <c r="AU199" s="712">
        <f t="shared" si="316"/>
        <v>0</v>
      </c>
      <c r="AV199" s="712">
        <f t="shared" si="316"/>
        <v>0</v>
      </c>
      <c r="AW199" s="712">
        <f t="shared" si="316"/>
        <v>0</v>
      </c>
      <c r="AX199" s="712">
        <f t="shared" si="316"/>
        <v>0</v>
      </c>
      <c r="AY199" s="712">
        <f t="shared" si="316"/>
        <v>0</v>
      </c>
      <c r="AZ199" s="712">
        <f t="shared" si="316"/>
        <v>0</v>
      </c>
      <c r="BA199" s="712">
        <f t="shared" si="316"/>
        <v>0</v>
      </c>
      <c r="BB199" s="712">
        <f t="shared" si="316"/>
        <v>0</v>
      </c>
      <c r="BC199" s="712">
        <f t="shared" si="316"/>
        <v>0</v>
      </c>
      <c r="BD199" s="712">
        <f t="shared" si="316"/>
        <v>0</v>
      </c>
      <c r="BE199" s="712">
        <f t="shared" si="316"/>
        <v>0</v>
      </c>
      <c r="BF199" s="712">
        <f t="shared" si="316"/>
        <v>0</v>
      </c>
      <c r="BG199" s="712">
        <f t="shared" si="316"/>
        <v>0</v>
      </c>
      <c r="BH199" s="712">
        <f t="shared" si="316"/>
        <v>0</v>
      </c>
      <c r="BI199" s="712">
        <f t="shared" si="316"/>
        <v>0</v>
      </c>
      <c r="BJ199" s="712">
        <f t="shared" si="316"/>
        <v>0</v>
      </c>
      <c r="BK199" s="712">
        <f t="shared" si="316"/>
        <v>0</v>
      </c>
      <c r="BL199" s="712">
        <f t="shared" si="316"/>
        <v>0</v>
      </c>
      <c r="BM199" s="712">
        <f t="shared" si="316"/>
        <v>0</v>
      </c>
      <c r="BN199" s="712">
        <f t="shared" si="316"/>
        <v>0</v>
      </c>
      <c r="BO199" s="712">
        <f t="shared" si="316"/>
        <v>0</v>
      </c>
      <c r="BP199" s="712">
        <f t="shared" ref="BP199:CU199" si="317">BP$120*BP82</f>
        <v>0</v>
      </c>
      <c r="BQ199" s="712">
        <f t="shared" si="317"/>
        <v>0</v>
      </c>
      <c r="BR199" s="712">
        <f t="shared" si="317"/>
        <v>0</v>
      </c>
      <c r="BS199" s="712">
        <f t="shared" si="317"/>
        <v>0</v>
      </c>
      <c r="BT199" s="712">
        <f t="shared" si="317"/>
        <v>0</v>
      </c>
      <c r="BU199" s="712">
        <f t="shared" si="317"/>
        <v>0</v>
      </c>
      <c r="BV199" s="712">
        <f t="shared" si="317"/>
        <v>0</v>
      </c>
      <c r="BW199" s="712">
        <f t="shared" si="317"/>
        <v>0</v>
      </c>
      <c r="BX199" s="712">
        <f t="shared" si="317"/>
        <v>0</v>
      </c>
      <c r="BY199" s="712">
        <f t="shared" si="317"/>
        <v>0</v>
      </c>
      <c r="BZ199" s="712">
        <f t="shared" si="317"/>
        <v>0</v>
      </c>
      <c r="CA199" s="712">
        <f t="shared" si="317"/>
        <v>0</v>
      </c>
      <c r="CB199" s="712">
        <f t="shared" si="317"/>
        <v>0</v>
      </c>
      <c r="CC199" s="712">
        <f t="shared" si="317"/>
        <v>0</v>
      </c>
      <c r="CD199" s="712">
        <f t="shared" si="317"/>
        <v>0</v>
      </c>
      <c r="CE199" s="712">
        <f t="shared" si="317"/>
        <v>0</v>
      </c>
      <c r="CF199" s="712">
        <f t="shared" si="317"/>
        <v>0</v>
      </c>
      <c r="CG199" s="712">
        <f t="shared" si="317"/>
        <v>0</v>
      </c>
      <c r="CH199" s="712">
        <f t="shared" si="317"/>
        <v>0</v>
      </c>
      <c r="CI199" s="712">
        <f t="shared" si="317"/>
        <v>0</v>
      </c>
      <c r="CJ199" s="712">
        <f t="shared" si="317"/>
        <v>0</v>
      </c>
      <c r="CK199" s="712">
        <f t="shared" si="317"/>
        <v>0</v>
      </c>
      <c r="CL199" s="712">
        <f t="shared" si="317"/>
        <v>0</v>
      </c>
      <c r="CM199" s="712">
        <f t="shared" si="317"/>
        <v>0</v>
      </c>
      <c r="CN199" s="712">
        <f t="shared" si="317"/>
        <v>0</v>
      </c>
      <c r="CO199" s="712">
        <f t="shared" si="317"/>
        <v>0</v>
      </c>
      <c r="CP199" s="712">
        <f t="shared" si="317"/>
        <v>0</v>
      </c>
      <c r="CQ199" s="712">
        <f t="shared" si="317"/>
        <v>0</v>
      </c>
      <c r="CR199" s="712">
        <f t="shared" si="317"/>
        <v>0</v>
      </c>
      <c r="CS199" s="712">
        <f t="shared" si="317"/>
        <v>0</v>
      </c>
      <c r="CT199" s="712">
        <f t="shared" si="317"/>
        <v>0</v>
      </c>
      <c r="CU199" s="712">
        <f t="shared" si="317"/>
        <v>0</v>
      </c>
      <c r="CV199" s="712">
        <f t="shared" ref="CV199:DI199" si="318">CV$120*CV82</f>
        <v>0</v>
      </c>
      <c r="CW199" s="712">
        <f t="shared" si="318"/>
        <v>0</v>
      </c>
      <c r="CX199" s="712">
        <f t="shared" si="318"/>
        <v>0</v>
      </c>
      <c r="CY199" s="712">
        <f t="shared" si="318"/>
        <v>0</v>
      </c>
      <c r="CZ199" s="712">
        <f t="shared" si="318"/>
        <v>0</v>
      </c>
      <c r="DA199" s="712">
        <f t="shared" si="318"/>
        <v>0</v>
      </c>
      <c r="DB199" s="712">
        <f t="shared" si="318"/>
        <v>0</v>
      </c>
      <c r="DC199" s="712">
        <f t="shared" si="318"/>
        <v>0</v>
      </c>
      <c r="DD199" s="712">
        <f t="shared" si="318"/>
        <v>0</v>
      </c>
      <c r="DE199" s="712">
        <f t="shared" si="318"/>
        <v>0</v>
      </c>
      <c r="DF199" s="712">
        <f t="shared" si="318"/>
        <v>0</v>
      </c>
      <c r="DG199" s="712">
        <f t="shared" si="318"/>
        <v>0</v>
      </c>
      <c r="DH199" s="712">
        <f t="shared" si="318"/>
        <v>0</v>
      </c>
      <c r="DI199" s="712">
        <f t="shared" si="318"/>
        <v>0</v>
      </c>
      <c r="DJ199" s="712">
        <f t="shared" si="258"/>
        <v>0</v>
      </c>
      <c r="DK199" s="323"/>
      <c r="DL199" s="21"/>
    </row>
    <row r="200" spans="2:116">
      <c r="B200" s="10" t="s">
        <v>368</v>
      </c>
      <c r="C200" s="4" t="s">
        <v>1087</v>
      </c>
      <c r="D200" s="712">
        <f t="shared" ref="D200:AI200" si="319">D$120*D83</f>
        <v>0</v>
      </c>
      <c r="E200" s="712">
        <f t="shared" si="319"/>
        <v>0</v>
      </c>
      <c r="F200" s="712">
        <f t="shared" si="319"/>
        <v>0</v>
      </c>
      <c r="G200" s="712">
        <f t="shared" si="319"/>
        <v>0</v>
      </c>
      <c r="H200" s="712">
        <f t="shared" si="319"/>
        <v>0</v>
      </c>
      <c r="I200" s="712">
        <f t="shared" si="319"/>
        <v>0</v>
      </c>
      <c r="J200" s="712">
        <f t="shared" si="319"/>
        <v>0</v>
      </c>
      <c r="K200" s="712">
        <f t="shared" si="319"/>
        <v>0</v>
      </c>
      <c r="L200" s="712">
        <f t="shared" si="319"/>
        <v>0</v>
      </c>
      <c r="M200" s="712">
        <f t="shared" si="319"/>
        <v>0</v>
      </c>
      <c r="N200" s="712">
        <f t="shared" si="319"/>
        <v>0</v>
      </c>
      <c r="O200" s="712">
        <f t="shared" si="319"/>
        <v>0</v>
      </c>
      <c r="P200" s="712">
        <f t="shared" si="319"/>
        <v>0</v>
      </c>
      <c r="Q200" s="712">
        <f t="shared" si="319"/>
        <v>0</v>
      </c>
      <c r="R200" s="712">
        <f t="shared" si="319"/>
        <v>0</v>
      </c>
      <c r="S200" s="712">
        <f t="shared" si="319"/>
        <v>0</v>
      </c>
      <c r="T200" s="712">
        <f t="shared" si="319"/>
        <v>0</v>
      </c>
      <c r="U200" s="712">
        <f t="shared" si="319"/>
        <v>0</v>
      </c>
      <c r="V200" s="712">
        <f t="shared" si="319"/>
        <v>0</v>
      </c>
      <c r="W200" s="712">
        <f t="shared" si="319"/>
        <v>0</v>
      </c>
      <c r="X200" s="712">
        <f t="shared" si="319"/>
        <v>0</v>
      </c>
      <c r="Y200" s="712">
        <f t="shared" si="319"/>
        <v>0</v>
      </c>
      <c r="Z200" s="712">
        <f t="shared" si="319"/>
        <v>0</v>
      </c>
      <c r="AA200" s="712">
        <f t="shared" si="319"/>
        <v>0</v>
      </c>
      <c r="AB200" s="712">
        <f t="shared" si="319"/>
        <v>0</v>
      </c>
      <c r="AC200" s="712">
        <f t="shared" si="319"/>
        <v>0</v>
      </c>
      <c r="AD200" s="712">
        <f t="shared" si="319"/>
        <v>0</v>
      </c>
      <c r="AE200" s="712">
        <f t="shared" si="319"/>
        <v>0</v>
      </c>
      <c r="AF200" s="712">
        <f t="shared" si="319"/>
        <v>0</v>
      </c>
      <c r="AG200" s="712">
        <f t="shared" si="319"/>
        <v>0</v>
      </c>
      <c r="AH200" s="712">
        <f t="shared" si="319"/>
        <v>0</v>
      </c>
      <c r="AI200" s="712">
        <f t="shared" si="319"/>
        <v>0</v>
      </c>
      <c r="AJ200" s="712">
        <f t="shared" ref="AJ200:BO200" si="320">AJ$120*AJ83</f>
        <v>0</v>
      </c>
      <c r="AK200" s="712">
        <f t="shared" si="320"/>
        <v>0</v>
      </c>
      <c r="AL200" s="712">
        <f t="shared" si="320"/>
        <v>0</v>
      </c>
      <c r="AM200" s="712">
        <f t="shared" si="320"/>
        <v>0</v>
      </c>
      <c r="AN200" s="712">
        <f t="shared" si="320"/>
        <v>0</v>
      </c>
      <c r="AO200" s="712">
        <f t="shared" si="320"/>
        <v>0</v>
      </c>
      <c r="AP200" s="712">
        <f t="shared" si="320"/>
        <v>0</v>
      </c>
      <c r="AQ200" s="712">
        <f t="shared" si="320"/>
        <v>0</v>
      </c>
      <c r="AR200" s="712">
        <f t="shared" si="320"/>
        <v>0</v>
      </c>
      <c r="AS200" s="712">
        <f t="shared" si="320"/>
        <v>0</v>
      </c>
      <c r="AT200" s="712">
        <f t="shared" si="320"/>
        <v>0</v>
      </c>
      <c r="AU200" s="712">
        <f t="shared" si="320"/>
        <v>0</v>
      </c>
      <c r="AV200" s="712">
        <f t="shared" si="320"/>
        <v>0</v>
      </c>
      <c r="AW200" s="712">
        <f t="shared" si="320"/>
        <v>0</v>
      </c>
      <c r="AX200" s="712">
        <f t="shared" si="320"/>
        <v>0</v>
      </c>
      <c r="AY200" s="712">
        <f t="shared" si="320"/>
        <v>0</v>
      </c>
      <c r="AZ200" s="712">
        <f t="shared" si="320"/>
        <v>0</v>
      </c>
      <c r="BA200" s="712">
        <f t="shared" si="320"/>
        <v>0</v>
      </c>
      <c r="BB200" s="712">
        <f t="shared" si="320"/>
        <v>0</v>
      </c>
      <c r="BC200" s="712">
        <f t="shared" si="320"/>
        <v>0</v>
      </c>
      <c r="BD200" s="712">
        <f t="shared" si="320"/>
        <v>0</v>
      </c>
      <c r="BE200" s="712">
        <f t="shared" si="320"/>
        <v>0</v>
      </c>
      <c r="BF200" s="712">
        <f t="shared" si="320"/>
        <v>0</v>
      </c>
      <c r="BG200" s="712">
        <f t="shared" si="320"/>
        <v>0</v>
      </c>
      <c r="BH200" s="712">
        <f t="shared" si="320"/>
        <v>0</v>
      </c>
      <c r="BI200" s="712">
        <f t="shared" si="320"/>
        <v>0</v>
      </c>
      <c r="BJ200" s="712">
        <f t="shared" si="320"/>
        <v>0</v>
      </c>
      <c r="BK200" s="712">
        <f t="shared" si="320"/>
        <v>0</v>
      </c>
      <c r="BL200" s="712">
        <f t="shared" si="320"/>
        <v>0</v>
      </c>
      <c r="BM200" s="712">
        <f t="shared" si="320"/>
        <v>0</v>
      </c>
      <c r="BN200" s="712">
        <f t="shared" si="320"/>
        <v>0</v>
      </c>
      <c r="BO200" s="712">
        <f t="shared" si="320"/>
        <v>0</v>
      </c>
      <c r="BP200" s="712">
        <f t="shared" ref="BP200:CU200" si="321">BP$120*BP83</f>
        <v>0</v>
      </c>
      <c r="BQ200" s="712">
        <f t="shared" si="321"/>
        <v>0</v>
      </c>
      <c r="BR200" s="712">
        <f t="shared" si="321"/>
        <v>0</v>
      </c>
      <c r="BS200" s="712">
        <f t="shared" si="321"/>
        <v>0</v>
      </c>
      <c r="BT200" s="712">
        <f t="shared" si="321"/>
        <v>0</v>
      </c>
      <c r="BU200" s="712">
        <f t="shared" si="321"/>
        <v>0</v>
      </c>
      <c r="BV200" s="712">
        <f t="shared" si="321"/>
        <v>0</v>
      </c>
      <c r="BW200" s="712">
        <f t="shared" si="321"/>
        <v>0</v>
      </c>
      <c r="BX200" s="712">
        <f t="shared" si="321"/>
        <v>0</v>
      </c>
      <c r="BY200" s="712">
        <f t="shared" si="321"/>
        <v>0</v>
      </c>
      <c r="BZ200" s="712">
        <f t="shared" si="321"/>
        <v>0</v>
      </c>
      <c r="CA200" s="712">
        <f t="shared" si="321"/>
        <v>0</v>
      </c>
      <c r="CB200" s="712">
        <f t="shared" si="321"/>
        <v>0</v>
      </c>
      <c r="CC200" s="712">
        <f t="shared" si="321"/>
        <v>0</v>
      </c>
      <c r="CD200" s="712">
        <f t="shared" si="321"/>
        <v>0</v>
      </c>
      <c r="CE200" s="712">
        <f t="shared" si="321"/>
        <v>0</v>
      </c>
      <c r="CF200" s="712">
        <f t="shared" si="321"/>
        <v>0</v>
      </c>
      <c r="CG200" s="712">
        <f t="shared" si="321"/>
        <v>0</v>
      </c>
      <c r="CH200" s="712">
        <f t="shared" si="321"/>
        <v>0</v>
      </c>
      <c r="CI200" s="712">
        <f t="shared" si="321"/>
        <v>0</v>
      </c>
      <c r="CJ200" s="712">
        <f t="shared" si="321"/>
        <v>0</v>
      </c>
      <c r="CK200" s="712">
        <f t="shared" si="321"/>
        <v>0</v>
      </c>
      <c r="CL200" s="712">
        <f t="shared" si="321"/>
        <v>0</v>
      </c>
      <c r="CM200" s="712">
        <f t="shared" si="321"/>
        <v>0</v>
      </c>
      <c r="CN200" s="712">
        <f t="shared" si="321"/>
        <v>0</v>
      </c>
      <c r="CO200" s="712">
        <f t="shared" si="321"/>
        <v>0</v>
      </c>
      <c r="CP200" s="712">
        <f t="shared" si="321"/>
        <v>0</v>
      </c>
      <c r="CQ200" s="712">
        <f t="shared" si="321"/>
        <v>0</v>
      </c>
      <c r="CR200" s="712">
        <f t="shared" si="321"/>
        <v>0</v>
      </c>
      <c r="CS200" s="712">
        <f t="shared" si="321"/>
        <v>0</v>
      </c>
      <c r="CT200" s="712">
        <f t="shared" si="321"/>
        <v>0</v>
      </c>
      <c r="CU200" s="712">
        <f t="shared" si="321"/>
        <v>0</v>
      </c>
      <c r="CV200" s="712">
        <f t="shared" ref="CV200:DI200" si="322">CV$120*CV83</f>
        <v>0</v>
      </c>
      <c r="CW200" s="712">
        <f t="shared" si="322"/>
        <v>0</v>
      </c>
      <c r="CX200" s="712">
        <f t="shared" si="322"/>
        <v>0</v>
      </c>
      <c r="CY200" s="712">
        <f t="shared" si="322"/>
        <v>0</v>
      </c>
      <c r="CZ200" s="712">
        <f t="shared" si="322"/>
        <v>0</v>
      </c>
      <c r="DA200" s="712">
        <f t="shared" si="322"/>
        <v>0</v>
      </c>
      <c r="DB200" s="712">
        <f t="shared" si="322"/>
        <v>0</v>
      </c>
      <c r="DC200" s="712">
        <f t="shared" si="322"/>
        <v>0</v>
      </c>
      <c r="DD200" s="712">
        <f t="shared" si="322"/>
        <v>0</v>
      </c>
      <c r="DE200" s="712">
        <f t="shared" si="322"/>
        <v>0</v>
      </c>
      <c r="DF200" s="712">
        <f t="shared" si="322"/>
        <v>0</v>
      </c>
      <c r="DG200" s="712">
        <f t="shared" si="322"/>
        <v>0</v>
      </c>
      <c r="DH200" s="712">
        <f t="shared" si="322"/>
        <v>0</v>
      </c>
      <c r="DI200" s="712">
        <f t="shared" si="322"/>
        <v>0</v>
      </c>
      <c r="DJ200" s="712">
        <f t="shared" si="258"/>
        <v>0</v>
      </c>
      <c r="DK200" s="323"/>
      <c r="DL200" s="21"/>
    </row>
    <row r="201" spans="2:116">
      <c r="B201" s="10" t="s">
        <v>369</v>
      </c>
      <c r="C201" s="4" t="s">
        <v>1088</v>
      </c>
      <c r="D201" s="712">
        <f t="shared" ref="D201:AI201" si="323">D$120*D84</f>
        <v>0</v>
      </c>
      <c r="E201" s="712">
        <f t="shared" si="323"/>
        <v>0</v>
      </c>
      <c r="F201" s="712">
        <f t="shared" si="323"/>
        <v>0</v>
      </c>
      <c r="G201" s="712">
        <f t="shared" si="323"/>
        <v>0</v>
      </c>
      <c r="H201" s="712">
        <f t="shared" si="323"/>
        <v>0</v>
      </c>
      <c r="I201" s="712">
        <f t="shared" si="323"/>
        <v>0</v>
      </c>
      <c r="J201" s="712">
        <f t="shared" si="323"/>
        <v>0</v>
      </c>
      <c r="K201" s="712">
        <f t="shared" si="323"/>
        <v>0</v>
      </c>
      <c r="L201" s="712">
        <f t="shared" si="323"/>
        <v>0</v>
      </c>
      <c r="M201" s="712">
        <f t="shared" si="323"/>
        <v>0</v>
      </c>
      <c r="N201" s="712">
        <f t="shared" si="323"/>
        <v>0</v>
      </c>
      <c r="O201" s="712">
        <f t="shared" si="323"/>
        <v>0</v>
      </c>
      <c r="P201" s="712">
        <f t="shared" si="323"/>
        <v>0</v>
      </c>
      <c r="Q201" s="712">
        <f t="shared" si="323"/>
        <v>0</v>
      </c>
      <c r="R201" s="712">
        <f t="shared" si="323"/>
        <v>0</v>
      </c>
      <c r="S201" s="712">
        <f t="shared" si="323"/>
        <v>0</v>
      </c>
      <c r="T201" s="712">
        <f t="shared" si="323"/>
        <v>0</v>
      </c>
      <c r="U201" s="712">
        <f t="shared" si="323"/>
        <v>0</v>
      </c>
      <c r="V201" s="712">
        <f t="shared" si="323"/>
        <v>0</v>
      </c>
      <c r="W201" s="712">
        <f t="shared" si="323"/>
        <v>0</v>
      </c>
      <c r="X201" s="712">
        <f t="shared" si="323"/>
        <v>0</v>
      </c>
      <c r="Y201" s="712">
        <f t="shared" si="323"/>
        <v>0</v>
      </c>
      <c r="Z201" s="712">
        <f t="shared" si="323"/>
        <v>0</v>
      </c>
      <c r="AA201" s="712">
        <f t="shared" si="323"/>
        <v>0</v>
      </c>
      <c r="AB201" s="712">
        <f t="shared" si="323"/>
        <v>0</v>
      </c>
      <c r="AC201" s="712">
        <f t="shared" si="323"/>
        <v>0</v>
      </c>
      <c r="AD201" s="712">
        <f t="shared" si="323"/>
        <v>0</v>
      </c>
      <c r="AE201" s="712">
        <f t="shared" si="323"/>
        <v>0</v>
      </c>
      <c r="AF201" s="712">
        <f t="shared" si="323"/>
        <v>0</v>
      </c>
      <c r="AG201" s="712">
        <f t="shared" si="323"/>
        <v>0</v>
      </c>
      <c r="AH201" s="712">
        <f t="shared" si="323"/>
        <v>0</v>
      </c>
      <c r="AI201" s="712">
        <f t="shared" si="323"/>
        <v>0</v>
      </c>
      <c r="AJ201" s="712">
        <f t="shared" ref="AJ201:BO201" si="324">AJ$120*AJ84</f>
        <v>0</v>
      </c>
      <c r="AK201" s="712">
        <f t="shared" si="324"/>
        <v>0</v>
      </c>
      <c r="AL201" s="712">
        <f t="shared" si="324"/>
        <v>0</v>
      </c>
      <c r="AM201" s="712">
        <f t="shared" si="324"/>
        <v>0</v>
      </c>
      <c r="AN201" s="712">
        <f t="shared" si="324"/>
        <v>0</v>
      </c>
      <c r="AO201" s="712">
        <f t="shared" si="324"/>
        <v>0</v>
      </c>
      <c r="AP201" s="712">
        <f t="shared" si="324"/>
        <v>0</v>
      </c>
      <c r="AQ201" s="712">
        <f t="shared" si="324"/>
        <v>0</v>
      </c>
      <c r="AR201" s="712">
        <f t="shared" si="324"/>
        <v>0</v>
      </c>
      <c r="AS201" s="712">
        <f t="shared" si="324"/>
        <v>0</v>
      </c>
      <c r="AT201" s="712">
        <f t="shared" si="324"/>
        <v>0</v>
      </c>
      <c r="AU201" s="712">
        <f t="shared" si="324"/>
        <v>0</v>
      </c>
      <c r="AV201" s="712">
        <f t="shared" si="324"/>
        <v>0</v>
      </c>
      <c r="AW201" s="712">
        <f t="shared" si="324"/>
        <v>0</v>
      </c>
      <c r="AX201" s="712">
        <f t="shared" si="324"/>
        <v>0</v>
      </c>
      <c r="AY201" s="712">
        <f t="shared" si="324"/>
        <v>0</v>
      </c>
      <c r="AZ201" s="712">
        <f t="shared" si="324"/>
        <v>0</v>
      </c>
      <c r="BA201" s="712">
        <f t="shared" si="324"/>
        <v>0</v>
      </c>
      <c r="BB201" s="712">
        <f t="shared" si="324"/>
        <v>0</v>
      </c>
      <c r="BC201" s="712">
        <f t="shared" si="324"/>
        <v>0</v>
      </c>
      <c r="BD201" s="712">
        <f t="shared" si="324"/>
        <v>0</v>
      </c>
      <c r="BE201" s="712">
        <f t="shared" si="324"/>
        <v>0</v>
      </c>
      <c r="BF201" s="712">
        <f t="shared" si="324"/>
        <v>0</v>
      </c>
      <c r="BG201" s="712">
        <f t="shared" si="324"/>
        <v>0</v>
      </c>
      <c r="BH201" s="712">
        <f t="shared" si="324"/>
        <v>0</v>
      </c>
      <c r="BI201" s="712">
        <f t="shared" si="324"/>
        <v>0</v>
      </c>
      <c r="BJ201" s="712">
        <f t="shared" si="324"/>
        <v>0</v>
      </c>
      <c r="BK201" s="712">
        <f t="shared" si="324"/>
        <v>0</v>
      </c>
      <c r="BL201" s="712">
        <f t="shared" si="324"/>
        <v>0</v>
      </c>
      <c r="BM201" s="712">
        <f t="shared" si="324"/>
        <v>0</v>
      </c>
      <c r="BN201" s="712">
        <f t="shared" si="324"/>
        <v>0</v>
      </c>
      <c r="BO201" s="712">
        <f t="shared" si="324"/>
        <v>0</v>
      </c>
      <c r="BP201" s="712">
        <f t="shared" ref="BP201:CU201" si="325">BP$120*BP84</f>
        <v>0</v>
      </c>
      <c r="BQ201" s="712">
        <f t="shared" si="325"/>
        <v>0</v>
      </c>
      <c r="BR201" s="712">
        <f t="shared" si="325"/>
        <v>0</v>
      </c>
      <c r="BS201" s="712">
        <f t="shared" si="325"/>
        <v>0</v>
      </c>
      <c r="BT201" s="712">
        <f t="shared" si="325"/>
        <v>0</v>
      </c>
      <c r="BU201" s="712">
        <f t="shared" si="325"/>
        <v>0</v>
      </c>
      <c r="BV201" s="712">
        <f t="shared" si="325"/>
        <v>0</v>
      </c>
      <c r="BW201" s="712">
        <f t="shared" si="325"/>
        <v>0</v>
      </c>
      <c r="BX201" s="712">
        <f t="shared" si="325"/>
        <v>0</v>
      </c>
      <c r="BY201" s="712">
        <f t="shared" si="325"/>
        <v>0</v>
      </c>
      <c r="BZ201" s="712">
        <f t="shared" si="325"/>
        <v>0</v>
      </c>
      <c r="CA201" s="712">
        <f t="shared" si="325"/>
        <v>0</v>
      </c>
      <c r="CB201" s="712">
        <f t="shared" si="325"/>
        <v>0</v>
      </c>
      <c r="CC201" s="712">
        <f t="shared" si="325"/>
        <v>0</v>
      </c>
      <c r="CD201" s="712">
        <f t="shared" si="325"/>
        <v>0</v>
      </c>
      <c r="CE201" s="712">
        <f t="shared" si="325"/>
        <v>0</v>
      </c>
      <c r="CF201" s="712">
        <f t="shared" si="325"/>
        <v>0</v>
      </c>
      <c r="CG201" s="712">
        <f t="shared" si="325"/>
        <v>0</v>
      </c>
      <c r="CH201" s="712">
        <f t="shared" si="325"/>
        <v>0</v>
      </c>
      <c r="CI201" s="712">
        <f t="shared" si="325"/>
        <v>0</v>
      </c>
      <c r="CJ201" s="712">
        <f t="shared" si="325"/>
        <v>0</v>
      </c>
      <c r="CK201" s="712">
        <f t="shared" si="325"/>
        <v>0</v>
      </c>
      <c r="CL201" s="712">
        <f t="shared" si="325"/>
        <v>0</v>
      </c>
      <c r="CM201" s="712">
        <f t="shared" si="325"/>
        <v>0</v>
      </c>
      <c r="CN201" s="712">
        <f t="shared" si="325"/>
        <v>0</v>
      </c>
      <c r="CO201" s="712">
        <f t="shared" si="325"/>
        <v>0</v>
      </c>
      <c r="CP201" s="712">
        <f t="shared" si="325"/>
        <v>0</v>
      </c>
      <c r="CQ201" s="712">
        <f t="shared" si="325"/>
        <v>0</v>
      </c>
      <c r="CR201" s="712">
        <f t="shared" si="325"/>
        <v>0</v>
      </c>
      <c r="CS201" s="712">
        <f t="shared" si="325"/>
        <v>0</v>
      </c>
      <c r="CT201" s="712">
        <f t="shared" si="325"/>
        <v>0</v>
      </c>
      <c r="CU201" s="712">
        <f t="shared" si="325"/>
        <v>0</v>
      </c>
      <c r="CV201" s="712">
        <f t="shared" ref="CV201:DI201" si="326">CV$120*CV84</f>
        <v>0</v>
      </c>
      <c r="CW201" s="712">
        <f t="shared" si="326"/>
        <v>0</v>
      </c>
      <c r="CX201" s="712">
        <f t="shared" si="326"/>
        <v>0</v>
      </c>
      <c r="CY201" s="712">
        <f t="shared" si="326"/>
        <v>0</v>
      </c>
      <c r="CZ201" s="712">
        <f t="shared" si="326"/>
        <v>0</v>
      </c>
      <c r="DA201" s="712">
        <f t="shared" si="326"/>
        <v>0</v>
      </c>
      <c r="DB201" s="712">
        <f t="shared" si="326"/>
        <v>0</v>
      </c>
      <c r="DC201" s="712">
        <f t="shared" si="326"/>
        <v>0</v>
      </c>
      <c r="DD201" s="712">
        <f t="shared" si="326"/>
        <v>0</v>
      </c>
      <c r="DE201" s="712">
        <f t="shared" si="326"/>
        <v>0</v>
      </c>
      <c r="DF201" s="712">
        <f t="shared" si="326"/>
        <v>0</v>
      </c>
      <c r="DG201" s="712">
        <f t="shared" si="326"/>
        <v>0</v>
      </c>
      <c r="DH201" s="712">
        <f t="shared" si="326"/>
        <v>0</v>
      </c>
      <c r="DI201" s="712">
        <f t="shared" si="326"/>
        <v>0</v>
      </c>
      <c r="DJ201" s="712">
        <f t="shared" si="258"/>
        <v>0</v>
      </c>
      <c r="DK201" s="323"/>
      <c r="DL201" s="21"/>
    </row>
    <row r="202" spans="2:116">
      <c r="B202" s="10" t="s">
        <v>370</v>
      </c>
      <c r="C202" s="4" t="s">
        <v>1089</v>
      </c>
      <c r="D202" s="712">
        <f t="shared" ref="D202:AI202" si="327">D$120*D85</f>
        <v>0</v>
      </c>
      <c r="E202" s="712">
        <f t="shared" si="327"/>
        <v>0</v>
      </c>
      <c r="F202" s="712">
        <f t="shared" si="327"/>
        <v>0</v>
      </c>
      <c r="G202" s="712">
        <f t="shared" si="327"/>
        <v>0</v>
      </c>
      <c r="H202" s="712">
        <f t="shared" si="327"/>
        <v>0</v>
      </c>
      <c r="I202" s="712">
        <f t="shared" si="327"/>
        <v>0</v>
      </c>
      <c r="J202" s="712">
        <f t="shared" si="327"/>
        <v>0</v>
      </c>
      <c r="K202" s="712">
        <f t="shared" si="327"/>
        <v>0</v>
      </c>
      <c r="L202" s="712">
        <f t="shared" si="327"/>
        <v>0</v>
      </c>
      <c r="M202" s="712">
        <f t="shared" si="327"/>
        <v>0</v>
      </c>
      <c r="N202" s="712">
        <f t="shared" si="327"/>
        <v>0</v>
      </c>
      <c r="O202" s="712">
        <f t="shared" si="327"/>
        <v>0</v>
      </c>
      <c r="P202" s="712">
        <f t="shared" si="327"/>
        <v>0</v>
      </c>
      <c r="Q202" s="712">
        <f t="shared" si="327"/>
        <v>0</v>
      </c>
      <c r="R202" s="712">
        <f t="shared" si="327"/>
        <v>0</v>
      </c>
      <c r="S202" s="712">
        <f t="shared" si="327"/>
        <v>0</v>
      </c>
      <c r="T202" s="712">
        <f t="shared" si="327"/>
        <v>0</v>
      </c>
      <c r="U202" s="712">
        <f t="shared" si="327"/>
        <v>0</v>
      </c>
      <c r="V202" s="712">
        <f t="shared" si="327"/>
        <v>0</v>
      </c>
      <c r="W202" s="712">
        <f t="shared" si="327"/>
        <v>0</v>
      </c>
      <c r="X202" s="712">
        <f t="shared" si="327"/>
        <v>0</v>
      </c>
      <c r="Y202" s="712">
        <f t="shared" si="327"/>
        <v>0</v>
      </c>
      <c r="Z202" s="712">
        <f t="shared" si="327"/>
        <v>0</v>
      </c>
      <c r="AA202" s="712">
        <f t="shared" si="327"/>
        <v>0</v>
      </c>
      <c r="AB202" s="712">
        <f t="shared" si="327"/>
        <v>0</v>
      </c>
      <c r="AC202" s="712">
        <f t="shared" si="327"/>
        <v>0</v>
      </c>
      <c r="AD202" s="712">
        <f t="shared" si="327"/>
        <v>0</v>
      </c>
      <c r="AE202" s="712">
        <f t="shared" si="327"/>
        <v>0</v>
      </c>
      <c r="AF202" s="712">
        <f t="shared" si="327"/>
        <v>0</v>
      </c>
      <c r="AG202" s="712">
        <f t="shared" si="327"/>
        <v>0</v>
      </c>
      <c r="AH202" s="712">
        <f t="shared" si="327"/>
        <v>0</v>
      </c>
      <c r="AI202" s="712">
        <f t="shared" si="327"/>
        <v>0</v>
      </c>
      <c r="AJ202" s="712">
        <f t="shared" ref="AJ202:BO202" si="328">AJ$120*AJ85</f>
        <v>0</v>
      </c>
      <c r="AK202" s="712">
        <f t="shared" si="328"/>
        <v>0</v>
      </c>
      <c r="AL202" s="712">
        <f t="shared" si="328"/>
        <v>0</v>
      </c>
      <c r="AM202" s="712">
        <f t="shared" si="328"/>
        <v>0</v>
      </c>
      <c r="AN202" s="712">
        <f t="shared" si="328"/>
        <v>0</v>
      </c>
      <c r="AO202" s="712">
        <f t="shared" si="328"/>
        <v>0</v>
      </c>
      <c r="AP202" s="712">
        <f t="shared" si="328"/>
        <v>0</v>
      </c>
      <c r="AQ202" s="712">
        <f t="shared" si="328"/>
        <v>0</v>
      </c>
      <c r="AR202" s="712">
        <f t="shared" si="328"/>
        <v>0</v>
      </c>
      <c r="AS202" s="712">
        <f t="shared" si="328"/>
        <v>0</v>
      </c>
      <c r="AT202" s="712">
        <f t="shared" si="328"/>
        <v>0</v>
      </c>
      <c r="AU202" s="712">
        <f t="shared" si="328"/>
        <v>0</v>
      </c>
      <c r="AV202" s="712">
        <f t="shared" si="328"/>
        <v>0</v>
      </c>
      <c r="AW202" s="712">
        <f t="shared" si="328"/>
        <v>0</v>
      </c>
      <c r="AX202" s="712">
        <f t="shared" si="328"/>
        <v>0</v>
      </c>
      <c r="AY202" s="712">
        <f t="shared" si="328"/>
        <v>0</v>
      </c>
      <c r="AZ202" s="712">
        <f t="shared" si="328"/>
        <v>0</v>
      </c>
      <c r="BA202" s="712">
        <f t="shared" si="328"/>
        <v>0</v>
      </c>
      <c r="BB202" s="712">
        <f t="shared" si="328"/>
        <v>0</v>
      </c>
      <c r="BC202" s="712">
        <f t="shared" si="328"/>
        <v>0</v>
      </c>
      <c r="BD202" s="712">
        <f t="shared" si="328"/>
        <v>0</v>
      </c>
      <c r="BE202" s="712">
        <f t="shared" si="328"/>
        <v>0</v>
      </c>
      <c r="BF202" s="712">
        <f t="shared" si="328"/>
        <v>0</v>
      </c>
      <c r="BG202" s="712">
        <f t="shared" si="328"/>
        <v>0</v>
      </c>
      <c r="BH202" s="712">
        <f t="shared" si="328"/>
        <v>0</v>
      </c>
      <c r="BI202" s="712">
        <f t="shared" si="328"/>
        <v>0</v>
      </c>
      <c r="BJ202" s="712">
        <f t="shared" si="328"/>
        <v>0</v>
      </c>
      <c r="BK202" s="712">
        <f t="shared" si="328"/>
        <v>0</v>
      </c>
      <c r="BL202" s="712">
        <f t="shared" si="328"/>
        <v>0</v>
      </c>
      <c r="BM202" s="712">
        <f t="shared" si="328"/>
        <v>0</v>
      </c>
      <c r="BN202" s="712">
        <f t="shared" si="328"/>
        <v>0</v>
      </c>
      <c r="BO202" s="712">
        <f t="shared" si="328"/>
        <v>0</v>
      </c>
      <c r="BP202" s="712">
        <f t="shared" ref="BP202:CU202" si="329">BP$120*BP85</f>
        <v>0</v>
      </c>
      <c r="BQ202" s="712">
        <f t="shared" si="329"/>
        <v>0</v>
      </c>
      <c r="BR202" s="712">
        <f t="shared" si="329"/>
        <v>0</v>
      </c>
      <c r="BS202" s="712">
        <f t="shared" si="329"/>
        <v>0</v>
      </c>
      <c r="BT202" s="712">
        <f t="shared" si="329"/>
        <v>0</v>
      </c>
      <c r="BU202" s="712">
        <f t="shared" si="329"/>
        <v>0</v>
      </c>
      <c r="BV202" s="712">
        <f t="shared" si="329"/>
        <v>0</v>
      </c>
      <c r="BW202" s="712">
        <f t="shared" si="329"/>
        <v>0</v>
      </c>
      <c r="BX202" s="712">
        <f t="shared" si="329"/>
        <v>0</v>
      </c>
      <c r="BY202" s="712">
        <f t="shared" si="329"/>
        <v>0</v>
      </c>
      <c r="BZ202" s="712">
        <f t="shared" si="329"/>
        <v>0</v>
      </c>
      <c r="CA202" s="712">
        <f t="shared" si="329"/>
        <v>0</v>
      </c>
      <c r="CB202" s="712">
        <f t="shared" si="329"/>
        <v>0</v>
      </c>
      <c r="CC202" s="712">
        <f t="shared" si="329"/>
        <v>0</v>
      </c>
      <c r="CD202" s="712">
        <f t="shared" si="329"/>
        <v>0</v>
      </c>
      <c r="CE202" s="712">
        <f t="shared" si="329"/>
        <v>0</v>
      </c>
      <c r="CF202" s="712">
        <f t="shared" si="329"/>
        <v>0</v>
      </c>
      <c r="CG202" s="712">
        <f t="shared" si="329"/>
        <v>0</v>
      </c>
      <c r="CH202" s="712">
        <f t="shared" si="329"/>
        <v>0</v>
      </c>
      <c r="CI202" s="712">
        <f t="shared" si="329"/>
        <v>0</v>
      </c>
      <c r="CJ202" s="712">
        <f t="shared" si="329"/>
        <v>0</v>
      </c>
      <c r="CK202" s="712">
        <f t="shared" si="329"/>
        <v>0</v>
      </c>
      <c r="CL202" s="712">
        <f t="shared" si="329"/>
        <v>0</v>
      </c>
      <c r="CM202" s="712">
        <f t="shared" si="329"/>
        <v>0</v>
      </c>
      <c r="CN202" s="712">
        <f t="shared" si="329"/>
        <v>0</v>
      </c>
      <c r="CO202" s="712">
        <f t="shared" si="329"/>
        <v>0</v>
      </c>
      <c r="CP202" s="712">
        <f t="shared" si="329"/>
        <v>0</v>
      </c>
      <c r="CQ202" s="712">
        <f t="shared" si="329"/>
        <v>0</v>
      </c>
      <c r="CR202" s="712">
        <f t="shared" si="329"/>
        <v>0</v>
      </c>
      <c r="CS202" s="712">
        <f t="shared" si="329"/>
        <v>0</v>
      </c>
      <c r="CT202" s="712">
        <f t="shared" si="329"/>
        <v>0</v>
      </c>
      <c r="CU202" s="712">
        <f t="shared" si="329"/>
        <v>0</v>
      </c>
      <c r="CV202" s="712">
        <f t="shared" ref="CV202:DI202" si="330">CV$120*CV85</f>
        <v>0</v>
      </c>
      <c r="CW202" s="712">
        <f t="shared" si="330"/>
        <v>0</v>
      </c>
      <c r="CX202" s="712">
        <f t="shared" si="330"/>
        <v>0</v>
      </c>
      <c r="CY202" s="712">
        <f t="shared" si="330"/>
        <v>0</v>
      </c>
      <c r="CZ202" s="712">
        <f t="shared" si="330"/>
        <v>0</v>
      </c>
      <c r="DA202" s="712">
        <f t="shared" si="330"/>
        <v>0</v>
      </c>
      <c r="DB202" s="712">
        <f t="shared" si="330"/>
        <v>0</v>
      </c>
      <c r="DC202" s="712">
        <f t="shared" si="330"/>
        <v>0</v>
      </c>
      <c r="DD202" s="712">
        <f t="shared" si="330"/>
        <v>0</v>
      </c>
      <c r="DE202" s="712">
        <f t="shared" si="330"/>
        <v>0</v>
      </c>
      <c r="DF202" s="712">
        <f t="shared" si="330"/>
        <v>0</v>
      </c>
      <c r="DG202" s="712">
        <f t="shared" si="330"/>
        <v>0</v>
      </c>
      <c r="DH202" s="712">
        <f t="shared" si="330"/>
        <v>0</v>
      </c>
      <c r="DI202" s="712">
        <f t="shared" si="330"/>
        <v>0</v>
      </c>
      <c r="DJ202" s="712">
        <f t="shared" si="258"/>
        <v>0</v>
      </c>
      <c r="DK202" s="323"/>
      <c r="DL202" s="21"/>
    </row>
    <row r="203" spans="2:116">
      <c r="B203" s="10" t="s">
        <v>371</v>
      </c>
      <c r="C203" s="4" t="s">
        <v>1090</v>
      </c>
      <c r="D203" s="712">
        <f t="shared" ref="D203:AI203" si="331">D$120*D86</f>
        <v>0</v>
      </c>
      <c r="E203" s="712">
        <f t="shared" si="331"/>
        <v>0</v>
      </c>
      <c r="F203" s="712">
        <f t="shared" si="331"/>
        <v>0</v>
      </c>
      <c r="G203" s="712">
        <f t="shared" si="331"/>
        <v>0</v>
      </c>
      <c r="H203" s="712">
        <f t="shared" si="331"/>
        <v>0</v>
      </c>
      <c r="I203" s="712">
        <f t="shared" si="331"/>
        <v>0</v>
      </c>
      <c r="J203" s="712">
        <f t="shared" si="331"/>
        <v>0</v>
      </c>
      <c r="K203" s="712">
        <f t="shared" si="331"/>
        <v>0</v>
      </c>
      <c r="L203" s="712">
        <f t="shared" si="331"/>
        <v>0</v>
      </c>
      <c r="M203" s="712">
        <f t="shared" si="331"/>
        <v>0</v>
      </c>
      <c r="N203" s="712">
        <f t="shared" si="331"/>
        <v>0</v>
      </c>
      <c r="O203" s="712">
        <f t="shared" si="331"/>
        <v>0</v>
      </c>
      <c r="P203" s="712">
        <f t="shared" si="331"/>
        <v>0</v>
      </c>
      <c r="Q203" s="712">
        <f t="shared" si="331"/>
        <v>0</v>
      </c>
      <c r="R203" s="712">
        <f t="shared" si="331"/>
        <v>0</v>
      </c>
      <c r="S203" s="712">
        <f t="shared" si="331"/>
        <v>0</v>
      </c>
      <c r="T203" s="712">
        <f t="shared" si="331"/>
        <v>0</v>
      </c>
      <c r="U203" s="712">
        <f t="shared" si="331"/>
        <v>0</v>
      </c>
      <c r="V203" s="712">
        <f t="shared" si="331"/>
        <v>0</v>
      </c>
      <c r="W203" s="712">
        <f t="shared" si="331"/>
        <v>0</v>
      </c>
      <c r="X203" s="712">
        <f t="shared" si="331"/>
        <v>0</v>
      </c>
      <c r="Y203" s="712">
        <f t="shared" si="331"/>
        <v>0</v>
      </c>
      <c r="Z203" s="712">
        <f t="shared" si="331"/>
        <v>0</v>
      </c>
      <c r="AA203" s="712">
        <f t="shared" si="331"/>
        <v>0</v>
      </c>
      <c r="AB203" s="712">
        <f t="shared" si="331"/>
        <v>0</v>
      </c>
      <c r="AC203" s="712">
        <f t="shared" si="331"/>
        <v>0</v>
      </c>
      <c r="AD203" s="712">
        <f t="shared" si="331"/>
        <v>0</v>
      </c>
      <c r="AE203" s="712">
        <f t="shared" si="331"/>
        <v>0</v>
      </c>
      <c r="AF203" s="712">
        <f t="shared" si="331"/>
        <v>0</v>
      </c>
      <c r="AG203" s="712">
        <f t="shared" si="331"/>
        <v>0</v>
      </c>
      <c r="AH203" s="712">
        <f t="shared" si="331"/>
        <v>0</v>
      </c>
      <c r="AI203" s="712">
        <f t="shared" si="331"/>
        <v>0</v>
      </c>
      <c r="AJ203" s="712">
        <f t="shared" ref="AJ203:BO203" si="332">AJ$120*AJ86</f>
        <v>0</v>
      </c>
      <c r="AK203" s="712">
        <f t="shared" si="332"/>
        <v>0</v>
      </c>
      <c r="AL203" s="712">
        <f t="shared" si="332"/>
        <v>0</v>
      </c>
      <c r="AM203" s="712">
        <f t="shared" si="332"/>
        <v>0</v>
      </c>
      <c r="AN203" s="712">
        <f t="shared" si="332"/>
        <v>0</v>
      </c>
      <c r="AO203" s="712">
        <f t="shared" si="332"/>
        <v>0</v>
      </c>
      <c r="AP203" s="712">
        <f t="shared" si="332"/>
        <v>0</v>
      </c>
      <c r="AQ203" s="712">
        <f t="shared" si="332"/>
        <v>0</v>
      </c>
      <c r="AR203" s="712">
        <f t="shared" si="332"/>
        <v>0</v>
      </c>
      <c r="AS203" s="712">
        <f t="shared" si="332"/>
        <v>0</v>
      </c>
      <c r="AT203" s="712">
        <f t="shared" si="332"/>
        <v>0</v>
      </c>
      <c r="AU203" s="712">
        <f t="shared" si="332"/>
        <v>0</v>
      </c>
      <c r="AV203" s="712">
        <f t="shared" si="332"/>
        <v>0</v>
      </c>
      <c r="AW203" s="712">
        <f t="shared" si="332"/>
        <v>0</v>
      </c>
      <c r="AX203" s="712">
        <f t="shared" si="332"/>
        <v>0</v>
      </c>
      <c r="AY203" s="712">
        <f t="shared" si="332"/>
        <v>0</v>
      </c>
      <c r="AZ203" s="712">
        <f t="shared" si="332"/>
        <v>0</v>
      </c>
      <c r="BA203" s="712">
        <f t="shared" si="332"/>
        <v>0</v>
      </c>
      <c r="BB203" s="712">
        <f t="shared" si="332"/>
        <v>0</v>
      </c>
      <c r="BC203" s="712">
        <f t="shared" si="332"/>
        <v>0</v>
      </c>
      <c r="BD203" s="712">
        <f t="shared" si="332"/>
        <v>0</v>
      </c>
      <c r="BE203" s="712">
        <f t="shared" si="332"/>
        <v>0</v>
      </c>
      <c r="BF203" s="712">
        <f t="shared" si="332"/>
        <v>0</v>
      </c>
      <c r="BG203" s="712">
        <f t="shared" si="332"/>
        <v>0</v>
      </c>
      <c r="BH203" s="712">
        <f t="shared" si="332"/>
        <v>0</v>
      </c>
      <c r="BI203" s="712">
        <f t="shared" si="332"/>
        <v>0</v>
      </c>
      <c r="BJ203" s="712">
        <f t="shared" si="332"/>
        <v>0</v>
      </c>
      <c r="BK203" s="712">
        <f t="shared" si="332"/>
        <v>0</v>
      </c>
      <c r="BL203" s="712">
        <f t="shared" si="332"/>
        <v>0</v>
      </c>
      <c r="BM203" s="712">
        <f t="shared" si="332"/>
        <v>0</v>
      </c>
      <c r="BN203" s="712">
        <f t="shared" si="332"/>
        <v>0</v>
      </c>
      <c r="BO203" s="712">
        <f t="shared" si="332"/>
        <v>0</v>
      </c>
      <c r="BP203" s="712">
        <f t="shared" ref="BP203:CU203" si="333">BP$120*BP86</f>
        <v>0</v>
      </c>
      <c r="BQ203" s="712">
        <f t="shared" si="333"/>
        <v>0</v>
      </c>
      <c r="BR203" s="712">
        <f t="shared" si="333"/>
        <v>0</v>
      </c>
      <c r="BS203" s="712">
        <f t="shared" si="333"/>
        <v>0</v>
      </c>
      <c r="BT203" s="712">
        <f t="shared" si="333"/>
        <v>0</v>
      </c>
      <c r="BU203" s="712">
        <f t="shared" si="333"/>
        <v>0</v>
      </c>
      <c r="BV203" s="712">
        <f t="shared" si="333"/>
        <v>0</v>
      </c>
      <c r="BW203" s="712">
        <f t="shared" si="333"/>
        <v>0</v>
      </c>
      <c r="BX203" s="712">
        <f t="shared" si="333"/>
        <v>0</v>
      </c>
      <c r="BY203" s="712">
        <f t="shared" si="333"/>
        <v>0</v>
      </c>
      <c r="BZ203" s="712">
        <f t="shared" si="333"/>
        <v>0</v>
      </c>
      <c r="CA203" s="712">
        <f t="shared" si="333"/>
        <v>0</v>
      </c>
      <c r="CB203" s="712">
        <f t="shared" si="333"/>
        <v>0</v>
      </c>
      <c r="CC203" s="712">
        <f t="shared" si="333"/>
        <v>0</v>
      </c>
      <c r="CD203" s="712">
        <f t="shared" si="333"/>
        <v>0</v>
      </c>
      <c r="CE203" s="712">
        <f t="shared" si="333"/>
        <v>0</v>
      </c>
      <c r="CF203" s="712">
        <f t="shared" si="333"/>
        <v>0</v>
      </c>
      <c r="CG203" s="712">
        <f t="shared" si="333"/>
        <v>0</v>
      </c>
      <c r="CH203" s="712">
        <f t="shared" si="333"/>
        <v>0</v>
      </c>
      <c r="CI203" s="712">
        <f t="shared" si="333"/>
        <v>0</v>
      </c>
      <c r="CJ203" s="712">
        <f t="shared" si="333"/>
        <v>0</v>
      </c>
      <c r="CK203" s="712">
        <f t="shared" si="333"/>
        <v>0</v>
      </c>
      <c r="CL203" s="712">
        <f t="shared" si="333"/>
        <v>0</v>
      </c>
      <c r="CM203" s="712">
        <f t="shared" si="333"/>
        <v>0</v>
      </c>
      <c r="CN203" s="712">
        <f t="shared" si="333"/>
        <v>0</v>
      </c>
      <c r="CO203" s="712">
        <f t="shared" si="333"/>
        <v>0</v>
      </c>
      <c r="CP203" s="712">
        <f t="shared" si="333"/>
        <v>0</v>
      </c>
      <c r="CQ203" s="712">
        <f t="shared" si="333"/>
        <v>0</v>
      </c>
      <c r="CR203" s="712">
        <f t="shared" si="333"/>
        <v>0</v>
      </c>
      <c r="CS203" s="712">
        <f t="shared" si="333"/>
        <v>0</v>
      </c>
      <c r="CT203" s="712">
        <f t="shared" si="333"/>
        <v>0</v>
      </c>
      <c r="CU203" s="712">
        <f t="shared" si="333"/>
        <v>0</v>
      </c>
      <c r="CV203" s="712">
        <f t="shared" ref="CV203:DI203" si="334">CV$120*CV86</f>
        <v>0</v>
      </c>
      <c r="CW203" s="712">
        <f t="shared" si="334"/>
        <v>0</v>
      </c>
      <c r="CX203" s="712">
        <f t="shared" si="334"/>
        <v>0</v>
      </c>
      <c r="CY203" s="712">
        <f t="shared" si="334"/>
        <v>0</v>
      </c>
      <c r="CZ203" s="712">
        <f t="shared" si="334"/>
        <v>0</v>
      </c>
      <c r="DA203" s="712">
        <f t="shared" si="334"/>
        <v>0</v>
      </c>
      <c r="DB203" s="712">
        <f t="shared" si="334"/>
        <v>0</v>
      </c>
      <c r="DC203" s="712">
        <f t="shared" si="334"/>
        <v>0</v>
      </c>
      <c r="DD203" s="712">
        <f t="shared" si="334"/>
        <v>0</v>
      </c>
      <c r="DE203" s="712">
        <f t="shared" si="334"/>
        <v>0</v>
      </c>
      <c r="DF203" s="712">
        <f t="shared" si="334"/>
        <v>0</v>
      </c>
      <c r="DG203" s="712">
        <f t="shared" si="334"/>
        <v>0</v>
      </c>
      <c r="DH203" s="712">
        <f t="shared" si="334"/>
        <v>0</v>
      </c>
      <c r="DI203" s="712">
        <f t="shared" si="334"/>
        <v>0</v>
      </c>
      <c r="DJ203" s="712">
        <f t="shared" si="258"/>
        <v>0</v>
      </c>
      <c r="DK203" s="323"/>
      <c r="DL203" s="21"/>
    </row>
    <row r="204" spans="2:116">
      <c r="B204" s="10" t="s">
        <v>372</v>
      </c>
      <c r="C204" s="4" t="s">
        <v>1091</v>
      </c>
      <c r="D204" s="712">
        <f t="shared" ref="D204:AI204" si="335">D$120*D87</f>
        <v>0</v>
      </c>
      <c r="E204" s="712">
        <f t="shared" si="335"/>
        <v>0</v>
      </c>
      <c r="F204" s="712">
        <f t="shared" si="335"/>
        <v>0</v>
      </c>
      <c r="G204" s="712">
        <f t="shared" si="335"/>
        <v>0</v>
      </c>
      <c r="H204" s="712">
        <f t="shared" si="335"/>
        <v>0</v>
      </c>
      <c r="I204" s="712">
        <f t="shared" si="335"/>
        <v>0</v>
      </c>
      <c r="J204" s="712">
        <f t="shared" si="335"/>
        <v>0</v>
      </c>
      <c r="K204" s="712">
        <f t="shared" si="335"/>
        <v>0</v>
      </c>
      <c r="L204" s="712">
        <f t="shared" si="335"/>
        <v>0</v>
      </c>
      <c r="M204" s="712">
        <f t="shared" si="335"/>
        <v>0</v>
      </c>
      <c r="N204" s="712">
        <f t="shared" si="335"/>
        <v>0</v>
      </c>
      <c r="O204" s="712">
        <f t="shared" si="335"/>
        <v>0</v>
      </c>
      <c r="P204" s="712">
        <f t="shared" si="335"/>
        <v>0</v>
      </c>
      <c r="Q204" s="712">
        <f t="shared" si="335"/>
        <v>0</v>
      </c>
      <c r="R204" s="712">
        <f t="shared" si="335"/>
        <v>0</v>
      </c>
      <c r="S204" s="712">
        <f t="shared" si="335"/>
        <v>0</v>
      </c>
      <c r="T204" s="712">
        <f t="shared" si="335"/>
        <v>0</v>
      </c>
      <c r="U204" s="712">
        <f t="shared" si="335"/>
        <v>0</v>
      </c>
      <c r="V204" s="712">
        <f t="shared" si="335"/>
        <v>0</v>
      </c>
      <c r="W204" s="712">
        <f t="shared" si="335"/>
        <v>0</v>
      </c>
      <c r="X204" s="712">
        <f t="shared" si="335"/>
        <v>0</v>
      </c>
      <c r="Y204" s="712">
        <f t="shared" si="335"/>
        <v>0</v>
      </c>
      <c r="Z204" s="712">
        <f t="shared" si="335"/>
        <v>0</v>
      </c>
      <c r="AA204" s="712">
        <f t="shared" si="335"/>
        <v>0</v>
      </c>
      <c r="AB204" s="712">
        <f t="shared" si="335"/>
        <v>0</v>
      </c>
      <c r="AC204" s="712">
        <f t="shared" si="335"/>
        <v>0</v>
      </c>
      <c r="AD204" s="712">
        <f t="shared" si="335"/>
        <v>0</v>
      </c>
      <c r="AE204" s="712">
        <f t="shared" si="335"/>
        <v>0</v>
      </c>
      <c r="AF204" s="712">
        <f t="shared" si="335"/>
        <v>0</v>
      </c>
      <c r="AG204" s="712">
        <f t="shared" si="335"/>
        <v>0</v>
      </c>
      <c r="AH204" s="712">
        <f t="shared" si="335"/>
        <v>0</v>
      </c>
      <c r="AI204" s="712">
        <f t="shared" si="335"/>
        <v>0</v>
      </c>
      <c r="AJ204" s="712">
        <f t="shared" ref="AJ204:BO204" si="336">AJ$120*AJ87</f>
        <v>0</v>
      </c>
      <c r="AK204" s="712">
        <f t="shared" si="336"/>
        <v>0</v>
      </c>
      <c r="AL204" s="712">
        <f t="shared" si="336"/>
        <v>0</v>
      </c>
      <c r="AM204" s="712">
        <f t="shared" si="336"/>
        <v>0</v>
      </c>
      <c r="AN204" s="712">
        <f t="shared" si="336"/>
        <v>0</v>
      </c>
      <c r="AO204" s="712">
        <f t="shared" si="336"/>
        <v>0</v>
      </c>
      <c r="AP204" s="712">
        <f t="shared" si="336"/>
        <v>0</v>
      </c>
      <c r="AQ204" s="712">
        <f t="shared" si="336"/>
        <v>0</v>
      </c>
      <c r="AR204" s="712">
        <f t="shared" si="336"/>
        <v>0</v>
      </c>
      <c r="AS204" s="712">
        <f t="shared" si="336"/>
        <v>0</v>
      </c>
      <c r="AT204" s="712">
        <f t="shared" si="336"/>
        <v>0</v>
      </c>
      <c r="AU204" s="712">
        <f t="shared" si="336"/>
        <v>0</v>
      </c>
      <c r="AV204" s="712">
        <f t="shared" si="336"/>
        <v>0</v>
      </c>
      <c r="AW204" s="712">
        <f t="shared" si="336"/>
        <v>0</v>
      </c>
      <c r="AX204" s="712">
        <f t="shared" si="336"/>
        <v>0</v>
      </c>
      <c r="AY204" s="712">
        <f t="shared" si="336"/>
        <v>0</v>
      </c>
      <c r="AZ204" s="712">
        <f t="shared" si="336"/>
        <v>0</v>
      </c>
      <c r="BA204" s="712">
        <f t="shared" si="336"/>
        <v>0</v>
      </c>
      <c r="BB204" s="712">
        <f t="shared" si="336"/>
        <v>0</v>
      </c>
      <c r="BC204" s="712">
        <f t="shared" si="336"/>
        <v>0</v>
      </c>
      <c r="BD204" s="712">
        <f t="shared" si="336"/>
        <v>0</v>
      </c>
      <c r="BE204" s="712">
        <f t="shared" si="336"/>
        <v>0</v>
      </c>
      <c r="BF204" s="712">
        <f t="shared" si="336"/>
        <v>0</v>
      </c>
      <c r="BG204" s="712">
        <f t="shared" si="336"/>
        <v>0</v>
      </c>
      <c r="BH204" s="712">
        <f t="shared" si="336"/>
        <v>0</v>
      </c>
      <c r="BI204" s="712">
        <f t="shared" si="336"/>
        <v>0</v>
      </c>
      <c r="BJ204" s="712">
        <f t="shared" si="336"/>
        <v>0</v>
      </c>
      <c r="BK204" s="712">
        <f t="shared" si="336"/>
        <v>0</v>
      </c>
      <c r="BL204" s="712">
        <f t="shared" si="336"/>
        <v>0</v>
      </c>
      <c r="BM204" s="712">
        <f t="shared" si="336"/>
        <v>0</v>
      </c>
      <c r="BN204" s="712">
        <f t="shared" si="336"/>
        <v>0</v>
      </c>
      <c r="BO204" s="712">
        <f t="shared" si="336"/>
        <v>0</v>
      </c>
      <c r="BP204" s="712">
        <f t="shared" ref="BP204:CU204" si="337">BP$120*BP87</f>
        <v>0</v>
      </c>
      <c r="BQ204" s="712">
        <f t="shared" si="337"/>
        <v>0</v>
      </c>
      <c r="BR204" s="712">
        <f t="shared" si="337"/>
        <v>0</v>
      </c>
      <c r="BS204" s="712">
        <f t="shared" si="337"/>
        <v>0</v>
      </c>
      <c r="BT204" s="712">
        <f t="shared" si="337"/>
        <v>0</v>
      </c>
      <c r="BU204" s="712">
        <f t="shared" si="337"/>
        <v>0</v>
      </c>
      <c r="BV204" s="712">
        <f t="shared" si="337"/>
        <v>0</v>
      </c>
      <c r="BW204" s="712">
        <f t="shared" si="337"/>
        <v>0</v>
      </c>
      <c r="BX204" s="712">
        <f t="shared" si="337"/>
        <v>0</v>
      </c>
      <c r="BY204" s="712">
        <f t="shared" si="337"/>
        <v>0</v>
      </c>
      <c r="BZ204" s="712">
        <f t="shared" si="337"/>
        <v>0</v>
      </c>
      <c r="CA204" s="712">
        <f t="shared" si="337"/>
        <v>0</v>
      </c>
      <c r="CB204" s="712">
        <f t="shared" si="337"/>
        <v>0</v>
      </c>
      <c r="CC204" s="712">
        <f t="shared" si="337"/>
        <v>0</v>
      </c>
      <c r="CD204" s="712">
        <f t="shared" si="337"/>
        <v>0</v>
      </c>
      <c r="CE204" s="712">
        <f t="shared" si="337"/>
        <v>0</v>
      </c>
      <c r="CF204" s="712">
        <f t="shared" si="337"/>
        <v>0</v>
      </c>
      <c r="CG204" s="712">
        <f t="shared" si="337"/>
        <v>0</v>
      </c>
      <c r="CH204" s="712">
        <f t="shared" si="337"/>
        <v>0</v>
      </c>
      <c r="CI204" s="712">
        <f t="shared" si="337"/>
        <v>0</v>
      </c>
      <c r="CJ204" s="712">
        <f t="shared" si="337"/>
        <v>0</v>
      </c>
      <c r="CK204" s="712">
        <f t="shared" si="337"/>
        <v>0</v>
      </c>
      <c r="CL204" s="712">
        <f t="shared" si="337"/>
        <v>0</v>
      </c>
      <c r="CM204" s="712">
        <f t="shared" si="337"/>
        <v>0</v>
      </c>
      <c r="CN204" s="712">
        <f t="shared" si="337"/>
        <v>0</v>
      </c>
      <c r="CO204" s="712">
        <f t="shared" si="337"/>
        <v>0</v>
      </c>
      <c r="CP204" s="712">
        <f t="shared" si="337"/>
        <v>0</v>
      </c>
      <c r="CQ204" s="712">
        <f t="shared" si="337"/>
        <v>0</v>
      </c>
      <c r="CR204" s="712">
        <f t="shared" si="337"/>
        <v>0</v>
      </c>
      <c r="CS204" s="712">
        <f t="shared" si="337"/>
        <v>0</v>
      </c>
      <c r="CT204" s="712">
        <f t="shared" si="337"/>
        <v>0</v>
      </c>
      <c r="CU204" s="712">
        <f t="shared" si="337"/>
        <v>0</v>
      </c>
      <c r="CV204" s="712">
        <f t="shared" ref="CV204:DI204" si="338">CV$120*CV87</f>
        <v>0</v>
      </c>
      <c r="CW204" s="712">
        <f t="shared" si="338"/>
        <v>0</v>
      </c>
      <c r="CX204" s="712">
        <f t="shared" si="338"/>
        <v>0</v>
      </c>
      <c r="CY204" s="712">
        <f t="shared" si="338"/>
        <v>0</v>
      </c>
      <c r="CZ204" s="712">
        <f t="shared" si="338"/>
        <v>0</v>
      </c>
      <c r="DA204" s="712">
        <f t="shared" si="338"/>
        <v>0</v>
      </c>
      <c r="DB204" s="712">
        <f t="shared" si="338"/>
        <v>0</v>
      </c>
      <c r="DC204" s="712">
        <f t="shared" si="338"/>
        <v>0</v>
      </c>
      <c r="DD204" s="712">
        <f t="shared" si="338"/>
        <v>0</v>
      </c>
      <c r="DE204" s="712">
        <f t="shared" si="338"/>
        <v>0</v>
      </c>
      <c r="DF204" s="712">
        <f t="shared" si="338"/>
        <v>0</v>
      </c>
      <c r="DG204" s="712">
        <f t="shared" si="338"/>
        <v>0</v>
      </c>
      <c r="DH204" s="712">
        <f t="shared" si="338"/>
        <v>0</v>
      </c>
      <c r="DI204" s="712">
        <f t="shared" si="338"/>
        <v>0</v>
      </c>
      <c r="DJ204" s="712">
        <f t="shared" si="258"/>
        <v>0</v>
      </c>
      <c r="DK204" s="323"/>
      <c r="DL204" s="21"/>
    </row>
    <row r="205" spans="2:116">
      <c r="B205" s="10" t="s">
        <v>373</v>
      </c>
      <c r="C205" s="4" t="s">
        <v>1092</v>
      </c>
      <c r="D205" s="712">
        <f t="shared" ref="D205:AI205" si="339">D$120*D88</f>
        <v>0</v>
      </c>
      <c r="E205" s="712">
        <f t="shared" si="339"/>
        <v>0</v>
      </c>
      <c r="F205" s="712">
        <f t="shared" si="339"/>
        <v>0</v>
      </c>
      <c r="G205" s="712">
        <f t="shared" si="339"/>
        <v>0</v>
      </c>
      <c r="H205" s="712">
        <f t="shared" si="339"/>
        <v>0</v>
      </c>
      <c r="I205" s="712">
        <f t="shared" si="339"/>
        <v>0</v>
      </c>
      <c r="J205" s="712">
        <f t="shared" si="339"/>
        <v>0</v>
      </c>
      <c r="K205" s="712">
        <f t="shared" si="339"/>
        <v>0</v>
      </c>
      <c r="L205" s="712">
        <f t="shared" si="339"/>
        <v>0</v>
      </c>
      <c r="M205" s="712">
        <f t="shared" si="339"/>
        <v>0</v>
      </c>
      <c r="N205" s="712">
        <f t="shared" si="339"/>
        <v>0</v>
      </c>
      <c r="O205" s="712">
        <f t="shared" si="339"/>
        <v>0</v>
      </c>
      <c r="P205" s="712">
        <f t="shared" si="339"/>
        <v>0</v>
      </c>
      <c r="Q205" s="712">
        <f t="shared" si="339"/>
        <v>0</v>
      </c>
      <c r="R205" s="712">
        <f t="shared" si="339"/>
        <v>0</v>
      </c>
      <c r="S205" s="712">
        <f t="shared" si="339"/>
        <v>0</v>
      </c>
      <c r="T205" s="712">
        <f t="shared" si="339"/>
        <v>0</v>
      </c>
      <c r="U205" s="712">
        <f t="shared" si="339"/>
        <v>0</v>
      </c>
      <c r="V205" s="712">
        <f t="shared" si="339"/>
        <v>0</v>
      </c>
      <c r="W205" s="712">
        <f t="shared" si="339"/>
        <v>0</v>
      </c>
      <c r="X205" s="712">
        <f t="shared" si="339"/>
        <v>0</v>
      </c>
      <c r="Y205" s="712">
        <f t="shared" si="339"/>
        <v>0</v>
      </c>
      <c r="Z205" s="712">
        <f t="shared" si="339"/>
        <v>0</v>
      </c>
      <c r="AA205" s="712">
        <f t="shared" si="339"/>
        <v>0</v>
      </c>
      <c r="AB205" s="712">
        <f t="shared" si="339"/>
        <v>0</v>
      </c>
      <c r="AC205" s="712">
        <f t="shared" si="339"/>
        <v>0</v>
      </c>
      <c r="AD205" s="712">
        <f t="shared" si="339"/>
        <v>0</v>
      </c>
      <c r="AE205" s="712">
        <f t="shared" si="339"/>
        <v>0</v>
      </c>
      <c r="AF205" s="712">
        <f t="shared" si="339"/>
        <v>0</v>
      </c>
      <c r="AG205" s="712">
        <f t="shared" si="339"/>
        <v>0</v>
      </c>
      <c r="AH205" s="712">
        <f t="shared" si="339"/>
        <v>0</v>
      </c>
      <c r="AI205" s="712">
        <f t="shared" si="339"/>
        <v>0</v>
      </c>
      <c r="AJ205" s="712">
        <f t="shared" ref="AJ205:BO205" si="340">AJ$120*AJ88</f>
        <v>0</v>
      </c>
      <c r="AK205" s="712">
        <f t="shared" si="340"/>
        <v>0</v>
      </c>
      <c r="AL205" s="712">
        <f t="shared" si="340"/>
        <v>0</v>
      </c>
      <c r="AM205" s="712">
        <f t="shared" si="340"/>
        <v>0</v>
      </c>
      <c r="AN205" s="712">
        <f t="shared" si="340"/>
        <v>0</v>
      </c>
      <c r="AO205" s="712">
        <f t="shared" si="340"/>
        <v>0</v>
      </c>
      <c r="AP205" s="712">
        <f t="shared" si="340"/>
        <v>0</v>
      </c>
      <c r="AQ205" s="712">
        <f t="shared" si="340"/>
        <v>0</v>
      </c>
      <c r="AR205" s="712">
        <f t="shared" si="340"/>
        <v>0</v>
      </c>
      <c r="AS205" s="712">
        <f t="shared" si="340"/>
        <v>0</v>
      </c>
      <c r="AT205" s="712">
        <f t="shared" si="340"/>
        <v>0</v>
      </c>
      <c r="AU205" s="712">
        <f t="shared" si="340"/>
        <v>0</v>
      </c>
      <c r="AV205" s="712">
        <f t="shared" si="340"/>
        <v>0</v>
      </c>
      <c r="AW205" s="712">
        <f t="shared" si="340"/>
        <v>0</v>
      </c>
      <c r="AX205" s="712">
        <f t="shared" si="340"/>
        <v>0</v>
      </c>
      <c r="AY205" s="712">
        <f t="shared" si="340"/>
        <v>0</v>
      </c>
      <c r="AZ205" s="712">
        <f t="shared" si="340"/>
        <v>0</v>
      </c>
      <c r="BA205" s="712">
        <f t="shared" si="340"/>
        <v>0</v>
      </c>
      <c r="BB205" s="712">
        <f t="shared" si="340"/>
        <v>0</v>
      </c>
      <c r="BC205" s="712">
        <f t="shared" si="340"/>
        <v>0</v>
      </c>
      <c r="BD205" s="712">
        <f t="shared" si="340"/>
        <v>0</v>
      </c>
      <c r="BE205" s="712">
        <f t="shared" si="340"/>
        <v>0</v>
      </c>
      <c r="BF205" s="712">
        <f t="shared" si="340"/>
        <v>0</v>
      </c>
      <c r="BG205" s="712">
        <f t="shared" si="340"/>
        <v>0</v>
      </c>
      <c r="BH205" s="712">
        <f t="shared" si="340"/>
        <v>0</v>
      </c>
      <c r="BI205" s="712">
        <f t="shared" si="340"/>
        <v>0</v>
      </c>
      <c r="BJ205" s="712">
        <f t="shared" si="340"/>
        <v>0</v>
      </c>
      <c r="BK205" s="712">
        <f t="shared" si="340"/>
        <v>0</v>
      </c>
      <c r="BL205" s="712">
        <f t="shared" si="340"/>
        <v>0</v>
      </c>
      <c r="BM205" s="712">
        <f t="shared" si="340"/>
        <v>0</v>
      </c>
      <c r="BN205" s="712">
        <f t="shared" si="340"/>
        <v>0</v>
      </c>
      <c r="BO205" s="712">
        <f t="shared" si="340"/>
        <v>0</v>
      </c>
      <c r="BP205" s="712">
        <f t="shared" ref="BP205:CU205" si="341">BP$120*BP88</f>
        <v>0</v>
      </c>
      <c r="BQ205" s="712">
        <f t="shared" si="341"/>
        <v>0</v>
      </c>
      <c r="BR205" s="712">
        <f t="shared" si="341"/>
        <v>0</v>
      </c>
      <c r="BS205" s="712">
        <f t="shared" si="341"/>
        <v>0</v>
      </c>
      <c r="BT205" s="712">
        <f t="shared" si="341"/>
        <v>0</v>
      </c>
      <c r="BU205" s="712">
        <f t="shared" si="341"/>
        <v>0</v>
      </c>
      <c r="BV205" s="712">
        <f t="shared" si="341"/>
        <v>0</v>
      </c>
      <c r="BW205" s="712">
        <f t="shared" si="341"/>
        <v>0</v>
      </c>
      <c r="BX205" s="712">
        <f t="shared" si="341"/>
        <v>0</v>
      </c>
      <c r="BY205" s="712">
        <f t="shared" si="341"/>
        <v>0</v>
      </c>
      <c r="BZ205" s="712">
        <f t="shared" si="341"/>
        <v>0</v>
      </c>
      <c r="CA205" s="712">
        <f t="shared" si="341"/>
        <v>0</v>
      </c>
      <c r="CB205" s="712">
        <f t="shared" si="341"/>
        <v>0</v>
      </c>
      <c r="CC205" s="712">
        <f t="shared" si="341"/>
        <v>0</v>
      </c>
      <c r="CD205" s="712">
        <f t="shared" si="341"/>
        <v>0</v>
      </c>
      <c r="CE205" s="712">
        <f t="shared" si="341"/>
        <v>0</v>
      </c>
      <c r="CF205" s="712">
        <f t="shared" si="341"/>
        <v>0</v>
      </c>
      <c r="CG205" s="712">
        <f t="shared" si="341"/>
        <v>0</v>
      </c>
      <c r="CH205" s="712">
        <f t="shared" si="341"/>
        <v>0</v>
      </c>
      <c r="CI205" s="712">
        <f t="shared" si="341"/>
        <v>0</v>
      </c>
      <c r="CJ205" s="712">
        <f t="shared" si="341"/>
        <v>0</v>
      </c>
      <c r="CK205" s="712">
        <f t="shared" si="341"/>
        <v>0</v>
      </c>
      <c r="CL205" s="712">
        <f t="shared" si="341"/>
        <v>0</v>
      </c>
      <c r="CM205" s="712">
        <f t="shared" si="341"/>
        <v>0</v>
      </c>
      <c r="CN205" s="712">
        <f t="shared" si="341"/>
        <v>0</v>
      </c>
      <c r="CO205" s="712">
        <f t="shared" si="341"/>
        <v>0</v>
      </c>
      <c r="CP205" s="712">
        <f t="shared" si="341"/>
        <v>0</v>
      </c>
      <c r="CQ205" s="712">
        <f t="shared" si="341"/>
        <v>0</v>
      </c>
      <c r="CR205" s="712">
        <f t="shared" si="341"/>
        <v>0</v>
      </c>
      <c r="CS205" s="712">
        <f t="shared" si="341"/>
        <v>0</v>
      </c>
      <c r="CT205" s="712">
        <f t="shared" si="341"/>
        <v>0</v>
      </c>
      <c r="CU205" s="712">
        <f t="shared" si="341"/>
        <v>0</v>
      </c>
      <c r="CV205" s="712">
        <f t="shared" ref="CV205:DI205" si="342">CV$120*CV88</f>
        <v>0</v>
      </c>
      <c r="CW205" s="712">
        <f t="shared" si="342"/>
        <v>0</v>
      </c>
      <c r="CX205" s="712">
        <f t="shared" si="342"/>
        <v>0</v>
      </c>
      <c r="CY205" s="712">
        <f t="shared" si="342"/>
        <v>0</v>
      </c>
      <c r="CZ205" s="712">
        <f t="shared" si="342"/>
        <v>0</v>
      </c>
      <c r="DA205" s="712">
        <f t="shared" si="342"/>
        <v>0</v>
      </c>
      <c r="DB205" s="712">
        <f t="shared" si="342"/>
        <v>0</v>
      </c>
      <c r="DC205" s="712">
        <f t="shared" si="342"/>
        <v>0</v>
      </c>
      <c r="DD205" s="712">
        <f t="shared" si="342"/>
        <v>0</v>
      </c>
      <c r="DE205" s="712">
        <f t="shared" si="342"/>
        <v>0</v>
      </c>
      <c r="DF205" s="712">
        <f t="shared" si="342"/>
        <v>0</v>
      </c>
      <c r="DG205" s="712">
        <f t="shared" si="342"/>
        <v>0</v>
      </c>
      <c r="DH205" s="712">
        <f t="shared" si="342"/>
        <v>0</v>
      </c>
      <c r="DI205" s="712">
        <f t="shared" si="342"/>
        <v>0</v>
      </c>
      <c r="DJ205" s="712">
        <f t="shared" si="258"/>
        <v>0</v>
      </c>
      <c r="DK205" s="323"/>
      <c r="DL205" s="21"/>
    </row>
    <row r="206" spans="2:116">
      <c r="B206" s="10" t="s">
        <v>374</v>
      </c>
      <c r="C206" s="4" t="s">
        <v>1093</v>
      </c>
      <c r="D206" s="712">
        <f t="shared" ref="D206:AI206" si="343">D$120*D89</f>
        <v>0</v>
      </c>
      <c r="E206" s="712">
        <f t="shared" si="343"/>
        <v>0</v>
      </c>
      <c r="F206" s="712">
        <f t="shared" si="343"/>
        <v>0</v>
      </c>
      <c r="G206" s="712">
        <f t="shared" si="343"/>
        <v>0</v>
      </c>
      <c r="H206" s="712">
        <f t="shared" si="343"/>
        <v>0</v>
      </c>
      <c r="I206" s="712">
        <f t="shared" si="343"/>
        <v>0</v>
      </c>
      <c r="J206" s="712">
        <f t="shared" si="343"/>
        <v>0</v>
      </c>
      <c r="K206" s="712">
        <f t="shared" si="343"/>
        <v>0</v>
      </c>
      <c r="L206" s="712">
        <f t="shared" si="343"/>
        <v>0</v>
      </c>
      <c r="M206" s="712">
        <f t="shared" si="343"/>
        <v>0</v>
      </c>
      <c r="N206" s="712">
        <f t="shared" si="343"/>
        <v>0</v>
      </c>
      <c r="O206" s="712">
        <f t="shared" si="343"/>
        <v>0</v>
      </c>
      <c r="P206" s="712">
        <f t="shared" si="343"/>
        <v>0</v>
      </c>
      <c r="Q206" s="712">
        <f t="shared" si="343"/>
        <v>0</v>
      </c>
      <c r="R206" s="712">
        <f t="shared" si="343"/>
        <v>0</v>
      </c>
      <c r="S206" s="712">
        <f t="shared" si="343"/>
        <v>0</v>
      </c>
      <c r="T206" s="712">
        <f t="shared" si="343"/>
        <v>0</v>
      </c>
      <c r="U206" s="712">
        <f t="shared" si="343"/>
        <v>0</v>
      </c>
      <c r="V206" s="712">
        <f t="shared" si="343"/>
        <v>0</v>
      </c>
      <c r="W206" s="712">
        <f t="shared" si="343"/>
        <v>0</v>
      </c>
      <c r="X206" s="712">
        <f t="shared" si="343"/>
        <v>0</v>
      </c>
      <c r="Y206" s="712">
        <f t="shared" si="343"/>
        <v>0</v>
      </c>
      <c r="Z206" s="712">
        <f t="shared" si="343"/>
        <v>0</v>
      </c>
      <c r="AA206" s="712">
        <f t="shared" si="343"/>
        <v>0</v>
      </c>
      <c r="AB206" s="712">
        <f t="shared" si="343"/>
        <v>0</v>
      </c>
      <c r="AC206" s="712">
        <f t="shared" si="343"/>
        <v>0</v>
      </c>
      <c r="AD206" s="712">
        <f t="shared" si="343"/>
        <v>0</v>
      </c>
      <c r="AE206" s="712">
        <f t="shared" si="343"/>
        <v>0</v>
      </c>
      <c r="AF206" s="712">
        <f t="shared" si="343"/>
        <v>0</v>
      </c>
      <c r="AG206" s="712">
        <f t="shared" si="343"/>
        <v>0</v>
      </c>
      <c r="AH206" s="712">
        <f t="shared" si="343"/>
        <v>0</v>
      </c>
      <c r="AI206" s="712">
        <f t="shared" si="343"/>
        <v>0</v>
      </c>
      <c r="AJ206" s="712">
        <f t="shared" ref="AJ206:BO206" si="344">AJ$120*AJ89</f>
        <v>0</v>
      </c>
      <c r="AK206" s="712">
        <f t="shared" si="344"/>
        <v>0</v>
      </c>
      <c r="AL206" s="712">
        <f t="shared" si="344"/>
        <v>0</v>
      </c>
      <c r="AM206" s="712">
        <f t="shared" si="344"/>
        <v>0</v>
      </c>
      <c r="AN206" s="712">
        <f t="shared" si="344"/>
        <v>0</v>
      </c>
      <c r="AO206" s="712">
        <f t="shared" si="344"/>
        <v>0</v>
      </c>
      <c r="AP206" s="712">
        <f t="shared" si="344"/>
        <v>0</v>
      </c>
      <c r="AQ206" s="712">
        <f t="shared" si="344"/>
        <v>0</v>
      </c>
      <c r="AR206" s="712">
        <f t="shared" si="344"/>
        <v>0</v>
      </c>
      <c r="AS206" s="712">
        <f t="shared" si="344"/>
        <v>0</v>
      </c>
      <c r="AT206" s="712">
        <f t="shared" si="344"/>
        <v>0</v>
      </c>
      <c r="AU206" s="712">
        <f t="shared" si="344"/>
        <v>0</v>
      </c>
      <c r="AV206" s="712">
        <f t="shared" si="344"/>
        <v>0</v>
      </c>
      <c r="AW206" s="712">
        <f t="shared" si="344"/>
        <v>0</v>
      </c>
      <c r="AX206" s="712">
        <f t="shared" si="344"/>
        <v>0</v>
      </c>
      <c r="AY206" s="712">
        <f t="shared" si="344"/>
        <v>0</v>
      </c>
      <c r="AZ206" s="712">
        <f t="shared" si="344"/>
        <v>0</v>
      </c>
      <c r="BA206" s="712">
        <f t="shared" si="344"/>
        <v>0</v>
      </c>
      <c r="BB206" s="712">
        <f t="shared" si="344"/>
        <v>0</v>
      </c>
      <c r="BC206" s="712">
        <f t="shared" si="344"/>
        <v>0</v>
      </c>
      <c r="BD206" s="712">
        <f t="shared" si="344"/>
        <v>0</v>
      </c>
      <c r="BE206" s="712">
        <f t="shared" si="344"/>
        <v>0</v>
      </c>
      <c r="BF206" s="712">
        <f t="shared" si="344"/>
        <v>0</v>
      </c>
      <c r="BG206" s="712">
        <f t="shared" si="344"/>
        <v>0</v>
      </c>
      <c r="BH206" s="712">
        <f t="shared" si="344"/>
        <v>0</v>
      </c>
      <c r="BI206" s="712">
        <f t="shared" si="344"/>
        <v>0</v>
      </c>
      <c r="BJ206" s="712">
        <f t="shared" si="344"/>
        <v>0</v>
      </c>
      <c r="BK206" s="712">
        <f t="shared" si="344"/>
        <v>0</v>
      </c>
      <c r="BL206" s="712">
        <f t="shared" si="344"/>
        <v>0</v>
      </c>
      <c r="BM206" s="712">
        <f t="shared" si="344"/>
        <v>0</v>
      </c>
      <c r="BN206" s="712">
        <f t="shared" si="344"/>
        <v>0</v>
      </c>
      <c r="BO206" s="712">
        <f t="shared" si="344"/>
        <v>0</v>
      </c>
      <c r="BP206" s="712">
        <f t="shared" ref="BP206:CU206" si="345">BP$120*BP89</f>
        <v>0</v>
      </c>
      <c r="BQ206" s="712">
        <f t="shared" si="345"/>
        <v>0</v>
      </c>
      <c r="BR206" s="712">
        <f t="shared" si="345"/>
        <v>0</v>
      </c>
      <c r="BS206" s="712">
        <f t="shared" si="345"/>
        <v>0</v>
      </c>
      <c r="BT206" s="712">
        <f t="shared" si="345"/>
        <v>0</v>
      </c>
      <c r="BU206" s="712">
        <f t="shared" si="345"/>
        <v>0</v>
      </c>
      <c r="BV206" s="712">
        <f t="shared" si="345"/>
        <v>0</v>
      </c>
      <c r="BW206" s="712">
        <f t="shared" si="345"/>
        <v>0</v>
      </c>
      <c r="BX206" s="712">
        <f t="shared" si="345"/>
        <v>0</v>
      </c>
      <c r="BY206" s="712">
        <f t="shared" si="345"/>
        <v>0</v>
      </c>
      <c r="BZ206" s="712">
        <f t="shared" si="345"/>
        <v>0</v>
      </c>
      <c r="CA206" s="712">
        <f t="shared" si="345"/>
        <v>0</v>
      </c>
      <c r="CB206" s="712">
        <f t="shared" si="345"/>
        <v>0</v>
      </c>
      <c r="CC206" s="712">
        <f t="shared" si="345"/>
        <v>0</v>
      </c>
      <c r="CD206" s="712">
        <f t="shared" si="345"/>
        <v>0</v>
      </c>
      <c r="CE206" s="712">
        <f t="shared" si="345"/>
        <v>0</v>
      </c>
      <c r="CF206" s="712">
        <f t="shared" si="345"/>
        <v>0</v>
      </c>
      <c r="CG206" s="712">
        <f t="shared" si="345"/>
        <v>0</v>
      </c>
      <c r="CH206" s="712">
        <f t="shared" si="345"/>
        <v>0</v>
      </c>
      <c r="CI206" s="712">
        <f t="shared" si="345"/>
        <v>0</v>
      </c>
      <c r="CJ206" s="712">
        <f t="shared" si="345"/>
        <v>0</v>
      </c>
      <c r="CK206" s="712">
        <f t="shared" si="345"/>
        <v>0</v>
      </c>
      <c r="CL206" s="712">
        <f t="shared" si="345"/>
        <v>0</v>
      </c>
      <c r="CM206" s="712">
        <f t="shared" si="345"/>
        <v>0</v>
      </c>
      <c r="CN206" s="712">
        <f t="shared" si="345"/>
        <v>0</v>
      </c>
      <c r="CO206" s="712">
        <f t="shared" si="345"/>
        <v>0</v>
      </c>
      <c r="CP206" s="712">
        <f t="shared" si="345"/>
        <v>0</v>
      </c>
      <c r="CQ206" s="712">
        <f t="shared" si="345"/>
        <v>0</v>
      </c>
      <c r="CR206" s="712">
        <f t="shared" si="345"/>
        <v>0</v>
      </c>
      <c r="CS206" s="712">
        <f t="shared" si="345"/>
        <v>0</v>
      </c>
      <c r="CT206" s="712">
        <f t="shared" si="345"/>
        <v>0</v>
      </c>
      <c r="CU206" s="712">
        <f t="shared" si="345"/>
        <v>0</v>
      </c>
      <c r="CV206" s="712">
        <f t="shared" ref="CV206:DI206" si="346">CV$120*CV89</f>
        <v>0</v>
      </c>
      <c r="CW206" s="712">
        <f t="shared" si="346"/>
        <v>0</v>
      </c>
      <c r="CX206" s="712">
        <f t="shared" si="346"/>
        <v>0</v>
      </c>
      <c r="CY206" s="712">
        <f t="shared" si="346"/>
        <v>0</v>
      </c>
      <c r="CZ206" s="712">
        <f t="shared" si="346"/>
        <v>0</v>
      </c>
      <c r="DA206" s="712">
        <f t="shared" si="346"/>
        <v>0</v>
      </c>
      <c r="DB206" s="712">
        <f t="shared" si="346"/>
        <v>0</v>
      </c>
      <c r="DC206" s="712">
        <f t="shared" si="346"/>
        <v>0</v>
      </c>
      <c r="DD206" s="712">
        <f t="shared" si="346"/>
        <v>0</v>
      </c>
      <c r="DE206" s="712">
        <f t="shared" si="346"/>
        <v>0</v>
      </c>
      <c r="DF206" s="712">
        <f t="shared" si="346"/>
        <v>0</v>
      </c>
      <c r="DG206" s="712">
        <f t="shared" si="346"/>
        <v>0</v>
      </c>
      <c r="DH206" s="712">
        <f t="shared" si="346"/>
        <v>0</v>
      </c>
      <c r="DI206" s="712">
        <f t="shared" si="346"/>
        <v>0</v>
      </c>
      <c r="DJ206" s="712">
        <f t="shared" si="258"/>
        <v>0</v>
      </c>
      <c r="DK206" s="323"/>
      <c r="DL206" s="21"/>
    </row>
    <row r="207" spans="2:116">
      <c r="B207" s="10" t="s">
        <v>375</v>
      </c>
      <c r="C207" s="4" t="s">
        <v>1094</v>
      </c>
      <c r="D207" s="712">
        <f t="shared" ref="D207:AI207" si="347">D$120*D90</f>
        <v>0</v>
      </c>
      <c r="E207" s="712">
        <f t="shared" si="347"/>
        <v>0</v>
      </c>
      <c r="F207" s="712">
        <f t="shared" si="347"/>
        <v>0</v>
      </c>
      <c r="G207" s="712">
        <f t="shared" si="347"/>
        <v>0</v>
      </c>
      <c r="H207" s="712">
        <f t="shared" si="347"/>
        <v>0</v>
      </c>
      <c r="I207" s="712">
        <f t="shared" si="347"/>
        <v>0</v>
      </c>
      <c r="J207" s="712">
        <f t="shared" si="347"/>
        <v>0</v>
      </c>
      <c r="K207" s="712">
        <f t="shared" si="347"/>
        <v>0</v>
      </c>
      <c r="L207" s="712">
        <f t="shared" si="347"/>
        <v>0</v>
      </c>
      <c r="M207" s="712">
        <f t="shared" si="347"/>
        <v>0</v>
      </c>
      <c r="N207" s="712">
        <f t="shared" si="347"/>
        <v>0</v>
      </c>
      <c r="O207" s="712">
        <f t="shared" si="347"/>
        <v>0</v>
      </c>
      <c r="P207" s="712">
        <f t="shared" si="347"/>
        <v>0</v>
      </c>
      <c r="Q207" s="712">
        <f t="shared" si="347"/>
        <v>0</v>
      </c>
      <c r="R207" s="712">
        <f t="shared" si="347"/>
        <v>0</v>
      </c>
      <c r="S207" s="712">
        <f t="shared" si="347"/>
        <v>0</v>
      </c>
      <c r="T207" s="712">
        <f t="shared" si="347"/>
        <v>0</v>
      </c>
      <c r="U207" s="712">
        <f t="shared" si="347"/>
        <v>0</v>
      </c>
      <c r="V207" s="712">
        <f t="shared" si="347"/>
        <v>0</v>
      </c>
      <c r="W207" s="712">
        <f t="shared" si="347"/>
        <v>0</v>
      </c>
      <c r="X207" s="712">
        <f t="shared" si="347"/>
        <v>0</v>
      </c>
      <c r="Y207" s="712">
        <f t="shared" si="347"/>
        <v>0</v>
      </c>
      <c r="Z207" s="712">
        <f t="shared" si="347"/>
        <v>0</v>
      </c>
      <c r="AA207" s="712">
        <f t="shared" si="347"/>
        <v>0</v>
      </c>
      <c r="AB207" s="712">
        <f t="shared" si="347"/>
        <v>0</v>
      </c>
      <c r="AC207" s="712">
        <f t="shared" si="347"/>
        <v>0</v>
      </c>
      <c r="AD207" s="712">
        <f t="shared" si="347"/>
        <v>0</v>
      </c>
      <c r="AE207" s="712">
        <f t="shared" si="347"/>
        <v>0</v>
      </c>
      <c r="AF207" s="712">
        <f t="shared" si="347"/>
        <v>0</v>
      </c>
      <c r="AG207" s="712">
        <f t="shared" si="347"/>
        <v>0</v>
      </c>
      <c r="AH207" s="712">
        <f t="shared" si="347"/>
        <v>0</v>
      </c>
      <c r="AI207" s="712">
        <f t="shared" si="347"/>
        <v>0</v>
      </c>
      <c r="AJ207" s="712">
        <f t="shared" ref="AJ207:BO207" si="348">AJ$120*AJ90</f>
        <v>0</v>
      </c>
      <c r="AK207" s="712">
        <f t="shared" si="348"/>
        <v>0</v>
      </c>
      <c r="AL207" s="712">
        <f t="shared" si="348"/>
        <v>0</v>
      </c>
      <c r="AM207" s="712">
        <f t="shared" si="348"/>
        <v>0</v>
      </c>
      <c r="AN207" s="712">
        <f t="shared" si="348"/>
        <v>0</v>
      </c>
      <c r="AO207" s="712">
        <f t="shared" si="348"/>
        <v>0</v>
      </c>
      <c r="AP207" s="712">
        <f t="shared" si="348"/>
        <v>0</v>
      </c>
      <c r="AQ207" s="712">
        <f t="shared" si="348"/>
        <v>0</v>
      </c>
      <c r="AR207" s="712">
        <f t="shared" si="348"/>
        <v>0</v>
      </c>
      <c r="AS207" s="712">
        <f t="shared" si="348"/>
        <v>0</v>
      </c>
      <c r="AT207" s="712">
        <f t="shared" si="348"/>
        <v>0</v>
      </c>
      <c r="AU207" s="712">
        <f t="shared" si="348"/>
        <v>0</v>
      </c>
      <c r="AV207" s="712">
        <f t="shared" si="348"/>
        <v>0</v>
      </c>
      <c r="AW207" s="712">
        <f t="shared" si="348"/>
        <v>0</v>
      </c>
      <c r="AX207" s="712">
        <f t="shared" si="348"/>
        <v>0</v>
      </c>
      <c r="AY207" s="712">
        <f t="shared" si="348"/>
        <v>0</v>
      </c>
      <c r="AZ207" s="712">
        <f t="shared" si="348"/>
        <v>0</v>
      </c>
      <c r="BA207" s="712">
        <f t="shared" si="348"/>
        <v>0</v>
      </c>
      <c r="BB207" s="712">
        <f t="shared" si="348"/>
        <v>0</v>
      </c>
      <c r="BC207" s="712">
        <f t="shared" si="348"/>
        <v>0</v>
      </c>
      <c r="BD207" s="712">
        <f t="shared" si="348"/>
        <v>0</v>
      </c>
      <c r="BE207" s="712">
        <f t="shared" si="348"/>
        <v>0</v>
      </c>
      <c r="BF207" s="712">
        <f t="shared" si="348"/>
        <v>0</v>
      </c>
      <c r="BG207" s="712">
        <f t="shared" si="348"/>
        <v>0</v>
      </c>
      <c r="BH207" s="712">
        <f t="shared" si="348"/>
        <v>0</v>
      </c>
      <c r="BI207" s="712">
        <f t="shared" si="348"/>
        <v>0</v>
      </c>
      <c r="BJ207" s="712">
        <f t="shared" si="348"/>
        <v>0</v>
      </c>
      <c r="BK207" s="712">
        <f t="shared" si="348"/>
        <v>0</v>
      </c>
      <c r="BL207" s="712">
        <f t="shared" si="348"/>
        <v>0</v>
      </c>
      <c r="BM207" s="712">
        <f t="shared" si="348"/>
        <v>0</v>
      </c>
      <c r="BN207" s="712">
        <f t="shared" si="348"/>
        <v>0</v>
      </c>
      <c r="BO207" s="712">
        <f t="shared" si="348"/>
        <v>0</v>
      </c>
      <c r="BP207" s="712">
        <f t="shared" ref="BP207:CU207" si="349">BP$120*BP90</f>
        <v>0</v>
      </c>
      <c r="BQ207" s="712">
        <f t="shared" si="349"/>
        <v>0</v>
      </c>
      <c r="BR207" s="712">
        <f t="shared" si="349"/>
        <v>0</v>
      </c>
      <c r="BS207" s="712">
        <f t="shared" si="349"/>
        <v>0</v>
      </c>
      <c r="BT207" s="712">
        <f t="shared" si="349"/>
        <v>0</v>
      </c>
      <c r="BU207" s="712">
        <f t="shared" si="349"/>
        <v>0</v>
      </c>
      <c r="BV207" s="712">
        <f t="shared" si="349"/>
        <v>0</v>
      </c>
      <c r="BW207" s="712">
        <f t="shared" si="349"/>
        <v>0</v>
      </c>
      <c r="BX207" s="712">
        <f t="shared" si="349"/>
        <v>0</v>
      </c>
      <c r="BY207" s="712">
        <f t="shared" si="349"/>
        <v>0</v>
      </c>
      <c r="BZ207" s="712">
        <f t="shared" si="349"/>
        <v>0</v>
      </c>
      <c r="CA207" s="712">
        <f t="shared" si="349"/>
        <v>0</v>
      </c>
      <c r="CB207" s="712">
        <f t="shared" si="349"/>
        <v>0</v>
      </c>
      <c r="CC207" s="712">
        <f t="shared" si="349"/>
        <v>0</v>
      </c>
      <c r="CD207" s="712">
        <f t="shared" si="349"/>
        <v>0</v>
      </c>
      <c r="CE207" s="712">
        <f t="shared" si="349"/>
        <v>0</v>
      </c>
      <c r="CF207" s="712">
        <f t="shared" si="349"/>
        <v>0</v>
      </c>
      <c r="CG207" s="712">
        <f t="shared" si="349"/>
        <v>0</v>
      </c>
      <c r="CH207" s="712">
        <f t="shared" si="349"/>
        <v>0</v>
      </c>
      <c r="CI207" s="712">
        <f t="shared" si="349"/>
        <v>0</v>
      </c>
      <c r="CJ207" s="712">
        <f t="shared" si="349"/>
        <v>0</v>
      </c>
      <c r="CK207" s="712">
        <f t="shared" si="349"/>
        <v>0</v>
      </c>
      <c r="CL207" s="712">
        <f t="shared" si="349"/>
        <v>0</v>
      </c>
      <c r="CM207" s="712">
        <f t="shared" si="349"/>
        <v>0</v>
      </c>
      <c r="CN207" s="712">
        <f t="shared" si="349"/>
        <v>0</v>
      </c>
      <c r="CO207" s="712">
        <f t="shared" si="349"/>
        <v>0</v>
      </c>
      <c r="CP207" s="712">
        <f t="shared" si="349"/>
        <v>0</v>
      </c>
      <c r="CQ207" s="712">
        <f t="shared" si="349"/>
        <v>0</v>
      </c>
      <c r="CR207" s="712">
        <f t="shared" si="349"/>
        <v>0</v>
      </c>
      <c r="CS207" s="712">
        <f t="shared" si="349"/>
        <v>0</v>
      </c>
      <c r="CT207" s="712">
        <f t="shared" si="349"/>
        <v>0</v>
      </c>
      <c r="CU207" s="712">
        <f t="shared" si="349"/>
        <v>0</v>
      </c>
      <c r="CV207" s="712">
        <f t="shared" ref="CV207:DI207" si="350">CV$120*CV90</f>
        <v>0</v>
      </c>
      <c r="CW207" s="712">
        <f t="shared" si="350"/>
        <v>0</v>
      </c>
      <c r="CX207" s="712">
        <f t="shared" si="350"/>
        <v>0</v>
      </c>
      <c r="CY207" s="712">
        <f t="shared" si="350"/>
        <v>0</v>
      </c>
      <c r="CZ207" s="712">
        <f t="shared" si="350"/>
        <v>0</v>
      </c>
      <c r="DA207" s="712">
        <f t="shared" si="350"/>
        <v>0</v>
      </c>
      <c r="DB207" s="712">
        <f t="shared" si="350"/>
        <v>0</v>
      </c>
      <c r="DC207" s="712">
        <f t="shared" si="350"/>
        <v>0</v>
      </c>
      <c r="DD207" s="712">
        <f t="shared" si="350"/>
        <v>0</v>
      </c>
      <c r="DE207" s="712">
        <f t="shared" si="350"/>
        <v>0</v>
      </c>
      <c r="DF207" s="712">
        <f t="shared" si="350"/>
        <v>0</v>
      </c>
      <c r="DG207" s="712">
        <f t="shared" si="350"/>
        <v>0</v>
      </c>
      <c r="DH207" s="712">
        <f t="shared" si="350"/>
        <v>0</v>
      </c>
      <c r="DI207" s="712">
        <f t="shared" si="350"/>
        <v>0</v>
      </c>
      <c r="DJ207" s="712">
        <f t="shared" si="258"/>
        <v>0</v>
      </c>
      <c r="DK207" s="323"/>
      <c r="DL207" s="21"/>
    </row>
    <row r="208" spans="2:116">
      <c r="B208" s="10" t="s">
        <v>376</v>
      </c>
      <c r="C208" s="4" t="s">
        <v>1095</v>
      </c>
      <c r="D208" s="712">
        <f t="shared" ref="D208:AI208" si="351">D$120*D91</f>
        <v>0</v>
      </c>
      <c r="E208" s="712">
        <f t="shared" si="351"/>
        <v>0</v>
      </c>
      <c r="F208" s="712">
        <f t="shared" si="351"/>
        <v>0</v>
      </c>
      <c r="G208" s="712">
        <f t="shared" si="351"/>
        <v>0</v>
      </c>
      <c r="H208" s="712">
        <f t="shared" si="351"/>
        <v>0</v>
      </c>
      <c r="I208" s="712">
        <f t="shared" si="351"/>
        <v>0</v>
      </c>
      <c r="J208" s="712">
        <f t="shared" si="351"/>
        <v>0</v>
      </c>
      <c r="K208" s="712">
        <f t="shared" si="351"/>
        <v>0</v>
      </c>
      <c r="L208" s="712">
        <f t="shared" si="351"/>
        <v>0</v>
      </c>
      <c r="M208" s="712">
        <f t="shared" si="351"/>
        <v>0</v>
      </c>
      <c r="N208" s="712">
        <f t="shared" si="351"/>
        <v>0</v>
      </c>
      <c r="O208" s="712">
        <f t="shared" si="351"/>
        <v>0</v>
      </c>
      <c r="P208" s="712">
        <f t="shared" si="351"/>
        <v>0</v>
      </c>
      <c r="Q208" s="712">
        <f t="shared" si="351"/>
        <v>0</v>
      </c>
      <c r="R208" s="712">
        <f t="shared" si="351"/>
        <v>0</v>
      </c>
      <c r="S208" s="712">
        <f t="shared" si="351"/>
        <v>0</v>
      </c>
      <c r="T208" s="712">
        <f t="shared" si="351"/>
        <v>0</v>
      </c>
      <c r="U208" s="712">
        <f t="shared" si="351"/>
        <v>0</v>
      </c>
      <c r="V208" s="712">
        <f t="shared" si="351"/>
        <v>0</v>
      </c>
      <c r="W208" s="712">
        <f t="shared" si="351"/>
        <v>0</v>
      </c>
      <c r="X208" s="712">
        <f t="shared" si="351"/>
        <v>0</v>
      </c>
      <c r="Y208" s="712">
        <f t="shared" si="351"/>
        <v>0</v>
      </c>
      <c r="Z208" s="712">
        <f t="shared" si="351"/>
        <v>0</v>
      </c>
      <c r="AA208" s="712">
        <f t="shared" si="351"/>
        <v>0</v>
      </c>
      <c r="AB208" s="712">
        <f t="shared" si="351"/>
        <v>0</v>
      </c>
      <c r="AC208" s="712">
        <f t="shared" si="351"/>
        <v>0</v>
      </c>
      <c r="AD208" s="712">
        <f t="shared" si="351"/>
        <v>0</v>
      </c>
      <c r="AE208" s="712">
        <f t="shared" si="351"/>
        <v>0</v>
      </c>
      <c r="AF208" s="712">
        <f t="shared" si="351"/>
        <v>0</v>
      </c>
      <c r="AG208" s="712">
        <f t="shared" si="351"/>
        <v>0</v>
      </c>
      <c r="AH208" s="712">
        <f t="shared" si="351"/>
        <v>0</v>
      </c>
      <c r="AI208" s="712">
        <f t="shared" si="351"/>
        <v>0</v>
      </c>
      <c r="AJ208" s="712">
        <f t="shared" ref="AJ208:BO208" si="352">AJ$120*AJ91</f>
        <v>0</v>
      </c>
      <c r="AK208" s="712">
        <f t="shared" si="352"/>
        <v>0</v>
      </c>
      <c r="AL208" s="712">
        <f t="shared" si="352"/>
        <v>0</v>
      </c>
      <c r="AM208" s="712">
        <f t="shared" si="352"/>
        <v>0</v>
      </c>
      <c r="AN208" s="712">
        <f t="shared" si="352"/>
        <v>0</v>
      </c>
      <c r="AO208" s="712">
        <f t="shared" si="352"/>
        <v>0</v>
      </c>
      <c r="AP208" s="712">
        <f t="shared" si="352"/>
        <v>0</v>
      </c>
      <c r="AQ208" s="712">
        <f t="shared" si="352"/>
        <v>0</v>
      </c>
      <c r="AR208" s="712">
        <f t="shared" si="352"/>
        <v>0</v>
      </c>
      <c r="AS208" s="712">
        <f t="shared" si="352"/>
        <v>0</v>
      </c>
      <c r="AT208" s="712">
        <f t="shared" si="352"/>
        <v>0</v>
      </c>
      <c r="AU208" s="712">
        <f t="shared" si="352"/>
        <v>0</v>
      </c>
      <c r="AV208" s="712">
        <f t="shared" si="352"/>
        <v>0</v>
      </c>
      <c r="AW208" s="712">
        <f t="shared" si="352"/>
        <v>0</v>
      </c>
      <c r="AX208" s="712">
        <f t="shared" si="352"/>
        <v>0</v>
      </c>
      <c r="AY208" s="712">
        <f t="shared" si="352"/>
        <v>0</v>
      </c>
      <c r="AZ208" s="712">
        <f t="shared" si="352"/>
        <v>0</v>
      </c>
      <c r="BA208" s="712">
        <f t="shared" si="352"/>
        <v>0</v>
      </c>
      <c r="BB208" s="712">
        <f t="shared" si="352"/>
        <v>0</v>
      </c>
      <c r="BC208" s="712">
        <f t="shared" si="352"/>
        <v>0</v>
      </c>
      <c r="BD208" s="712">
        <f t="shared" si="352"/>
        <v>0</v>
      </c>
      <c r="BE208" s="712">
        <f t="shared" si="352"/>
        <v>0</v>
      </c>
      <c r="BF208" s="712">
        <f t="shared" si="352"/>
        <v>0</v>
      </c>
      <c r="BG208" s="712">
        <f t="shared" si="352"/>
        <v>0</v>
      </c>
      <c r="BH208" s="712">
        <f t="shared" si="352"/>
        <v>0</v>
      </c>
      <c r="BI208" s="712">
        <f t="shared" si="352"/>
        <v>0</v>
      </c>
      <c r="BJ208" s="712">
        <f t="shared" si="352"/>
        <v>0</v>
      </c>
      <c r="BK208" s="712">
        <f t="shared" si="352"/>
        <v>0</v>
      </c>
      <c r="BL208" s="712">
        <f t="shared" si="352"/>
        <v>0</v>
      </c>
      <c r="BM208" s="712">
        <f t="shared" si="352"/>
        <v>0</v>
      </c>
      <c r="BN208" s="712">
        <f t="shared" si="352"/>
        <v>0</v>
      </c>
      <c r="BO208" s="712">
        <f t="shared" si="352"/>
        <v>0</v>
      </c>
      <c r="BP208" s="712">
        <f t="shared" ref="BP208:CU208" si="353">BP$120*BP91</f>
        <v>0</v>
      </c>
      <c r="BQ208" s="712">
        <f t="shared" si="353"/>
        <v>0</v>
      </c>
      <c r="BR208" s="712">
        <f t="shared" si="353"/>
        <v>0</v>
      </c>
      <c r="BS208" s="712">
        <f t="shared" si="353"/>
        <v>0</v>
      </c>
      <c r="BT208" s="712">
        <f t="shared" si="353"/>
        <v>0</v>
      </c>
      <c r="BU208" s="712">
        <f t="shared" si="353"/>
        <v>0</v>
      </c>
      <c r="BV208" s="712">
        <f t="shared" si="353"/>
        <v>0</v>
      </c>
      <c r="BW208" s="712">
        <f t="shared" si="353"/>
        <v>0</v>
      </c>
      <c r="BX208" s="712">
        <f t="shared" si="353"/>
        <v>0</v>
      </c>
      <c r="BY208" s="712">
        <f t="shared" si="353"/>
        <v>0</v>
      </c>
      <c r="BZ208" s="712">
        <f t="shared" si="353"/>
        <v>0</v>
      </c>
      <c r="CA208" s="712">
        <f t="shared" si="353"/>
        <v>0</v>
      </c>
      <c r="CB208" s="712">
        <f t="shared" si="353"/>
        <v>0</v>
      </c>
      <c r="CC208" s="712">
        <f t="shared" si="353"/>
        <v>0</v>
      </c>
      <c r="CD208" s="712">
        <f t="shared" si="353"/>
        <v>0</v>
      </c>
      <c r="CE208" s="712">
        <f t="shared" si="353"/>
        <v>0</v>
      </c>
      <c r="CF208" s="712">
        <f t="shared" si="353"/>
        <v>0</v>
      </c>
      <c r="CG208" s="712">
        <f t="shared" si="353"/>
        <v>0</v>
      </c>
      <c r="CH208" s="712">
        <f t="shared" si="353"/>
        <v>0</v>
      </c>
      <c r="CI208" s="712">
        <f t="shared" si="353"/>
        <v>0</v>
      </c>
      <c r="CJ208" s="712">
        <f t="shared" si="353"/>
        <v>0</v>
      </c>
      <c r="CK208" s="712">
        <f t="shared" si="353"/>
        <v>0</v>
      </c>
      <c r="CL208" s="712">
        <f t="shared" si="353"/>
        <v>0</v>
      </c>
      <c r="CM208" s="712">
        <f t="shared" si="353"/>
        <v>0</v>
      </c>
      <c r="CN208" s="712">
        <f t="shared" si="353"/>
        <v>0</v>
      </c>
      <c r="CO208" s="712">
        <f t="shared" si="353"/>
        <v>0</v>
      </c>
      <c r="CP208" s="712">
        <f t="shared" si="353"/>
        <v>0</v>
      </c>
      <c r="CQ208" s="712">
        <f t="shared" si="353"/>
        <v>0</v>
      </c>
      <c r="CR208" s="712">
        <f t="shared" si="353"/>
        <v>0</v>
      </c>
      <c r="CS208" s="712">
        <f t="shared" si="353"/>
        <v>0</v>
      </c>
      <c r="CT208" s="712">
        <f t="shared" si="353"/>
        <v>0</v>
      </c>
      <c r="CU208" s="712">
        <f t="shared" si="353"/>
        <v>0</v>
      </c>
      <c r="CV208" s="712">
        <f t="shared" ref="CV208:DI208" si="354">CV$120*CV91</f>
        <v>0</v>
      </c>
      <c r="CW208" s="712">
        <f t="shared" si="354"/>
        <v>0</v>
      </c>
      <c r="CX208" s="712">
        <f t="shared" si="354"/>
        <v>0</v>
      </c>
      <c r="CY208" s="712">
        <f t="shared" si="354"/>
        <v>0</v>
      </c>
      <c r="CZ208" s="712">
        <f t="shared" si="354"/>
        <v>0</v>
      </c>
      <c r="DA208" s="712">
        <f t="shared" si="354"/>
        <v>0</v>
      </c>
      <c r="DB208" s="712">
        <f t="shared" si="354"/>
        <v>0</v>
      </c>
      <c r="DC208" s="712">
        <f t="shared" si="354"/>
        <v>0</v>
      </c>
      <c r="DD208" s="712">
        <f t="shared" si="354"/>
        <v>0</v>
      </c>
      <c r="DE208" s="712">
        <f t="shared" si="354"/>
        <v>0</v>
      </c>
      <c r="DF208" s="712">
        <f t="shared" si="354"/>
        <v>0</v>
      </c>
      <c r="DG208" s="712">
        <f t="shared" si="354"/>
        <v>0</v>
      </c>
      <c r="DH208" s="712">
        <f t="shared" si="354"/>
        <v>0</v>
      </c>
      <c r="DI208" s="712">
        <f t="shared" si="354"/>
        <v>0</v>
      </c>
      <c r="DJ208" s="712">
        <f t="shared" si="258"/>
        <v>0</v>
      </c>
      <c r="DK208" s="323"/>
      <c r="DL208" s="21"/>
    </row>
    <row r="209" spans="2:116">
      <c r="B209" s="10" t="s">
        <v>377</v>
      </c>
      <c r="C209" s="4" t="s">
        <v>1096</v>
      </c>
      <c r="D209" s="712">
        <f t="shared" ref="D209:AI209" si="355">D$120*D92</f>
        <v>0</v>
      </c>
      <c r="E209" s="712">
        <f t="shared" si="355"/>
        <v>0</v>
      </c>
      <c r="F209" s="712">
        <f t="shared" si="355"/>
        <v>0</v>
      </c>
      <c r="G209" s="712">
        <f t="shared" si="355"/>
        <v>0</v>
      </c>
      <c r="H209" s="712">
        <f t="shared" si="355"/>
        <v>0</v>
      </c>
      <c r="I209" s="712">
        <f t="shared" si="355"/>
        <v>0</v>
      </c>
      <c r="J209" s="712">
        <f t="shared" si="355"/>
        <v>0</v>
      </c>
      <c r="K209" s="712">
        <f t="shared" si="355"/>
        <v>0</v>
      </c>
      <c r="L209" s="712">
        <f t="shared" si="355"/>
        <v>0</v>
      </c>
      <c r="M209" s="712">
        <f t="shared" si="355"/>
        <v>0</v>
      </c>
      <c r="N209" s="712">
        <f t="shared" si="355"/>
        <v>0</v>
      </c>
      <c r="O209" s="712">
        <f t="shared" si="355"/>
        <v>0</v>
      </c>
      <c r="P209" s="712">
        <f t="shared" si="355"/>
        <v>0</v>
      </c>
      <c r="Q209" s="712">
        <f t="shared" si="355"/>
        <v>0</v>
      </c>
      <c r="R209" s="712">
        <f t="shared" si="355"/>
        <v>0</v>
      </c>
      <c r="S209" s="712">
        <f t="shared" si="355"/>
        <v>0</v>
      </c>
      <c r="T209" s="712">
        <f t="shared" si="355"/>
        <v>0</v>
      </c>
      <c r="U209" s="712">
        <f t="shared" si="355"/>
        <v>0</v>
      </c>
      <c r="V209" s="712">
        <f t="shared" si="355"/>
        <v>0</v>
      </c>
      <c r="W209" s="712">
        <f t="shared" si="355"/>
        <v>0</v>
      </c>
      <c r="X209" s="712">
        <f t="shared" si="355"/>
        <v>0</v>
      </c>
      <c r="Y209" s="712">
        <f t="shared" si="355"/>
        <v>0</v>
      </c>
      <c r="Z209" s="712">
        <f t="shared" si="355"/>
        <v>0</v>
      </c>
      <c r="AA209" s="712">
        <f t="shared" si="355"/>
        <v>0</v>
      </c>
      <c r="AB209" s="712">
        <f t="shared" si="355"/>
        <v>0</v>
      </c>
      <c r="AC209" s="712">
        <f t="shared" si="355"/>
        <v>0</v>
      </c>
      <c r="AD209" s="712">
        <f t="shared" si="355"/>
        <v>0</v>
      </c>
      <c r="AE209" s="712">
        <f t="shared" si="355"/>
        <v>0</v>
      </c>
      <c r="AF209" s="712">
        <f t="shared" si="355"/>
        <v>0</v>
      </c>
      <c r="AG209" s="712">
        <f t="shared" si="355"/>
        <v>0</v>
      </c>
      <c r="AH209" s="712">
        <f t="shared" si="355"/>
        <v>0</v>
      </c>
      <c r="AI209" s="712">
        <f t="shared" si="355"/>
        <v>0</v>
      </c>
      <c r="AJ209" s="712">
        <f t="shared" ref="AJ209:BO209" si="356">AJ$120*AJ92</f>
        <v>0</v>
      </c>
      <c r="AK209" s="712">
        <f t="shared" si="356"/>
        <v>0</v>
      </c>
      <c r="AL209" s="712">
        <f t="shared" si="356"/>
        <v>0</v>
      </c>
      <c r="AM209" s="712">
        <f t="shared" si="356"/>
        <v>0</v>
      </c>
      <c r="AN209" s="712">
        <f t="shared" si="356"/>
        <v>0</v>
      </c>
      <c r="AO209" s="712">
        <f t="shared" si="356"/>
        <v>0</v>
      </c>
      <c r="AP209" s="712">
        <f t="shared" si="356"/>
        <v>0</v>
      </c>
      <c r="AQ209" s="712">
        <f t="shared" si="356"/>
        <v>0</v>
      </c>
      <c r="AR209" s="712">
        <f t="shared" si="356"/>
        <v>0</v>
      </c>
      <c r="AS209" s="712">
        <f t="shared" si="356"/>
        <v>0</v>
      </c>
      <c r="AT209" s="712">
        <f t="shared" si="356"/>
        <v>0</v>
      </c>
      <c r="AU209" s="712">
        <f t="shared" si="356"/>
        <v>0</v>
      </c>
      <c r="AV209" s="712">
        <f t="shared" si="356"/>
        <v>0</v>
      </c>
      <c r="AW209" s="712">
        <f t="shared" si="356"/>
        <v>0</v>
      </c>
      <c r="AX209" s="712">
        <f t="shared" si="356"/>
        <v>0</v>
      </c>
      <c r="AY209" s="712">
        <f t="shared" si="356"/>
        <v>0</v>
      </c>
      <c r="AZ209" s="712">
        <f t="shared" si="356"/>
        <v>0</v>
      </c>
      <c r="BA209" s="712">
        <f t="shared" si="356"/>
        <v>0</v>
      </c>
      <c r="BB209" s="712">
        <f t="shared" si="356"/>
        <v>0</v>
      </c>
      <c r="BC209" s="712">
        <f t="shared" si="356"/>
        <v>0</v>
      </c>
      <c r="BD209" s="712">
        <f t="shared" si="356"/>
        <v>0</v>
      </c>
      <c r="BE209" s="712">
        <f t="shared" si="356"/>
        <v>0</v>
      </c>
      <c r="BF209" s="712">
        <f t="shared" si="356"/>
        <v>0</v>
      </c>
      <c r="BG209" s="712">
        <f t="shared" si="356"/>
        <v>0</v>
      </c>
      <c r="BH209" s="712">
        <f t="shared" si="356"/>
        <v>0</v>
      </c>
      <c r="BI209" s="712">
        <f t="shared" si="356"/>
        <v>0</v>
      </c>
      <c r="BJ209" s="712">
        <f t="shared" si="356"/>
        <v>0</v>
      </c>
      <c r="BK209" s="712">
        <f t="shared" si="356"/>
        <v>0</v>
      </c>
      <c r="BL209" s="712">
        <f t="shared" si="356"/>
        <v>0</v>
      </c>
      <c r="BM209" s="712">
        <f t="shared" si="356"/>
        <v>0</v>
      </c>
      <c r="BN209" s="712">
        <f t="shared" si="356"/>
        <v>0</v>
      </c>
      <c r="BO209" s="712">
        <f t="shared" si="356"/>
        <v>0</v>
      </c>
      <c r="BP209" s="712">
        <f t="shared" ref="BP209:CU209" si="357">BP$120*BP92</f>
        <v>0</v>
      </c>
      <c r="BQ209" s="712">
        <f t="shared" si="357"/>
        <v>0</v>
      </c>
      <c r="BR209" s="712">
        <f t="shared" si="357"/>
        <v>0</v>
      </c>
      <c r="BS209" s="712">
        <f t="shared" si="357"/>
        <v>0</v>
      </c>
      <c r="BT209" s="712">
        <f t="shared" si="357"/>
        <v>0</v>
      </c>
      <c r="BU209" s="712">
        <f t="shared" si="357"/>
        <v>0</v>
      </c>
      <c r="BV209" s="712">
        <f t="shared" si="357"/>
        <v>0</v>
      </c>
      <c r="BW209" s="712">
        <f t="shared" si="357"/>
        <v>0</v>
      </c>
      <c r="BX209" s="712">
        <f t="shared" si="357"/>
        <v>0</v>
      </c>
      <c r="BY209" s="712">
        <f t="shared" si="357"/>
        <v>0</v>
      </c>
      <c r="BZ209" s="712">
        <f t="shared" si="357"/>
        <v>0</v>
      </c>
      <c r="CA209" s="712">
        <f t="shared" si="357"/>
        <v>0</v>
      </c>
      <c r="CB209" s="712">
        <f t="shared" si="357"/>
        <v>0</v>
      </c>
      <c r="CC209" s="712">
        <f t="shared" si="357"/>
        <v>0</v>
      </c>
      <c r="CD209" s="712">
        <f t="shared" si="357"/>
        <v>0</v>
      </c>
      <c r="CE209" s="712">
        <f t="shared" si="357"/>
        <v>0</v>
      </c>
      <c r="CF209" s="712">
        <f t="shared" si="357"/>
        <v>0</v>
      </c>
      <c r="CG209" s="712">
        <f t="shared" si="357"/>
        <v>0</v>
      </c>
      <c r="CH209" s="712">
        <f t="shared" si="357"/>
        <v>0</v>
      </c>
      <c r="CI209" s="712">
        <f t="shared" si="357"/>
        <v>0</v>
      </c>
      <c r="CJ209" s="712">
        <f t="shared" si="357"/>
        <v>0</v>
      </c>
      <c r="CK209" s="712">
        <f t="shared" si="357"/>
        <v>0</v>
      </c>
      <c r="CL209" s="712">
        <f t="shared" si="357"/>
        <v>0</v>
      </c>
      <c r="CM209" s="712">
        <f t="shared" si="357"/>
        <v>0</v>
      </c>
      <c r="CN209" s="712">
        <f t="shared" si="357"/>
        <v>0</v>
      </c>
      <c r="CO209" s="712">
        <f t="shared" si="357"/>
        <v>0</v>
      </c>
      <c r="CP209" s="712">
        <f t="shared" si="357"/>
        <v>0</v>
      </c>
      <c r="CQ209" s="712">
        <f t="shared" si="357"/>
        <v>0</v>
      </c>
      <c r="CR209" s="712">
        <f t="shared" si="357"/>
        <v>0</v>
      </c>
      <c r="CS209" s="712">
        <f t="shared" si="357"/>
        <v>0</v>
      </c>
      <c r="CT209" s="712">
        <f t="shared" si="357"/>
        <v>0</v>
      </c>
      <c r="CU209" s="712">
        <f t="shared" si="357"/>
        <v>0</v>
      </c>
      <c r="CV209" s="712">
        <f t="shared" ref="CV209:DI209" si="358">CV$120*CV92</f>
        <v>0</v>
      </c>
      <c r="CW209" s="712">
        <f t="shared" si="358"/>
        <v>0</v>
      </c>
      <c r="CX209" s="712">
        <f t="shared" si="358"/>
        <v>0</v>
      </c>
      <c r="CY209" s="712">
        <f t="shared" si="358"/>
        <v>0</v>
      </c>
      <c r="CZ209" s="712">
        <f t="shared" si="358"/>
        <v>0</v>
      </c>
      <c r="DA209" s="712">
        <f t="shared" si="358"/>
        <v>0</v>
      </c>
      <c r="DB209" s="712">
        <f t="shared" si="358"/>
        <v>0</v>
      </c>
      <c r="DC209" s="712">
        <f t="shared" si="358"/>
        <v>0</v>
      </c>
      <c r="DD209" s="712">
        <f t="shared" si="358"/>
        <v>0</v>
      </c>
      <c r="DE209" s="712">
        <f t="shared" si="358"/>
        <v>0</v>
      </c>
      <c r="DF209" s="712">
        <f t="shared" si="358"/>
        <v>0</v>
      </c>
      <c r="DG209" s="712">
        <f t="shared" si="358"/>
        <v>0</v>
      </c>
      <c r="DH209" s="712">
        <f t="shared" si="358"/>
        <v>0</v>
      </c>
      <c r="DI209" s="712">
        <f t="shared" si="358"/>
        <v>0</v>
      </c>
      <c r="DJ209" s="712">
        <f t="shared" si="258"/>
        <v>0</v>
      </c>
      <c r="DK209" s="323"/>
      <c r="DL209" s="21"/>
    </row>
    <row r="210" spans="2:116">
      <c r="B210" s="10" t="s">
        <v>378</v>
      </c>
      <c r="C210" s="4" t="s">
        <v>1097</v>
      </c>
      <c r="D210" s="712">
        <f t="shared" ref="D210:AI210" si="359">D$120*D93</f>
        <v>0</v>
      </c>
      <c r="E210" s="712">
        <f t="shared" si="359"/>
        <v>0</v>
      </c>
      <c r="F210" s="712">
        <f t="shared" si="359"/>
        <v>0</v>
      </c>
      <c r="G210" s="712">
        <f t="shared" si="359"/>
        <v>0</v>
      </c>
      <c r="H210" s="712">
        <f t="shared" si="359"/>
        <v>0</v>
      </c>
      <c r="I210" s="712">
        <f t="shared" si="359"/>
        <v>0</v>
      </c>
      <c r="J210" s="712">
        <f t="shared" si="359"/>
        <v>0</v>
      </c>
      <c r="K210" s="712">
        <f t="shared" si="359"/>
        <v>0</v>
      </c>
      <c r="L210" s="712">
        <f t="shared" si="359"/>
        <v>0</v>
      </c>
      <c r="M210" s="712">
        <f t="shared" si="359"/>
        <v>0</v>
      </c>
      <c r="N210" s="712">
        <f t="shared" si="359"/>
        <v>0</v>
      </c>
      <c r="O210" s="712">
        <f t="shared" si="359"/>
        <v>0</v>
      </c>
      <c r="P210" s="712">
        <f t="shared" si="359"/>
        <v>0</v>
      </c>
      <c r="Q210" s="712">
        <f t="shared" si="359"/>
        <v>0</v>
      </c>
      <c r="R210" s="712">
        <f t="shared" si="359"/>
        <v>0</v>
      </c>
      <c r="S210" s="712">
        <f t="shared" si="359"/>
        <v>0</v>
      </c>
      <c r="T210" s="712">
        <f t="shared" si="359"/>
        <v>0</v>
      </c>
      <c r="U210" s="712">
        <f t="shared" si="359"/>
        <v>0</v>
      </c>
      <c r="V210" s="712">
        <f t="shared" si="359"/>
        <v>0</v>
      </c>
      <c r="W210" s="712">
        <f t="shared" si="359"/>
        <v>0</v>
      </c>
      <c r="X210" s="712">
        <f t="shared" si="359"/>
        <v>0</v>
      </c>
      <c r="Y210" s="712">
        <f t="shared" si="359"/>
        <v>0</v>
      </c>
      <c r="Z210" s="712">
        <f t="shared" si="359"/>
        <v>0</v>
      </c>
      <c r="AA210" s="712">
        <f t="shared" si="359"/>
        <v>0</v>
      </c>
      <c r="AB210" s="712">
        <f t="shared" si="359"/>
        <v>0</v>
      </c>
      <c r="AC210" s="712">
        <f t="shared" si="359"/>
        <v>0</v>
      </c>
      <c r="AD210" s="712">
        <f t="shared" si="359"/>
        <v>0</v>
      </c>
      <c r="AE210" s="712">
        <f t="shared" si="359"/>
        <v>0</v>
      </c>
      <c r="AF210" s="712">
        <f t="shared" si="359"/>
        <v>0</v>
      </c>
      <c r="AG210" s="712">
        <f t="shared" si="359"/>
        <v>0</v>
      </c>
      <c r="AH210" s="712">
        <f t="shared" si="359"/>
        <v>0</v>
      </c>
      <c r="AI210" s="712">
        <f t="shared" si="359"/>
        <v>0</v>
      </c>
      <c r="AJ210" s="712">
        <f t="shared" ref="AJ210:BO210" si="360">AJ$120*AJ93</f>
        <v>0</v>
      </c>
      <c r="AK210" s="712">
        <f t="shared" si="360"/>
        <v>0</v>
      </c>
      <c r="AL210" s="712">
        <f t="shared" si="360"/>
        <v>0</v>
      </c>
      <c r="AM210" s="712">
        <f t="shared" si="360"/>
        <v>0</v>
      </c>
      <c r="AN210" s="712">
        <f t="shared" si="360"/>
        <v>0</v>
      </c>
      <c r="AO210" s="712">
        <f t="shared" si="360"/>
        <v>0</v>
      </c>
      <c r="AP210" s="712">
        <f t="shared" si="360"/>
        <v>0</v>
      </c>
      <c r="AQ210" s="712">
        <f t="shared" si="360"/>
        <v>0</v>
      </c>
      <c r="AR210" s="712">
        <f t="shared" si="360"/>
        <v>0</v>
      </c>
      <c r="AS210" s="712">
        <f t="shared" si="360"/>
        <v>0</v>
      </c>
      <c r="AT210" s="712">
        <f t="shared" si="360"/>
        <v>0</v>
      </c>
      <c r="AU210" s="712">
        <f t="shared" si="360"/>
        <v>0</v>
      </c>
      <c r="AV210" s="712">
        <f t="shared" si="360"/>
        <v>0</v>
      </c>
      <c r="AW210" s="712">
        <f t="shared" si="360"/>
        <v>0</v>
      </c>
      <c r="AX210" s="712">
        <f t="shared" si="360"/>
        <v>0</v>
      </c>
      <c r="AY210" s="712">
        <f t="shared" si="360"/>
        <v>0</v>
      </c>
      <c r="AZ210" s="712">
        <f t="shared" si="360"/>
        <v>0</v>
      </c>
      <c r="BA210" s="712">
        <f t="shared" si="360"/>
        <v>0</v>
      </c>
      <c r="BB210" s="712">
        <f t="shared" si="360"/>
        <v>0</v>
      </c>
      <c r="BC210" s="712">
        <f t="shared" si="360"/>
        <v>0</v>
      </c>
      <c r="BD210" s="712">
        <f t="shared" si="360"/>
        <v>0</v>
      </c>
      <c r="BE210" s="712">
        <f t="shared" si="360"/>
        <v>0</v>
      </c>
      <c r="BF210" s="712">
        <f t="shared" si="360"/>
        <v>0</v>
      </c>
      <c r="BG210" s="712">
        <f t="shared" si="360"/>
        <v>0</v>
      </c>
      <c r="BH210" s="712">
        <f t="shared" si="360"/>
        <v>0</v>
      </c>
      <c r="BI210" s="712">
        <f t="shared" si="360"/>
        <v>0</v>
      </c>
      <c r="BJ210" s="712">
        <f t="shared" si="360"/>
        <v>0</v>
      </c>
      <c r="BK210" s="712">
        <f t="shared" si="360"/>
        <v>0</v>
      </c>
      <c r="BL210" s="712">
        <f t="shared" si="360"/>
        <v>0</v>
      </c>
      <c r="BM210" s="712">
        <f t="shared" si="360"/>
        <v>0</v>
      </c>
      <c r="BN210" s="712">
        <f t="shared" si="360"/>
        <v>0</v>
      </c>
      <c r="BO210" s="712">
        <f t="shared" si="360"/>
        <v>0</v>
      </c>
      <c r="BP210" s="712">
        <f t="shared" ref="BP210:CU210" si="361">BP$120*BP93</f>
        <v>0</v>
      </c>
      <c r="BQ210" s="712">
        <f t="shared" si="361"/>
        <v>0</v>
      </c>
      <c r="BR210" s="712">
        <f t="shared" si="361"/>
        <v>0</v>
      </c>
      <c r="BS210" s="712">
        <f t="shared" si="361"/>
        <v>0</v>
      </c>
      <c r="BT210" s="712">
        <f t="shared" si="361"/>
        <v>0</v>
      </c>
      <c r="BU210" s="712">
        <f t="shared" si="361"/>
        <v>0</v>
      </c>
      <c r="BV210" s="712">
        <f t="shared" si="361"/>
        <v>0</v>
      </c>
      <c r="BW210" s="712">
        <f t="shared" si="361"/>
        <v>0</v>
      </c>
      <c r="BX210" s="712">
        <f t="shared" si="361"/>
        <v>0</v>
      </c>
      <c r="BY210" s="712">
        <f t="shared" si="361"/>
        <v>0</v>
      </c>
      <c r="BZ210" s="712">
        <f t="shared" si="361"/>
        <v>0</v>
      </c>
      <c r="CA210" s="712">
        <f t="shared" si="361"/>
        <v>0</v>
      </c>
      <c r="CB210" s="712">
        <f t="shared" si="361"/>
        <v>0</v>
      </c>
      <c r="CC210" s="712">
        <f t="shared" si="361"/>
        <v>0</v>
      </c>
      <c r="CD210" s="712">
        <f t="shared" si="361"/>
        <v>0</v>
      </c>
      <c r="CE210" s="712">
        <f t="shared" si="361"/>
        <v>0</v>
      </c>
      <c r="CF210" s="712">
        <f t="shared" si="361"/>
        <v>0</v>
      </c>
      <c r="CG210" s="712">
        <f t="shared" si="361"/>
        <v>0</v>
      </c>
      <c r="CH210" s="712">
        <f t="shared" si="361"/>
        <v>0</v>
      </c>
      <c r="CI210" s="712">
        <f t="shared" si="361"/>
        <v>0</v>
      </c>
      <c r="CJ210" s="712">
        <f t="shared" si="361"/>
        <v>0</v>
      </c>
      <c r="CK210" s="712">
        <f t="shared" si="361"/>
        <v>0</v>
      </c>
      <c r="CL210" s="712">
        <f t="shared" si="361"/>
        <v>0</v>
      </c>
      <c r="CM210" s="712">
        <f t="shared" si="361"/>
        <v>0</v>
      </c>
      <c r="CN210" s="712">
        <f t="shared" si="361"/>
        <v>0</v>
      </c>
      <c r="CO210" s="712">
        <f t="shared" si="361"/>
        <v>0</v>
      </c>
      <c r="CP210" s="712">
        <f t="shared" si="361"/>
        <v>0</v>
      </c>
      <c r="CQ210" s="712">
        <f t="shared" si="361"/>
        <v>0</v>
      </c>
      <c r="CR210" s="712">
        <f t="shared" si="361"/>
        <v>0</v>
      </c>
      <c r="CS210" s="712">
        <f t="shared" si="361"/>
        <v>0</v>
      </c>
      <c r="CT210" s="712">
        <f t="shared" si="361"/>
        <v>0</v>
      </c>
      <c r="CU210" s="712">
        <f t="shared" si="361"/>
        <v>0</v>
      </c>
      <c r="CV210" s="712">
        <f t="shared" ref="CV210:DI210" si="362">CV$120*CV93</f>
        <v>0</v>
      </c>
      <c r="CW210" s="712">
        <f t="shared" si="362"/>
        <v>0</v>
      </c>
      <c r="CX210" s="712">
        <f t="shared" si="362"/>
        <v>0</v>
      </c>
      <c r="CY210" s="712">
        <f t="shared" si="362"/>
        <v>0</v>
      </c>
      <c r="CZ210" s="712">
        <f t="shared" si="362"/>
        <v>0</v>
      </c>
      <c r="DA210" s="712">
        <f t="shared" si="362"/>
        <v>0</v>
      </c>
      <c r="DB210" s="712">
        <f t="shared" si="362"/>
        <v>0</v>
      </c>
      <c r="DC210" s="712">
        <f t="shared" si="362"/>
        <v>0</v>
      </c>
      <c r="DD210" s="712">
        <f t="shared" si="362"/>
        <v>0</v>
      </c>
      <c r="DE210" s="712">
        <f t="shared" si="362"/>
        <v>0</v>
      </c>
      <c r="DF210" s="712">
        <f t="shared" si="362"/>
        <v>0</v>
      </c>
      <c r="DG210" s="712">
        <f t="shared" si="362"/>
        <v>0</v>
      </c>
      <c r="DH210" s="712">
        <f t="shared" si="362"/>
        <v>0</v>
      </c>
      <c r="DI210" s="712">
        <f t="shared" si="362"/>
        <v>0</v>
      </c>
      <c r="DJ210" s="712">
        <f t="shared" si="258"/>
        <v>0</v>
      </c>
      <c r="DK210" s="323"/>
      <c r="DL210" s="21"/>
    </row>
    <row r="211" spans="2:116">
      <c r="B211" s="10" t="s">
        <v>379</v>
      </c>
      <c r="C211" s="4" t="s">
        <v>1098</v>
      </c>
      <c r="D211" s="712">
        <f t="shared" ref="D211:AI211" si="363">D$120*D94</f>
        <v>0</v>
      </c>
      <c r="E211" s="712">
        <f t="shared" si="363"/>
        <v>0</v>
      </c>
      <c r="F211" s="712">
        <f t="shared" si="363"/>
        <v>0</v>
      </c>
      <c r="G211" s="712">
        <f t="shared" si="363"/>
        <v>0</v>
      </c>
      <c r="H211" s="712">
        <f t="shared" si="363"/>
        <v>0</v>
      </c>
      <c r="I211" s="712">
        <f t="shared" si="363"/>
        <v>0</v>
      </c>
      <c r="J211" s="712">
        <f t="shared" si="363"/>
        <v>0</v>
      </c>
      <c r="K211" s="712">
        <f t="shared" si="363"/>
        <v>0</v>
      </c>
      <c r="L211" s="712">
        <f t="shared" si="363"/>
        <v>0</v>
      </c>
      <c r="M211" s="712">
        <f t="shared" si="363"/>
        <v>0</v>
      </c>
      <c r="N211" s="712">
        <f t="shared" si="363"/>
        <v>0</v>
      </c>
      <c r="O211" s="712">
        <f t="shared" si="363"/>
        <v>0</v>
      </c>
      <c r="P211" s="712">
        <f t="shared" si="363"/>
        <v>0</v>
      </c>
      <c r="Q211" s="712">
        <f t="shared" si="363"/>
        <v>0</v>
      </c>
      <c r="R211" s="712">
        <f t="shared" si="363"/>
        <v>0</v>
      </c>
      <c r="S211" s="712">
        <f t="shared" si="363"/>
        <v>0</v>
      </c>
      <c r="T211" s="712">
        <f t="shared" si="363"/>
        <v>0</v>
      </c>
      <c r="U211" s="712">
        <f t="shared" si="363"/>
        <v>0</v>
      </c>
      <c r="V211" s="712">
        <f t="shared" si="363"/>
        <v>0</v>
      </c>
      <c r="W211" s="712">
        <f t="shared" si="363"/>
        <v>0</v>
      </c>
      <c r="X211" s="712">
        <f t="shared" si="363"/>
        <v>0</v>
      </c>
      <c r="Y211" s="712">
        <f t="shared" si="363"/>
        <v>0</v>
      </c>
      <c r="Z211" s="712">
        <f t="shared" si="363"/>
        <v>0</v>
      </c>
      <c r="AA211" s="712">
        <f t="shared" si="363"/>
        <v>0</v>
      </c>
      <c r="AB211" s="712">
        <f t="shared" si="363"/>
        <v>0</v>
      </c>
      <c r="AC211" s="712">
        <f t="shared" si="363"/>
        <v>0</v>
      </c>
      <c r="AD211" s="712">
        <f t="shared" si="363"/>
        <v>0</v>
      </c>
      <c r="AE211" s="712">
        <f t="shared" si="363"/>
        <v>0</v>
      </c>
      <c r="AF211" s="712">
        <f t="shared" si="363"/>
        <v>0</v>
      </c>
      <c r="AG211" s="712">
        <f t="shared" si="363"/>
        <v>0</v>
      </c>
      <c r="AH211" s="712">
        <f t="shared" si="363"/>
        <v>0</v>
      </c>
      <c r="AI211" s="712">
        <f t="shared" si="363"/>
        <v>0</v>
      </c>
      <c r="AJ211" s="712">
        <f t="shared" ref="AJ211:BO211" si="364">AJ$120*AJ94</f>
        <v>0</v>
      </c>
      <c r="AK211" s="712">
        <f t="shared" si="364"/>
        <v>0</v>
      </c>
      <c r="AL211" s="712">
        <f t="shared" si="364"/>
        <v>0</v>
      </c>
      <c r="AM211" s="712">
        <f t="shared" si="364"/>
        <v>0</v>
      </c>
      <c r="AN211" s="712">
        <f t="shared" si="364"/>
        <v>0</v>
      </c>
      <c r="AO211" s="712">
        <f t="shared" si="364"/>
        <v>0</v>
      </c>
      <c r="AP211" s="712">
        <f t="shared" si="364"/>
        <v>0</v>
      </c>
      <c r="AQ211" s="712">
        <f t="shared" si="364"/>
        <v>0</v>
      </c>
      <c r="AR211" s="712">
        <f t="shared" si="364"/>
        <v>0</v>
      </c>
      <c r="AS211" s="712">
        <f t="shared" si="364"/>
        <v>0</v>
      </c>
      <c r="AT211" s="712">
        <f t="shared" si="364"/>
        <v>0</v>
      </c>
      <c r="AU211" s="712">
        <f t="shared" si="364"/>
        <v>0</v>
      </c>
      <c r="AV211" s="712">
        <f t="shared" si="364"/>
        <v>0</v>
      </c>
      <c r="AW211" s="712">
        <f t="shared" si="364"/>
        <v>0</v>
      </c>
      <c r="AX211" s="712">
        <f t="shared" si="364"/>
        <v>0</v>
      </c>
      <c r="AY211" s="712">
        <f t="shared" si="364"/>
        <v>0</v>
      </c>
      <c r="AZ211" s="712">
        <f t="shared" si="364"/>
        <v>0</v>
      </c>
      <c r="BA211" s="712">
        <f t="shared" si="364"/>
        <v>0</v>
      </c>
      <c r="BB211" s="712">
        <f t="shared" si="364"/>
        <v>0</v>
      </c>
      <c r="BC211" s="712">
        <f t="shared" si="364"/>
        <v>0</v>
      </c>
      <c r="BD211" s="712">
        <f t="shared" si="364"/>
        <v>0</v>
      </c>
      <c r="BE211" s="712">
        <f t="shared" si="364"/>
        <v>0</v>
      </c>
      <c r="BF211" s="712">
        <f t="shared" si="364"/>
        <v>0</v>
      </c>
      <c r="BG211" s="712">
        <f t="shared" si="364"/>
        <v>0</v>
      </c>
      <c r="BH211" s="712">
        <f t="shared" si="364"/>
        <v>0</v>
      </c>
      <c r="BI211" s="712">
        <f t="shared" si="364"/>
        <v>0</v>
      </c>
      <c r="BJ211" s="712">
        <f t="shared" si="364"/>
        <v>0</v>
      </c>
      <c r="BK211" s="712">
        <f t="shared" si="364"/>
        <v>0</v>
      </c>
      <c r="BL211" s="712">
        <f t="shared" si="364"/>
        <v>0</v>
      </c>
      <c r="BM211" s="712">
        <f t="shared" si="364"/>
        <v>0</v>
      </c>
      <c r="BN211" s="712">
        <f t="shared" si="364"/>
        <v>0</v>
      </c>
      <c r="BO211" s="712">
        <f t="shared" si="364"/>
        <v>0</v>
      </c>
      <c r="BP211" s="712">
        <f t="shared" ref="BP211:CU211" si="365">BP$120*BP94</f>
        <v>0</v>
      </c>
      <c r="BQ211" s="712">
        <f t="shared" si="365"/>
        <v>0</v>
      </c>
      <c r="BR211" s="712">
        <f t="shared" si="365"/>
        <v>0</v>
      </c>
      <c r="BS211" s="712">
        <f t="shared" si="365"/>
        <v>0</v>
      </c>
      <c r="BT211" s="712">
        <f t="shared" si="365"/>
        <v>0</v>
      </c>
      <c r="BU211" s="712">
        <f t="shared" si="365"/>
        <v>0</v>
      </c>
      <c r="BV211" s="712">
        <f t="shared" si="365"/>
        <v>0</v>
      </c>
      <c r="BW211" s="712">
        <f t="shared" si="365"/>
        <v>0</v>
      </c>
      <c r="BX211" s="712">
        <f t="shared" si="365"/>
        <v>0</v>
      </c>
      <c r="BY211" s="712">
        <f t="shared" si="365"/>
        <v>0</v>
      </c>
      <c r="BZ211" s="712">
        <f t="shared" si="365"/>
        <v>0</v>
      </c>
      <c r="CA211" s="712">
        <f t="shared" si="365"/>
        <v>0</v>
      </c>
      <c r="CB211" s="712">
        <f t="shared" si="365"/>
        <v>0</v>
      </c>
      <c r="CC211" s="712">
        <f t="shared" si="365"/>
        <v>0</v>
      </c>
      <c r="CD211" s="712">
        <f t="shared" si="365"/>
        <v>0</v>
      </c>
      <c r="CE211" s="712">
        <f t="shared" si="365"/>
        <v>0</v>
      </c>
      <c r="CF211" s="712">
        <f t="shared" si="365"/>
        <v>0</v>
      </c>
      <c r="CG211" s="712">
        <f t="shared" si="365"/>
        <v>0</v>
      </c>
      <c r="CH211" s="712">
        <f t="shared" si="365"/>
        <v>0</v>
      </c>
      <c r="CI211" s="712">
        <f t="shared" si="365"/>
        <v>0</v>
      </c>
      <c r="CJ211" s="712">
        <f t="shared" si="365"/>
        <v>0</v>
      </c>
      <c r="CK211" s="712">
        <f t="shared" si="365"/>
        <v>0</v>
      </c>
      <c r="CL211" s="712">
        <f t="shared" si="365"/>
        <v>0</v>
      </c>
      <c r="CM211" s="712">
        <f t="shared" si="365"/>
        <v>0</v>
      </c>
      <c r="CN211" s="712">
        <f t="shared" si="365"/>
        <v>0</v>
      </c>
      <c r="CO211" s="712">
        <f t="shared" si="365"/>
        <v>0</v>
      </c>
      <c r="CP211" s="712">
        <f t="shared" si="365"/>
        <v>0</v>
      </c>
      <c r="CQ211" s="712">
        <f t="shared" si="365"/>
        <v>0</v>
      </c>
      <c r="CR211" s="712">
        <f t="shared" si="365"/>
        <v>0</v>
      </c>
      <c r="CS211" s="712">
        <f t="shared" si="365"/>
        <v>0</v>
      </c>
      <c r="CT211" s="712">
        <f t="shared" si="365"/>
        <v>0</v>
      </c>
      <c r="CU211" s="712">
        <f t="shared" si="365"/>
        <v>0</v>
      </c>
      <c r="CV211" s="712">
        <f t="shared" ref="CV211:DI211" si="366">CV$120*CV94</f>
        <v>0</v>
      </c>
      <c r="CW211" s="712">
        <f t="shared" si="366"/>
        <v>0</v>
      </c>
      <c r="CX211" s="712">
        <f t="shared" si="366"/>
        <v>0</v>
      </c>
      <c r="CY211" s="712">
        <f t="shared" si="366"/>
        <v>0</v>
      </c>
      <c r="CZ211" s="712">
        <f t="shared" si="366"/>
        <v>0</v>
      </c>
      <c r="DA211" s="712">
        <f t="shared" si="366"/>
        <v>0</v>
      </c>
      <c r="DB211" s="712">
        <f t="shared" si="366"/>
        <v>0</v>
      </c>
      <c r="DC211" s="712">
        <f t="shared" si="366"/>
        <v>0</v>
      </c>
      <c r="DD211" s="712">
        <f t="shared" si="366"/>
        <v>0</v>
      </c>
      <c r="DE211" s="712">
        <f t="shared" si="366"/>
        <v>0</v>
      </c>
      <c r="DF211" s="712">
        <f t="shared" si="366"/>
        <v>0</v>
      </c>
      <c r="DG211" s="712">
        <f t="shared" si="366"/>
        <v>0</v>
      </c>
      <c r="DH211" s="712">
        <f t="shared" si="366"/>
        <v>0</v>
      </c>
      <c r="DI211" s="712">
        <f t="shared" si="366"/>
        <v>0</v>
      </c>
      <c r="DJ211" s="712">
        <f t="shared" si="258"/>
        <v>0</v>
      </c>
      <c r="DK211" s="323"/>
      <c r="DL211" s="21"/>
    </row>
    <row r="212" spans="2:116">
      <c r="B212" s="10" t="s">
        <v>380</v>
      </c>
      <c r="C212" s="4" t="s">
        <v>1099</v>
      </c>
      <c r="D212" s="712">
        <f t="shared" ref="D212:AI212" si="367">D$120*D95</f>
        <v>0</v>
      </c>
      <c r="E212" s="712">
        <f t="shared" si="367"/>
        <v>0</v>
      </c>
      <c r="F212" s="712">
        <f t="shared" si="367"/>
        <v>0</v>
      </c>
      <c r="G212" s="712">
        <f t="shared" si="367"/>
        <v>0</v>
      </c>
      <c r="H212" s="712">
        <f t="shared" si="367"/>
        <v>0</v>
      </c>
      <c r="I212" s="712">
        <f t="shared" si="367"/>
        <v>0</v>
      </c>
      <c r="J212" s="712">
        <f t="shared" si="367"/>
        <v>0</v>
      </c>
      <c r="K212" s="712">
        <f t="shared" si="367"/>
        <v>0</v>
      </c>
      <c r="L212" s="712">
        <f t="shared" si="367"/>
        <v>0</v>
      </c>
      <c r="M212" s="712">
        <f t="shared" si="367"/>
        <v>0</v>
      </c>
      <c r="N212" s="712">
        <f t="shared" si="367"/>
        <v>0</v>
      </c>
      <c r="O212" s="712">
        <f t="shared" si="367"/>
        <v>0</v>
      </c>
      <c r="P212" s="712">
        <f t="shared" si="367"/>
        <v>0</v>
      </c>
      <c r="Q212" s="712">
        <f t="shared" si="367"/>
        <v>0</v>
      </c>
      <c r="R212" s="712">
        <f t="shared" si="367"/>
        <v>0</v>
      </c>
      <c r="S212" s="712">
        <f t="shared" si="367"/>
        <v>0</v>
      </c>
      <c r="T212" s="712">
        <f t="shared" si="367"/>
        <v>0</v>
      </c>
      <c r="U212" s="712">
        <f t="shared" si="367"/>
        <v>0</v>
      </c>
      <c r="V212" s="712">
        <f t="shared" si="367"/>
        <v>0</v>
      </c>
      <c r="W212" s="712">
        <f t="shared" si="367"/>
        <v>0</v>
      </c>
      <c r="X212" s="712">
        <f t="shared" si="367"/>
        <v>0</v>
      </c>
      <c r="Y212" s="712">
        <f t="shared" si="367"/>
        <v>0</v>
      </c>
      <c r="Z212" s="712">
        <f t="shared" si="367"/>
        <v>0</v>
      </c>
      <c r="AA212" s="712">
        <f t="shared" si="367"/>
        <v>0</v>
      </c>
      <c r="AB212" s="712">
        <f t="shared" si="367"/>
        <v>0</v>
      </c>
      <c r="AC212" s="712">
        <f t="shared" si="367"/>
        <v>0</v>
      </c>
      <c r="AD212" s="712">
        <f t="shared" si="367"/>
        <v>0</v>
      </c>
      <c r="AE212" s="712">
        <f t="shared" si="367"/>
        <v>0</v>
      </c>
      <c r="AF212" s="712">
        <f t="shared" si="367"/>
        <v>0</v>
      </c>
      <c r="AG212" s="712">
        <f t="shared" si="367"/>
        <v>0</v>
      </c>
      <c r="AH212" s="712">
        <f t="shared" si="367"/>
        <v>0</v>
      </c>
      <c r="AI212" s="712">
        <f t="shared" si="367"/>
        <v>0</v>
      </c>
      <c r="AJ212" s="712">
        <f t="shared" ref="AJ212:BO212" si="368">AJ$120*AJ95</f>
        <v>0</v>
      </c>
      <c r="AK212" s="712">
        <f t="shared" si="368"/>
        <v>0</v>
      </c>
      <c r="AL212" s="712">
        <f t="shared" si="368"/>
        <v>0</v>
      </c>
      <c r="AM212" s="712">
        <f t="shared" si="368"/>
        <v>0</v>
      </c>
      <c r="AN212" s="712">
        <f t="shared" si="368"/>
        <v>0</v>
      </c>
      <c r="AO212" s="712">
        <f t="shared" si="368"/>
        <v>0</v>
      </c>
      <c r="AP212" s="712">
        <f t="shared" si="368"/>
        <v>0</v>
      </c>
      <c r="AQ212" s="712">
        <f t="shared" si="368"/>
        <v>0</v>
      </c>
      <c r="AR212" s="712">
        <f t="shared" si="368"/>
        <v>0</v>
      </c>
      <c r="AS212" s="712">
        <f t="shared" si="368"/>
        <v>0</v>
      </c>
      <c r="AT212" s="712">
        <f t="shared" si="368"/>
        <v>0</v>
      </c>
      <c r="AU212" s="712">
        <f t="shared" si="368"/>
        <v>0</v>
      </c>
      <c r="AV212" s="712">
        <f t="shared" si="368"/>
        <v>0</v>
      </c>
      <c r="AW212" s="712">
        <f t="shared" si="368"/>
        <v>0</v>
      </c>
      <c r="AX212" s="712">
        <f t="shared" si="368"/>
        <v>0</v>
      </c>
      <c r="AY212" s="712">
        <f t="shared" si="368"/>
        <v>0</v>
      </c>
      <c r="AZ212" s="712">
        <f t="shared" si="368"/>
        <v>0</v>
      </c>
      <c r="BA212" s="712">
        <f t="shared" si="368"/>
        <v>0</v>
      </c>
      <c r="BB212" s="712">
        <f t="shared" si="368"/>
        <v>0</v>
      </c>
      <c r="BC212" s="712">
        <f t="shared" si="368"/>
        <v>0</v>
      </c>
      <c r="BD212" s="712">
        <f t="shared" si="368"/>
        <v>0</v>
      </c>
      <c r="BE212" s="712">
        <f t="shared" si="368"/>
        <v>0</v>
      </c>
      <c r="BF212" s="712">
        <f t="shared" si="368"/>
        <v>0</v>
      </c>
      <c r="BG212" s="712">
        <f t="shared" si="368"/>
        <v>0</v>
      </c>
      <c r="BH212" s="712">
        <f t="shared" si="368"/>
        <v>0</v>
      </c>
      <c r="BI212" s="712">
        <f t="shared" si="368"/>
        <v>0</v>
      </c>
      <c r="BJ212" s="712">
        <f t="shared" si="368"/>
        <v>0</v>
      </c>
      <c r="BK212" s="712">
        <f t="shared" si="368"/>
        <v>0</v>
      </c>
      <c r="BL212" s="712">
        <f t="shared" si="368"/>
        <v>0</v>
      </c>
      <c r="BM212" s="712">
        <f t="shared" si="368"/>
        <v>0</v>
      </c>
      <c r="BN212" s="712">
        <f t="shared" si="368"/>
        <v>0</v>
      </c>
      <c r="BO212" s="712">
        <f t="shared" si="368"/>
        <v>0</v>
      </c>
      <c r="BP212" s="712">
        <f t="shared" ref="BP212:CU212" si="369">BP$120*BP95</f>
        <v>0</v>
      </c>
      <c r="BQ212" s="712">
        <f t="shared" si="369"/>
        <v>0</v>
      </c>
      <c r="BR212" s="712">
        <f t="shared" si="369"/>
        <v>0</v>
      </c>
      <c r="BS212" s="712">
        <f t="shared" si="369"/>
        <v>0</v>
      </c>
      <c r="BT212" s="712">
        <f t="shared" si="369"/>
        <v>0</v>
      </c>
      <c r="BU212" s="712">
        <f t="shared" si="369"/>
        <v>0</v>
      </c>
      <c r="BV212" s="712">
        <f t="shared" si="369"/>
        <v>0</v>
      </c>
      <c r="BW212" s="712">
        <f t="shared" si="369"/>
        <v>0</v>
      </c>
      <c r="BX212" s="712">
        <f t="shared" si="369"/>
        <v>0</v>
      </c>
      <c r="BY212" s="712">
        <f t="shared" si="369"/>
        <v>0</v>
      </c>
      <c r="BZ212" s="712">
        <f t="shared" si="369"/>
        <v>0</v>
      </c>
      <c r="CA212" s="712">
        <f t="shared" si="369"/>
        <v>0</v>
      </c>
      <c r="CB212" s="712">
        <f t="shared" si="369"/>
        <v>0</v>
      </c>
      <c r="CC212" s="712">
        <f t="shared" si="369"/>
        <v>0</v>
      </c>
      <c r="CD212" s="712">
        <f t="shared" si="369"/>
        <v>0</v>
      </c>
      <c r="CE212" s="712">
        <f t="shared" si="369"/>
        <v>0</v>
      </c>
      <c r="CF212" s="712">
        <f t="shared" si="369"/>
        <v>0</v>
      </c>
      <c r="CG212" s="712">
        <f t="shared" si="369"/>
        <v>0</v>
      </c>
      <c r="CH212" s="712">
        <f t="shared" si="369"/>
        <v>0</v>
      </c>
      <c r="CI212" s="712">
        <f t="shared" si="369"/>
        <v>0</v>
      </c>
      <c r="CJ212" s="712">
        <f t="shared" si="369"/>
        <v>0</v>
      </c>
      <c r="CK212" s="712">
        <f t="shared" si="369"/>
        <v>0</v>
      </c>
      <c r="CL212" s="712">
        <f t="shared" si="369"/>
        <v>0</v>
      </c>
      <c r="CM212" s="712">
        <f t="shared" si="369"/>
        <v>0</v>
      </c>
      <c r="CN212" s="712">
        <f t="shared" si="369"/>
        <v>0</v>
      </c>
      <c r="CO212" s="712">
        <f t="shared" si="369"/>
        <v>0</v>
      </c>
      <c r="CP212" s="712">
        <f t="shared" si="369"/>
        <v>0</v>
      </c>
      <c r="CQ212" s="712">
        <f t="shared" si="369"/>
        <v>0</v>
      </c>
      <c r="CR212" s="712">
        <f t="shared" si="369"/>
        <v>0</v>
      </c>
      <c r="CS212" s="712">
        <f t="shared" si="369"/>
        <v>0</v>
      </c>
      <c r="CT212" s="712">
        <f t="shared" si="369"/>
        <v>0</v>
      </c>
      <c r="CU212" s="712">
        <f t="shared" si="369"/>
        <v>0</v>
      </c>
      <c r="CV212" s="712">
        <f t="shared" ref="CV212:DI212" si="370">CV$120*CV95</f>
        <v>0</v>
      </c>
      <c r="CW212" s="712">
        <f t="shared" si="370"/>
        <v>0</v>
      </c>
      <c r="CX212" s="712">
        <f t="shared" si="370"/>
        <v>0</v>
      </c>
      <c r="CY212" s="712">
        <f t="shared" si="370"/>
        <v>0</v>
      </c>
      <c r="CZ212" s="712">
        <f t="shared" si="370"/>
        <v>0</v>
      </c>
      <c r="DA212" s="712">
        <f t="shared" si="370"/>
        <v>0</v>
      </c>
      <c r="DB212" s="712">
        <f t="shared" si="370"/>
        <v>0</v>
      </c>
      <c r="DC212" s="712">
        <f t="shared" si="370"/>
        <v>0</v>
      </c>
      <c r="DD212" s="712">
        <f t="shared" si="370"/>
        <v>0</v>
      </c>
      <c r="DE212" s="712">
        <f t="shared" si="370"/>
        <v>0</v>
      </c>
      <c r="DF212" s="712">
        <f t="shared" si="370"/>
        <v>0</v>
      </c>
      <c r="DG212" s="712">
        <f t="shared" si="370"/>
        <v>0</v>
      </c>
      <c r="DH212" s="712">
        <f t="shared" si="370"/>
        <v>0</v>
      </c>
      <c r="DI212" s="712">
        <f t="shared" si="370"/>
        <v>0</v>
      </c>
      <c r="DJ212" s="712">
        <f t="shared" si="258"/>
        <v>0</v>
      </c>
      <c r="DK212" s="323"/>
      <c r="DL212" s="21"/>
    </row>
    <row r="213" spans="2:116">
      <c r="B213" s="10" t="s">
        <v>381</v>
      </c>
      <c r="C213" s="4" t="s">
        <v>1100</v>
      </c>
      <c r="D213" s="712">
        <f t="shared" ref="D213:AI213" si="371">D$120*D96</f>
        <v>0</v>
      </c>
      <c r="E213" s="712">
        <f t="shared" si="371"/>
        <v>0</v>
      </c>
      <c r="F213" s="712">
        <f t="shared" si="371"/>
        <v>0</v>
      </c>
      <c r="G213" s="712">
        <f t="shared" si="371"/>
        <v>0</v>
      </c>
      <c r="H213" s="712">
        <f t="shared" si="371"/>
        <v>0</v>
      </c>
      <c r="I213" s="712">
        <f t="shared" si="371"/>
        <v>0</v>
      </c>
      <c r="J213" s="712">
        <f t="shared" si="371"/>
        <v>0</v>
      </c>
      <c r="K213" s="712">
        <f t="shared" si="371"/>
        <v>0</v>
      </c>
      <c r="L213" s="712">
        <f t="shared" si="371"/>
        <v>0</v>
      </c>
      <c r="M213" s="712">
        <f t="shared" si="371"/>
        <v>0</v>
      </c>
      <c r="N213" s="712">
        <f t="shared" si="371"/>
        <v>0</v>
      </c>
      <c r="O213" s="712">
        <f t="shared" si="371"/>
        <v>0</v>
      </c>
      <c r="P213" s="712">
        <f t="shared" si="371"/>
        <v>0</v>
      </c>
      <c r="Q213" s="712">
        <f t="shared" si="371"/>
        <v>0</v>
      </c>
      <c r="R213" s="712">
        <f t="shared" si="371"/>
        <v>0</v>
      </c>
      <c r="S213" s="712">
        <f t="shared" si="371"/>
        <v>0</v>
      </c>
      <c r="T213" s="712">
        <f t="shared" si="371"/>
        <v>0</v>
      </c>
      <c r="U213" s="712">
        <f t="shared" si="371"/>
        <v>0</v>
      </c>
      <c r="V213" s="712">
        <f t="shared" si="371"/>
        <v>0</v>
      </c>
      <c r="W213" s="712">
        <f t="shared" si="371"/>
        <v>0</v>
      </c>
      <c r="X213" s="712">
        <f t="shared" si="371"/>
        <v>0</v>
      </c>
      <c r="Y213" s="712">
        <f t="shared" si="371"/>
        <v>0</v>
      </c>
      <c r="Z213" s="712">
        <f t="shared" si="371"/>
        <v>0</v>
      </c>
      <c r="AA213" s="712">
        <f t="shared" si="371"/>
        <v>0</v>
      </c>
      <c r="AB213" s="712">
        <f t="shared" si="371"/>
        <v>0</v>
      </c>
      <c r="AC213" s="712">
        <f t="shared" si="371"/>
        <v>0</v>
      </c>
      <c r="AD213" s="712">
        <f t="shared" si="371"/>
        <v>0</v>
      </c>
      <c r="AE213" s="712">
        <f t="shared" si="371"/>
        <v>0</v>
      </c>
      <c r="AF213" s="712">
        <f t="shared" si="371"/>
        <v>0</v>
      </c>
      <c r="AG213" s="712">
        <f t="shared" si="371"/>
        <v>0</v>
      </c>
      <c r="AH213" s="712">
        <f t="shared" si="371"/>
        <v>0</v>
      </c>
      <c r="AI213" s="712">
        <f t="shared" si="371"/>
        <v>0</v>
      </c>
      <c r="AJ213" s="712">
        <f t="shared" ref="AJ213:BO213" si="372">AJ$120*AJ96</f>
        <v>0</v>
      </c>
      <c r="AK213" s="712">
        <f t="shared" si="372"/>
        <v>0</v>
      </c>
      <c r="AL213" s="712">
        <f t="shared" si="372"/>
        <v>0</v>
      </c>
      <c r="AM213" s="712">
        <f t="shared" si="372"/>
        <v>0</v>
      </c>
      <c r="AN213" s="712">
        <f t="shared" si="372"/>
        <v>0</v>
      </c>
      <c r="AO213" s="712">
        <f t="shared" si="372"/>
        <v>0</v>
      </c>
      <c r="AP213" s="712">
        <f t="shared" si="372"/>
        <v>0</v>
      </c>
      <c r="AQ213" s="712">
        <f t="shared" si="372"/>
        <v>0</v>
      </c>
      <c r="AR213" s="712">
        <f t="shared" si="372"/>
        <v>0</v>
      </c>
      <c r="AS213" s="712">
        <f t="shared" si="372"/>
        <v>0</v>
      </c>
      <c r="AT213" s="712">
        <f t="shared" si="372"/>
        <v>0</v>
      </c>
      <c r="AU213" s="712">
        <f t="shared" si="372"/>
        <v>0</v>
      </c>
      <c r="AV213" s="712">
        <f t="shared" si="372"/>
        <v>0</v>
      </c>
      <c r="AW213" s="712">
        <f t="shared" si="372"/>
        <v>0</v>
      </c>
      <c r="AX213" s="712">
        <f t="shared" si="372"/>
        <v>0</v>
      </c>
      <c r="AY213" s="712">
        <f t="shared" si="372"/>
        <v>0</v>
      </c>
      <c r="AZ213" s="712">
        <f t="shared" si="372"/>
        <v>0</v>
      </c>
      <c r="BA213" s="712">
        <f t="shared" si="372"/>
        <v>0</v>
      </c>
      <c r="BB213" s="712">
        <f t="shared" si="372"/>
        <v>0</v>
      </c>
      <c r="BC213" s="712">
        <f t="shared" si="372"/>
        <v>0</v>
      </c>
      <c r="BD213" s="712">
        <f t="shared" si="372"/>
        <v>0</v>
      </c>
      <c r="BE213" s="712">
        <f t="shared" si="372"/>
        <v>0</v>
      </c>
      <c r="BF213" s="712">
        <f t="shared" si="372"/>
        <v>0</v>
      </c>
      <c r="BG213" s="712">
        <f t="shared" si="372"/>
        <v>0</v>
      </c>
      <c r="BH213" s="712">
        <f t="shared" si="372"/>
        <v>0</v>
      </c>
      <c r="BI213" s="712">
        <f t="shared" si="372"/>
        <v>0</v>
      </c>
      <c r="BJ213" s="712">
        <f t="shared" si="372"/>
        <v>0</v>
      </c>
      <c r="BK213" s="712">
        <f t="shared" si="372"/>
        <v>0</v>
      </c>
      <c r="BL213" s="712">
        <f t="shared" si="372"/>
        <v>0</v>
      </c>
      <c r="BM213" s="712">
        <f t="shared" si="372"/>
        <v>0</v>
      </c>
      <c r="BN213" s="712">
        <f t="shared" si="372"/>
        <v>0</v>
      </c>
      <c r="BO213" s="712">
        <f t="shared" si="372"/>
        <v>0</v>
      </c>
      <c r="BP213" s="712">
        <f t="shared" ref="BP213:CU213" si="373">BP$120*BP96</f>
        <v>0</v>
      </c>
      <c r="BQ213" s="712">
        <f t="shared" si="373"/>
        <v>0</v>
      </c>
      <c r="BR213" s="712">
        <f t="shared" si="373"/>
        <v>0</v>
      </c>
      <c r="BS213" s="712">
        <f t="shared" si="373"/>
        <v>0</v>
      </c>
      <c r="BT213" s="712">
        <f t="shared" si="373"/>
        <v>0</v>
      </c>
      <c r="BU213" s="712">
        <f t="shared" si="373"/>
        <v>0</v>
      </c>
      <c r="BV213" s="712">
        <f t="shared" si="373"/>
        <v>0</v>
      </c>
      <c r="BW213" s="712">
        <f t="shared" si="373"/>
        <v>0</v>
      </c>
      <c r="BX213" s="712">
        <f t="shared" si="373"/>
        <v>0</v>
      </c>
      <c r="BY213" s="712">
        <f t="shared" si="373"/>
        <v>0</v>
      </c>
      <c r="BZ213" s="712">
        <f t="shared" si="373"/>
        <v>0</v>
      </c>
      <c r="CA213" s="712">
        <f t="shared" si="373"/>
        <v>0</v>
      </c>
      <c r="CB213" s="712">
        <f t="shared" si="373"/>
        <v>0</v>
      </c>
      <c r="CC213" s="712">
        <f t="shared" si="373"/>
        <v>0</v>
      </c>
      <c r="CD213" s="712">
        <f t="shared" si="373"/>
        <v>0</v>
      </c>
      <c r="CE213" s="712">
        <f t="shared" si="373"/>
        <v>0</v>
      </c>
      <c r="CF213" s="712">
        <f t="shared" si="373"/>
        <v>0</v>
      </c>
      <c r="CG213" s="712">
        <f t="shared" si="373"/>
        <v>0</v>
      </c>
      <c r="CH213" s="712">
        <f t="shared" si="373"/>
        <v>0</v>
      </c>
      <c r="CI213" s="712">
        <f t="shared" si="373"/>
        <v>0</v>
      </c>
      <c r="CJ213" s="712">
        <f t="shared" si="373"/>
        <v>0</v>
      </c>
      <c r="CK213" s="712">
        <f t="shared" si="373"/>
        <v>0</v>
      </c>
      <c r="CL213" s="712">
        <f t="shared" si="373"/>
        <v>0</v>
      </c>
      <c r="CM213" s="712">
        <f t="shared" si="373"/>
        <v>0</v>
      </c>
      <c r="CN213" s="712">
        <f t="shared" si="373"/>
        <v>0</v>
      </c>
      <c r="CO213" s="712">
        <f t="shared" si="373"/>
        <v>0</v>
      </c>
      <c r="CP213" s="712">
        <f t="shared" si="373"/>
        <v>0</v>
      </c>
      <c r="CQ213" s="712">
        <f t="shared" si="373"/>
        <v>0</v>
      </c>
      <c r="CR213" s="712">
        <f t="shared" si="373"/>
        <v>0</v>
      </c>
      <c r="CS213" s="712">
        <f t="shared" si="373"/>
        <v>0</v>
      </c>
      <c r="CT213" s="712">
        <f t="shared" si="373"/>
        <v>0</v>
      </c>
      <c r="CU213" s="712">
        <f t="shared" si="373"/>
        <v>0</v>
      </c>
      <c r="CV213" s="712">
        <f t="shared" ref="CV213:DI213" si="374">CV$120*CV96</f>
        <v>0</v>
      </c>
      <c r="CW213" s="712">
        <f t="shared" si="374"/>
        <v>0</v>
      </c>
      <c r="CX213" s="712">
        <f t="shared" si="374"/>
        <v>0</v>
      </c>
      <c r="CY213" s="712">
        <f t="shared" si="374"/>
        <v>0</v>
      </c>
      <c r="CZ213" s="712">
        <f t="shared" si="374"/>
        <v>0</v>
      </c>
      <c r="DA213" s="712">
        <f t="shared" si="374"/>
        <v>0</v>
      </c>
      <c r="DB213" s="712">
        <f t="shared" si="374"/>
        <v>0</v>
      </c>
      <c r="DC213" s="712">
        <f t="shared" si="374"/>
        <v>0</v>
      </c>
      <c r="DD213" s="712">
        <f t="shared" si="374"/>
        <v>0</v>
      </c>
      <c r="DE213" s="712">
        <f t="shared" si="374"/>
        <v>0</v>
      </c>
      <c r="DF213" s="712">
        <f t="shared" si="374"/>
        <v>0</v>
      </c>
      <c r="DG213" s="712">
        <f t="shared" si="374"/>
        <v>0</v>
      </c>
      <c r="DH213" s="712">
        <f t="shared" si="374"/>
        <v>0</v>
      </c>
      <c r="DI213" s="712">
        <f t="shared" si="374"/>
        <v>0</v>
      </c>
      <c r="DJ213" s="712">
        <f t="shared" si="258"/>
        <v>0</v>
      </c>
      <c r="DK213" s="323"/>
      <c r="DL213" s="21"/>
    </row>
    <row r="214" spans="2:116">
      <c r="B214" s="10" t="s">
        <v>382</v>
      </c>
      <c r="C214" s="4" t="s">
        <v>1101</v>
      </c>
      <c r="D214" s="712">
        <f t="shared" ref="D214:AI214" si="375">D$120*D97</f>
        <v>0</v>
      </c>
      <c r="E214" s="712">
        <f t="shared" si="375"/>
        <v>0</v>
      </c>
      <c r="F214" s="712">
        <f t="shared" si="375"/>
        <v>0</v>
      </c>
      <c r="G214" s="712">
        <f t="shared" si="375"/>
        <v>0</v>
      </c>
      <c r="H214" s="712">
        <f t="shared" si="375"/>
        <v>0</v>
      </c>
      <c r="I214" s="712">
        <f t="shared" si="375"/>
        <v>0</v>
      </c>
      <c r="J214" s="712">
        <f t="shared" si="375"/>
        <v>0</v>
      </c>
      <c r="K214" s="712">
        <f t="shared" si="375"/>
        <v>0</v>
      </c>
      <c r="L214" s="712">
        <f t="shared" si="375"/>
        <v>0</v>
      </c>
      <c r="M214" s="712">
        <f t="shared" si="375"/>
        <v>0</v>
      </c>
      <c r="N214" s="712">
        <f t="shared" si="375"/>
        <v>0</v>
      </c>
      <c r="O214" s="712">
        <f t="shared" si="375"/>
        <v>0</v>
      </c>
      <c r="P214" s="712">
        <f t="shared" si="375"/>
        <v>0</v>
      </c>
      <c r="Q214" s="712">
        <f t="shared" si="375"/>
        <v>0</v>
      </c>
      <c r="R214" s="712">
        <f t="shared" si="375"/>
        <v>0</v>
      </c>
      <c r="S214" s="712">
        <f t="shared" si="375"/>
        <v>0</v>
      </c>
      <c r="T214" s="712">
        <f t="shared" si="375"/>
        <v>0</v>
      </c>
      <c r="U214" s="712">
        <f t="shared" si="375"/>
        <v>0</v>
      </c>
      <c r="V214" s="712">
        <f t="shared" si="375"/>
        <v>0</v>
      </c>
      <c r="W214" s="712">
        <f t="shared" si="375"/>
        <v>0</v>
      </c>
      <c r="X214" s="712">
        <f t="shared" si="375"/>
        <v>0</v>
      </c>
      <c r="Y214" s="712">
        <f t="shared" si="375"/>
        <v>0</v>
      </c>
      <c r="Z214" s="712">
        <f t="shared" si="375"/>
        <v>0</v>
      </c>
      <c r="AA214" s="712">
        <f t="shared" si="375"/>
        <v>0</v>
      </c>
      <c r="AB214" s="712">
        <f t="shared" si="375"/>
        <v>0</v>
      </c>
      <c r="AC214" s="712">
        <f t="shared" si="375"/>
        <v>0</v>
      </c>
      <c r="AD214" s="712">
        <f t="shared" si="375"/>
        <v>0</v>
      </c>
      <c r="AE214" s="712">
        <f t="shared" si="375"/>
        <v>0</v>
      </c>
      <c r="AF214" s="712">
        <f t="shared" si="375"/>
        <v>0</v>
      </c>
      <c r="AG214" s="712">
        <f t="shared" si="375"/>
        <v>0</v>
      </c>
      <c r="AH214" s="712">
        <f t="shared" si="375"/>
        <v>0</v>
      </c>
      <c r="AI214" s="712">
        <f t="shared" si="375"/>
        <v>0</v>
      </c>
      <c r="AJ214" s="712">
        <f t="shared" ref="AJ214:BO214" si="376">AJ$120*AJ97</f>
        <v>0</v>
      </c>
      <c r="AK214" s="712">
        <f t="shared" si="376"/>
        <v>0</v>
      </c>
      <c r="AL214" s="712">
        <f t="shared" si="376"/>
        <v>0</v>
      </c>
      <c r="AM214" s="712">
        <f t="shared" si="376"/>
        <v>0</v>
      </c>
      <c r="AN214" s="712">
        <f t="shared" si="376"/>
        <v>0</v>
      </c>
      <c r="AO214" s="712">
        <f t="shared" si="376"/>
        <v>0</v>
      </c>
      <c r="AP214" s="712">
        <f t="shared" si="376"/>
        <v>0</v>
      </c>
      <c r="AQ214" s="712">
        <f t="shared" si="376"/>
        <v>0</v>
      </c>
      <c r="AR214" s="712">
        <f t="shared" si="376"/>
        <v>0</v>
      </c>
      <c r="AS214" s="712">
        <f t="shared" si="376"/>
        <v>0</v>
      </c>
      <c r="AT214" s="712">
        <f t="shared" si="376"/>
        <v>0</v>
      </c>
      <c r="AU214" s="712">
        <f t="shared" si="376"/>
        <v>0</v>
      </c>
      <c r="AV214" s="712">
        <f t="shared" si="376"/>
        <v>0</v>
      </c>
      <c r="AW214" s="712">
        <f t="shared" si="376"/>
        <v>0</v>
      </c>
      <c r="AX214" s="712">
        <f t="shared" si="376"/>
        <v>0</v>
      </c>
      <c r="AY214" s="712">
        <f t="shared" si="376"/>
        <v>0</v>
      </c>
      <c r="AZ214" s="712">
        <f t="shared" si="376"/>
        <v>0</v>
      </c>
      <c r="BA214" s="712">
        <f t="shared" si="376"/>
        <v>0</v>
      </c>
      <c r="BB214" s="712">
        <f t="shared" si="376"/>
        <v>0</v>
      </c>
      <c r="BC214" s="712">
        <f t="shared" si="376"/>
        <v>0</v>
      </c>
      <c r="BD214" s="712">
        <f t="shared" si="376"/>
        <v>0</v>
      </c>
      <c r="BE214" s="712">
        <f t="shared" si="376"/>
        <v>0</v>
      </c>
      <c r="BF214" s="712">
        <f t="shared" si="376"/>
        <v>0</v>
      </c>
      <c r="BG214" s="712">
        <f t="shared" si="376"/>
        <v>0</v>
      </c>
      <c r="BH214" s="712">
        <f t="shared" si="376"/>
        <v>0</v>
      </c>
      <c r="BI214" s="712">
        <f t="shared" si="376"/>
        <v>0</v>
      </c>
      <c r="BJ214" s="712">
        <f t="shared" si="376"/>
        <v>0</v>
      </c>
      <c r="BK214" s="712">
        <f t="shared" si="376"/>
        <v>0</v>
      </c>
      <c r="BL214" s="712">
        <f t="shared" si="376"/>
        <v>0</v>
      </c>
      <c r="BM214" s="712">
        <f t="shared" si="376"/>
        <v>0</v>
      </c>
      <c r="BN214" s="712">
        <f t="shared" si="376"/>
        <v>0</v>
      </c>
      <c r="BO214" s="712">
        <f t="shared" si="376"/>
        <v>0</v>
      </c>
      <c r="BP214" s="712">
        <f t="shared" ref="BP214:CU214" si="377">BP$120*BP97</f>
        <v>0</v>
      </c>
      <c r="BQ214" s="712">
        <f t="shared" si="377"/>
        <v>0</v>
      </c>
      <c r="BR214" s="712">
        <f t="shared" si="377"/>
        <v>0</v>
      </c>
      <c r="BS214" s="712">
        <f t="shared" si="377"/>
        <v>0</v>
      </c>
      <c r="BT214" s="712">
        <f t="shared" si="377"/>
        <v>0</v>
      </c>
      <c r="BU214" s="712">
        <f t="shared" si="377"/>
        <v>0</v>
      </c>
      <c r="BV214" s="712">
        <f t="shared" si="377"/>
        <v>0</v>
      </c>
      <c r="BW214" s="712">
        <f t="shared" si="377"/>
        <v>0</v>
      </c>
      <c r="BX214" s="712">
        <f t="shared" si="377"/>
        <v>0</v>
      </c>
      <c r="BY214" s="712">
        <f t="shared" si="377"/>
        <v>0</v>
      </c>
      <c r="BZ214" s="712">
        <f t="shared" si="377"/>
        <v>0</v>
      </c>
      <c r="CA214" s="712">
        <f t="shared" si="377"/>
        <v>0</v>
      </c>
      <c r="CB214" s="712">
        <f t="shared" si="377"/>
        <v>0</v>
      </c>
      <c r="CC214" s="712">
        <f t="shared" si="377"/>
        <v>0</v>
      </c>
      <c r="CD214" s="712">
        <f t="shared" si="377"/>
        <v>0</v>
      </c>
      <c r="CE214" s="712">
        <f t="shared" si="377"/>
        <v>0</v>
      </c>
      <c r="CF214" s="712">
        <f t="shared" si="377"/>
        <v>0</v>
      </c>
      <c r="CG214" s="712">
        <f t="shared" si="377"/>
        <v>0</v>
      </c>
      <c r="CH214" s="712">
        <f t="shared" si="377"/>
        <v>0</v>
      </c>
      <c r="CI214" s="712">
        <f t="shared" si="377"/>
        <v>0</v>
      </c>
      <c r="CJ214" s="712">
        <f t="shared" si="377"/>
        <v>0</v>
      </c>
      <c r="CK214" s="712">
        <f t="shared" si="377"/>
        <v>0</v>
      </c>
      <c r="CL214" s="712">
        <f t="shared" si="377"/>
        <v>0</v>
      </c>
      <c r="CM214" s="712">
        <f t="shared" si="377"/>
        <v>0</v>
      </c>
      <c r="CN214" s="712">
        <f t="shared" si="377"/>
        <v>0</v>
      </c>
      <c r="CO214" s="712">
        <f t="shared" si="377"/>
        <v>0</v>
      </c>
      <c r="CP214" s="712">
        <f t="shared" si="377"/>
        <v>0</v>
      </c>
      <c r="CQ214" s="712">
        <f t="shared" si="377"/>
        <v>0</v>
      </c>
      <c r="CR214" s="712">
        <f t="shared" si="377"/>
        <v>0</v>
      </c>
      <c r="CS214" s="712">
        <f t="shared" si="377"/>
        <v>0</v>
      </c>
      <c r="CT214" s="712">
        <f t="shared" si="377"/>
        <v>0</v>
      </c>
      <c r="CU214" s="712">
        <f t="shared" si="377"/>
        <v>0</v>
      </c>
      <c r="CV214" s="712">
        <f t="shared" ref="CV214:DI214" si="378">CV$120*CV97</f>
        <v>0</v>
      </c>
      <c r="CW214" s="712">
        <f t="shared" si="378"/>
        <v>0</v>
      </c>
      <c r="CX214" s="712">
        <f t="shared" si="378"/>
        <v>0</v>
      </c>
      <c r="CY214" s="712">
        <f t="shared" si="378"/>
        <v>0</v>
      </c>
      <c r="CZ214" s="712">
        <f t="shared" si="378"/>
        <v>0</v>
      </c>
      <c r="DA214" s="712">
        <f t="shared" si="378"/>
        <v>0</v>
      </c>
      <c r="DB214" s="712">
        <f t="shared" si="378"/>
        <v>0</v>
      </c>
      <c r="DC214" s="712">
        <f t="shared" si="378"/>
        <v>0</v>
      </c>
      <c r="DD214" s="712">
        <f t="shared" si="378"/>
        <v>0</v>
      </c>
      <c r="DE214" s="712">
        <f t="shared" si="378"/>
        <v>0</v>
      </c>
      <c r="DF214" s="712">
        <f t="shared" si="378"/>
        <v>0</v>
      </c>
      <c r="DG214" s="712">
        <f t="shared" si="378"/>
        <v>0</v>
      </c>
      <c r="DH214" s="712">
        <f t="shared" si="378"/>
        <v>0</v>
      </c>
      <c r="DI214" s="712">
        <f t="shared" si="378"/>
        <v>0</v>
      </c>
      <c r="DJ214" s="712">
        <f t="shared" si="258"/>
        <v>0</v>
      </c>
      <c r="DK214" s="323"/>
      <c r="DL214" s="21"/>
    </row>
    <row r="215" spans="2:116">
      <c r="B215" s="10" t="s">
        <v>383</v>
      </c>
      <c r="C215" s="4" t="s">
        <v>1102</v>
      </c>
      <c r="D215" s="712">
        <f t="shared" ref="D215:AI215" si="379">D$120*D98</f>
        <v>0</v>
      </c>
      <c r="E215" s="712">
        <f t="shared" si="379"/>
        <v>0</v>
      </c>
      <c r="F215" s="712">
        <f t="shared" si="379"/>
        <v>0</v>
      </c>
      <c r="G215" s="712">
        <f t="shared" si="379"/>
        <v>0</v>
      </c>
      <c r="H215" s="712">
        <f t="shared" si="379"/>
        <v>0</v>
      </c>
      <c r="I215" s="712">
        <f t="shared" si="379"/>
        <v>0</v>
      </c>
      <c r="J215" s="712">
        <f t="shared" si="379"/>
        <v>0</v>
      </c>
      <c r="K215" s="712">
        <f t="shared" si="379"/>
        <v>0</v>
      </c>
      <c r="L215" s="712">
        <f t="shared" si="379"/>
        <v>0</v>
      </c>
      <c r="M215" s="712">
        <f t="shared" si="379"/>
        <v>0</v>
      </c>
      <c r="N215" s="712">
        <f t="shared" si="379"/>
        <v>0</v>
      </c>
      <c r="O215" s="712">
        <f t="shared" si="379"/>
        <v>0</v>
      </c>
      <c r="P215" s="712">
        <f t="shared" si="379"/>
        <v>0</v>
      </c>
      <c r="Q215" s="712">
        <f t="shared" si="379"/>
        <v>0</v>
      </c>
      <c r="R215" s="712">
        <f t="shared" si="379"/>
        <v>0</v>
      </c>
      <c r="S215" s="712">
        <f t="shared" si="379"/>
        <v>0</v>
      </c>
      <c r="T215" s="712">
        <f t="shared" si="379"/>
        <v>0</v>
      </c>
      <c r="U215" s="712">
        <f t="shared" si="379"/>
        <v>0</v>
      </c>
      <c r="V215" s="712">
        <f t="shared" si="379"/>
        <v>0</v>
      </c>
      <c r="W215" s="712">
        <f t="shared" si="379"/>
        <v>0</v>
      </c>
      <c r="X215" s="712">
        <f t="shared" si="379"/>
        <v>0</v>
      </c>
      <c r="Y215" s="712">
        <f t="shared" si="379"/>
        <v>0</v>
      </c>
      <c r="Z215" s="712">
        <f t="shared" si="379"/>
        <v>0</v>
      </c>
      <c r="AA215" s="712">
        <f t="shared" si="379"/>
        <v>0</v>
      </c>
      <c r="AB215" s="712">
        <f t="shared" si="379"/>
        <v>0</v>
      </c>
      <c r="AC215" s="712">
        <f t="shared" si="379"/>
        <v>0</v>
      </c>
      <c r="AD215" s="712">
        <f t="shared" si="379"/>
        <v>0</v>
      </c>
      <c r="AE215" s="712">
        <f t="shared" si="379"/>
        <v>0</v>
      </c>
      <c r="AF215" s="712">
        <f t="shared" si="379"/>
        <v>0</v>
      </c>
      <c r="AG215" s="712">
        <f t="shared" si="379"/>
        <v>0</v>
      </c>
      <c r="AH215" s="712">
        <f t="shared" si="379"/>
        <v>0</v>
      </c>
      <c r="AI215" s="712">
        <f t="shared" si="379"/>
        <v>0</v>
      </c>
      <c r="AJ215" s="712">
        <f t="shared" ref="AJ215:BO215" si="380">AJ$120*AJ98</f>
        <v>0</v>
      </c>
      <c r="AK215" s="712">
        <f t="shared" si="380"/>
        <v>0</v>
      </c>
      <c r="AL215" s="712">
        <f t="shared" si="380"/>
        <v>0</v>
      </c>
      <c r="AM215" s="712">
        <f t="shared" si="380"/>
        <v>0</v>
      </c>
      <c r="AN215" s="712">
        <f t="shared" si="380"/>
        <v>0</v>
      </c>
      <c r="AO215" s="712">
        <f t="shared" si="380"/>
        <v>0</v>
      </c>
      <c r="AP215" s="712">
        <f t="shared" si="380"/>
        <v>0</v>
      </c>
      <c r="AQ215" s="712">
        <f t="shared" si="380"/>
        <v>0</v>
      </c>
      <c r="AR215" s="712">
        <f t="shared" si="380"/>
        <v>0</v>
      </c>
      <c r="AS215" s="712">
        <f t="shared" si="380"/>
        <v>0</v>
      </c>
      <c r="AT215" s="712">
        <f t="shared" si="380"/>
        <v>0</v>
      </c>
      <c r="AU215" s="712">
        <f t="shared" si="380"/>
        <v>0</v>
      </c>
      <c r="AV215" s="712">
        <f t="shared" si="380"/>
        <v>0</v>
      </c>
      <c r="AW215" s="712">
        <f t="shared" si="380"/>
        <v>0</v>
      </c>
      <c r="AX215" s="712">
        <f t="shared" si="380"/>
        <v>0</v>
      </c>
      <c r="AY215" s="712">
        <f t="shared" si="380"/>
        <v>0</v>
      </c>
      <c r="AZ215" s="712">
        <f t="shared" si="380"/>
        <v>0</v>
      </c>
      <c r="BA215" s="712">
        <f t="shared" si="380"/>
        <v>0</v>
      </c>
      <c r="BB215" s="712">
        <f t="shared" si="380"/>
        <v>0</v>
      </c>
      <c r="BC215" s="712">
        <f t="shared" si="380"/>
        <v>0</v>
      </c>
      <c r="BD215" s="712">
        <f t="shared" si="380"/>
        <v>0</v>
      </c>
      <c r="BE215" s="712">
        <f t="shared" si="380"/>
        <v>0</v>
      </c>
      <c r="BF215" s="712">
        <f t="shared" si="380"/>
        <v>0</v>
      </c>
      <c r="BG215" s="712">
        <f t="shared" si="380"/>
        <v>0</v>
      </c>
      <c r="BH215" s="712">
        <f t="shared" si="380"/>
        <v>0</v>
      </c>
      <c r="BI215" s="712">
        <f t="shared" si="380"/>
        <v>0</v>
      </c>
      <c r="BJ215" s="712">
        <f t="shared" si="380"/>
        <v>0</v>
      </c>
      <c r="BK215" s="712">
        <f t="shared" si="380"/>
        <v>0</v>
      </c>
      <c r="BL215" s="712">
        <f t="shared" si="380"/>
        <v>0</v>
      </c>
      <c r="BM215" s="712">
        <f t="shared" si="380"/>
        <v>0</v>
      </c>
      <c r="BN215" s="712">
        <f t="shared" si="380"/>
        <v>0</v>
      </c>
      <c r="BO215" s="712">
        <f t="shared" si="380"/>
        <v>0</v>
      </c>
      <c r="BP215" s="712">
        <f t="shared" ref="BP215:CU215" si="381">BP$120*BP98</f>
        <v>0</v>
      </c>
      <c r="BQ215" s="712">
        <f t="shared" si="381"/>
        <v>0</v>
      </c>
      <c r="BR215" s="712">
        <f t="shared" si="381"/>
        <v>0</v>
      </c>
      <c r="BS215" s="712">
        <f t="shared" si="381"/>
        <v>0</v>
      </c>
      <c r="BT215" s="712">
        <f t="shared" si="381"/>
        <v>0</v>
      </c>
      <c r="BU215" s="712">
        <f t="shared" si="381"/>
        <v>0</v>
      </c>
      <c r="BV215" s="712">
        <f t="shared" si="381"/>
        <v>0</v>
      </c>
      <c r="BW215" s="712">
        <f t="shared" si="381"/>
        <v>0</v>
      </c>
      <c r="BX215" s="712">
        <f t="shared" si="381"/>
        <v>0</v>
      </c>
      <c r="BY215" s="712">
        <f t="shared" si="381"/>
        <v>0</v>
      </c>
      <c r="BZ215" s="712">
        <f t="shared" si="381"/>
        <v>0</v>
      </c>
      <c r="CA215" s="712">
        <f t="shared" si="381"/>
        <v>0</v>
      </c>
      <c r="CB215" s="712">
        <f t="shared" si="381"/>
        <v>0</v>
      </c>
      <c r="CC215" s="712">
        <f t="shared" si="381"/>
        <v>0</v>
      </c>
      <c r="CD215" s="712">
        <f t="shared" si="381"/>
        <v>0</v>
      </c>
      <c r="CE215" s="712">
        <f t="shared" si="381"/>
        <v>0</v>
      </c>
      <c r="CF215" s="712">
        <f t="shared" si="381"/>
        <v>0</v>
      </c>
      <c r="CG215" s="712">
        <f t="shared" si="381"/>
        <v>0</v>
      </c>
      <c r="CH215" s="712">
        <f t="shared" si="381"/>
        <v>0</v>
      </c>
      <c r="CI215" s="712">
        <f t="shared" si="381"/>
        <v>0</v>
      </c>
      <c r="CJ215" s="712">
        <f t="shared" si="381"/>
        <v>0</v>
      </c>
      <c r="CK215" s="712">
        <f t="shared" si="381"/>
        <v>0</v>
      </c>
      <c r="CL215" s="712">
        <f t="shared" si="381"/>
        <v>0</v>
      </c>
      <c r="CM215" s="712">
        <f t="shared" si="381"/>
        <v>0</v>
      </c>
      <c r="CN215" s="712">
        <f t="shared" si="381"/>
        <v>0</v>
      </c>
      <c r="CO215" s="712">
        <f t="shared" si="381"/>
        <v>0</v>
      </c>
      <c r="CP215" s="712">
        <f t="shared" si="381"/>
        <v>0</v>
      </c>
      <c r="CQ215" s="712">
        <f t="shared" si="381"/>
        <v>0</v>
      </c>
      <c r="CR215" s="712">
        <f t="shared" si="381"/>
        <v>0</v>
      </c>
      <c r="CS215" s="712">
        <f t="shared" si="381"/>
        <v>0</v>
      </c>
      <c r="CT215" s="712">
        <f t="shared" si="381"/>
        <v>0</v>
      </c>
      <c r="CU215" s="712">
        <f t="shared" si="381"/>
        <v>0</v>
      </c>
      <c r="CV215" s="712">
        <f t="shared" ref="CV215:DI215" si="382">CV$120*CV98</f>
        <v>0</v>
      </c>
      <c r="CW215" s="712">
        <f t="shared" si="382"/>
        <v>0</v>
      </c>
      <c r="CX215" s="712">
        <f t="shared" si="382"/>
        <v>0</v>
      </c>
      <c r="CY215" s="712">
        <f t="shared" si="382"/>
        <v>0</v>
      </c>
      <c r="CZ215" s="712">
        <f t="shared" si="382"/>
        <v>0</v>
      </c>
      <c r="DA215" s="712">
        <f t="shared" si="382"/>
        <v>0</v>
      </c>
      <c r="DB215" s="712">
        <f t="shared" si="382"/>
        <v>0</v>
      </c>
      <c r="DC215" s="712">
        <f t="shared" si="382"/>
        <v>0</v>
      </c>
      <c r="DD215" s="712">
        <f t="shared" si="382"/>
        <v>0</v>
      </c>
      <c r="DE215" s="712">
        <f t="shared" si="382"/>
        <v>0</v>
      </c>
      <c r="DF215" s="712">
        <f t="shared" si="382"/>
        <v>0</v>
      </c>
      <c r="DG215" s="712">
        <f t="shared" si="382"/>
        <v>0</v>
      </c>
      <c r="DH215" s="712">
        <f t="shared" si="382"/>
        <v>0</v>
      </c>
      <c r="DI215" s="712">
        <f t="shared" si="382"/>
        <v>0</v>
      </c>
      <c r="DJ215" s="712">
        <f t="shared" si="258"/>
        <v>0</v>
      </c>
      <c r="DK215" s="323"/>
      <c r="DL215" s="21"/>
    </row>
    <row r="216" spans="2:116">
      <c r="B216" s="10" t="s">
        <v>384</v>
      </c>
      <c r="C216" s="4" t="s">
        <v>1103</v>
      </c>
      <c r="D216" s="712">
        <f t="shared" ref="D216:AI216" si="383">D$120*D99</f>
        <v>0</v>
      </c>
      <c r="E216" s="712">
        <f t="shared" si="383"/>
        <v>0</v>
      </c>
      <c r="F216" s="712">
        <f t="shared" si="383"/>
        <v>0</v>
      </c>
      <c r="G216" s="712">
        <f t="shared" si="383"/>
        <v>0</v>
      </c>
      <c r="H216" s="712">
        <f t="shared" si="383"/>
        <v>0</v>
      </c>
      <c r="I216" s="712">
        <f t="shared" si="383"/>
        <v>0</v>
      </c>
      <c r="J216" s="712">
        <f t="shared" si="383"/>
        <v>0</v>
      </c>
      <c r="K216" s="712">
        <f t="shared" si="383"/>
        <v>0</v>
      </c>
      <c r="L216" s="712">
        <f t="shared" si="383"/>
        <v>0</v>
      </c>
      <c r="M216" s="712">
        <f t="shared" si="383"/>
        <v>0</v>
      </c>
      <c r="N216" s="712">
        <f t="shared" si="383"/>
        <v>0</v>
      </c>
      <c r="O216" s="712">
        <f t="shared" si="383"/>
        <v>0</v>
      </c>
      <c r="P216" s="712">
        <f t="shared" si="383"/>
        <v>0</v>
      </c>
      <c r="Q216" s="712">
        <f t="shared" si="383"/>
        <v>0</v>
      </c>
      <c r="R216" s="712">
        <f t="shared" si="383"/>
        <v>0</v>
      </c>
      <c r="S216" s="712">
        <f t="shared" si="383"/>
        <v>0</v>
      </c>
      <c r="T216" s="712">
        <f t="shared" si="383"/>
        <v>0</v>
      </c>
      <c r="U216" s="712">
        <f t="shared" si="383"/>
        <v>0</v>
      </c>
      <c r="V216" s="712">
        <f t="shared" si="383"/>
        <v>0</v>
      </c>
      <c r="W216" s="712">
        <f t="shared" si="383"/>
        <v>0</v>
      </c>
      <c r="X216" s="712">
        <f t="shared" si="383"/>
        <v>0</v>
      </c>
      <c r="Y216" s="712">
        <f t="shared" si="383"/>
        <v>0</v>
      </c>
      <c r="Z216" s="712">
        <f t="shared" si="383"/>
        <v>0</v>
      </c>
      <c r="AA216" s="712">
        <f t="shared" si="383"/>
        <v>0</v>
      </c>
      <c r="AB216" s="712">
        <f t="shared" si="383"/>
        <v>0</v>
      </c>
      <c r="AC216" s="712">
        <f t="shared" si="383"/>
        <v>0</v>
      </c>
      <c r="AD216" s="712">
        <f t="shared" si="383"/>
        <v>0</v>
      </c>
      <c r="AE216" s="712">
        <f t="shared" si="383"/>
        <v>0</v>
      </c>
      <c r="AF216" s="712">
        <f t="shared" si="383"/>
        <v>0</v>
      </c>
      <c r="AG216" s="712">
        <f t="shared" si="383"/>
        <v>0</v>
      </c>
      <c r="AH216" s="712">
        <f t="shared" si="383"/>
        <v>0</v>
      </c>
      <c r="AI216" s="712">
        <f t="shared" si="383"/>
        <v>0</v>
      </c>
      <c r="AJ216" s="712">
        <f t="shared" ref="AJ216:BO216" si="384">AJ$120*AJ99</f>
        <v>0</v>
      </c>
      <c r="AK216" s="712">
        <f t="shared" si="384"/>
        <v>0</v>
      </c>
      <c r="AL216" s="712">
        <f t="shared" si="384"/>
        <v>0</v>
      </c>
      <c r="AM216" s="712">
        <f t="shared" si="384"/>
        <v>0</v>
      </c>
      <c r="AN216" s="712">
        <f t="shared" si="384"/>
        <v>0</v>
      </c>
      <c r="AO216" s="712">
        <f t="shared" si="384"/>
        <v>0</v>
      </c>
      <c r="AP216" s="712">
        <f t="shared" si="384"/>
        <v>0</v>
      </c>
      <c r="AQ216" s="712">
        <f t="shared" si="384"/>
        <v>0</v>
      </c>
      <c r="AR216" s="712">
        <f t="shared" si="384"/>
        <v>0</v>
      </c>
      <c r="AS216" s="712">
        <f t="shared" si="384"/>
        <v>0</v>
      </c>
      <c r="AT216" s="712">
        <f t="shared" si="384"/>
        <v>0</v>
      </c>
      <c r="AU216" s="712">
        <f t="shared" si="384"/>
        <v>0</v>
      </c>
      <c r="AV216" s="712">
        <f t="shared" si="384"/>
        <v>0</v>
      </c>
      <c r="AW216" s="712">
        <f t="shared" si="384"/>
        <v>0</v>
      </c>
      <c r="AX216" s="712">
        <f t="shared" si="384"/>
        <v>0</v>
      </c>
      <c r="AY216" s="712">
        <f t="shared" si="384"/>
        <v>0</v>
      </c>
      <c r="AZ216" s="712">
        <f t="shared" si="384"/>
        <v>0</v>
      </c>
      <c r="BA216" s="712">
        <f t="shared" si="384"/>
        <v>0</v>
      </c>
      <c r="BB216" s="712">
        <f t="shared" si="384"/>
        <v>0</v>
      </c>
      <c r="BC216" s="712">
        <f t="shared" si="384"/>
        <v>0</v>
      </c>
      <c r="BD216" s="712">
        <f t="shared" si="384"/>
        <v>0</v>
      </c>
      <c r="BE216" s="712">
        <f t="shared" si="384"/>
        <v>0</v>
      </c>
      <c r="BF216" s="712">
        <f t="shared" si="384"/>
        <v>0</v>
      </c>
      <c r="BG216" s="712">
        <f t="shared" si="384"/>
        <v>0</v>
      </c>
      <c r="BH216" s="712">
        <f t="shared" si="384"/>
        <v>0</v>
      </c>
      <c r="BI216" s="712">
        <f t="shared" si="384"/>
        <v>0</v>
      </c>
      <c r="BJ216" s="712">
        <f t="shared" si="384"/>
        <v>0</v>
      </c>
      <c r="BK216" s="712">
        <f t="shared" si="384"/>
        <v>0</v>
      </c>
      <c r="BL216" s="712">
        <f t="shared" si="384"/>
        <v>0</v>
      </c>
      <c r="BM216" s="712">
        <f t="shared" si="384"/>
        <v>0</v>
      </c>
      <c r="BN216" s="712">
        <f t="shared" si="384"/>
        <v>0</v>
      </c>
      <c r="BO216" s="712">
        <f t="shared" si="384"/>
        <v>0</v>
      </c>
      <c r="BP216" s="712">
        <f t="shared" ref="BP216:CU216" si="385">BP$120*BP99</f>
        <v>0</v>
      </c>
      <c r="BQ216" s="712">
        <f t="shared" si="385"/>
        <v>0</v>
      </c>
      <c r="BR216" s="712">
        <f t="shared" si="385"/>
        <v>0</v>
      </c>
      <c r="BS216" s="712">
        <f t="shared" si="385"/>
        <v>0</v>
      </c>
      <c r="BT216" s="712">
        <f t="shared" si="385"/>
        <v>0</v>
      </c>
      <c r="BU216" s="712">
        <f t="shared" si="385"/>
        <v>0</v>
      </c>
      <c r="BV216" s="712">
        <f t="shared" si="385"/>
        <v>0</v>
      </c>
      <c r="BW216" s="712">
        <f t="shared" si="385"/>
        <v>0</v>
      </c>
      <c r="BX216" s="712">
        <f t="shared" si="385"/>
        <v>0</v>
      </c>
      <c r="BY216" s="712">
        <f t="shared" si="385"/>
        <v>0</v>
      </c>
      <c r="BZ216" s="712">
        <f t="shared" si="385"/>
        <v>0</v>
      </c>
      <c r="CA216" s="712">
        <f t="shared" si="385"/>
        <v>0</v>
      </c>
      <c r="CB216" s="712">
        <f t="shared" si="385"/>
        <v>0</v>
      </c>
      <c r="CC216" s="712">
        <f t="shared" si="385"/>
        <v>0</v>
      </c>
      <c r="CD216" s="712">
        <f t="shared" si="385"/>
        <v>0</v>
      </c>
      <c r="CE216" s="712">
        <f t="shared" si="385"/>
        <v>0</v>
      </c>
      <c r="CF216" s="712">
        <f t="shared" si="385"/>
        <v>0</v>
      </c>
      <c r="CG216" s="712">
        <f t="shared" si="385"/>
        <v>0</v>
      </c>
      <c r="CH216" s="712">
        <f t="shared" si="385"/>
        <v>0</v>
      </c>
      <c r="CI216" s="712">
        <f t="shared" si="385"/>
        <v>0</v>
      </c>
      <c r="CJ216" s="712">
        <f t="shared" si="385"/>
        <v>0</v>
      </c>
      <c r="CK216" s="712">
        <f t="shared" si="385"/>
        <v>0</v>
      </c>
      <c r="CL216" s="712">
        <f t="shared" si="385"/>
        <v>0</v>
      </c>
      <c r="CM216" s="712">
        <f t="shared" si="385"/>
        <v>0</v>
      </c>
      <c r="CN216" s="712">
        <f t="shared" si="385"/>
        <v>0</v>
      </c>
      <c r="CO216" s="712">
        <f t="shared" si="385"/>
        <v>0</v>
      </c>
      <c r="CP216" s="712">
        <f t="shared" si="385"/>
        <v>0</v>
      </c>
      <c r="CQ216" s="712">
        <f t="shared" si="385"/>
        <v>0</v>
      </c>
      <c r="CR216" s="712">
        <f t="shared" si="385"/>
        <v>0</v>
      </c>
      <c r="CS216" s="712">
        <f t="shared" si="385"/>
        <v>0</v>
      </c>
      <c r="CT216" s="712">
        <f t="shared" si="385"/>
        <v>0</v>
      </c>
      <c r="CU216" s="712">
        <f t="shared" si="385"/>
        <v>0</v>
      </c>
      <c r="CV216" s="712">
        <f t="shared" ref="CV216:DI216" si="386">CV$120*CV99</f>
        <v>0</v>
      </c>
      <c r="CW216" s="712">
        <f t="shared" si="386"/>
        <v>0</v>
      </c>
      <c r="CX216" s="712">
        <f t="shared" si="386"/>
        <v>0</v>
      </c>
      <c r="CY216" s="712">
        <f t="shared" si="386"/>
        <v>0</v>
      </c>
      <c r="CZ216" s="712">
        <f t="shared" si="386"/>
        <v>0</v>
      </c>
      <c r="DA216" s="712">
        <f t="shared" si="386"/>
        <v>0</v>
      </c>
      <c r="DB216" s="712">
        <f t="shared" si="386"/>
        <v>0</v>
      </c>
      <c r="DC216" s="712">
        <f t="shared" si="386"/>
        <v>0</v>
      </c>
      <c r="DD216" s="712">
        <f t="shared" si="386"/>
        <v>0</v>
      </c>
      <c r="DE216" s="712">
        <f t="shared" si="386"/>
        <v>0</v>
      </c>
      <c r="DF216" s="712">
        <f t="shared" si="386"/>
        <v>0</v>
      </c>
      <c r="DG216" s="712">
        <f t="shared" si="386"/>
        <v>0</v>
      </c>
      <c r="DH216" s="712">
        <f t="shared" si="386"/>
        <v>0</v>
      </c>
      <c r="DI216" s="712">
        <f t="shared" si="386"/>
        <v>0</v>
      </c>
      <c r="DJ216" s="712">
        <f t="shared" ref="DJ216:DJ230" si="387">SUM(D216:DI216)</f>
        <v>0</v>
      </c>
      <c r="DK216" s="323"/>
      <c r="DL216" s="21"/>
    </row>
    <row r="217" spans="2:116">
      <c r="B217" s="10" t="s">
        <v>385</v>
      </c>
      <c r="C217" s="4" t="s">
        <v>1104</v>
      </c>
      <c r="D217" s="712">
        <f t="shared" ref="D217:AI217" si="388">D$120*D100</f>
        <v>0</v>
      </c>
      <c r="E217" s="712">
        <f t="shared" si="388"/>
        <v>0</v>
      </c>
      <c r="F217" s="712">
        <f t="shared" si="388"/>
        <v>0</v>
      </c>
      <c r="G217" s="712">
        <f t="shared" si="388"/>
        <v>0</v>
      </c>
      <c r="H217" s="712">
        <f t="shared" si="388"/>
        <v>0</v>
      </c>
      <c r="I217" s="712">
        <f t="shared" si="388"/>
        <v>0</v>
      </c>
      <c r="J217" s="712">
        <f t="shared" si="388"/>
        <v>0</v>
      </c>
      <c r="K217" s="712">
        <f t="shared" si="388"/>
        <v>0</v>
      </c>
      <c r="L217" s="712">
        <f t="shared" si="388"/>
        <v>0</v>
      </c>
      <c r="M217" s="712">
        <f t="shared" si="388"/>
        <v>0</v>
      </c>
      <c r="N217" s="712">
        <f t="shared" si="388"/>
        <v>0</v>
      </c>
      <c r="O217" s="712">
        <f t="shared" si="388"/>
        <v>0</v>
      </c>
      <c r="P217" s="712">
        <f t="shared" si="388"/>
        <v>0</v>
      </c>
      <c r="Q217" s="712">
        <f t="shared" si="388"/>
        <v>0</v>
      </c>
      <c r="R217" s="712">
        <f t="shared" si="388"/>
        <v>0</v>
      </c>
      <c r="S217" s="712">
        <f t="shared" si="388"/>
        <v>0</v>
      </c>
      <c r="T217" s="712">
        <f t="shared" si="388"/>
        <v>0</v>
      </c>
      <c r="U217" s="712">
        <f t="shared" si="388"/>
        <v>0</v>
      </c>
      <c r="V217" s="712">
        <f t="shared" si="388"/>
        <v>0</v>
      </c>
      <c r="W217" s="712">
        <f t="shared" si="388"/>
        <v>0</v>
      </c>
      <c r="X217" s="712">
        <f t="shared" si="388"/>
        <v>0</v>
      </c>
      <c r="Y217" s="712">
        <f t="shared" si="388"/>
        <v>0</v>
      </c>
      <c r="Z217" s="712">
        <f t="shared" si="388"/>
        <v>0</v>
      </c>
      <c r="AA217" s="712">
        <f t="shared" si="388"/>
        <v>0</v>
      </c>
      <c r="AB217" s="712">
        <f t="shared" si="388"/>
        <v>0</v>
      </c>
      <c r="AC217" s="712">
        <f t="shared" si="388"/>
        <v>0</v>
      </c>
      <c r="AD217" s="712">
        <f t="shared" si="388"/>
        <v>0</v>
      </c>
      <c r="AE217" s="712">
        <f t="shared" si="388"/>
        <v>0</v>
      </c>
      <c r="AF217" s="712">
        <f t="shared" si="388"/>
        <v>0</v>
      </c>
      <c r="AG217" s="712">
        <f t="shared" si="388"/>
        <v>0</v>
      </c>
      <c r="AH217" s="712">
        <f t="shared" si="388"/>
        <v>0</v>
      </c>
      <c r="AI217" s="712">
        <f t="shared" si="388"/>
        <v>0</v>
      </c>
      <c r="AJ217" s="712">
        <f t="shared" ref="AJ217:BO217" si="389">AJ$120*AJ100</f>
        <v>0</v>
      </c>
      <c r="AK217" s="712">
        <f t="shared" si="389"/>
        <v>0</v>
      </c>
      <c r="AL217" s="712">
        <f t="shared" si="389"/>
        <v>0</v>
      </c>
      <c r="AM217" s="712">
        <f t="shared" si="389"/>
        <v>0</v>
      </c>
      <c r="AN217" s="712">
        <f t="shared" si="389"/>
        <v>0</v>
      </c>
      <c r="AO217" s="712">
        <f t="shared" si="389"/>
        <v>0</v>
      </c>
      <c r="AP217" s="712">
        <f t="shared" si="389"/>
        <v>0</v>
      </c>
      <c r="AQ217" s="712">
        <f t="shared" si="389"/>
        <v>0</v>
      </c>
      <c r="AR217" s="712">
        <f t="shared" si="389"/>
        <v>0</v>
      </c>
      <c r="AS217" s="712">
        <f t="shared" si="389"/>
        <v>0</v>
      </c>
      <c r="AT217" s="712">
        <f t="shared" si="389"/>
        <v>0</v>
      </c>
      <c r="AU217" s="712">
        <f t="shared" si="389"/>
        <v>0</v>
      </c>
      <c r="AV217" s="712">
        <f t="shared" si="389"/>
        <v>0</v>
      </c>
      <c r="AW217" s="712">
        <f t="shared" si="389"/>
        <v>0</v>
      </c>
      <c r="AX217" s="712">
        <f t="shared" si="389"/>
        <v>0</v>
      </c>
      <c r="AY217" s="712">
        <f t="shared" si="389"/>
        <v>0</v>
      </c>
      <c r="AZ217" s="712">
        <f t="shared" si="389"/>
        <v>0</v>
      </c>
      <c r="BA217" s="712">
        <f t="shared" si="389"/>
        <v>0</v>
      </c>
      <c r="BB217" s="712">
        <f t="shared" si="389"/>
        <v>0</v>
      </c>
      <c r="BC217" s="712">
        <f t="shared" si="389"/>
        <v>0</v>
      </c>
      <c r="BD217" s="712">
        <f t="shared" si="389"/>
        <v>0</v>
      </c>
      <c r="BE217" s="712">
        <f t="shared" si="389"/>
        <v>0</v>
      </c>
      <c r="BF217" s="712">
        <f t="shared" si="389"/>
        <v>0</v>
      </c>
      <c r="BG217" s="712">
        <f t="shared" si="389"/>
        <v>0</v>
      </c>
      <c r="BH217" s="712">
        <f t="shared" si="389"/>
        <v>0</v>
      </c>
      <c r="BI217" s="712">
        <f t="shared" si="389"/>
        <v>0</v>
      </c>
      <c r="BJ217" s="712">
        <f t="shared" si="389"/>
        <v>0</v>
      </c>
      <c r="BK217" s="712">
        <f t="shared" si="389"/>
        <v>0</v>
      </c>
      <c r="BL217" s="712">
        <f t="shared" si="389"/>
        <v>0</v>
      </c>
      <c r="BM217" s="712">
        <f t="shared" si="389"/>
        <v>0</v>
      </c>
      <c r="BN217" s="712">
        <f t="shared" si="389"/>
        <v>0</v>
      </c>
      <c r="BO217" s="712">
        <f t="shared" si="389"/>
        <v>0</v>
      </c>
      <c r="BP217" s="712">
        <f t="shared" ref="BP217:CU217" si="390">BP$120*BP100</f>
        <v>0</v>
      </c>
      <c r="BQ217" s="712">
        <f t="shared" si="390"/>
        <v>0</v>
      </c>
      <c r="BR217" s="712">
        <f t="shared" si="390"/>
        <v>0</v>
      </c>
      <c r="BS217" s="712">
        <f t="shared" si="390"/>
        <v>0</v>
      </c>
      <c r="BT217" s="712">
        <f t="shared" si="390"/>
        <v>0</v>
      </c>
      <c r="BU217" s="712">
        <f t="shared" si="390"/>
        <v>0</v>
      </c>
      <c r="BV217" s="712">
        <f t="shared" si="390"/>
        <v>0</v>
      </c>
      <c r="BW217" s="712">
        <f t="shared" si="390"/>
        <v>0</v>
      </c>
      <c r="BX217" s="712">
        <f t="shared" si="390"/>
        <v>0</v>
      </c>
      <c r="BY217" s="712">
        <f t="shared" si="390"/>
        <v>0</v>
      </c>
      <c r="BZ217" s="712">
        <f t="shared" si="390"/>
        <v>0</v>
      </c>
      <c r="CA217" s="712">
        <f t="shared" si="390"/>
        <v>0</v>
      </c>
      <c r="CB217" s="712">
        <f t="shared" si="390"/>
        <v>0</v>
      </c>
      <c r="CC217" s="712">
        <f t="shared" si="390"/>
        <v>0</v>
      </c>
      <c r="CD217" s="712">
        <f t="shared" si="390"/>
        <v>0</v>
      </c>
      <c r="CE217" s="712">
        <f t="shared" si="390"/>
        <v>0</v>
      </c>
      <c r="CF217" s="712">
        <f t="shared" si="390"/>
        <v>0</v>
      </c>
      <c r="CG217" s="712">
        <f t="shared" si="390"/>
        <v>0</v>
      </c>
      <c r="CH217" s="712">
        <f t="shared" si="390"/>
        <v>0</v>
      </c>
      <c r="CI217" s="712">
        <f t="shared" si="390"/>
        <v>0</v>
      </c>
      <c r="CJ217" s="712">
        <f t="shared" si="390"/>
        <v>0</v>
      </c>
      <c r="CK217" s="712">
        <f t="shared" si="390"/>
        <v>0</v>
      </c>
      <c r="CL217" s="712">
        <f t="shared" si="390"/>
        <v>0</v>
      </c>
      <c r="CM217" s="712">
        <f t="shared" si="390"/>
        <v>0</v>
      </c>
      <c r="CN217" s="712">
        <f t="shared" si="390"/>
        <v>0</v>
      </c>
      <c r="CO217" s="712">
        <f t="shared" si="390"/>
        <v>0</v>
      </c>
      <c r="CP217" s="712">
        <f t="shared" si="390"/>
        <v>0</v>
      </c>
      <c r="CQ217" s="712">
        <f t="shared" si="390"/>
        <v>0</v>
      </c>
      <c r="CR217" s="712">
        <f t="shared" si="390"/>
        <v>0</v>
      </c>
      <c r="CS217" s="712">
        <f t="shared" si="390"/>
        <v>0</v>
      </c>
      <c r="CT217" s="712">
        <f t="shared" si="390"/>
        <v>0</v>
      </c>
      <c r="CU217" s="712">
        <f t="shared" si="390"/>
        <v>0</v>
      </c>
      <c r="CV217" s="712">
        <f t="shared" ref="CV217:DI217" si="391">CV$120*CV100</f>
        <v>0</v>
      </c>
      <c r="CW217" s="712">
        <f t="shared" si="391"/>
        <v>0</v>
      </c>
      <c r="CX217" s="712">
        <f t="shared" si="391"/>
        <v>0</v>
      </c>
      <c r="CY217" s="712">
        <f t="shared" si="391"/>
        <v>0</v>
      </c>
      <c r="CZ217" s="712">
        <f t="shared" si="391"/>
        <v>0</v>
      </c>
      <c r="DA217" s="712">
        <f t="shared" si="391"/>
        <v>0</v>
      </c>
      <c r="DB217" s="712">
        <f t="shared" si="391"/>
        <v>0</v>
      </c>
      <c r="DC217" s="712">
        <f t="shared" si="391"/>
        <v>0</v>
      </c>
      <c r="DD217" s="712">
        <f t="shared" si="391"/>
        <v>0</v>
      </c>
      <c r="DE217" s="712">
        <f t="shared" si="391"/>
        <v>0</v>
      </c>
      <c r="DF217" s="712">
        <f t="shared" si="391"/>
        <v>0</v>
      </c>
      <c r="DG217" s="712">
        <f t="shared" si="391"/>
        <v>0</v>
      </c>
      <c r="DH217" s="712">
        <f t="shared" si="391"/>
        <v>0</v>
      </c>
      <c r="DI217" s="712">
        <f t="shared" si="391"/>
        <v>0</v>
      </c>
      <c r="DJ217" s="712">
        <f t="shared" si="387"/>
        <v>0</v>
      </c>
      <c r="DK217" s="323"/>
      <c r="DL217" s="21"/>
    </row>
    <row r="218" spans="2:116">
      <c r="B218" s="10" t="s">
        <v>386</v>
      </c>
      <c r="C218" s="4" t="s">
        <v>1105</v>
      </c>
      <c r="D218" s="712">
        <f t="shared" ref="D218:AI218" si="392">D$120*D101</f>
        <v>0</v>
      </c>
      <c r="E218" s="712">
        <f t="shared" si="392"/>
        <v>0</v>
      </c>
      <c r="F218" s="712">
        <f t="shared" si="392"/>
        <v>0</v>
      </c>
      <c r="G218" s="712">
        <f t="shared" si="392"/>
        <v>0</v>
      </c>
      <c r="H218" s="712">
        <f t="shared" si="392"/>
        <v>0</v>
      </c>
      <c r="I218" s="712">
        <f t="shared" si="392"/>
        <v>0</v>
      </c>
      <c r="J218" s="712">
        <f t="shared" si="392"/>
        <v>0</v>
      </c>
      <c r="K218" s="712">
        <f t="shared" si="392"/>
        <v>0</v>
      </c>
      <c r="L218" s="712">
        <f t="shared" si="392"/>
        <v>0</v>
      </c>
      <c r="M218" s="712">
        <f t="shared" si="392"/>
        <v>0</v>
      </c>
      <c r="N218" s="712">
        <f t="shared" si="392"/>
        <v>0</v>
      </c>
      <c r="O218" s="712">
        <f t="shared" si="392"/>
        <v>0</v>
      </c>
      <c r="P218" s="712">
        <f t="shared" si="392"/>
        <v>0</v>
      </c>
      <c r="Q218" s="712">
        <f t="shared" si="392"/>
        <v>0</v>
      </c>
      <c r="R218" s="712">
        <f t="shared" si="392"/>
        <v>0</v>
      </c>
      <c r="S218" s="712">
        <f t="shared" si="392"/>
        <v>0</v>
      </c>
      <c r="T218" s="712">
        <f t="shared" si="392"/>
        <v>0</v>
      </c>
      <c r="U218" s="712">
        <f t="shared" si="392"/>
        <v>0</v>
      </c>
      <c r="V218" s="712">
        <f t="shared" si="392"/>
        <v>0</v>
      </c>
      <c r="W218" s="712">
        <f t="shared" si="392"/>
        <v>0</v>
      </c>
      <c r="X218" s="712">
        <f t="shared" si="392"/>
        <v>0</v>
      </c>
      <c r="Y218" s="712">
        <f t="shared" si="392"/>
        <v>0</v>
      </c>
      <c r="Z218" s="712">
        <f t="shared" si="392"/>
        <v>0</v>
      </c>
      <c r="AA218" s="712">
        <f t="shared" si="392"/>
        <v>0</v>
      </c>
      <c r="AB218" s="712">
        <f t="shared" si="392"/>
        <v>0</v>
      </c>
      <c r="AC218" s="712">
        <f t="shared" si="392"/>
        <v>0</v>
      </c>
      <c r="AD218" s="712">
        <f t="shared" si="392"/>
        <v>0</v>
      </c>
      <c r="AE218" s="712">
        <f t="shared" si="392"/>
        <v>0</v>
      </c>
      <c r="AF218" s="712">
        <f t="shared" si="392"/>
        <v>0</v>
      </c>
      <c r="AG218" s="712">
        <f t="shared" si="392"/>
        <v>0</v>
      </c>
      <c r="AH218" s="712">
        <f t="shared" si="392"/>
        <v>0</v>
      </c>
      <c r="AI218" s="712">
        <f t="shared" si="392"/>
        <v>0</v>
      </c>
      <c r="AJ218" s="712">
        <f t="shared" ref="AJ218:BO218" si="393">AJ$120*AJ101</f>
        <v>0</v>
      </c>
      <c r="AK218" s="712">
        <f t="shared" si="393"/>
        <v>0</v>
      </c>
      <c r="AL218" s="712">
        <f t="shared" si="393"/>
        <v>0</v>
      </c>
      <c r="AM218" s="712">
        <f t="shared" si="393"/>
        <v>0</v>
      </c>
      <c r="AN218" s="712">
        <f t="shared" si="393"/>
        <v>0</v>
      </c>
      <c r="AO218" s="712">
        <f t="shared" si="393"/>
        <v>0</v>
      </c>
      <c r="AP218" s="712">
        <f t="shared" si="393"/>
        <v>0</v>
      </c>
      <c r="AQ218" s="712">
        <f t="shared" si="393"/>
        <v>0</v>
      </c>
      <c r="AR218" s="712">
        <f t="shared" si="393"/>
        <v>0</v>
      </c>
      <c r="AS218" s="712">
        <f t="shared" si="393"/>
        <v>0</v>
      </c>
      <c r="AT218" s="712">
        <f t="shared" si="393"/>
        <v>0</v>
      </c>
      <c r="AU218" s="712">
        <f t="shared" si="393"/>
        <v>0</v>
      </c>
      <c r="AV218" s="712">
        <f t="shared" si="393"/>
        <v>0</v>
      </c>
      <c r="AW218" s="712">
        <f t="shared" si="393"/>
        <v>0</v>
      </c>
      <c r="AX218" s="712">
        <f t="shared" si="393"/>
        <v>0</v>
      </c>
      <c r="AY218" s="712">
        <f t="shared" si="393"/>
        <v>0</v>
      </c>
      <c r="AZ218" s="712">
        <f t="shared" si="393"/>
        <v>0</v>
      </c>
      <c r="BA218" s="712">
        <f t="shared" si="393"/>
        <v>0</v>
      </c>
      <c r="BB218" s="712">
        <f t="shared" si="393"/>
        <v>0</v>
      </c>
      <c r="BC218" s="712">
        <f t="shared" si="393"/>
        <v>0</v>
      </c>
      <c r="BD218" s="712">
        <f t="shared" si="393"/>
        <v>0</v>
      </c>
      <c r="BE218" s="712">
        <f t="shared" si="393"/>
        <v>0</v>
      </c>
      <c r="BF218" s="712">
        <f t="shared" si="393"/>
        <v>0</v>
      </c>
      <c r="BG218" s="712">
        <f t="shared" si="393"/>
        <v>0</v>
      </c>
      <c r="BH218" s="712">
        <f t="shared" si="393"/>
        <v>0</v>
      </c>
      <c r="BI218" s="712">
        <f t="shared" si="393"/>
        <v>0</v>
      </c>
      <c r="BJ218" s="712">
        <f t="shared" si="393"/>
        <v>0</v>
      </c>
      <c r="BK218" s="712">
        <f t="shared" si="393"/>
        <v>0</v>
      </c>
      <c r="BL218" s="712">
        <f t="shared" si="393"/>
        <v>0</v>
      </c>
      <c r="BM218" s="712">
        <f t="shared" si="393"/>
        <v>0</v>
      </c>
      <c r="BN218" s="712">
        <f t="shared" si="393"/>
        <v>0</v>
      </c>
      <c r="BO218" s="712">
        <f t="shared" si="393"/>
        <v>0</v>
      </c>
      <c r="BP218" s="712">
        <f t="shared" ref="BP218:CU218" si="394">BP$120*BP101</f>
        <v>0</v>
      </c>
      <c r="BQ218" s="712">
        <f t="shared" si="394"/>
        <v>0</v>
      </c>
      <c r="BR218" s="712">
        <f t="shared" si="394"/>
        <v>0</v>
      </c>
      <c r="BS218" s="712">
        <f t="shared" si="394"/>
        <v>0</v>
      </c>
      <c r="BT218" s="712">
        <f t="shared" si="394"/>
        <v>0</v>
      </c>
      <c r="BU218" s="712">
        <f t="shared" si="394"/>
        <v>0</v>
      </c>
      <c r="BV218" s="712">
        <f t="shared" si="394"/>
        <v>0</v>
      </c>
      <c r="BW218" s="712">
        <f t="shared" si="394"/>
        <v>0</v>
      </c>
      <c r="BX218" s="712">
        <f t="shared" si="394"/>
        <v>0</v>
      </c>
      <c r="BY218" s="712">
        <f t="shared" si="394"/>
        <v>0</v>
      </c>
      <c r="BZ218" s="712">
        <f t="shared" si="394"/>
        <v>0</v>
      </c>
      <c r="CA218" s="712">
        <f t="shared" si="394"/>
        <v>0</v>
      </c>
      <c r="CB218" s="712">
        <f t="shared" si="394"/>
        <v>0</v>
      </c>
      <c r="CC218" s="712">
        <f t="shared" si="394"/>
        <v>0</v>
      </c>
      <c r="CD218" s="712">
        <f t="shared" si="394"/>
        <v>0</v>
      </c>
      <c r="CE218" s="712">
        <f t="shared" si="394"/>
        <v>0</v>
      </c>
      <c r="CF218" s="712">
        <f t="shared" si="394"/>
        <v>0</v>
      </c>
      <c r="CG218" s="712">
        <f t="shared" si="394"/>
        <v>0</v>
      </c>
      <c r="CH218" s="712">
        <f t="shared" si="394"/>
        <v>0</v>
      </c>
      <c r="CI218" s="712">
        <f t="shared" si="394"/>
        <v>0</v>
      </c>
      <c r="CJ218" s="712">
        <f t="shared" si="394"/>
        <v>0</v>
      </c>
      <c r="CK218" s="712">
        <f t="shared" si="394"/>
        <v>0</v>
      </c>
      <c r="CL218" s="712">
        <f t="shared" si="394"/>
        <v>0</v>
      </c>
      <c r="CM218" s="712">
        <f t="shared" si="394"/>
        <v>0</v>
      </c>
      <c r="CN218" s="712">
        <f t="shared" si="394"/>
        <v>0</v>
      </c>
      <c r="CO218" s="712">
        <f t="shared" si="394"/>
        <v>0</v>
      </c>
      <c r="CP218" s="712">
        <f t="shared" si="394"/>
        <v>0</v>
      </c>
      <c r="CQ218" s="712">
        <f t="shared" si="394"/>
        <v>0</v>
      </c>
      <c r="CR218" s="712">
        <f t="shared" si="394"/>
        <v>0</v>
      </c>
      <c r="CS218" s="712">
        <f t="shared" si="394"/>
        <v>0</v>
      </c>
      <c r="CT218" s="712">
        <f t="shared" si="394"/>
        <v>0</v>
      </c>
      <c r="CU218" s="712">
        <f t="shared" si="394"/>
        <v>0</v>
      </c>
      <c r="CV218" s="712">
        <f t="shared" ref="CV218:DI218" si="395">CV$120*CV101</f>
        <v>0</v>
      </c>
      <c r="CW218" s="712">
        <f t="shared" si="395"/>
        <v>0</v>
      </c>
      <c r="CX218" s="712">
        <f t="shared" si="395"/>
        <v>0</v>
      </c>
      <c r="CY218" s="712">
        <f t="shared" si="395"/>
        <v>0</v>
      </c>
      <c r="CZ218" s="712">
        <f t="shared" si="395"/>
        <v>0</v>
      </c>
      <c r="DA218" s="712">
        <f t="shared" si="395"/>
        <v>0</v>
      </c>
      <c r="DB218" s="712">
        <f t="shared" si="395"/>
        <v>0</v>
      </c>
      <c r="DC218" s="712">
        <f t="shared" si="395"/>
        <v>0</v>
      </c>
      <c r="DD218" s="712">
        <f t="shared" si="395"/>
        <v>0</v>
      </c>
      <c r="DE218" s="712">
        <f t="shared" si="395"/>
        <v>0</v>
      </c>
      <c r="DF218" s="712">
        <f t="shared" si="395"/>
        <v>0</v>
      </c>
      <c r="DG218" s="712">
        <f t="shared" si="395"/>
        <v>0</v>
      </c>
      <c r="DH218" s="712">
        <f t="shared" si="395"/>
        <v>0</v>
      </c>
      <c r="DI218" s="712">
        <f t="shared" si="395"/>
        <v>0</v>
      </c>
      <c r="DJ218" s="712">
        <f t="shared" si="387"/>
        <v>0</v>
      </c>
      <c r="DK218" s="323"/>
      <c r="DL218" s="21"/>
    </row>
    <row r="219" spans="2:116">
      <c r="B219" s="10" t="s">
        <v>387</v>
      </c>
      <c r="C219" s="4" t="s">
        <v>1106</v>
      </c>
      <c r="D219" s="712">
        <f t="shared" ref="D219:AI219" si="396">D$120*D102</f>
        <v>0</v>
      </c>
      <c r="E219" s="712">
        <f t="shared" si="396"/>
        <v>0</v>
      </c>
      <c r="F219" s="712">
        <f t="shared" si="396"/>
        <v>0</v>
      </c>
      <c r="G219" s="712">
        <f t="shared" si="396"/>
        <v>0</v>
      </c>
      <c r="H219" s="712">
        <f t="shared" si="396"/>
        <v>0</v>
      </c>
      <c r="I219" s="712">
        <f t="shared" si="396"/>
        <v>0</v>
      </c>
      <c r="J219" s="712">
        <f t="shared" si="396"/>
        <v>0</v>
      </c>
      <c r="K219" s="712">
        <f t="shared" si="396"/>
        <v>0</v>
      </c>
      <c r="L219" s="712">
        <f t="shared" si="396"/>
        <v>0</v>
      </c>
      <c r="M219" s="712">
        <f t="shared" si="396"/>
        <v>0</v>
      </c>
      <c r="N219" s="712">
        <f t="shared" si="396"/>
        <v>0</v>
      </c>
      <c r="O219" s="712">
        <f t="shared" si="396"/>
        <v>0</v>
      </c>
      <c r="P219" s="712">
        <f t="shared" si="396"/>
        <v>0</v>
      </c>
      <c r="Q219" s="712">
        <f t="shared" si="396"/>
        <v>0</v>
      </c>
      <c r="R219" s="712">
        <f t="shared" si="396"/>
        <v>0</v>
      </c>
      <c r="S219" s="712">
        <f t="shared" si="396"/>
        <v>0</v>
      </c>
      <c r="T219" s="712">
        <f t="shared" si="396"/>
        <v>0</v>
      </c>
      <c r="U219" s="712">
        <f t="shared" si="396"/>
        <v>0</v>
      </c>
      <c r="V219" s="712">
        <f t="shared" si="396"/>
        <v>0</v>
      </c>
      <c r="W219" s="712">
        <f t="shared" si="396"/>
        <v>0</v>
      </c>
      <c r="X219" s="712">
        <f t="shared" si="396"/>
        <v>0</v>
      </c>
      <c r="Y219" s="712">
        <f t="shared" si="396"/>
        <v>0</v>
      </c>
      <c r="Z219" s="712">
        <f t="shared" si="396"/>
        <v>0</v>
      </c>
      <c r="AA219" s="712">
        <f t="shared" si="396"/>
        <v>0</v>
      </c>
      <c r="AB219" s="712">
        <f t="shared" si="396"/>
        <v>0</v>
      </c>
      <c r="AC219" s="712">
        <f t="shared" si="396"/>
        <v>0</v>
      </c>
      <c r="AD219" s="712">
        <f t="shared" si="396"/>
        <v>0</v>
      </c>
      <c r="AE219" s="712">
        <f t="shared" si="396"/>
        <v>0</v>
      </c>
      <c r="AF219" s="712">
        <f t="shared" si="396"/>
        <v>0</v>
      </c>
      <c r="AG219" s="712">
        <f t="shared" si="396"/>
        <v>0</v>
      </c>
      <c r="AH219" s="712">
        <f t="shared" si="396"/>
        <v>0</v>
      </c>
      <c r="AI219" s="712">
        <f t="shared" si="396"/>
        <v>0</v>
      </c>
      <c r="AJ219" s="712">
        <f t="shared" ref="AJ219:BO219" si="397">AJ$120*AJ102</f>
        <v>0</v>
      </c>
      <c r="AK219" s="712">
        <f t="shared" si="397"/>
        <v>0</v>
      </c>
      <c r="AL219" s="712">
        <f t="shared" si="397"/>
        <v>0</v>
      </c>
      <c r="AM219" s="712">
        <f t="shared" si="397"/>
        <v>0</v>
      </c>
      <c r="AN219" s="712">
        <f t="shared" si="397"/>
        <v>0</v>
      </c>
      <c r="AO219" s="712">
        <f t="shared" si="397"/>
        <v>0</v>
      </c>
      <c r="AP219" s="712">
        <f t="shared" si="397"/>
        <v>0</v>
      </c>
      <c r="AQ219" s="712">
        <f t="shared" si="397"/>
        <v>0</v>
      </c>
      <c r="AR219" s="712">
        <f t="shared" si="397"/>
        <v>0</v>
      </c>
      <c r="AS219" s="712">
        <f t="shared" si="397"/>
        <v>0</v>
      </c>
      <c r="AT219" s="712">
        <f t="shared" si="397"/>
        <v>0</v>
      </c>
      <c r="AU219" s="712">
        <f t="shared" si="397"/>
        <v>0</v>
      </c>
      <c r="AV219" s="712">
        <f t="shared" si="397"/>
        <v>0</v>
      </c>
      <c r="AW219" s="712">
        <f t="shared" si="397"/>
        <v>0</v>
      </c>
      <c r="AX219" s="712">
        <f t="shared" si="397"/>
        <v>0</v>
      </c>
      <c r="AY219" s="712">
        <f t="shared" si="397"/>
        <v>0</v>
      </c>
      <c r="AZ219" s="712">
        <f t="shared" si="397"/>
        <v>0</v>
      </c>
      <c r="BA219" s="712">
        <f t="shared" si="397"/>
        <v>0</v>
      </c>
      <c r="BB219" s="712">
        <f t="shared" si="397"/>
        <v>0</v>
      </c>
      <c r="BC219" s="712">
        <f t="shared" si="397"/>
        <v>0</v>
      </c>
      <c r="BD219" s="712">
        <f t="shared" si="397"/>
        <v>0</v>
      </c>
      <c r="BE219" s="712">
        <f t="shared" si="397"/>
        <v>0</v>
      </c>
      <c r="BF219" s="712">
        <f t="shared" si="397"/>
        <v>0</v>
      </c>
      <c r="BG219" s="712">
        <f t="shared" si="397"/>
        <v>0</v>
      </c>
      <c r="BH219" s="712">
        <f t="shared" si="397"/>
        <v>0</v>
      </c>
      <c r="BI219" s="712">
        <f t="shared" si="397"/>
        <v>0</v>
      </c>
      <c r="BJ219" s="712">
        <f t="shared" si="397"/>
        <v>0</v>
      </c>
      <c r="BK219" s="712">
        <f t="shared" si="397"/>
        <v>0</v>
      </c>
      <c r="BL219" s="712">
        <f t="shared" si="397"/>
        <v>0</v>
      </c>
      <c r="BM219" s="712">
        <f t="shared" si="397"/>
        <v>0</v>
      </c>
      <c r="BN219" s="712">
        <f t="shared" si="397"/>
        <v>0</v>
      </c>
      <c r="BO219" s="712">
        <f t="shared" si="397"/>
        <v>0</v>
      </c>
      <c r="BP219" s="712">
        <f t="shared" ref="BP219:CU219" si="398">BP$120*BP102</f>
        <v>0</v>
      </c>
      <c r="BQ219" s="712">
        <f t="shared" si="398"/>
        <v>0</v>
      </c>
      <c r="BR219" s="712">
        <f t="shared" si="398"/>
        <v>0</v>
      </c>
      <c r="BS219" s="712">
        <f t="shared" si="398"/>
        <v>0</v>
      </c>
      <c r="BT219" s="712">
        <f t="shared" si="398"/>
        <v>0</v>
      </c>
      <c r="BU219" s="712">
        <f t="shared" si="398"/>
        <v>0</v>
      </c>
      <c r="BV219" s="712">
        <f t="shared" si="398"/>
        <v>0</v>
      </c>
      <c r="BW219" s="712">
        <f t="shared" si="398"/>
        <v>0</v>
      </c>
      <c r="BX219" s="712">
        <f t="shared" si="398"/>
        <v>0</v>
      </c>
      <c r="BY219" s="712">
        <f t="shared" si="398"/>
        <v>0</v>
      </c>
      <c r="BZ219" s="712">
        <f t="shared" si="398"/>
        <v>0</v>
      </c>
      <c r="CA219" s="712">
        <f t="shared" si="398"/>
        <v>0</v>
      </c>
      <c r="CB219" s="712">
        <f t="shared" si="398"/>
        <v>0</v>
      </c>
      <c r="CC219" s="712">
        <f t="shared" si="398"/>
        <v>0</v>
      </c>
      <c r="CD219" s="712">
        <f t="shared" si="398"/>
        <v>0</v>
      </c>
      <c r="CE219" s="712">
        <f t="shared" si="398"/>
        <v>0</v>
      </c>
      <c r="CF219" s="712">
        <f t="shared" si="398"/>
        <v>0</v>
      </c>
      <c r="CG219" s="712">
        <f t="shared" si="398"/>
        <v>0</v>
      </c>
      <c r="CH219" s="712">
        <f t="shared" si="398"/>
        <v>0</v>
      </c>
      <c r="CI219" s="712">
        <f t="shared" si="398"/>
        <v>0</v>
      </c>
      <c r="CJ219" s="712">
        <f t="shared" si="398"/>
        <v>0</v>
      </c>
      <c r="CK219" s="712">
        <f t="shared" si="398"/>
        <v>0</v>
      </c>
      <c r="CL219" s="712">
        <f t="shared" si="398"/>
        <v>0</v>
      </c>
      <c r="CM219" s="712">
        <f t="shared" si="398"/>
        <v>0</v>
      </c>
      <c r="CN219" s="712">
        <f t="shared" si="398"/>
        <v>0</v>
      </c>
      <c r="CO219" s="712">
        <f t="shared" si="398"/>
        <v>0</v>
      </c>
      <c r="CP219" s="712">
        <f t="shared" si="398"/>
        <v>0</v>
      </c>
      <c r="CQ219" s="712">
        <f t="shared" si="398"/>
        <v>0</v>
      </c>
      <c r="CR219" s="712">
        <f t="shared" si="398"/>
        <v>0</v>
      </c>
      <c r="CS219" s="712">
        <f t="shared" si="398"/>
        <v>0</v>
      </c>
      <c r="CT219" s="712">
        <f t="shared" si="398"/>
        <v>0</v>
      </c>
      <c r="CU219" s="712">
        <f t="shared" si="398"/>
        <v>0</v>
      </c>
      <c r="CV219" s="712">
        <f t="shared" ref="CV219:DI219" si="399">CV$120*CV102</f>
        <v>0</v>
      </c>
      <c r="CW219" s="712">
        <f t="shared" si="399"/>
        <v>0</v>
      </c>
      <c r="CX219" s="712">
        <f t="shared" si="399"/>
        <v>0</v>
      </c>
      <c r="CY219" s="712">
        <f t="shared" si="399"/>
        <v>0</v>
      </c>
      <c r="CZ219" s="712">
        <f t="shared" si="399"/>
        <v>0</v>
      </c>
      <c r="DA219" s="712">
        <f t="shared" si="399"/>
        <v>0</v>
      </c>
      <c r="DB219" s="712">
        <f t="shared" si="399"/>
        <v>0</v>
      </c>
      <c r="DC219" s="712">
        <f t="shared" si="399"/>
        <v>0</v>
      </c>
      <c r="DD219" s="712">
        <f t="shared" si="399"/>
        <v>0</v>
      </c>
      <c r="DE219" s="712">
        <f t="shared" si="399"/>
        <v>0</v>
      </c>
      <c r="DF219" s="712">
        <f t="shared" si="399"/>
        <v>0</v>
      </c>
      <c r="DG219" s="712">
        <f t="shared" si="399"/>
        <v>0</v>
      </c>
      <c r="DH219" s="712">
        <f t="shared" si="399"/>
        <v>0</v>
      </c>
      <c r="DI219" s="712">
        <f t="shared" si="399"/>
        <v>0</v>
      </c>
      <c r="DJ219" s="712">
        <f t="shared" si="387"/>
        <v>0</v>
      </c>
      <c r="DK219" s="323"/>
      <c r="DL219" s="21"/>
    </row>
    <row r="220" spans="2:116">
      <c r="B220" s="10" t="s">
        <v>217</v>
      </c>
      <c r="C220" s="4" t="s">
        <v>1107</v>
      </c>
      <c r="D220" s="712">
        <f t="shared" ref="D220:AI220" si="400">D$120*D103</f>
        <v>0</v>
      </c>
      <c r="E220" s="712">
        <f t="shared" si="400"/>
        <v>0</v>
      </c>
      <c r="F220" s="712">
        <f t="shared" si="400"/>
        <v>0</v>
      </c>
      <c r="G220" s="712">
        <f t="shared" si="400"/>
        <v>0</v>
      </c>
      <c r="H220" s="712">
        <f t="shared" si="400"/>
        <v>0</v>
      </c>
      <c r="I220" s="712">
        <f t="shared" si="400"/>
        <v>0</v>
      </c>
      <c r="J220" s="712">
        <f t="shared" si="400"/>
        <v>0</v>
      </c>
      <c r="K220" s="712">
        <f t="shared" si="400"/>
        <v>0</v>
      </c>
      <c r="L220" s="712">
        <f t="shared" si="400"/>
        <v>0</v>
      </c>
      <c r="M220" s="712">
        <f t="shared" si="400"/>
        <v>0</v>
      </c>
      <c r="N220" s="712">
        <f t="shared" si="400"/>
        <v>0</v>
      </c>
      <c r="O220" s="712">
        <f t="shared" si="400"/>
        <v>0</v>
      </c>
      <c r="P220" s="712">
        <f t="shared" si="400"/>
        <v>0</v>
      </c>
      <c r="Q220" s="712">
        <f t="shared" si="400"/>
        <v>0</v>
      </c>
      <c r="R220" s="712">
        <f t="shared" si="400"/>
        <v>0</v>
      </c>
      <c r="S220" s="712">
        <f t="shared" si="400"/>
        <v>0</v>
      </c>
      <c r="T220" s="712">
        <f t="shared" si="400"/>
        <v>0</v>
      </c>
      <c r="U220" s="712">
        <f t="shared" si="400"/>
        <v>0</v>
      </c>
      <c r="V220" s="712">
        <f t="shared" si="400"/>
        <v>0</v>
      </c>
      <c r="W220" s="712">
        <f t="shared" si="400"/>
        <v>0</v>
      </c>
      <c r="X220" s="712">
        <f t="shared" si="400"/>
        <v>0</v>
      </c>
      <c r="Y220" s="712">
        <f t="shared" si="400"/>
        <v>0</v>
      </c>
      <c r="Z220" s="712">
        <f t="shared" si="400"/>
        <v>0</v>
      </c>
      <c r="AA220" s="712">
        <f t="shared" si="400"/>
        <v>0</v>
      </c>
      <c r="AB220" s="712">
        <f t="shared" si="400"/>
        <v>0</v>
      </c>
      <c r="AC220" s="712">
        <f t="shared" si="400"/>
        <v>0</v>
      </c>
      <c r="AD220" s="712">
        <f t="shared" si="400"/>
        <v>0</v>
      </c>
      <c r="AE220" s="712">
        <f t="shared" si="400"/>
        <v>0</v>
      </c>
      <c r="AF220" s="712">
        <f t="shared" si="400"/>
        <v>0</v>
      </c>
      <c r="AG220" s="712">
        <f t="shared" si="400"/>
        <v>0</v>
      </c>
      <c r="AH220" s="712">
        <f t="shared" si="400"/>
        <v>0</v>
      </c>
      <c r="AI220" s="712">
        <f t="shared" si="400"/>
        <v>0</v>
      </c>
      <c r="AJ220" s="712">
        <f t="shared" ref="AJ220:BO220" si="401">AJ$120*AJ103</f>
        <v>0</v>
      </c>
      <c r="AK220" s="712">
        <f t="shared" si="401"/>
        <v>0</v>
      </c>
      <c r="AL220" s="712">
        <f t="shared" si="401"/>
        <v>0</v>
      </c>
      <c r="AM220" s="712">
        <f t="shared" si="401"/>
        <v>0</v>
      </c>
      <c r="AN220" s="712">
        <f t="shared" si="401"/>
        <v>0</v>
      </c>
      <c r="AO220" s="712">
        <f t="shared" si="401"/>
        <v>0</v>
      </c>
      <c r="AP220" s="712">
        <f t="shared" si="401"/>
        <v>0</v>
      </c>
      <c r="AQ220" s="712">
        <f t="shared" si="401"/>
        <v>0</v>
      </c>
      <c r="AR220" s="712">
        <f t="shared" si="401"/>
        <v>0</v>
      </c>
      <c r="AS220" s="712">
        <f t="shared" si="401"/>
        <v>0</v>
      </c>
      <c r="AT220" s="712">
        <f t="shared" si="401"/>
        <v>0</v>
      </c>
      <c r="AU220" s="712">
        <f t="shared" si="401"/>
        <v>0</v>
      </c>
      <c r="AV220" s="712">
        <f t="shared" si="401"/>
        <v>0</v>
      </c>
      <c r="AW220" s="712">
        <f t="shared" si="401"/>
        <v>0</v>
      </c>
      <c r="AX220" s="712">
        <f t="shared" si="401"/>
        <v>0</v>
      </c>
      <c r="AY220" s="712">
        <f t="shared" si="401"/>
        <v>0</v>
      </c>
      <c r="AZ220" s="712">
        <f t="shared" si="401"/>
        <v>0</v>
      </c>
      <c r="BA220" s="712">
        <f t="shared" si="401"/>
        <v>0</v>
      </c>
      <c r="BB220" s="712">
        <f t="shared" si="401"/>
        <v>0</v>
      </c>
      <c r="BC220" s="712">
        <f t="shared" si="401"/>
        <v>0</v>
      </c>
      <c r="BD220" s="712">
        <f t="shared" si="401"/>
        <v>0</v>
      </c>
      <c r="BE220" s="712">
        <f t="shared" si="401"/>
        <v>0</v>
      </c>
      <c r="BF220" s="712">
        <f t="shared" si="401"/>
        <v>0</v>
      </c>
      <c r="BG220" s="712">
        <f t="shared" si="401"/>
        <v>0</v>
      </c>
      <c r="BH220" s="712">
        <f t="shared" si="401"/>
        <v>0</v>
      </c>
      <c r="BI220" s="712">
        <f t="shared" si="401"/>
        <v>0</v>
      </c>
      <c r="BJ220" s="712">
        <f t="shared" si="401"/>
        <v>0</v>
      </c>
      <c r="BK220" s="712">
        <f t="shared" si="401"/>
        <v>0</v>
      </c>
      <c r="BL220" s="712">
        <f t="shared" si="401"/>
        <v>0</v>
      </c>
      <c r="BM220" s="712">
        <f t="shared" si="401"/>
        <v>0</v>
      </c>
      <c r="BN220" s="712">
        <f t="shared" si="401"/>
        <v>0</v>
      </c>
      <c r="BO220" s="712">
        <f t="shared" si="401"/>
        <v>0</v>
      </c>
      <c r="BP220" s="712">
        <f t="shared" ref="BP220:CU220" si="402">BP$120*BP103</f>
        <v>0</v>
      </c>
      <c r="BQ220" s="712">
        <f t="shared" si="402"/>
        <v>0</v>
      </c>
      <c r="BR220" s="712">
        <f t="shared" si="402"/>
        <v>0</v>
      </c>
      <c r="BS220" s="712">
        <f t="shared" si="402"/>
        <v>0</v>
      </c>
      <c r="BT220" s="712">
        <f t="shared" si="402"/>
        <v>0</v>
      </c>
      <c r="BU220" s="712">
        <f t="shared" si="402"/>
        <v>0</v>
      </c>
      <c r="BV220" s="712">
        <f t="shared" si="402"/>
        <v>0</v>
      </c>
      <c r="BW220" s="712">
        <f t="shared" si="402"/>
        <v>0</v>
      </c>
      <c r="BX220" s="712">
        <f t="shared" si="402"/>
        <v>0</v>
      </c>
      <c r="BY220" s="712">
        <f t="shared" si="402"/>
        <v>0</v>
      </c>
      <c r="BZ220" s="712">
        <f t="shared" si="402"/>
        <v>0</v>
      </c>
      <c r="CA220" s="712">
        <f t="shared" si="402"/>
        <v>0</v>
      </c>
      <c r="CB220" s="712">
        <f t="shared" si="402"/>
        <v>0</v>
      </c>
      <c r="CC220" s="712">
        <f t="shared" si="402"/>
        <v>0</v>
      </c>
      <c r="CD220" s="712">
        <f t="shared" si="402"/>
        <v>0</v>
      </c>
      <c r="CE220" s="712">
        <f t="shared" si="402"/>
        <v>0</v>
      </c>
      <c r="CF220" s="712">
        <f t="shared" si="402"/>
        <v>0</v>
      </c>
      <c r="CG220" s="712">
        <f t="shared" si="402"/>
        <v>0</v>
      </c>
      <c r="CH220" s="712">
        <f t="shared" si="402"/>
        <v>0</v>
      </c>
      <c r="CI220" s="712">
        <f t="shared" si="402"/>
        <v>0</v>
      </c>
      <c r="CJ220" s="712">
        <f t="shared" si="402"/>
        <v>0</v>
      </c>
      <c r="CK220" s="712">
        <f t="shared" si="402"/>
        <v>0</v>
      </c>
      <c r="CL220" s="712">
        <f t="shared" si="402"/>
        <v>0</v>
      </c>
      <c r="CM220" s="712">
        <f t="shared" si="402"/>
        <v>0</v>
      </c>
      <c r="CN220" s="712">
        <f t="shared" si="402"/>
        <v>0</v>
      </c>
      <c r="CO220" s="712">
        <f t="shared" si="402"/>
        <v>0</v>
      </c>
      <c r="CP220" s="712">
        <f t="shared" si="402"/>
        <v>0</v>
      </c>
      <c r="CQ220" s="712">
        <f t="shared" si="402"/>
        <v>0</v>
      </c>
      <c r="CR220" s="712">
        <f t="shared" si="402"/>
        <v>0</v>
      </c>
      <c r="CS220" s="712">
        <f t="shared" si="402"/>
        <v>0</v>
      </c>
      <c r="CT220" s="712">
        <f t="shared" si="402"/>
        <v>0</v>
      </c>
      <c r="CU220" s="712">
        <f t="shared" si="402"/>
        <v>0</v>
      </c>
      <c r="CV220" s="712">
        <f t="shared" ref="CV220:DI220" si="403">CV$120*CV103</f>
        <v>0</v>
      </c>
      <c r="CW220" s="712">
        <f t="shared" si="403"/>
        <v>0</v>
      </c>
      <c r="CX220" s="712">
        <f t="shared" si="403"/>
        <v>0</v>
      </c>
      <c r="CY220" s="712">
        <f t="shared" si="403"/>
        <v>0</v>
      </c>
      <c r="CZ220" s="712">
        <f t="shared" si="403"/>
        <v>0</v>
      </c>
      <c r="DA220" s="712">
        <f t="shared" si="403"/>
        <v>0</v>
      </c>
      <c r="DB220" s="712">
        <f t="shared" si="403"/>
        <v>0</v>
      </c>
      <c r="DC220" s="712">
        <f t="shared" si="403"/>
        <v>0</v>
      </c>
      <c r="DD220" s="712">
        <f t="shared" si="403"/>
        <v>0</v>
      </c>
      <c r="DE220" s="712">
        <f t="shared" si="403"/>
        <v>0</v>
      </c>
      <c r="DF220" s="712">
        <f t="shared" si="403"/>
        <v>0</v>
      </c>
      <c r="DG220" s="712">
        <f t="shared" si="403"/>
        <v>0</v>
      </c>
      <c r="DH220" s="712">
        <f t="shared" si="403"/>
        <v>0</v>
      </c>
      <c r="DI220" s="712">
        <f t="shared" si="403"/>
        <v>0</v>
      </c>
      <c r="DJ220" s="712">
        <f t="shared" si="387"/>
        <v>0</v>
      </c>
      <c r="DK220" s="323"/>
      <c r="DL220" s="21"/>
    </row>
    <row r="221" spans="2:116">
      <c r="B221" s="10" t="s">
        <v>218</v>
      </c>
      <c r="C221" s="4" t="s">
        <v>1108</v>
      </c>
      <c r="D221" s="712">
        <f t="shared" ref="D221:AI221" si="404">D$120*D104</f>
        <v>0</v>
      </c>
      <c r="E221" s="712">
        <f t="shared" si="404"/>
        <v>0</v>
      </c>
      <c r="F221" s="712">
        <f t="shared" si="404"/>
        <v>0</v>
      </c>
      <c r="G221" s="712">
        <f t="shared" si="404"/>
        <v>0</v>
      </c>
      <c r="H221" s="712">
        <f t="shared" si="404"/>
        <v>0</v>
      </c>
      <c r="I221" s="712">
        <f t="shared" si="404"/>
        <v>0</v>
      </c>
      <c r="J221" s="712">
        <f t="shared" si="404"/>
        <v>0</v>
      </c>
      <c r="K221" s="712">
        <f t="shared" si="404"/>
        <v>0</v>
      </c>
      <c r="L221" s="712">
        <f t="shared" si="404"/>
        <v>0</v>
      </c>
      <c r="M221" s="712">
        <f t="shared" si="404"/>
        <v>0</v>
      </c>
      <c r="N221" s="712">
        <f t="shared" si="404"/>
        <v>0</v>
      </c>
      <c r="O221" s="712">
        <f t="shared" si="404"/>
        <v>0</v>
      </c>
      <c r="P221" s="712">
        <f t="shared" si="404"/>
        <v>0</v>
      </c>
      <c r="Q221" s="712">
        <f t="shared" si="404"/>
        <v>0</v>
      </c>
      <c r="R221" s="712">
        <f t="shared" si="404"/>
        <v>0</v>
      </c>
      <c r="S221" s="712">
        <f t="shared" si="404"/>
        <v>0</v>
      </c>
      <c r="T221" s="712">
        <f t="shared" si="404"/>
        <v>0</v>
      </c>
      <c r="U221" s="712">
        <f t="shared" si="404"/>
        <v>0</v>
      </c>
      <c r="V221" s="712">
        <f t="shared" si="404"/>
        <v>0</v>
      </c>
      <c r="W221" s="712">
        <f t="shared" si="404"/>
        <v>0</v>
      </c>
      <c r="X221" s="712">
        <f t="shared" si="404"/>
        <v>0</v>
      </c>
      <c r="Y221" s="712">
        <f t="shared" si="404"/>
        <v>0</v>
      </c>
      <c r="Z221" s="712">
        <f t="shared" si="404"/>
        <v>0</v>
      </c>
      <c r="AA221" s="712">
        <f t="shared" si="404"/>
        <v>0</v>
      </c>
      <c r="AB221" s="712">
        <f t="shared" si="404"/>
        <v>0</v>
      </c>
      <c r="AC221" s="712">
        <f t="shared" si="404"/>
        <v>0</v>
      </c>
      <c r="AD221" s="712">
        <f t="shared" si="404"/>
        <v>0</v>
      </c>
      <c r="AE221" s="712">
        <f t="shared" si="404"/>
        <v>0</v>
      </c>
      <c r="AF221" s="712">
        <f t="shared" si="404"/>
        <v>0</v>
      </c>
      <c r="AG221" s="712">
        <f t="shared" si="404"/>
        <v>0</v>
      </c>
      <c r="AH221" s="712">
        <f t="shared" si="404"/>
        <v>0</v>
      </c>
      <c r="AI221" s="712">
        <f t="shared" si="404"/>
        <v>0</v>
      </c>
      <c r="AJ221" s="712">
        <f t="shared" ref="AJ221:BO221" si="405">AJ$120*AJ104</f>
        <v>0</v>
      </c>
      <c r="AK221" s="712">
        <f t="shared" si="405"/>
        <v>0</v>
      </c>
      <c r="AL221" s="712">
        <f t="shared" si="405"/>
        <v>0</v>
      </c>
      <c r="AM221" s="712">
        <f t="shared" si="405"/>
        <v>0</v>
      </c>
      <c r="AN221" s="712">
        <f t="shared" si="405"/>
        <v>0</v>
      </c>
      <c r="AO221" s="712">
        <f t="shared" si="405"/>
        <v>0</v>
      </c>
      <c r="AP221" s="712">
        <f t="shared" si="405"/>
        <v>0</v>
      </c>
      <c r="AQ221" s="712">
        <f t="shared" si="405"/>
        <v>0</v>
      </c>
      <c r="AR221" s="712">
        <f t="shared" si="405"/>
        <v>0</v>
      </c>
      <c r="AS221" s="712">
        <f t="shared" si="405"/>
        <v>0</v>
      </c>
      <c r="AT221" s="712">
        <f t="shared" si="405"/>
        <v>0</v>
      </c>
      <c r="AU221" s="712">
        <f t="shared" si="405"/>
        <v>0</v>
      </c>
      <c r="AV221" s="712">
        <f t="shared" si="405"/>
        <v>0</v>
      </c>
      <c r="AW221" s="712">
        <f t="shared" si="405"/>
        <v>0</v>
      </c>
      <c r="AX221" s="712">
        <f t="shared" si="405"/>
        <v>0</v>
      </c>
      <c r="AY221" s="712">
        <f t="shared" si="405"/>
        <v>0</v>
      </c>
      <c r="AZ221" s="712">
        <f t="shared" si="405"/>
        <v>0</v>
      </c>
      <c r="BA221" s="712">
        <f t="shared" si="405"/>
        <v>0</v>
      </c>
      <c r="BB221" s="712">
        <f t="shared" si="405"/>
        <v>0</v>
      </c>
      <c r="BC221" s="712">
        <f t="shared" si="405"/>
        <v>0</v>
      </c>
      <c r="BD221" s="712">
        <f t="shared" si="405"/>
        <v>0</v>
      </c>
      <c r="BE221" s="712">
        <f t="shared" si="405"/>
        <v>0</v>
      </c>
      <c r="BF221" s="712">
        <f t="shared" si="405"/>
        <v>0</v>
      </c>
      <c r="BG221" s="712">
        <f t="shared" si="405"/>
        <v>0</v>
      </c>
      <c r="BH221" s="712">
        <f t="shared" si="405"/>
        <v>0</v>
      </c>
      <c r="BI221" s="712">
        <f t="shared" si="405"/>
        <v>0</v>
      </c>
      <c r="BJ221" s="712">
        <f t="shared" si="405"/>
        <v>0</v>
      </c>
      <c r="BK221" s="712">
        <f t="shared" si="405"/>
        <v>0</v>
      </c>
      <c r="BL221" s="712">
        <f t="shared" si="405"/>
        <v>0</v>
      </c>
      <c r="BM221" s="712">
        <f t="shared" si="405"/>
        <v>0</v>
      </c>
      <c r="BN221" s="712">
        <f t="shared" si="405"/>
        <v>0</v>
      </c>
      <c r="BO221" s="712">
        <f t="shared" si="405"/>
        <v>0</v>
      </c>
      <c r="BP221" s="712">
        <f t="shared" ref="BP221:CU221" si="406">BP$120*BP104</f>
        <v>0</v>
      </c>
      <c r="BQ221" s="712">
        <f t="shared" si="406"/>
        <v>0</v>
      </c>
      <c r="BR221" s="712">
        <f t="shared" si="406"/>
        <v>0</v>
      </c>
      <c r="BS221" s="712">
        <f t="shared" si="406"/>
        <v>0</v>
      </c>
      <c r="BT221" s="712">
        <f t="shared" si="406"/>
        <v>0</v>
      </c>
      <c r="BU221" s="712">
        <f t="shared" si="406"/>
        <v>0</v>
      </c>
      <c r="BV221" s="712">
        <f t="shared" si="406"/>
        <v>0</v>
      </c>
      <c r="BW221" s="712">
        <f t="shared" si="406"/>
        <v>0</v>
      </c>
      <c r="BX221" s="712">
        <f t="shared" si="406"/>
        <v>0</v>
      </c>
      <c r="BY221" s="712">
        <f t="shared" si="406"/>
        <v>0</v>
      </c>
      <c r="BZ221" s="712">
        <f t="shared" si="406"/>
        <v>0</v>
      </c>
      <c r="CA221" s="712">
        <f t="shared" si="406"/>
        <v>0</v>
      </c>
      <c r="CB221" s="712">
        <f t="shared" si="406"/>
        <v>0</v>
      </c>
      <c r="CC221" s="712">
        <f t="shared" si="406"/>
        <v>0</v>
      </c>
      <c r="CD221" s="712">
        <f t="shared" si="406"/>
        <v>0</v>
      </c>
      <c r="CE221" s="712">
        <f t="shared" si="406"/>
        <v>0</v>
      </c>
      <c r="CF221" s="712">
        <f t="shared" si="406"/>
        <v>0</v>
      </c>
      <c r="CG221" s="712">
        <f t="shared" si="406"/>
        <v>0</v>
      </c>
      <c r="CH221" s="712">
        <f t="shared" si="406"/>
        <v>0</v>
      </c>
      <c r="CI221" s="712">
        <f t="shared" si="406"/>
        <v>0</v>
      </c>
      <c r="CJ221" s="712">
        <f t="shared" si="406"/>
        <v>0</v>
      </c>
      <c r="CK221" s="712">
        <f t="shared" si="406"/>
        <v>0</v>
      </c>
      <c r="CL221" s="712">
        <f t="shared" si="406"/>
        <v>0</v>
      </c>
      <c r="CM221" s="712">
        <f t="shared" si="406"/>
        <v>0</v>
      </c>
      <c r="CN221" s="712">
        <f t="shared" si="406"/>
        <v>0</v>
      </c>
      <c r="CO221" s="712">
        <f t="shared" si="406"/>
        <v>0</v>
      </c>
      <c r="CP221" s="712">
        <f t="shared" si="406"/>
        <v>0</v>
      </c>
      <c r="CQ221" s="712">
        <f t="shared" si="406"/>
        <v>0</v>
      </c>
      <c r="CR221" s="712">
        <f t="shared" si="406"/>
        <v>0</v>
      </c>
      <c r="CS221" s="712">
        <f t="shared" si="406"/>
        <v>0</v>
      </c>
      <c r="CT221" s="712">
        <f t="shared" si="406"/>
        <v>0</v>
      </c>
      <c r="CU221" s="712">
        <f t="shared" si="406"/>
        <v>0</v>
      </c>
      <c r="CV221" s="712">
        <f t="shared" ref="CV221:DI221" si="407">CV$120*CV104</f>
        <v>0</v>
      </c>
      <c r="CW221" s="712">
        <f t="shared" si="407"/>
        <v>0</v>
      </c>
      <c r="CX221" s="712">
        <f t="shared" si="407"/>
        <v>0</v>
      </c>
      <c r="CY221" s="712">
        <f t="shared" si="407"/>
        <v>0</v>
      </c>
      <c r="CZ221" s="712">
        <f t="shared" si="407"/>
        <v>0</v>
      </c>
      <c r="DA221" s="712">
        <f t="shared" si="407"/>
        <v>0</v>
      </c>
      <c r="DB221" s="712">
        <f t="shared" si="407"/>
        <v>0</v>
      </c>
      <c r="DC221" s="712">
        <f t="shared" si="407"/>
        <v>0</v>
      </c>
      <c r="DD221" s="712">
        <f t="shared" si="407"/>
        <v>0</v>
      </c>
      <c r="DE221" s="712">
        <f t="shared" si="407"/>
        <v>0</v>
      </c>
      <c r="DF221" s="712">
        <f t="shared" si="407"/>
        <v>0</v>
      </c>
      <c r="DG221" s="712">
        <f t="shared" si="407"/>
        <v>0</v>
      </c>
      <c r="DH221" s="712">
        <f t="shared" si="407"/>
        <v>0</v>
      </c>
      <c r="DI221" s="712">
        <f t="shared" si="407"/>
        <v>0</v>
      </c>
      <c r="DJ221" s="712">
        <f t="shared" si="387"/>
        <v>0</v>
      </c>
      <c r="DK221" s="323"/>
      <c r="DL221" s="21"/>
    </row>
    <row r="222" spans="2:116">
      <c r="B222" s="10" t="s">
        <v>219</v>
      </c>
      <c r="C222" s="4" t="s">
        <v>1109</v>
      </c>
      <c r="D222" s="712">
        <f t="shared" ref="D222:AI222" si="408">D$120*D105</f>
        <v>0</v>
      </c>
      <c r="E222" s="712">
        <f t="shared" si="408"/>
        <v>0</v>
      </c>
      <c r="F222" s="712">
        <f t="shared" si="408"/>
        <v>0</v>
      </c>
      <c r="G222" s="712">
        <f t="shared" si="408"/>
        <v>0</v>
      </c>
      <c r="H222" s="712">
        <f t="shared" si="408"/>
        <v>0</v>
      </c>
      <c r="I222" s="712">
        <f t="shared" si="408"/>
        <v>0</v>
      </c>
      <c r="J222" s="712">
        <f t="shared" si="408"/>
        <v>0</v>
      </c>
      <c r="K222" s="712">
        <f t="shared" si="408"/>
        <v>0</v>
      </c>
      <c r="L222" s="712">
        <f t="shared" si="408"/>
        <v>0</v>
      </c>
      <c r="M222" s="712">
        <f t="shared" si="408"/>
        <v>0</v>
      </c>
      <c r="N222" s="712">
        <f t="shared" si="408"/>
        <v>0</v>
      </c>
      <c r="O222" s="712">
        <f t="shared" si="408"/>
        <v>0</v>
      </c>
      <c r="P222" s="712">
        <f t="shared" si="408"/>
        <v>0</v>
      </c>
      <c r="Q222" s="712">
        <f t="shared" si="408"/>
        <v>0</v>
      </c>
      <c r="R222" s="712">
        <f t="shared" si="408"/>
        <v>0</v>
      </c>
      <c r="S222" s="712">
        <f t="shared" si="408"/>
        <v>0</v>
      </c>
      <c r="T222" s="712">
        <f t="shared" si="408"/>
        <v>0</v>
      </c>
      <c r="U222" s="712">
        <f t="shared" si="408"/>
        <v>0</v>
      </c>
      <c r="V222" s="712">
        <f t="shared" si="408"/>
        <v>0</v>
      </c>
      <c r="W222" s="712">
        <f t="shared" si="408"/>
        <v>0</v>
      </c>
      <c r="X222" s="712">
        <f t="shared" si="408"/>
        <v>0</v>
      </c>
      <c r="Y222" s="712">
        <f t="shared" si="408"/>
        <v>0</v>
      </c>
      <c r="Z222" s="712">
        <f t="shared" si="408"/>
        <v>0</v>
      </c>
      <c r="AA222" s="712">
        <f t="shared" si="408"/>
        <v>0</v>
      </c>
      <c r="AB222" s="712">
        <f t="shared" si="408"/>
        <v>0</v>
      </c>
      <c r="AC222" s="712">
        <f t="shared" si="408"/>
        <v>0</v>
      </c>
      <c r="AD222" s="712">
        <f t="shared" si="408"/>
        <v>0</v>
      </c>
      <c r="AE222" s="712">
        <f t="shared" si="408"/>
        <v>0</v>
      </c>
      <c r="AF222" s="712">
        <f t="shared" si="408"/>
        <v>0</v>
      </c>
      <c r="AG222" s="712">
        <f t="shared" si="408"/>
        <v>0</v>
      </c>
      <c r="AH222" s="712">
        <f t="shared" si="408"/>
        <v>0</v>
      </c>
      <c r="AI222" s="712">
        <f t="shared" si="408"/>
        <v>0</v>
      </c>
      <c r="AJ222" s="712">
        <f t="shared" ref="AJ222:BO222" si="409">AJ$120*AJ105</f>
        <v>0</v>
      </c>
      <c r="AK222" s="712">
        <f t="shared" si="409"/>
        <v>0</v>
      </c>
      <c r="AL222" s="712">
        <f t="shared" si="409"/>
        <v>0</v>
      </c>
      <c r="AM222" s="712">
        <f t="shared" si="409"/>
        <v>0</v>
      </c>
      <c r="AN222" s="712">
        <f t="shared" si="409"/>
        <v>0</v>
      </c>
      <c r="AO222" s="712">
        <f t="shared" si="409"/>
        <v>0</v>
      </c>
      <c r="AP222" s="712">
        <f t="shared" si="409"/>
        <v>0</v>
      </c>
      <c r="AQ222" s="712">
        <f t="shared" si="409"/>
        <v>0</v>
      </c>
      <c r="AR222" s="712">
        <f t="shared" si="409"/>
        <v>0</v>
      </c>
      <c r="AS222" s="712">
        <f t="shared" si="409"/>
        <v>0</v>
      </c>
      <c r="AT222" s="712">
        <f t="shared" si="409"/>
        <v>0</v>
      </c>
      <c r="AU222" s="712">
        <f t="shared" si="409"/>
        <v>0</v>
      </c>
      <c r="AV222" s="712">
        <f t="shared" si="409"/>
        <v>0</v>
      </c>
      <c r="AW222" s="712">
        <f t="shared" si="409"/>
        <v>0</v>
      </c>
      <c r="AX222" s="712">
        <f t="shared" si="409"/>
        <v>0</v>
      </c>
      <c r="AY222" s="712">
        <f t="shared" si="409"/>
        <v>0</v>
      </c>
      <c r="AZ222" s="712">
        <f t="shared" si="409"/>
        <v>0</v>
      </c>
      <c r="BA222" s="712">
        <f t="shared" si="409"/>
        <v>0</v>
      </c>
      <c r="BB222" s="712">
        <f t="shared" si="409"/>
        <v>0</v>
      </c>
      <c r="BC222" s="712">
        <f t="shared" si="409"/>
        <v>0</v>
      </c>
      <c r="BD222" s="712">
        <f t="shared" si="409"/>
        <v>0</v>
      </c>
      <c r="BE222" s="712">
        <f t="shared" si="409"/>
        <v>0</v>
      </c>
      <c r="BF222" s="712">
        <f t="shared" si="409"/>
        <v>0</v>
      </c>
      <c r="BG222" s="712">
        <f t="shared" si="409"/>
        <v>0</v>
      </c>
      <c r="BH222" s="712">
        <f t="shared" si="409"/>
        <v>0</v>
      </c>
      <c r="BI222" s="712">
        <f t="shared" si="409"/>
        <v>0</v>
      </c>
      <c r="BJ222" s="712">
        <f t="shared" si="409"/>
        <v>0</v>
      </c>
      <c r="BK222" s="712">
        <f t="shared" si="409"/>
        <v>0</v>
      </c>
      <c r="BL222" s="712">
        <f t="shared" si="409"/>
        <v>0</v>
      </c>
      <c r="BM222" s="712">
        <f t="shared" si="409"/>
        <v>0</v>
      </c>
      <c r="BN222" s="712">
        <f t="shared" si="409"/>
        <v>0</v>
      </c>
      <c r="BO222" s="712">
        <f t="shared" si="409"/>
        <v>0</v>
      </c>
      <c r="BP222" s="712">
        <f t="shared" ref="BP222:CU222" si="410">BP$120*BP105</f>
        <v>0</v>
      </c>
      <c r="BQ222" s="712">
        <f t="shared" si="410"/>
        <v>0</v>
      </c>
      <c r="BR222" s="712">
        <f t="shared" si="410"/>
        <v>0</v>
      </c>
      <c r="BS222" s="712">
        <f t="shared" si="410"/>
        <v>0</v>
      </c>
      <c r="BT222" s="712">
        <f t="shared" si="410"/>
        <v>0</v>
      </c>
      <c r="BU222" s="712">
        <f t="shared" si="410"/>
        <v>0</v>
      </c>
      <c r="BV222" s="712">
        <f t="shared" si="410"/>
        <v>0</v>
      </c>
      <c r="BW222" s="712">
        <f t="shared" si="410"/>
        <v>0</v>
      </c>
      <c r="BX222" s="712">
        <f t="shared" si="410"/>
        <v>0</v>
      </c>
      <c r="BY222" s="712">
        <f t="shared" si="410"/>
        <v>0</v>
      </c>
      <c r="BZ222" s="712">
        <f t="shared" si="410"/>
        <v>0</v>
      </c>
      <c r="CA222" s="712">
        <f t="shared" si="410"/>
        <v>0</v>
      </c>
      <c r="CB222" s="712">
        <f t="shared" si="410"/>
        <v>0</v>
      </c>
      <c r="CC222" s="712">
        <f t="shared" si="410"/>
        <v>0</v>
      </c>
      <c r="CD222" s="712">
        <f t="shared" si="410"/>
        <v>0</v>
      </c>
      <c r="CE222" s="712">
        <f t="shared" si="410"/>
        <v>0</v>
      </c>
      <c r="CF222" s="712">
        <f t="shared" si="410"/>
        <v>0</v>
      </c>
      <c r="CG222" s="712">
        <f t="shared" si="410"/>
        <v>0</v>
      </c>
      <c r="CH222" s="712">
        <f t="shared" si="410"/>
        <v>0</v>
      </c>
      <c r="CI222" s="712">
        <f t="shared" si="410"/>
        <v>0</v>
      </c>
      <c r="CJ222" s="712">
        <f t="shared" si="410"/>
        <v>0</v>
      </c>
      <c r="CK222" s="712">
        <f t="shared" si="410"/>
        <v>0</v>
      </c>
      <c r="CL222" s="712">
        <f t="shared" si="410"/>
        <v>0</v>
      </c>
      <c r="CM222" s="712">
        <f t="shared" si="410"/>
        <v>0</v>
      </c>
      <c r="CN222" s="712">
        <f t="shared" si="410"/>
        <v>0</v>
      </c>
      <c r="CO222" s="712">
        <f t="shared" si="410"/>
        <v>0</v>
      </c>
      <c r="CP222" s="712">
        <f t="shared" si="410"/>
        <v>0</v>
      </c>
      <c r="CQ222" s="712">
        <f t="shared" si="410"/>
        <v>0</v>
      </c>
      <c r="CR222" s="712">
        <f t="shared" si="410"/>
        <v>0</v>
      </c>
      <c r="CS222" s="712">
        <f t="shared" si="410"/>
        <v>0</v>
      </c>
      <c r="CT222" s="712">
        <f t="shared" si="410"/>
        <v>0</v>
      </c>
      <c r="CU222" s="712">
        <f t="shared" si="410"/>
        <v>0</v>
      </c>
      <c r="CV222" s="712">
        <f t="shared" ref="CV222:DI222" si="411">CV$120*CV105</f>
        <v>0</v>
      </c>
      <c r="CW222" s="712">
        <f t="shared" si="411"/>
        <v>0</v>
      </c>
      <c r="CX222" s="712">
        <f t="shared" si="411"/>
        <v>0</v>
      </c>
      <c r="CY222" s="712">
        <f t="shared" si="411"/>
        <v>0</v>
      </c>
      <c r="CZ222" s="712">
        <f t="shared" si="411"/>
        <v>0</v>
      </c>
      <c r="DA222" s="712">
        <f t="shared" si="411"/>
        <v>0</v>
      </c>
      <c r="DB222" s="712">
        <f t="shared" si="411"/>
        <v>0</v>
      </c>
      <c r="DC222" s="712">
        <f t="shared" si="411"/>
        <v>0</v>
      </c>
      <c r="DD222" s="712">
        <f t="shared" si="411"/>
        <v>0</v>
      </c>
      <c r="DE222" s="712">
        <f t="shared" si="411"/>
        <v>0</v>
      </c>
      <c r="DF222" s="712">
        <f t="shared" si="411"/>
        <v>0</v>
      </c>
      <c r="DG222" s="712">
        <f t="shared" si="411"/>
        <v>0</v>
      </c>
      <c r="DH222" s="712">
        <f t="shared" si="411"/>
        <v>0</v>
      </c>
      <c r="DI222" s="712">
        <f t="shared" si="411"/>
        <v>0</v>
      </c>
      <c r="DJ222" s="712">
        <f t="shared" si="387"/>
        <v>0</v>
      </c>
      <c r="DK222" s="323"/>
      <c r="DL222" s="21"/>
    </row>
    <row r="223" spans="2:116">
      <c r="B223" s="10" t="s">
        <v>220</v>
      </c>
      <c r="C223" s="4" t="s">
        <v>1110</v>
      </c>
      <c r="D223" s="712">
        <f t="shared" ref="D223:AI223" si="412">D$120*D106</f>
        <v>0</v>
      </c>
      <c r="E223" s="712">
        <f t="shared" si="412"/>
        <v>0</v>
      </c>
      <c r="F223" s="712">
        <f t="shared" si="412"/>
        <v>0</v>
      </c>
      <c r="G223" s="712">
        <f t="shared" si="412"/>
        <v>0</v>
      </c>
      <c r="H223" s="712">
        <f t="shared" si="412"/>
        <v>0</v>
      </c>
      <c r="I223" s="712">
        <f t="shared" si="412"/>
        <v>0</v>
      </c>
      <c r="J223" s="712">
        <f t="shared" si="412"/>
        <v>0</v>
      </c>
      <c r="K223" s="712">
        <f t="shared" si="412"/>
        <v>0</v>
      </c>
      <c r="L223" s="712">
        <f t="shared" si="412"/>
        <v>0</v>
      </c>
      <c r="M223" s="712">
        <f t="shared" si="412"/>
        <v>0</v>
      </c>
      <c r="N223" s="712">
        <f t="shared" si="412"/>
        <v>0</v>
      </c>
      <c r="O223" s="712">
        <f t="shared" si="412"/>
        <v>0</v>
      </c>
      <c r="P223" s="712">
        <f t="shared" si="412"/>
        <v>0</v>
      </c>
      <c r="Q223" s="712">
        <f t="shared" si="412"/>
        <v>0</v>
      </c>
      <c r="R223" s="712">
        <f t="shared" si="412"/>
        <v>0</v>
      </c>
      <c r="S223" s="712">
        <f t="shared" si="412"/>
        <v>0</v>
      </c>
      <c r="T223" s="712">
        <f t="shared" si="412"/>
        <v>0</v>
      </c>
      <c r="U223" s="712">
        <f t="shared" si="412"/>
        <v>0</v>
      </c>
      <c r="V223" s="712">
        <f t="shared" si="412"/>
        <v>0</v>
      </c>
      <c r="W223" s="712">
        <f t="shared" si="412"/>
        <v>0</v>
      </c>
      <c r="X223" s="712">
        <f t="shared" si="412"/>
        <v>0</v>
      </c>
      <c r="Y223" s="712">
        <f t="shared" si="412"/>
        <v>0</v>
      </c>
      <c r="Z223" s="712">
        <f t="shared" si="412"/>
        <v>0</v>
      </c>
      <c r="AA223" s="712">
        <f t="shared" si="412"/>
        <v>0</v>
      </c>
      <c r="AB223" s="712">
        <f t="shared" si="412"/>
        <v>0</v>
      </c>
      <c r="AC223" s="712">
        <f t="shared" si="412"/>
        <v>0</v>
      </c>
      <c r="AD223" s="712">
        <f t="shared" si="412"/>
        <v>0</v>
      </c>
      <c r="AE223" s="712">
        <f t="shared" si="412"/>
        <v>0</v>
      </c>
      <c r="AF223" s="712">
        <f t="shared" si="412"/>
        <v>0</v>
      </c>
      <c r="AG223" s="712">
        <f t="shared" si="412"/>
        <v>0</v>
      </c>
      <c r="AH223" s="712">
        <f t="shared" si="412"/>
        <v>0</v>
      </c>
      <c r="AI223" s="712">
        <f t="shared" si="412"/>
        <v>0</v>
      </c>
      <c r="AJ223" s="712">
        <f t="shared" ref="AJ223:BO223" si="413">AJ$120*AJ106</f>
        <v>0</v>
      </c>
      <c r="AK223" s="712">
        <f t="shared" si="413"/>
        <v>0</v>
      </c>
      <c r="AL223" s="712">
        <f t="shared" si="413"/>
        <v>0</v>
      </c>
      <c r="AM223" s="712">
        <f t="shared" si="413"/>
        <v>0</v>
      </c>
      <c r="AN223" s="712">
        <f t="shared" si="413"/>
        <v>0</v>
      </c>
      <c r="AO223" s="712">
        <f t="shared" si="413"/>
        <v>0</v>
      </c>
      <c r="AP223" s="712">
        <f t="shared" si="413"/>
        <v>0</v>
      </c>
      <c r="AQ223" s="712">
        <f t="shared" si="413"/>
        <v>0</v>
      </c>
      <c r="AR223" s="712">
        <f t="shared" si="413"/>
        <v>0</v>
      </c>
      <c r="AS223" s="712">
        <f t="shared" si="413"/>
        <v>0</v>
      </c>
      <c r="AT223" s="712">
        <f t="shared" si="413"/>
        <v>0</v>
      </c>
      <c r="AU223" s="712">
        <f t="shared" si="413"/>
        <v>0</v>
      </c>
      <c r="AV223" s="712">
        <f t="shared" si="413"/>
        <v>0</v>
      </c>
      <c r="AW223" s="712">
        <f t="shared" si="413"/>
        <v>0</v>
      </c>
      <c r="AX223" s="712">
        <f t="shared" si="413"/>
        <v>0</v>
      </c>
      <c r="AY223" s="712">
        <f t="shared" si="413"/>
        <v>0</v>
      </c>
      <c r="AZ223" s="712">
        <f t="shared" si="413"/>
        <v>0</v>
      </c>
      <c r="BA223" s="712">
        <f t="shared" si="413"/>
        <v>0</v>
      </c>
      <c r="BB223" s="712">
        <f t="shared" si="413"/>
        <v>0</v>
      </c>
      <c r="BC223" s="712">
        <f t="shared" si="413"/>
        <v>0</v>
      </c>
      <c r="BD223" s="712">
        <f t="shared" si="413"/>
        <v>0</v>
      </c>
      <c r="BE223" s="712">
        <f t="shared" si="413"/>
        <v>0</v>
      </c>
      <c r="BF223" s="712">
        <f t="shared" si="413"/>
        <v>0</v>
      </c>
      <c r="BG223" s="712">
        <f t="shared" si="413"/>
        <v>0</v>
      </c>
      <c r="BH223" s="712">
        <f t="shared" si="413"/>
        <v>0</v>
      </c>
      <c r="BI223" s="712">
        <f t="shared" si="413"/>
        <v>0</v>
      </c>
      <c r="BJ223" s="712">
        <f t="shared" si="413"/>
        <v>0</v>
      </c>
      <c r="BK223" s="712">
        <f t="shared" si="413"/>
        <v>0</v>
      </c>
      <c r="BL223" s="712">
        <f t="shared" si="413"/>
        <v>0</v>
      </c>
      <c r="BM223" s="712">
        <f t="shared" si="413"/>
        <v>0</v>
      </c>
      <c r="BN223" s="712">
        <f t="shared" si="413"/>
        <v>0</v>
      </c>
      <c r="BO223" s="712">
        <f t="shared" si="413"/>
        <v>0</v>
      </c>
      <c r="BP223" s="712">
        <f t="shared" ref="BP223:CU223" si="414">BP$120*BP106</f>
        <v>0</v>
      </c>
      <c r="BQ223" s="712">
        <f t="shared" si="414"/>
        <v>0</v>
      </c>
      <c r="BR223" s="712">
        <f t="shared" si="414"/>
        <v>0</v>
      </c>
      <c r="BS223" s="712">
        <f t="shared" si="414"/>
        <v>0</v>
      </c>
      <c r="BT223" s="712">
        <f t="shared" si="414"/>
        <v>0</v>
      </c>
      <c r="BU223" s="712">
        <f t="shared" si="414"/>
        <v>0</v>
      </c>
      <c r="BV223" s="712">
        <f t="shared" si="414"/>
        <v>0</v>
      </c>
      <c r="BW223" s="712">
        <f t="shared" si="414"/>
        <v>0</v>
      </c>
      <c r="BX223" s="712">
        <f t="shared" si="414"/>
        <v>0</v>
      </c>
      <c r="BY223" s="712">
        <f t="shared" si="414"/>
        <v>0</v>
      </c>
      <c r="BZ223" s="712">
        <f t="shared" si="414"/>
        <v>0</v>
      </c>
      <c r="CA223" s="712">
        <f t="shared" si="414"/>
        <v>0</v>
      </c>
      <c r="CB223" s="712">
        <f t="shared" si="414"/>
        <v>0</v>
      </c>
      <c r="CC223" s="712">
        <f t="shared" si="414"/>
        <v>0</v>
      </c>
      <c r="CD223" s="712">
        <f t="shared" si="414"/>
        <v>0</v>
      </c>
      <c r="CE223" s="712">
        <f t="shared" si="414"/>
        <v>0</v>
      </c>
      <c r="CF223" s="712">
        <f t="shared" si="414"/>
        <v>0</v>
      </c>
      <c r="CG223" s="712">
        <f t="shared" si="414"/>
        <v>0</v>
      </c>
      <c r="CH223" s="712">
        <f t="shared" si="414"/>
        <v>0</v>
      </c>
      <c r="CI223" s="712">
        <f t="shared" si="414"/>
        <v>0</v>
      </c>
      <c r="CJ223" s="712">
        <f t="shared" si="414"/>
        <v>0</v>
      </c>
      <c r="CK223" s="712">
        <f t="shared" si="414"/>
        <v>0</v>
      </c>
      <c r="CL223" s="712">
        <f t="shared" si="414"/>
        <v>0</v>
      </c>
      <c r="CM223" s="712">
        <f t="shared" si="414"/>
        <v>0</v>
      </c>
      <c r="CN223" s="712">
        <f t="shared" si="414"/>
        <v>0</v>
      </c>
      <c r="CO223" s="712">
        <f t="shared" si="414"/>
        <v>0</v>
      </c>
      <c r="CP223" s="712">
        <f t="shared" si="414"/>
        <v>0</v>
      </c>
      <c r="CQ223" s="712">
        <f t="shared" si="414"/>
        <v>0</v>
      </c>
      <c r="CR223" s="712">
        <f t="shared" si="414"/>
        <v>0</v>
      </c>
      <c r="CS223" s="712">
        <f t="shared" si="414"/>
        <v>0</v>
      </c>
      <c r="CT223" s="712">
        <f t="shared" si="414"/>
        <v>0</v>
      </c>
      <c r="CU223" s="712">
        <f t="shared" si="414"/>
        <v>0</v>
      </c>
      <c r="CV223" s="712">
        <f t="shared" ref="CV223:DI223" si="415">CV$120*CV106</f>
        <v>0</v>
      </c>
      <c r="CW223" s="712">
        <f t="shared" si="415"/>
        <v>0</v>
      </c>
      <c r="CX223" s="712">
        <f t="shared" si="415"/>
        <v>0</v>
      </c>
      <c r="CY223" s="712">
        <f t="shared" si="415"/>
        <v>0</v>
      </c>
      <c r="CZ223" s="712">
        <f t="shared" si="415"/>
        <v>0</v>
      </c>
      <c r="DA223" s="712">
        <f t="shared" si="415"/>
        <v>0</v>
      </c>
      <c r="DB223" s="712">
        <f t="shared" si="415"/>
        <v>0</v>
      </c>
      <c r="DC223" s="712">
        <f t="shared" si="415"/>
        <v>0</v>
      </c>
      <c r="DD223" s="712">
        <f t="shared" si="415"/>
        <v>0</v>
      </c>
      <c r="DE223" s="712">
        <f t="shared" si="415"/>
        <v>0</v>
      </c>
      <c r="DF223" s="712">
        <f t="shared" si="415"/>
        <v>0</v>
      </c>
      <c r="DG223" s="712">
        <f t="shared" si="415"/>
        <v>0</v>
      </c>
      <c r="DH223" s="712">
        <f t="shared" si="415"/>
        <v>0</v>
      </c>
      <c r="DI223" s="712">
        <f t="shared" si="415"/>
        <v>0</v>
      </c>
      <c r="DJ223" s="712">
        <f t="shared" si="387"/>
        <v>0</v>
      </c>
      <c r="DK223" s="323"/>
      <c r="DL223" s="21"/>
    </row>
    <row r="224" spans="2:116">
      <c r="B224" s="10" t="s">
        <v>221</v>
      </c>
      <c r="C224" s="4" t="s">
        <v>1111</v>
      </c>
      <c r="D224" s="712">
        <f t="shared" ref="D224:AI224" si="416">D$120*D107</f>
        <v>0</v>
      </c>
      <c r="E224" s="712">
        <f t="shared" si="416"/>
        <v>0</v>
      </c>
      <c r="F224" s="712">
        <f t="shared" si="416"/>
        <v>0</v>
      </c>
      <c r="G224" s="712">
        <f t="shared" si="416"/>
        <v>0</v>
      </c>
      <c r="H224" s="712">
        <f t="shared" si="416"/>
        <v>0</v>
      </c>
      <c r="I224" s="712">
        <f t="shared" si="416"/>
        <v>0</v>
      </c>
      <c r="J224" s="712">
        <f t="shared" si="416"/>
        <v>0</v>
      </c>
      <c r="K224" s="712">
        <f t="shared" si="416"/>
        <v>0</v>
      </c>
      <c r="L224" s="712">
        <f t="shared" si="416"/>
        <v>0</v>
      </c>
      <c r="M224" s="712">
        <f t="shared" si="416"/>
        <v>0</v>
      </c>
      <c r="N224" s="712">
        <f t="shared" si="416"/>
        <v>0</v>
      </c>
      <c r="O224" s="712">
        <f t="shared" si="416"/>
        <v>0</v>
      </c>
      <c r="P224" s="712">
        <f t="shared" si="416"/>
        <v>0</v>
      </c>
      <c r="Q224" s="712">
        <f t="shared" si="416"/>
        <v>0</v>
      </c>
      <c r="R224" s="712">
        <f t="shared" si="416"/>
        <v>0</v>
      </c>
      <c r="S224" s="712">
        <f t="shared" si="416"/>
        <v>0</v>
      </c>
      <c r="T224" s="712">
        <f t="shared" si="416"/>
        <v>0</v>
      </c>
      <c r="U224" s="712">
        <f t="shared" si="416"/>
        <v>0</v>
      </c>
      <c r="V224" s="712">
        <f t="shared" si="416"/>
        <v>0</v>
      </c>
      <c r="W224" s="712">
        <f t="shared" si="416"/>
        <v>0</v>
      </c>
      <c r="X224" s="712">
        <f t="shared" si="416"/>
        <v>0</v>
      </c>
      <c r="Y224" s="712">
        <f t="shared" si="416"/>
        <v>0</v>
      </c>
      <c r="Z224" s="712">
        <f t="shared" si="416"/>
        <v>0</v>
      </c>
      <c r="AA224" s="712">
        <f t="shared" si="416"/>
        <v>0</v>
      </c>
      <c r="AB224" s="712">
        <f t="shared" si="416"/>
        <v>0</v>
      </c>
      <c r="AC224" s="712">
        <f t="shared" si="416"/>
        <v>0</v>
      </c>
      <c r="AD224" s="712">
        <f t="shared" si="416"/>
        <v>0</v>
      </c>
      <c r="AE224" s="712">
        <f t="shared" si="416"/>
        <v>0</v>
      </c>
      <c r="AF224" s="712">
        <f t="shared" si="416"/>
        <v>0</v>
      </c>
      <c r="AG224" s="712">
        <f t="shared" si="416"/>
        <v>0</v>
      </c>
      <c r="AH224" s="712">
        <f t="shared" si="416"/>
        <v>0</v>
      </c>
      <c r="AI224" s="712">
        <f t="shared" si="416"/>
        <v>0</v>
      </c>
      <c r="AJ224" s="712">
        <f t="shared" ref="AJ224:BO224" si="417">AJ$120*AJ107</f>
        <v>0</v>
      </c>
      <c r="AK224" s="712">
        <f t="shared" si="417"/>
        <v>0</v>
      </c>
      <c r="AL224" s="712">
        <f t="shared" si="417"/>
        <v>0</v>
      </c>
      <c r="AM224" s="712">
        <f t="shared" si="417"/>
        <v>0</v>
      </c>
      <c r="AN224" s="712">
        <f t="shared" si="417"/>
        <v>0</v>
      </c>
      <c r="AO224" s="712">
        <f t="shared" si="417"/>
        <v>0</v>
      </c>
      <c r="AP224" s="712">
        <f t="shared" si="417"/>
        <v>0</v>
      </c>
      <c r="AQ224" s="712">
        <f t="shared" si="417"/>
        <v>0</v>
      </c>
      <c r="AR224" s="712">
        <f t="shared" si="417"/>
        <v>0</v>
      </c>
      <c r="AS224" s="712">
        <f t="shared" si="417"/>
        <v>0</v>
      </c>
      <c r="AT224" s="712">
        <f t="shared" si="417"/>
        <v>0</v>
      </c>
      <c r="AU224" s="712">
        <f t="shared" si="417"/>
        <v>0</v>
      </c>
      <c r="AV224" s="712">
        <f t="shared" si="417"/>
        <v>0</v>
      </c>
      <c r="AW224" s="712">
        <f t="shared" si="417"/>
        <v>0</v>
      </c>
      <c r="AX224" s="712">
        <f t="shared" si="417"/>
        <v>0</v>
      </c>
      <c r="AY224" s="712">
        <f t="shared" si="417"/>
        <v>0</v>
      </c>
      <c r="AZ224" s="712">
        <f t="shared" si="417"/>
        <v>0</v>
      </c>
      <c r="BA224" s="712">
        <f t="shared" si="417"/>
        <v>0</v>
      </c>
      <c r="BB224" s="712">
        <f t="shared" si="417"/>
        <v>0</v>
      </c>
      <c r="BC224" s="712">
        <f t="shared" si="417"/>
        <v>0</v>
      </c>
      <c r="BD224" s="712">
        <f t="shared" si="417"/>
        <v>0</v>
      </c>
      <c r="BE224" s="712">
        <f t="shared" si="417"/>
        <v>0</v>
      </c>
      <c r="BF224" s="712">
        <f t="shared" si="417"/>
        <v>0</v>
      </c>
      <c r="BG224" s="712">
        <f t="shared" si="417"/>
        <v>0</v>
      </c>
      <c r="BH224" s="712">
        <f t="shared" si="417"/>
        <v>0</v>
      </c>
      <c r="BI224" s="712">
        <f t="shared" si="417"/>
        <v>0</v>
      </c>
      <c r="BJ224" s="712">
        <f t="shared" si="417"/>
        <v>0</v>
      </c>
      <c r="BK224" s="712">
        <f t="shared" si="417"/>
        <v>0</v>
      </c>
      <c r="BL224" s="712">
        <f t="shared" si="417"/>
        <v>0</v>
      </c>
      <c r="BM224" s="712">
        <f t="shared" si="417"/>
        <v>0</v>
      </c>
      <c r="BN224" s="712">
        <f t="shared" si="417"/>
        <v>0</v>
      </c>
      <c r="BO224" s="712">
        <f t="shared" si="417"/>
        <v>0</v>
      </c>
      <c r="BP224" s="712">
        <f t="shared" ref="BP224:CU224" si="418">BP$120*BP107</f>
        <v>0</v>
      </c>
      <c r="BQ224" s="712">
        <f t="shared" si="418"/>
        <v>0</v>
      </c>
      <c r="BR224" s="712">
        <f t="shared" si="418"/>
        <v>0</v>
      </c>
      <c r="BS224" s="712">
        <f t="shared" si="418"/>
        <v>0</v>
      </c>
      <c r="BT224" s="712">
        <f t="shared" si="418"/>
        <v>0</v>
      </c>
      <c r="BU224" s="712">
        <f t="shared" si="418"/>
        <v>0</v>
      </c>
      <c r="BV224" s="712">
        <f t="shared" si="418"/>
        <v>0</v>
      </c>
      <c r="BW224" s="712">
        <f t="shared" si="418"/>
        <v>0</v>
      </c>
      <c r="BX224" s="712">
        <f t="shared" si="418"/>
        <v>0</v>
      </c>
      <c r="BY224" s="712">
        <f t="shared" si="418"/>
        <v>0</v>
      </c>
      <c r="BZ224" s="712">
        <f t="shared" si="418"/>
        <v>0</v>
      </c>
      <c r="CA224" s="712">
        <f t="shared" si="418"/>
        <v>0</v>
      </c>
      <c r="CB224" s="712">
        <f t="shared" si="418"/>
        <v>0</v>
      </c>
      <c r="CC224" s="712">
        <f t="shared" si="418"/>
        <v>0</v>
      </c>
      <c r="CD224" s="712">
        <f t="shared" si="418"/>
        <v>0</v>
      </c>
      <c r="CE224" s="712">
        <f t="shared" si="418"/>
        <v>0</v>
      </c>
      <c r="CF224" s="712">
        <f t="shared" si="418"/>
        <v>0</v>
      </c>
      <c r="CG224" s="712">
        <f t="shared" si="418"/>
        <v>0</v>
      </c>
      <c r="CH224" s="712">
        <f t="shared" si="418"/>
        <v>0</v>
      </c>
      <c r="CI224" s="712">
        <f t="shared" si="418"/>
        <v>0</v>
      </c>
      <c r="CJ224" s="712">
        <f t="shared" si="418"/>
        <v>0</v>
      </c>
      <c r="CK224" s="712">
        <f t="shared" si="418"/>
        <v>0</v>
      </c>
      <c r="CL224" s="712">
        <f t="shared" si="418"/>
        <v>0</v>
      </c>
      <c r="CM224" s="712">
        <f t="shared" si="418"/>
        <v>0</v>
      </c>
      <c r="CN224" s="712">
        <f t="shared" si="418"/>
        <v>0</v>
      </c>
      <c r="CO224" s="712">
        <f t="shared" si="418"/>
        <v>0</v>
      </c>
      <c r="CP224" s="712">
        <f t="shared" si="418"/>
        <v>0</v>
      </c>
      <c r="CQ224" s="712">
        <f t="shared" si="418"/>
        <v>0</v>
      </c>
      <c r="CR224" s="712">
        <f t="shared" si="418"/>
        <v>0</v>
      </c>
      <c r="CS224" s="712">
        <f t="shared" si="418"/>
        <v>0</v>
      </c>
      <c r="CT224" s="712">
        <f t="shared" si="418"/>
        <v>0</v>
      </c>
      <c r="CU224" s="712">
        <f t="shared" si="418"/>
        <v>0</v>
      </c>
      <c r="CV224" s="712">
        <f t="shared" ref="CV224:DI224" si="419">CV$120*CV107</f>
        <v>0</v>
      </c>
      <c r="CW224" s="712">
        <f t="shared" si="419"/>
        <v>0</v>
      </c>
      <c r="CX224" s="712">
        <f t="shared" si="419"/>
        <v>0</v>
      </c>
      <c r="CY224" s="712">
        <f t="shared" si="419"/>
        <v>0</v>
      </c>
      <c r="CZ224" s="712">
        <f t="shared" si="419"/>
        <v>0</v>
      </c>
      <c r="DA224" s="712">
        <f t="shared" si="419"/>
        <v>0</v>
      </c>
      <c r="DB224" s="712">
        <f t="shared" si="419"/>
        <v>0</v>
      </c>
      <c r="DC224" s="712">
        <f t="shared" si="419"/>
        <v>0</v>
      </c>
      <c r="DD224" s="712">
        <f t="shared" si="419"/>
        <v>0</v>
      </c>
      <c r="DE224" s="712">
        <f t="shared" si="419"/>
        <v>0</v>
      </c>
      <c r="DF224" s="712">
        <f t="shared" si="419"/>
        <v>0</v>
      </c>
      <c r="DG224" s="712">
        <f t="shared" si="419"/>
        <v>0</v>
      </c>
      <c r="DH224" s="712">
        <f t="shared" si="419"/>
        <v>0</v>
      </c>
      <c r="DI224" s="712">
        <f t="shared" si="419"/>
        <v>0</v>
      </c>
      <c r="DJ224" s="712">
        <f t="shared" si="387"/>
        <v>0</v>
      </c>
      <c r="DK224" s="323"/>
      <c r="DL224" s="21"/>
    </row>
    <row r="225" spans="2:116">
      <c r="B225" s="10" t="s">
        <v>222</v>
      </c>
      <c r="C225" s="4" t="s">
        <v>1112</v>
      </c>
      <c r="D225" s="712">
        <f t="shared" ref="D225:AI225" si="420">D$120*D108</f>
        <v>0</v>
      </c>
      <c r="E225" s="712">
        <f t="shared" si="420"/>
        <v>0</v>
      </c>
      <c r="F225" s="712">
        <f t="shared" si="420"/>
        <v>0</v>
      </c>
      <c r="G225" s="712">
        <f t="shared" si="420"/>
        <v>0</v>
      </c>
      <c r="H225" s="712">
        <f t="shared" si="420"/>
        <v>0</v>
      </c>
      <c r="I225" s="712">
        <f t="shared" si="420"/>
        <v>0</v>
      </c>
      <c r="J225" s="712">
        <f t="shared" si="420"/>
        <v>0</v>
      </c>
      <c r="K225" s="712">
        <f t="shared" si="420"/>
        <v>0</v>
      </c>
      <c r="L225" s="712">
        <f t="shared" si="420"/>
        <v>0</v>
      </c>
      <c r="M225" s="712">
        <f t="shared" si="420"/>
        <v>0</v>
      </c>
      <c r="N225" s="712">
        <f t="shared" si="420"/>
        <v>0</v>
      </c>
      <c r="O225" s="712">
        <f t="shared" si="420"/>
        <v>0</v>
      </c>
      <c r="P225" s="712">
        <f t="shared" si="420"/>
        <v>0</v>
      </c>
      <c r="Q225" s="712">
        <f t="shared" si="420"/>
        <v>0</v>
      </c>
      <c r="R225" s="712">
        <f t="shared" si="420"/>
        <v>0</v>
      </c>
      <c r="S225" s="712">
        <f t="shared" si="420"/>
        <v>0</v>
      </c>
      <c r="T225" s="712">
        <f t="shared" si="420"/>
        <v>0</v>
      </c>
      <c r="U225" s="712">
        <f t="shared" si="420"/>
        <v>0</v>
      </c>
      <c r="V225" s="712">
        <f t="shared" si="420"/>
        <v>0</v>
      </c>
      <c r="W225" s="712">
        <f t="shared" si="420"/>
        <v>0</v>
      </c>
      <c r="X225" s="712">
        <f t="shared" si="420"/>
        <v>0</v>
      </c>
      <c r="Y225" s="712">
        <f t="shared" si="420"/>
        <v>0</v>
      </c>
      <c r="Z225" s="712">
        <f t="shared" si="420"/>
        <v>0</v>
      </c>
      <c r="AA225" s="712">
        <f t="shared" si="420"/>
        <v>0</v>
      </c>
      <c r="AB225" s="712">
        <f t="shared" si="420"/>
        <v>0</v>
      </c>
      <c r="AC225" s="712">
        <f t="shared" si="420"/>
        <v>0</v>
      </c>
      <c r="AD225" s="712">
        <f t="shared" si="420"/>
        <v>0</v>
      </c>
      <c r="AE225" s="712">
        <f t="shared" si="420"/>
        <v>0</v>
      </c>
      <c r="AF225" s="712">
        <f t="shared" si="420"/>
        <v>0</v>
      </c>
      <c r="AG225" s="712">
        <f t="shared" si="420"/>
        <v>0</v>
      </c>
      <c r="AH225" s="712">
        <f t="shared" si="420"/>
        <v>0</v>
      </c>
      <c r="AI225" s="712">
        <f t="shared" si="420"/>
        <v>0</v>
      </c>
      <c r="AJ225" s="712">
        <f t="shared" ref="AJ225:BO225" si="421">AJ$120*AJ108</f>
        <v>0</v>
      </c>
      <c r="AK225" s="712">
        <f t="shared" si="421"/>
        <v>0</v>
      </c>
      <c r="AL225" s="712">
        <f t="shared" si="421"/>
        <v>0</v>
      </c>
      <c r="AM225" s="712">
        <f t="shared" si="421"/>
        <v>0</v>
      </c>
      <c r="AN225" s="712">
        <f t="shared" si="421"/>
        <v>0</v>
      </c>
      <c r="AO225" s="712">
        <f t="shared" si="421"/>
        <v>0</v>
      </c>
      <c r="AP225" s="712">
        <f t="shared" si="421"/>
        <v>0</v>
      </c>
      <c r="AQ225" s="712">
        <f t="shared" si="421"/>
        <v>0</v>
      </c>
      <c r="AR225" s="712">
        <f t="shared" si="421"/>
        <v>0</v>
      </c>
      <c r="AS225" s="712">
        <f t="shared" si="421"/>
        <v>0</v>
      </c>
      <c r="AT225" s="712">
        <f t="shared" si="421"/>
        <v>0</v>
      </c>
      <c r="AU225" s="712">
        <f t="shared" si="421"/>
        <v>0</v>
      </c>
      <c r="AV225" s="712">
        <f t="shared" si="421"/>
        <v>0</v>
      </c>
      <c r="AW225" s="712">
        <f t="shared" si="421"/>
        <v>0</v>
      </c>
      <c r="AX225" s="712">
        <f t="shared" si="421"/>
        <v>0</v>
      </c>
      <c r="AY225" s="712">
        <f t="shared" si="421"/>
        <v>0</v>
      </c>
      <c r="AZ225" s="712">
        <f t="shared" si="421"/>
        <v>0</v>
      </c>
      <c r="BA225" s="712">
        <f t="shared" si="421"/>
        <v>0</v>
      </c>
      <c r="BB225" s="712">
        <f t="shared" si="421"/>
        <v>0</v>
      </c>
      <c r="BC225" s="712">
        <f t="shared" si="421"/>
        <v>0</v>
      </c>
      <c r="BD225" s="712">
        <f t="shared" si="421"/>
        <v>0</v>
      </c>
      <c r="BE225" s="712">
        <f t="shared" si="421"/>
        <v>0</v>
      </c>
      <c r="BF225" s="712">
        <f t="shared" si="421"/>
        <v>0</v>
      </c>
      <c r="BG225" s="712">
        <f t="shared" si="421"/>
        <v>0</v>
      </c>
      <c r="BH225" s="712">
        <f t="shared" si="421"/>
        <v>0</v>
      </c>
      <c r="BI225" s="712">
        <f t="shared" si="421"/>
        <v>0</v>
      </c>
      <c r="BJ225" s="712">
        <f t="shared" si="421"/>
        <v>0</v>
      </c>
      <c r="BK225" s="712">
        <f t="shared" si="421"/>
        <v>0</v>
      </c>
      <c r="BL225" s="712">
        <f t="shared" si="421"/>
        <v>0</v>
      </c>
      <c r="BM225" s="712">
        <f t="shared" si="421"/>
        <v>0</v>
      </c>
      <c r="BN225" s="712">
        <f t="shared" si="421"/>
        <v>0</v>
      </c>
      <c r="BO225" s="712">
        <f t="shared" si="421"/>
        <v>0</v>
      </c>
      <c r="BP225" s="712">
        <f t="shared" ref="BP225:CU225" si="422">BP$120*BP108</f>
        <v>0</v>
      </c>
      <c r="BQ225" s="712">
        <f t="shared" si="422"/>
        <v>0</v>
      </c>
      <c r="BR225" s="712">
        <f t="shared" si="422"/>
        <v>0</v>
      </c>
      <c r="BS225" s="712">
        <f t="shared" si="422"/>
        <v>0</v>
      </c>
      <c r="BT225" s="712">
        <f t="shared" si="422"/>
        <v>0</v>
      </c>
      <c r="BU225" s="712">
        <f t="shared" si="422"/>
        <v>0</v>
      </c>
      <c r="BV225" s="712">
        <f t="shared" si="422"/>
        <v>0</v>
      </c>
      <c r="BW225" s="712">
        <f t="shared" si="422"/>
        <v>0</v>
      </c>
      <c r="BX225" s="712">
        <f t="shared" si="422"/>
        <v>0</v>
      </c>
      <c r="BY225" s="712">
        <f t="shared" si="422"/>
        <v>0</v>
      </c>
      <c r="BZ225" s="712">
        <f t="shared" si="422"/>
        <v>0</v>
      </c>
      <c r="CA225" s="712">
        <f t="shared" si="422"/>
        <v>0</v>
      </c>
      <c r="CB225" s="712">
        <f t="shared" si="422"/>
        <v>0</v>
      </c>
      <c r="CC225" s="712">
        <f t="shared" si="422"/>
        <v>0</v>
      </c>
      <c r="CD225" s="712">
        <f t="shared" si="422"/>
        <v>0</v>
      </c>
      <c r="CE225" s="712">
        <f t="shared" si="422"/>
        <v>0</v>
      </c>
      <c r="CF225" s="712">
        <f t="shared" si="422"/>
        <v>0</v>
      </c>
      <c r="CG225" s="712">
        <f t="shared" si="422"/>
        <v>0</v>
      </c>
      <c r="CH225" s="712">
        <f t="shared" si="422"/>
        <v>0</v>
      </c>
      <c r="CI225" s="712">
        <f t="shared" si="422"/>
        <v>0</v>
      </c>
      <c r="CJ225" s="712">
        <f t="shared" si="422"/>
        <v>0</v>
      </c>
      <c r="CK225" s="712">
        <f t="shared" si="422"/>
        <v>0</v>
      </c>
      <c r="CL225" s="712">
        <f t="shared" si="422"/>
        <v>0</v>
      </c>
      <c r="CM225" s="712">
        <f t="shared" si="422"/>
        <v>0</v>
      </c>
      <c r="CN225" s="712">
        <f t="shared" si="422"/>
        <v>0</v>
      </c>
      <c r="CO225" s="712">
        <f t="shared" si="422"/>
        <v>0</v>
      </c>
      <c r="CP225" s="712">
        <f t="shared" si="422"/>
        <v>0</v>
      </c>
      <c r="CQ225" s="712">
        <f t="shared" si="422"/>
        <v>0</v>
      </c>
      <c r="CR225" s="712">
        <f t="shared" si="422"/>
        <v>0</v>
      </c>
      <c r="CS225" s="712">
        <f t="shared" si="422"/>
        <v>0</v>
      </c>
      <c r="CT225" s="712">
        <f t="shared" si="422"/>
        <v>0</v>
      </c>
      <c r="CU225" s="712">
        <f t="shared" si="422"/>
        <v>0</v>
      </c>
      <c r="CV225" s="712">
        <f t="shared" ref="CV225:DI225" si="423">CV$120*CV108</f>
        <v>0</v>
      </c>
      <c r="CW225" s="712">
        <f t="shared" si="423"/>
        <v>0</v>
      </c>
      <c r="CX225" s="712">
        <f t="shared" si="423"/>
        <v>0</v>
      </c>
      <c r="CY225" s="712">
        <f t="shared" si="423"/>
        <v>0</v>
      </c>
      <c r="CZ225" s="712">
        <f t="shared" si="423"/>
        <v>0</v>
      </c>
      <c r="DA225" s="712">
        <f t="shared" si="423"/>
        <v>0</v>
      </c>
      <c r="DB225" s="712">
        <f t="shared" si="423"/>
        <v>0</v>
      </c>
      <c r="DC225" s="712">
        <f t="shared" si="423"/>
        <v>0</v>
      </c>
      <c r="DD225" s="712">
        <f t="shared" si="423"/>
        <v>0</v>
      </c>
      <c r="DE225" s="712">
        <f t="shared" si="423"/>
        <v>0</v>
      </c>
      <c r="DF225" s="712">
        <f t="shared" si="423"/>
        <v>0</v>
      </c>
      <c r="DG225" s="712">
        <f t="shared" si="423"/>
        <v>0</v>
      </c>
      <c r="DH225" s="712">
        <f t="shared" si="423"/>
        <v>0</v>
      </c>
      <c r="DI225" s="712">
        <f t="shared" si="423"/>
        <v>0</v>
      </c>
      <c r="DJ225" s="712">
        <f t="shared" si="387"/>
        <v>0</v>
      </c>
      <c r="DK225" s="323"/>
      <c r="DL225" s="21"/>
    </row>
    <row r="226" spans="2:116">
      <c r="B226" s="10" t="s">
        <v>223</v>
      </c>
      <c r="C226" s="4" t="s">
        <v>1113</v>
      </c>
      <c r="D226" s="712">
        <f t="shared" ref="D226:AI226" si="424">D$120*D109</f>
        <v>0</v>
      </c>
      <c r="E226" s="712">
        <f t="shared" si="424"/>
        <v>0</v>
      </c>
      <c r="F226" s="712">
        <f t="shared" si="424"/>
        <v>0</v>
      </c>
      <c r="G226" s="712">
        <f t="shared" si="424"/>
        <v>0</v>
      </c>
      <c r="H226" s="712">
        <f t="shared" si="424"/>
        <v>0</v>
      </c>
      <c r="I226" s="712">
        <f t="shared" si="424"/>
        <v>0</v>
      </c>
      <c r="J226" s="712">
        <f t="shared" si="424"/>
        <v>0</v>
      </c>
      <c r="K226" s="712">
        <f t="shared" si="424"/>
        <v>0</v>
      </c>
      <c r="L226" s="712">
        <f t="shared" si="424"/>
        <v>0</v>
      </c>
      <c r="M226" s="712">
        <f t="shared" si="424"/>
        <v>0</v>
      </c>
      <c r="N226" s="712">
        <f t="shared" si="424"/>
        <v>0</v>
      </c>
      <c r="O226" s="712">
        <f t="shared" si="424"/>
        <v>0</v>
      </c>
      <c r="P226" s="712">
        <f t="shared" si="424"/>
        <v>0</v>
      </c>
      <c r="Q226" s="712">
        <f t="shared" si="424"/>
        <v>0</v>
      </c>
      <c r="R226" s="712">
        <f t="shared" si="424"/>
        <v>0</v>
      </c>
      <c r="S226" s="712">
        <f t="shared" si="424"/>
        <v>0</v>
      </c>
      <c r="T226" s="712">
        <f t="shared" si="424"/>
        <v>0</v>
      </c>
      <c r="U226" s="712">
        <f t="shared" si="424"/>
        <v>0</v>
      </c>
      <c r="V226" s="712">
        <f t="shared" si="424"/>
        <v>0</v>
      </c>
      <c r="W226" s="712">
        <f t="shared" si="424"/>
        <v>0</v>
      </c>
      <c r="X226" s="712">
        <f t="shared" si="424"/>
        <v>0</v>
      </c>
      <c r="Y226" s="712">
        <f t="shared" si="424"/>
        <v>0</v>
      </c>
      <c r="Z226" s="712">
        <f t="shared" si="424"/>
        <v>0</v>
      </c>
      <c r="AA226" s="712">
        <f t="shared" si="424"/>
        <v>0</v>
      </c>
      <c r="AB226" s="712">
        <f t="shared" si="424"/>
        <v>0</v>
      </c>
      <c r="AC226" s="712">
        <f t="shared" si="424"/>
        <v>0</v>
      </c>
      <c r="AD226" s="712">
        <f t="shared" si="424"/>
        <v>0</v>
      </c>
      <c r="AE226" s="712">
        <f t="shared" si="424"/>
        <v>0</v>
      </c>
      <c r="AF226" s="712">
        <f t="shared" si="424"/>
        <v>0</v>
      </c>
      <c r="AG226" s="712">
        <f t="shared" si="424"/>
        <v>0</v>
      </c>
      <c r="AH226" s="712">
        <f t="shared" si="424"/>
        <v>0</v>
      </c>
      <c r="AI226" s="712">
        <f t="shared" si="424"/>
        <v>0</v>
      </c>
      <c r="AJ226" s="712">
        <f t="shared" ref="AJ226:BO226" si="425">AJ$120*AJ109</f>
        <v>0</v>
      </c>
      <c r="AK226" s="712">
        <f t="shared" si="425"/>
        <v>0</v>
      </c>
      <c r="AL226" s="712">
        <f t="shared" si="425"/>
        <v>0</v>
      </c>
      <c r="AM226" s="712">
        <f t="shared" si="425"/>
        <v>0</v>
      </c>
      <c r="AN226" s="712">
        <f t="shared" si="425"/>
        <v>0</v>
      </c>
      <c r="AO226" s="712">
        <f t="shared" si="425"/>
        <v>0</v>
      </c>
      <c r="AP226" s="712">
        <f t="shared" si="425"/>
        <v>0</v>
      </c>
      <c r="AQ226" s="712">
        <f t="shared" si="425"/>
        <v>0</v>
      </c>
      <c r="AR226" s="712">
        <f t="shared" si="425"/>
        <v>0</v>
      </c>
      <c r="AS226" s="712">
        <f t="shared" si="425"/>
        <v>0</v>
      </c>
      <c r="AT226" s="712">
        <f t="shared" si="425"/>
        <v>0</v>
      </c>
      <c r="AU226" s="712">
        <f t="shared" si="425"/>
        <v>0</v>
      </c>
      <c r="AV226" s="712">
        <f t="shared" si="425"/>
        <v>0</v>
      </c>
      <c r="AW226" s="712">
        <f t="shared" si="425"/>
        <v>0</v>
      </c>
      <c r="AX226" s="712">
        <f t="shared" si="425"/>
        <v>0</v>
      </c>
      <c r="AY226" s="712">
        <f t="shared" si="425"/>
        <v>0</v>
      </c>
      <c r="AZ226" s="712">
        <f t="shared" si="425"/>
        <v>0</v>
      </c>
      <c r="BA226" s="712">
        <f t="shared" si="425"/>
        <v>0</v>
      </c>
      <c r="BB226" s="712">
        <f t="shared" si="425"/>
        <v>0</v>
      </c>
      <c r="BC226" s="712">
        <f t="shared" si="425"/>
        <v>0</v>
      </c>
      <c r="BD226" s="712">
        <f t="shared" si="425"/>
        <v>0</v>
      </c>
      <c r="BE226" s="712">
        <f t="shared" si="425"/>
        <v>0</v>
      </c>
      <c r="BF226" s="712">
        <f t="shared" si="425"/>
        <v>0</v>
      </c>
      <c r="BG226" s="712">
        <f t="shared" si="425"/>
        <v>0</v>
      </c>
      <c r="BH226" s="712">
        <f t="shared" si="425"/>
        <v>0</v>
      </c>
      <c r="BI226" s="712">
        <f t="shared" si="425"/>
        <v>0</v>
      </c>
      <c r="BJ226" s="712">
        <f t="shared" si="425"/>
        <v>0</v>
      </c>
      <c r="BK226" s="712">
        <f t="shared" si="425"/>
        <v>0</v>
      </c>
      <c r="BL226" s="712">
        <f t="shared" si="425"/>
        <v>0</v>
      </c>
      <c r="BM226" s="712">
        <f t="shared" si="425"/>
        <v>0</v>
      </c>
      <c r="BN226" s="712">
        <f t="shared" si="425"/>
        <v>0</v>
      </c>
      <c r="BO226" s="712">
        <f t="shared" si="425"/>
        <v>0</v>
      </c>
      <c r="BP226" s="712">
        <f t="shared" ref="BP226:CU226" si="426">BP$120*BP109</f>
        <v>0</v>
      </c>
      <c r="BQ226" s="712">
        <f t="shared" si="426"/>
        <v>0</v>
      </c>
      <c r="BR226" s="712">
        <f t="shared" si="426"/>
        <v>0</v>
      </c>
      <c r="BS226" s="712">
        <f t="shared" si="426"/>
        <v>0</v>
      </c>
      <c r="BT226" s="712">
        <f t="shared" si="426"/>
        <v>0</v>
      </c>
      <c r="BU226" s="712">
        <f t="shared" si="426"/>
        <v>0</v>
      </c>
      <c r="BV226" s="712">
        <f t="shared" si="426"/>
        <v>0</v>
      </c>
      <c r="BW226" s="712">
        <f t="shared" si="426"/>
        <v>0</v>
      </c>
      <c r="BX226" s="712">
        <f t="shared" si="426"/>
        <v>0</v>
      </c>
      <c r="BY226" s="712">
        <f t="shared" si="426"/>
        <v>0</v>
      </c>
      <c r="BZ226" s="712">
        <f t="shared" si="426"/>
        <v>0</v>
      </c>
      <c r="CA226" s="712">
        <f t="shared" si="426"/>
        <v>0</v>
      </c>
      <c r="CB226" s="712">
        <f t="shared" si="426"/>
        <v>0</v>
      </c>
      <c r="CC226" s="712">
        <f t="shared" si="426"/>
        <v>0</v>
      </c>
      <c r="CD226" s="712">
        <f t="shared" si="426"/>
        <v>0</v>
      </c>
      <c r="CE226" s="712">
        <f t="shared" si="426"/>
        <v>0</v>
      </c>
      <c r="CF226" s="712">
        <f t="shared" si="426"/>
        <v>0</v>
      </c>
      <c r="CG226" s="712">
        <f t="shared" si="426"/>
        <v>0</v>
      </c>
      <c r="CH226" s="712">
        <f t="shared" si="426"/>
        <v>0</v>
      </c>
      <c r="CI226" s="712">
        <f t="shared" si="426"/>
        <v>0</v>
      </c>
      <c r="CJ226" s="712">
        <f t="shared" si="426"/>
        <v>0</v>
      </c>
      <c r="CK226" s="712">
        <f t="shared" si="426"/>
        <v>0</v>
      </c>
      <c r="CL226" s="712">
        <f t="shared" si="426"/>
        <v>0</v>
      </c>
      <c r="CM226" s="712">
        <f t="shared" si="426"/>
        <v>0</v>
      </c>
      <c r="CN226" s="712">
        <f t="shared" si="426"/>
        <v>0</v>
      </c>
      <c r="CO226" s="712">
        <f t="shared" si="426"/>
        <v>0</v>
      </c>
      <c r="CP226" s="712">
        <f t="shared" si="426"/>
        <v>0</v>
      </c>
      <c r="CQ226" s="712">
        <f t="shared" si="426"/>
        <v>0</v>
      </c>
      <c r="CR226" s="712">
        <f t="shared" si="426"/>
        <v>0</v>
      </c>
      <c r="CS226" s="712">
        <f t="shared" si="426"/>
        <v>0</v>
      </c>
      <c r="CT226" s="712">
        <f t="shared" si="426"/>
        <v>0</v>
      </c>
      <c r="CU226" s="712">
        <f t="shared" si="426"/>
        <v>0</v>
      </c>
      <c r="CV226" s="712">
        <f t="shared" ref="CV226:DI226" si="427">CV$120*CV109</f>
        <v>0</v>
      </c>
      <c r="CW226" s="712">
        <f t="shared" si="427"/>
        <v>0</v>
      </c>
      <c r="CX226" s="712">
        <f t="shared" si="427"/>
        <v>0</v>
      </c>
      <c r="CY226" s="712">
        <f t="shared" si="427"/>
        <v>0</v>
      </c>
      <c r="CZ226" s="712">
        <f t="shared" si="427"/>
        <v>0</v>
      </c>
      <c r="DA226" s="712">
        <f t="shared" si="427"/>
        <v>0</v>
      </c>
      <c r="DB226" s="712">
        <f t="shared" si="427"/>
        <v>0</v>
      </c>
      <c r="DC226" s="712">
        <f t="shared" si="427"/>
        <v>0</v>
      </c>
      <c r="DD226" s="712">
        <f t="shared" si="427"/>
        <v>0</v>
      </c>
      <c r="DE226" s="712">
        <f t="shared" si="427"/>
        <v>0</v>
      </c>
      <c r="DF226" s="712">
        <f t="shared" si="427"/>
        <v>0</v>
      </c>
      <c r="DG226" s="712">
        <f t="shared" si="427"/>
        <v>0</v>
      </c>
      <c r="DH226" s="712">
        <f t="shared" si="427"/>
        <v>0</v>
      </c>
      <c r="DI226" s="712">
        <f t="shared" si="427"/>
        <v>0</v>
      </c>
      <c r="DJ226" s="712">
        <f t="shared" si="387"/>
        <v>0</v>
      </c>
      <c r="DK226" s="323"/>
      <c r="DL226" s="21"/>
    </row>
    <row r="227" spans="2:116">
      <c r="B227" s="10" t="s">
        <v>224</v>
      </c>
      <c r="C227" s="4" t="s">
        <v>1114</v>
      </c>
      <c r="D227" s="712">
        <f t="shared" ref="D227:AI227" si="428">D$120*D110</f>
        <v>0</v>
      </c>
      <c r="E227" s="712">
        <f t="shared" si="428"/>
        <v>0</v>
      </c>
      <c r="F227" s="712">
        <f t="shared" si="428"/>
        <v>0</v>
      </c>
      <c r="G227" s="712">
        <f t="shared" si="428"/>
        <v>0</v>
      </c>
      <c r="H227" s="712">
        <f t="shared" si="428"/>
        <v>0</v>
      </c>
      <c r="I227" s="712">
        <f t="shared" si="428"/>
        <v>0</v>
      </c>
      <c r="J227" s="712">
        <f t="shared" si="428"/>
        <v>0</v>
      </c>
      <c r="K227" s="712">
        <f t="shared" si="428"/>
        <v>0</v>
      </c>
      <c r="L227" s="712">
        <f t="shared" si="428"/>
        <v>0</v>
      </c>
      <c r="M227" s="712">
        <f t="shared" si="428"/>
        <v>0</v>
      </c>
      <c r="N227" s="712">
        <f t="shared" si="428"/>
        <v>0</v>
      </c>
      <c r="O227" s="712">
        <f t="shared" si="428"/>
        <v>0</v>
      </c>
      <c r="P227" s="712">
        <f t="shared" si="428"/>
        <v>0</v>
      </c>
      <c r="Q227" s="712">
        <f t="shared" si="428"/>
        <v>0</v>
      </c>
      <c r="R227" s="712">
        <f t="shared" si="428"/>
        <v>0</v>
      </c>
      <c r="S227" s="712">
        <f t="shared" si="428"/>
        <v>0</v>
      </c>
      <c r="T227" s="712">
        <f t="shared" si="428"/>
        <v>0</v>
      </c>
      <c r="U227" s="712">
        <f t="shared" si="428"/>
        <v>0</v>
      </c>
      <c r="V227" s="712">
        <f t="shared" si="428"/>
        <v>0</v>
      </c>
      <c r="W227" s="712">
        <f t="shared" si="428"/>
        <v>0</v>
      </c>
      <c r="X227" s="712">
        <f t="shared" si="428"/>
        <v>0</v>
      </c>
      <c r="Y227" s="712">
        <f t="shared" si="428"/>
        <v>0</v>
      </c>
      <c r="Z227" s="712">
        <f t="shared" si="428"/>
        <v>0</v>
      </c>
      <c r="AA227" s="712">
        <f t="shared" si="428"/>
        <v>0</v>
      </c>
      <c r="AB227" s="712">
        <f t="shared" si="428"/>
        <v>0</v>
      </c>
      <c r="AC227" s="712">
        <f t="shared" si="428"/>
        <v>0</v>
      </c>
      <c r="AD227" s="712">
        <f t="shared" si="428"/>
        <v>0</v>
      </c>
      <c r="AE227" s="712">
        <f t="shared" si="428"/>
        <v>0</v>
      </c>
      <c r="AF227" s="712">
        <f t="shared" si="428"/>
        <v>0</v>
      </c>
      <c r="AG227" s="712">
        <f t="shared" si="428"/>
        <v>0</v>
      </c>
      <c r="AH227" s="712">
        <f t="shared" si="428"/>
        <v>0</v>
      </c>
      <c r="AI227" s="712">
        <f t="shared" si="428"/>
        <v>0</v>
      </c>
      <c r="AJ227" s="712">
        <f t="shared" ref="AJ227:BO227" si="429">AJ$120*AJ110</f>
        <v>0</v>
      </c>
      <c r="AK227" s="712">
        <f t="shared" si="429"/>
        <v>0</v>
      </c>
      <c r="AL227" s="712">
        <f t="shared" si="429"/>
        <v>0</v>
      </c>
      <c r="AM227" s="712">
        <f t="shared" si="429"/>
        <v>0</v>
      </c>
      <c r="AN227" s="712">
        <f t="shared" si="429"/>
        <v>0</v>
      </c>
      <c r="AO227" s="712">
        <f t="shared" si="429"/>
        <v>0</v>
      </c>
      <c r="AP227" s="712">
        <f t="shared" si="429"/>
        <v>0</v>
      </c>
      <c r="AQ227" s="712">
        <f t="shared" si="429"/>
        <v>0</v>
      </c>
      <c r="AR227" s="712">
        <f t="shared" si="429"/>
        <v>0</v>
      </c>
      <c r="AS227" s="712">
        <f t="shared" si="429"/>
        <v>0</v>
      </c>
      <c r="AT227" s="712">
        <f t="shared" si="429"/>
        <v>0</v>
      </c>
      <c r="AU227" s="712">
        <f t="shared" si="429"/>
        <v>0</v>
      </c>
      <c r="AV227" s="712">
        <f t="shared" si="429"/>
        <v>0</v>
      </c>
      <c r="AW227" s="712">
        <f t="shared" si="429"/>
        <v>0</v>
      </c>
      <c r="AX227" s="712">
        <f t="shared" si="429"/>
        <v>0</v>
      </c>
      <c r="AY227" s="712">
        <f t="shared" si="429"/>
        <v>0</v>
      </c>
      <c r="AZ227" s="712">
        <f t="shared" si="429"/>
        <v>0</v>
      </c>
      <c r="BA227" s="712">
        <f t="shared" si="429"/>
        <v>0</v>
      </c>
      <c r="BB227" s="712">
        <f t="shared" si="429"/>
        <v>0</v>
      </c>
      <c r="BC227" s="712">
        <f t="shared" si="429"/>
        <v>0</v>
      </c>
      <c r="BD227" s="712">
        <f t="shared" si="429"/>
        <v>0</v>
      </c>
      <c r="BE227" s="712">
        <f t="shared" si="429"/>
        <v>0</v>
      </c>
      <c r="BF227" s="712">
        <f t="shared" si="429"/>
        <v>0</v>
      </c>
      <c r="BG227" s="712">
        <f t="shared" si="429"/>
        <v>0</v>
      </c>
      <c r="BH227" s="712">
        <f t="shared" si="429"/>
        <v>0</v>
      </c>
      <c r="BI227" s="712">
        <f t="shared" si="429"/>
        <v>0</v>
      </c>
      <c r="BJ227" s="712">
        <f t="shared" si="429"/>
        <v>0</v>
      </c>
      <c r="BK227" s="712">
        <f t="shared" si="429"/>
        <v>0</v>
      </c>
      <c r="BL227" s="712">
        <f t="shared" si="429"/>
        <v>0</v>
      </c>
      <c r="BM227" s="712">
        <f t="shared" si="429"/>
        <v>0</v>
      </c>
      <c r="BN227" s="712">
        <f t="shared" si="429"/>
        <v>0</v>
      </c>
      <c r="BO227" s="712">
        <f t="shared" si="429"/>
        <v>0</v>
      </c>
      <c r="BP227" s="712">
        <f t="shared" ref="BP227:CU227" si="430">BP$120*BP110</f>
        <v>0</v>
      </c>
      <c r="BQ227" s="712">
        <f t="shared" si="430"/>
        <v>0</v>
      </c>
      <c r="BR227" s="712">
        <f t="shared" si="430"/>
        <v>0</v>
      </c>
      <c r="BS227" s="712">
        <f t="shared" si="430"/>
        <v>0</v>
      </c>
      <c r="BT227" s="712">
        <f t="shared" si="430"/>
        <v>0</v>
      </c>
      <c r="BU227" s="712">
        <f t="shared" si="430"/>
        <v>0</v>
      </c>
      <c r="BV227" s="712">
        <f t="shared" si="430"/>
        <v>0</v>
      </c>
      <c r="BW227" s="712">
        <f t="shared" si="430"/>
        <v>0</v>
      </c>
      <c r="BX227" s="712">
        <f t="shared" si="430"/>
        <v>0</v>
      </c>
      <c r="BY227" s="712">
        <f t="shared" si="430"/>
        <v>0</v>
      </c>
      <c r="BZ227" s="712">
        <f t="shared" si="430"/>
        <v>0</v>
      </c>
      <c r="CA227" s="712">
        <f t="shared" si="430"/>
        <v>0</v>
      </c>
      <c r="CB227" s="712">
        <f t="shared" si="430"/>
        <v>0</v>
      </c>
      <c r="CC227" s="712">
        <f t="shared" si="430"/>
        <v>0</v>
      </c>
      <c r="CD227" s="712">
        <f t="shared" si="430"/>
        <v>0</v>
      </c>
      <c r="CE227" s="712">
        <f t="shared" si="430"/>
        <v>0</v>
      </c>
      <c r="CF227" s="712">
        <f t="shared" si="430"/>
        <v>0</v>
      </c>
      <c r="CG227" s="712">
        <f t="shared" si="430"/>
        <v>0</v>
      </c>
      <c r="CH227" s="712">
        <f t="shared" si="430"/>
        <v>0</v>
      </c>
      <c r="CI227" s="712">
        <f t="shared" si="430"/>
        <v>0</v>
      </c>
      <c r="CJ227" s="712">
        <f t="shared" si="430"/>
        <v>0</v>
      </c>
      <c r="CK227" s="712">
        <f t="shared" si="430"/>
        <v>0</v>
      </c>
      <c r="CL227" s="712">
        <f t="shared" si="430"/>
        <v>0</v>
      </c>
      <c r="CM227" s="712">
        <f t="shared" si="430"/>
        <v>0</v>
      </c>
      <c r="CN227" s="712">
        <f t="shared" si="430"/>
        <v>0</v>
      </c>
      <c r="CO227" s="712">
        <f t="shared" si="430"/>
        <v>0</v>
      </c>
      <c r="CP227" s="712">
        <f t="shared" si="430"/>
        <v>0</v>
      </c>
      <c r="CQ227" s="712">
        <f t="shared" si="430"/>
        <v>0</v>
      </c>
      <c r="CR227" s="712">
        <f t="shared" si="430"/>
        <v>0</v>
      </c>
      <c r="CS227" s="712">
        <f t="shared" si="430"/>
        <v>0</v>
      </c>
      <c r="CT227" s="712">
        <f t="shared" si="430"/>
        <v>0</v>
      </c>
      <c r="CU227" s="712">
        <f t="shared" si="430"/>
        <v>0</v>
      </c>
      <c r="CV227" s="712">
        <f t="shared" ref="CV227:DI227" si="431">CV$120*CV110</f>
        <v>0</v>
      </c>
      <c r="CW227" s="712">
        <f t="shared" si="431"/>
        <v>0</v>
      </c>
      <c r="CX227" s="712">
        <f t="shared" si="431"/>
        <v>0</v>
      </c>
      <c r="CY227" s="712">
        <f t="shared" si="431"/>
        <v>0</v>
      </c>
      <c r="CZ227" s="712">
        <f t="shared" si="431"/>
        <v>0</v>
      </c>
      <c r="DA227" s="712">
        <f t="shared" si="431"/>
        <v>0</v>
      </c>
      <c r="DB227" s="712">
        <f t="shared" si="431"/>
        <v>0</v>
      </c>
      <c r="DC227" s="712">
        <f t="shared" si="431"/>
        <v>0</v>
      </c>
      <c r="DD227" s="712">
        <f t="shared" si="431"/>
        <v>0</v>
      </c>
      <c r="DE227" s="712">
        <f t="shared" si="431"/>
        <v>0</v>
      </c>
      <c r="DF227" s="712">
        <f t="shared" si="431"/>
        <v>0</v>
      </c>
      <c r="DG227" s="712">
        <f t="shared" si="431"/>
        <v>0</v>
      </c>
      <c r="DH227" s="712">
        <f t="shared" si="431"/>
        <v>0</v>
      </c>
      <c r="DI227" s="712">
        <f t="shared" si="431"/>
        <v>0</v>
      </c>
      <c r="DJ227" s="712">
        <f t="shared" si="387"/>
        <v>0</v>
      </c>
      <c r="DK227" s="323"/>
      <c r="DL227" s="21"/>
    </row>
    <row r="228" spans="2:116">
      <c r="B228" s="10" t="s">
        <v>225</v>
      </c>
      <c r="C228" s="4" t="s">
        <v>1115</v>
      </c>
      <c r="D228" s="712">
        <f t="shared" ref="D228:AI228" si="432">D$120*D111</f>
        <v>0</v>
      </c>
      <c r="E228" s="712">
        <f t="shared" si="432"/>
        <v>0</v>
      </c>
      <c r="F228" s="712">
        <f t="shared" si="432"/>
        <v>0</v>
      </c>
      <c r="G228" s="712">
        <f t="shared" si="432"/>
        <v>0</v>
      </c>
      <c r="H228" s="712">
        <f t="shared" si="432"/>
        <v>0</v>
      </c>
      <c r="I228" s="712">
        <f t="shared" si="432"/>
        <v>0</v>
      </c>
      <c r="J228" s="712">
        <f t="shared" si="432"/>
        <v>0</v>
      </c>
      <c r="K228" s="712">
        <f t="shared" si="432"/>
        <v>0</v>
      </c>
      <c r="L228" s="712">
        <f t="shared" si="432"/>
        <v>0</v>
      </c>
      <c r="M228" s="712">
        <f t="shared" si="432"/>
        <v>0</v>
      </c>
      <c r="N228" s="712">
        <f t="shared" si="432"/>
        <v>0</v>
      </c>
      <c r="O228" s="712">
        <f t="shared" si="432"/>
        <v>0</v>
      </c>
      <c r="P228" s="712">
        <f t="shared" si="432"/>
        <v>0</v>
      </c>
      <c r="Q228" s="712">
        <f t="shared" si="432"/>
        <v>0</v>
      </c>
      <c r="R228" s="712">
        <f t="shared" si="432"/>
        <v>0</v>
      </c>
      <c r="S228" s="712">
        <f t="shared" si="432"/>
        <v>0</v>
      </c>
      <c r="T228" s="712">
        <f t="shared" si="432"/>
        <v>0</v>
      </c>
      <c r="U228" s="712">
        <f t="shared" si="432"/>
        <v>0</v>
      </c>
      <c r="V228" s="712">
        <f t="shared" si="432"/>
        <v>0</v>
      </c>
      <c r="W228" s="712">
        <f t="shared" si="432"/>
        <v>0</v>
      </c>
      <c r="X228" s="712">
        <f t="shared" si="432"/>
        <v>0</v>
      </c>
      <c r="Y228" s="712">
        <f t="shared" si="432"/>
        <v>0</v>
      </c>
      <c r="Z228" s="712">
        <f t="shared" si="432"/>
        <v>0</v>
      </c>
      <c r="AA228" s="712">
        <f t="shared" si="432"/>
        <v>0</v>
      </c>
      <c r="AB228" s="712">
        <f t="shared" si="432"/>
        <v>0</v>
      </c>
      <c r="AC228" s="712">
        <f t="shared" si="432"/>
        <v>0</v>
      </c>
      <c r="AD228" s="712">
        <f t="shared" si="432"/>
        <v>0</v>
      </c>
      <c r="AE228" s="712">
        <f t="shared" si="432"/>
        <v>0</v>
      </c>
      <c r="AF228" s="712">
        <f t="shared" si="432"/>
        <v>0</v>
      </c>
      <c r="AG228" s="712">
        <f t="shared" si="432"/>
        <v>0</v>
      </c>
      <c r="AH228" s="712">
        <f t="shared" si="432"/>
        <v>0</v>
      </c>
      <c r="AI228" s="712">
        <f t="shared" si="432"/>
        <v>0</v>
      </c>
      <c r="AJ228" s="712">
        <f t="shared" ref="AJ228:BO228" si="433">AJ$120*AJ111</f>
        <v>0</v>
      </c>
      <c r="AK228" s="712">
        <f t="shared" si="433"/>
        <v>0</v>
      </c>
      <c r="AL228" s="712">
        <f t="shared" si="433"/>
        <v>0</v>
      </c>
      <c r="AM228" s="712">
        <f t="shared" si="433"/>
        <v>0</v>
      </c>
      <c r="AN228" s="712">
        <f t="shared" si="433"/>
        <v>0</v>
      </c>
      <c r="AO228" s="712">
        <f t="shared" si="433"/>
        <v>0</v>
      </c>
      <c r="AP228" s="712">
        <f t="shared" si="433"/>
        <v>0</v>
      </c>
      <c r="AQ228" s="712">
        <f t="shared" si="433"/>
        <v>0</v>
      </c>
      <c r="AR228" s="712">
        <f t="shared" si="433"/>
        <v>0</v>
      </c>
      <c r="AS228" s="712">
        <f t="shared" si="433"/>
        <v>0</v>
      </c>
      <c r="AT228" s="712">
        <f t="shared" si="433"/>
        <v>0</v>
      </c>
      <c r="AU228" s="712">
        <f t="shared" si="433"/>
        <v>0</v>
      </c>
      <c r="AV228" s="712">
        <f t="shared" si="433"/>
        <v>0</v>
      </c>
      <c r="AW228" s="712">
        <f t="shared" si="433"/>
        <v>0</v>
      </c>
      <c r="AX228" s="712">
        <f t="shared" si="433"/>
        <v>0</v>
      </c>
      <c r="AY228" s="712">
        <f t="shared" si="433"/>
        <v>0</v>
      </c>
      <c r="AZ228" s="712">
        <f t="shared" si="433"/>
        <v>0</v>
      </c>
      <c r="BA228" s="712">
        <f t="shared" si="433"/>
        <v>0</v>
      </c>
      <c r="BB228" s="712">
        <f t="shared" si="433"/>
        <v>0</v>
      </c>
      <c r="BC228" s="712">
        <f t="shared" si="433"/>
        <v>0</v>
      </c>
      <c r="BD228" s="712">
        <f t="shared" si="433"/>
        <v>0</v>
      </c>
      <c r="BE228" s="712">
        <f t="shared" si="433"/>
        <v>0</v>
      </c>
      <c r="BF228" s="712">
        <f t="shared" si="433"/>
        <v>0</v>
      </c>
      <c r="BG228" s="712">
        <f t="shared" si="433"/>
        <v>0</v>
      </c>
      <c r="BH228" s="712">
        <f t="shared" si="433"/>
        <v>0</v>
      </c>
      <c r="BI228" s="712">
        <f t="shared" si="433"/>
        <v>0</v>
      </c>
      <c r="BJ228" s="712">
        <f t="shared" si="433"/>
        <v>0</v>
      </c>
      <c r="BK228" s="712">
        <f t="shared" si="433"/>
        <v>0</v>
      </c>
      <c r="BL228" s="712">
        <f t="shared" si="433"/>
        <v>0</v>
      </c>
      <c r="BM228" s="712">
        <f t="shared" si="433"/>
        <v>0</v>
      </c>
      <c r="BN228" s="712">
        <f t="shared" si="433"/>
        <v>0</v>
      </c>
      <c r="BO228" s="712">
        <f t="shared" si="433"/>
        <v>0</v>
      </c>
      <c r="BP228" s="712">
        <f t="shared" ref="BP228:CU228" si="434">BP$120*BP111</f>
        <v>0</v>
      </c>
      <c r="BQ228" s="712">
        <f t="shared" si="434"/>
        <v>0</v>
      </c>
      <c r="BR228" s="712">
        <f t="shared" si="434"/>
        <v>0</v>
      </c>
      <c r="BS228" s="712">
        <f t="shared" si="434"/>
        <v>0</v>
      </c>
      <c r="BT228" s="712">
        <f t="shared" si="434"/>
        <v>0</v>
      </c>
      <c r="BU228" s="712">
        <f t="shared" si="434"/>
        <v>0</v>
      </c>
      <c r="BV228" s="712">
        <f t="shared" si="434"/>
        <v>0</v>
      </c>
      <c r="BW228" s="712">
        <f t="shared" si="434"/>
        <v>0</v>
      </c>
      <c r="BX228" s="712">
        <f t="shared" si="434"/>
        <v>0</v>
      </c>
      <c r="BY228" s="712">
        <f t="shared" si="434"/>
        <v>0</v>
      </c>
      <c r="BZ228" s="712">
        <f t="shared" si="434"/>
        <v>0</v>
      </c>
      <c r="CA228" s="712">
        <f t="shared" si="434"/>
        <v>0</v>
      </c>
      <c r="CB228" s="712">
        <f t="shared" si="434"/>
        <v>0</v>
      </c>
      <c r="CC228" s="712">
        <f t="shared" si="434"/>
        <v>0</v>
      </c>
      <c r="CD228" s="712">
        <f t="shared" si="434"/>
        <v>0</v>
      </c>
      <c r="CE228" s="712">
        <f t="shared" si="434"/>
        <v>0</v>
      </c>
      <c r="CF228" s="712">
        <f t="shared" si="434"/>
        <v>0</v>
      </c>
      <c r="CG228" s="712">
        <f t="shared" si="434"/>
        <v>0</v>
      </c>
      <c r="CH228" s="712">
        <f t="shared" si="434"/>
        <v>0</v>
      </c>
      <c r="CI228" s="712">
        <f t="shared" si="434"/>
        <v>0</v>
      </c>
      <c r="CJ228" s="712">
        <f t="shared" si="434"/>
        <v>0</v>
      </c>
      <c r="CK228" s="712">
        <f t="shared" si="434"/>
        <v>0</v>
      </c>
      <c r="CL228" s="712">
        <f t="shared" si="434"/>
        <v>0</v>
      </c>
      <c r="CM228" s="712">
        <f t="shared" si="434"/>
        <v>0</v>
      </c>
      <c r="CN228" s="712">
        <f t="shared" si="434"/>
        <v>0</v>
      </c>
      <c r="CO228" s="712">
        <f t="shared" si="434"/>
        <v>0</v>
      </c>
      <c r="CP228" s="712">
        <f t="shared" si="434"/>
        <v>0</v>
      </c>
      <c r="CQ228" s="712">
        <f t="shared" si="434"/>
        <v>0</v>
      </c>
      <c r="CR228" s="712">
        <f t="shared" si="434"/>
        <v>0</v>
      </c>
      <c r="CS228" s="712">
        <f t="shared" si="434"/>
        <v>0</v>
      </c>
      <c r="CT228" s="712">
        <f t="shared" si="434"/>
        <v>0</v>
      </c>
      <c r="CU228" s="712">
        <f t="shared" si="434"/>
        <v>0</v>
      </c>
      <c r="CV228" s="712">
        <f t="shared" ref="CV228:DI228" si="435">CV$120*CV111</f>
        <v>0</v>
      </c>
      <c r="CW228" s="712">
        <f t="shared" si="435"/>
        <v>0</v>
      </c>
      <c r="CX228" s="712">
        <f t="shared" si="435"/>
        <v>0</v>
      </c>
      <c r="CY228" s="712">
        <f t="shared" si="435"/>
        <v>0</v>
      </c>
      <c r="CZ228" s="712">
        <f t="shared" si="435"/>
        <v>0</v>
      </c>
      <c r="DA228" s="712">
        <f t="shared" si="435"/>
        <v>0</v>
      </c>
      <c r="DB228" s="712">
        <f t="shared" si="435"/>
        <v>0</v>
      </c>
      <c r="DC228" s="712">
        <f t="shared" si="435"/>
        <v>0</v>
      </c>
      <c r="DD228" s="712">
        <f t="shared" si="435"/>
        <v>0</v>
      </c>
      <c r="DE228" s="712">
        <f t="shared" si="435"/>
        <v>0</v>
      </c>
      <c r="DF228" s="712">
        <f t="shared" si="435"/>
        <v>0</v>
      </c>
      <c r="DG228" s="712">
        <f t="shared" si="435"/>
        <v>0</v>
      </c>
      <c r="DH228" s="712">
        <f t="shared" si="435"/>
        <v>0</v>
      </c>
      <c r="DI228" s="712">
        <f t="shared" si="435"/>
        <v>0</v>
      </c>
      <c r="DJ228" s="712">
        <f t="shared" si="387"/>
        <v>0</v>
      </c>
      <c r="DK228" s="323"/>
      <c r="DL228" s="21"/>
    </row>
    <row r="229" spans="2:116">
      <c r="B229" s="10" t="s">
        <v>226</v>
      </c>
      <c r="C229" s="4" t="s">
        <v>1116</v>
      </c>
      <c r="D229" s="712">
        <f t="shared" ref="D229:AI229" si="436">D$120*D112</f>
        <v>0</v>
      </c>
      <c r="E229" s="712">
        <f t="shared" si="436"/>
        <v>0</v>
      </c>
      <c r="F229" s="712">
        <f t="shared" si="436"/>
        <v>0</v>
      </c>
      <c r="G229" s="712">
        <f t="shared" si="436"/>
        <v>0</v>
      </c>
      <c r="H229" s="712">
        <f t="shared" si="436"/>
        <v>0</v>
      </c>
      <c r="I229" s="712">
        <f t="shared" si="436"/>
        <v>0</v>
      </c>
      <c r="J229" s="712">
        <f t="shared" si="436"/>
        <v>0</v>
      </c>
      <c r="K229" s="712">
        <f t="shared" si="436"/>
        <v>0</v>
      </c>
      <c r="L229" s="712">
        <f t="shared" si="436"/>
        <v>0</v>
      </c>
      <c r="M229" s="712">
        <f t="shared" si="436"/>
        <v>0</v>
      </c>
      <c r="N229" s="712">
        <f t="shared" si="436"/>
        <v>0</v>
      </c>
      <c r="O229" s="712">
        <f t="shared" si="436"/>
        <v>0</v>
      </c>
      <c r="P229" s="712">
        <f t="shared" si="436"/>
        <v>0</v>
      </c>
      <c r="Q229" s="712">
        <f t="shared" si="436"/>
        <v>0</v>
      </c>
      <c r="R229" s="712">
        <f t="shared" si="436"/>
        <v>0</v>
      </c>
      <c r="S229" s="712">
        <f t="shared" si="436"/>
        <v>0</v>
      </c>
      <c r="T229" s="712">
        <f t="shared" si="436"/>
        <v>0</v>
      </c>
      <c r="U229" s="712">
        <f t="shared" si="436"/>
        <v>0</v>
      </c>
      <c r="V229" s="712">
        <f t="shared" si="436"/>
        <v>0</v>
      </c>
      <c r="W229" s="712">
        <f t="shared" si="436"/>
        <v>0</v>
      </c>
      <c r="X229" s="712">
        <f t="shared" si="436"/>
        <v>0</v>
      </c>
      <c r="Y229" s="712">
        <f t="shared" si="436"/>
        <v>0</v>
      </c>
      <c r="Z229" s="712">
        <f t="shared" si="436"/>
        <v>0</v>
      </c>
      <c r="AA229" s="712">
        <f t="shared" si="436"/>
        <v>0</v>
      </c>
      <c r="AB229" s="712">
        <f t="shared" si="436"/>
        <v>0</v>
      </c>
      <c r="AC229" s="712">
        <f t="shared" si="436"/>
        <v>0</v>
      </c>
      <c r="AD229" s="712">
        <f t="shared" si="436"/>
        <v>0</v>
      </c>
      <c r="AE229" s="712">
        <f t="shared" si="436"/>
        <v>0</v>
      </c>
      <c r="AF229" s="712">
        <f t="shared" si="436"/>
        <v>0</v>
      </c>
      <c r="AG229" s="712">
        <f t="shared" si="436"/>
        <v>0</v>
      </c>
      <c r="AH229" s="712">
        <f t="shared" si="436"/>
        <v>0</v>
      </c>
      <c r="AI229" s="712">
        <f t="shared" si="436"/>
        <v>0</v>
      </c>
      <c r="AJ229" s="712">
        <f t="shared" ref="AJ229:BO229" si="437">AJ$120*AJ112</f>
        <v>0</v>
      </c>
      <c r="AK229" s="712">
        <f t="shared" si="437"/>
        <v>0</v>
      </c>
      <c r="AL229" s="712">
        <f t="shared" si="437"/>
        <v>0</v>
      </c>
      <c r="AM229" s="712">
        <f t="shared" si="437"/>
        <v>0</v>
      </c>
      <c r="AN229" s="712">
        <f t="shared" si="437"/>
        <v>0</v>
      </c>
      <c r="AO229" s="712">
        <f t="shared" si="437"/>
        <v>0</v>
      </c>
      <c r="AP229" s="712">
        <f t="shared" si="437"/>
        <v>0</v>
      </c>
      <c r="AQ229" s="712">
        <f t="shared" si="437"/>
        <v>0</v>
      </c>
      <c r="AR229" s="712">
        <f t="shared" si="437"/>
        <v>0</v>
      </c>
      <c r="AS229" s="712">
        <f t="shared" si="437"/>
        <v>0</v>
      </c>
      <c r="AT229" s="712">
        <f t="shared" si="437"/>
        <v>0</v>
      </c>
      <c r="AU229" s="712">
        <f t="shared" si="437"/>
        <v>0</v>
      </c>
      <c r="AV229" s="712">
        <f t="shared" si="437"/>
        <v>0</v>
      </c>
      <c r="AW229" s="712">
        <f t="shared" si="437"/>
        <v>0</v>
      </c>
      <c r="AX229" s="712">
        <f t="shared" si="437"/>
        <v>0</v>
      </c>
      <c r="AY229" s="712">
        <f t="shared" si="437"/>
        <v>0</v>
      </c>
      <c r="AZ229" s="712">
        <f t="shared" si="437"/>
        <v>0</v>
      </c>
      <c r="BA229" s="712">
        <f t="shared" si="437"/>
        <v>0</v>
      </c>
      <c r="BB229" s="712">
        <f t="shared" si="437"/>
        <v>0</v>
      </c>
      <c r="BC229" s="712">
        <f t="shared" si="437"/>
        <v>0</v>
      </c>
      <c r="BD229" s="712">
        <f t="shared" si="437"/>
        <v>0</v>
      </c>
      <c r="BE229" s="712">
        <f t="shared" si="437"/>
        <v>0</v>
      </c>
      <c r="BF229" s="712">
        <f t="shared" si="437"/>
        <v>0</v>
      </c>
      <c r="BG229" s="712">
        <f t="shared" si="437"/>
        <v>0</v>
      </c>
      <c r="BH229" s="712">
        <f t="shared" si="437"/>
        <v>0</v>
      </c>
      <c r="BI229" s="712">
        <f t="shared" si="437"/>
        <v>0</v>
      </c>
      <c r="BJ229" s="712">
        <f t="shared" si="437"/>
        <v>0</v>
      </c>
      <c r="BK229" s="712">
        <f t="shared" si="437"/>
        <v>0</v>
      </c>
      <c r="BL229" s="712">
        <f t="shared" si="437"/>
        <v>0</v>
      </c>
      <c r="BM229" s="712">
        <f t="shared" si="437"/>
        <v>0</v>
      </c>
      <c r="BN229" s="712">
        <f t="shared" si="437"/>
        <v>0</v>
      </c>
      <c r="BO229" s="712">
        <f t="shared" si="437"/>
        <v>0</v>
      </c>
      <c r="BP229" s="712">
        <f t="shared" ref="BP229:CU229" si="438">BP$120*BP112</f>
        <v>0</v>
      </c>
      <c r="BQ229" s="712">
        <f t="shared" si="438"/>
        <v>0</v>
      </c>
      <c r="BR229" s="712">
        <f t="shared" si="438"/>
        <v>0</v>
      </c>
      <c r="BS229" s="712">
        <f t="shared" si="438"/>
        <v>0</v>
      </c>
      <c r="BT229" s="712">
        <f t="shared" si="438"/>
        <v>0</v>
      </c>
      <c r="BU229" s="712">
        <f t="shared" si="438"/>
        <v>0</v>
      </c>
      <c r="BV229" s="712">
        <f t="shared" si="438"/>
        <v>0</v>
      </c>
      <c r="BW229" s="712">
        <f t="shared" si="438"/>
        <v>0</v>
      </c>
      <c r="BX229" s="712">
        <f t="shared" si="438"/>
        <v>0</v>
      </c>
      <c r="BY229" s="712">
        <f t="shared" si="438"/>
        <v>0</v>
      </c>
      <c r="BZ229" s="712">
        <f t="shared" si="438"/>
        <v>0</v>
      </c>
      <c r="CA229" s="712">
        <f t="shared" si="438"/>
        <v>0</v>
      </c>
      <c r="CB229" s="712">
        <f t="shared" si="438"/>
        <v>0</v>
      </c>
      <c r="CC229" s="712">
        <f t="shared" si="438"/>
        <v>0</v>
      </c>
      <c r="CD229" s="712">
        <f t="shared" si="438"/>
        <v>0</v>
      </c>
      <c r="CE229" s="712">
        <f t="shared" si="438"/>
        <v>0</v>
      </c>
      <c r="CF229" s="712">
        <f t="shared" si="438"/>
        <v>0</v>
      </c>
      <c r="CG229" s="712">
        <f t="shared" si="438"/>
        <v>0</v>
      </c>
      <c r="CH229" s="712">
        <f t="shared" si="438"/>
        <v>0</v>
      </c>
      <c r="CI229" s="712">
        <f t="shared" si="438"/>
        <v>0</v>
      </c>
      <c r="CJ229" s="712">
        <f t="shared" si="438"/>
        <v>0</v>
      </c>
      <c r="CK229" s="712">
        <f t="shared" si="438"/>
        <v>0</v>
      </c>
      <c r="CL229" s="712">
        <f t="shared" si="438"/>
        <v>0</v>
      </c>
      <c r="CM229" s="712">
        <f t="shared" si="438"/>
        <v>0</v>
      </c>
      <c r="CN229" s="712">
        <f t="shared" si="438"/>
        <v>0</v>
      </c>
      <c r="CO229" s="712">
        <f t="shared" si="438"/>
        <v>0</v>
      </c>
      <c r="CP229" s="712">
        <f t="shared" si="438"/>
        <v>0</v>
      </c>
      <c r="CQ229" s="712">
        <f t="shared" si="438"/>
        <v>0</v>
      </c>
      <c r="CR229" s="712">
        <f t="shared" si="438"/>
        <v>0</v>
      </c>
      <c r="CS229" s="712">
        <f t="shared" si="438"/>
        <v>0</v>
      </c>
      <c r="CT229" s="712">
        <f t="shared" si="438"/>
        <v>0</v>
      </c>
      <c r="CU229" s="712">
        <f t="shared" si="438"/>
        <v>0</v>
      </c>
      <c r="CV229" s="712">
        <f t="shared" ref="CV229:DI229" si="439">CV$120*CV112</f>
        <v>0</v>
      </c>
      <c r="CW229" s="712">
        <f t="shared" si="439"/>
        <v>0</v>
      </c>
      <c r="CX229" s="712">
        <f t="shared" si="439"/>
        <v>0</v>
      </c>
      <c r="CY229" s="712">
        <f t="shared" si="439"/>
        <v>0</v>
      </c>
      <c r="CZ229" s="712">
        <f t="shared" si="439"/>
        <v>0</v>
      </c>
      <c r="DA229" s="712">
        <f t="shared" si="439"/>
        <v>0</v>
      </c>
      <c r="DB229" s="712">
        <f t="shared" si="439"/>
        <v>0</v>
      </c>
      <c r="DC229" s="712">
        <f t="shared" si="439"/>
        <v>0</v>
      </c>
      <c r="DD229" s="712">
        <f t="shared" si="439"/>
        <v>0</v>
      </c>
      <c r="DE229" s="712">
        <f t="shared" si="439"/>
        <v>0</v>
      </c>
      <c r="DF229" s="712">
        <f t="shared" si="439"/>
        <v>0</v>
      </c>
      <c r="DG229" s="712">
        <f t="shared" si="439"/>
        <v>0</v>
      </c>
      <c r="DH229" s="712">
        <f t="shared" si="439"/>
        <v>0</v>
      </c>
      <c r="DI229" s="712">
        <f t="shared" si="439"/>
        <v>0</v>
      </c>
      <c r="DJ229" s="712">
        <f t="shared" si="387"/>
        <v>0</v>
      </c>
      <c r="DK229" s="323"/>
      <c r="DL229" s="21"/>
    </row>
    <row r="230" spans="2:116">
      <c r="B230" s="318" t="s">
        <v>227</v>
      </c>
      <c r="C230" s="593" t="s">
        <v>1117</v>
      </c>
      <c r="D230" s="713">
        <f t="shared" ref="D230:AI230" si="440">D$120*D113</f>
        <v>0</v>
      </c>
      <c r="E230" s="713">
        <f t="shared" si="440"/>
        <v>0</v>
      </c>
      <c r="F230" s="713">
        <f t="shared" si="440"/>
        <v>0</v>
      </c>
      <c r="G230" s="713">
        <f t="shared" si="440"/>
        <v>0</v>
      </c>
      <c r="H230" s="713">
        <f t="shared" si="440"/>
        <v>0</v>
      </c>
      <c r="I230" s="713">
        <f t="shared" si="440"/>
        <v>0</v>
      </c>
      <c r="J230" s="713">
        <f t="shared" si="440"/>
        <v>0</v>
      </c>
      <c r="K230" s="713">
        <f t="shared" si="440"/>
        <v>0</v>
      </c>
      <c r="L230" s="713">
        <f t="shared" si="440"/>
        <v>0</v>
      </c>
      <c r="M230" s="713">
        <f t="shared" si="440"/>
        <v>0</v>
      </c>
      <c r="N230" s="713">
        <f t="shared" si="440"/>
        <v>0</v>
      </c>
      <c r="O230" s="713">
        <f t="shared" si="440"/>
        <v>0</v>
      </c>
      <c r="P230" s="713">
        <f t="shared" si="440"/>
        <v>0</v>
      </c>
      <c r="Q230" s="713">
        <f t="shared" si="440"/>
        <v>0</v>
      </c>
      <c r="R230" s="713">
        <f t="shared" si="440"/>
        <v>0</v>
      </c>
      <c r="S230" s="713">
        <f t="shared" si="440"/>
        <v>0</v>
      </c>
      <c r="T230" s="713">
        <f t="shared" si="440"/>
        <v>0</v>
      </c>
      <c r="U230" s="713">
        <f t="shared" si="440"/>
        <v>0</v>
      </c>
      <c r="V230" s="713">
        <f t="shared" si="440"/>
        <v>0</v>
      </c>
      <c r="W230" s="713">
        <f t="shared" si="440"/>
        <v>0</v>
      </c>
      <c r="X230" s="713">
        <f t="shared" si="440"/>
        <v>0</v>
      </c>
      <c r="Y230" s="713">
        <f t="shared" si="440"/>
        <v>0</v>
      </c>
      <c r="Z230" s="713">
        <f t="shared" si="440"/>
        <v>0</v>
      </c>
      <c r="AA230" s="713">
        <f t="shared" si="440"/>
        <v>0</v>
      </c>
      <c r="AB230" s="713">
        <f t="shared" si="440"/>
        <v>0</v>
      </c>
      <c r="AC230" s="713">
        <f t="shared" si="440"/>
        <v>0</v>
      </c>
      <c r="AD230" s="713">
        <f t="shared" si="440"/>
        <v>0</v>
      </c>
      <c r="AE230" s="713">
        <f t="shared" si="440"/>
        <v>0</v>
      </c>
      <c r="AF230" s="713">
        <f t="shared" si="440"/>
        <v>0</v>
      </c>
      <c r="AG230" s="713">
        <f t="shared" si="440"/>
        <v>0</v>
      </c>
      <c r="AH230" s="713">
        <f t="shared" si="440"/>
        <v>0</v>
      </c>
      <c r="AI230" s="713">
        <f t="shared" si="440"/>
        <v>0</v>
      </c>
      <c r="AJ230" s="713">
        <f t="shared" ref="AJ230:BO230" si="441">AJ$120*AJ113</f>
        <v>0</v>
      </c>
      <c r="AK230" s="713">
        <f t="shared" si="441"/>
        <v>0</v>
      </c>
      <c r="AL230" s="713">
        <f t="shared" si="441"/>
        <v>0</v>
      </c>
      <c r="AM230" s="713">
        <f t="shared" si="441"/>
        <v>0</v>
      </c>
      <c r="AN230" s="713">
        <f t="shared" si="441"/>
        <v>0</v>
      </c>
      <c r="AO230" s="713">
        <f t="shared" si="441"/>
        <v>0</v>
      </c>
      <c r="AP230" s="713">
        <f t="shared" si="441"/>
        <v>0</v>
      </c>
      <c r="AQ230" s="713">
        <f t="shared" si="441"/>
        <v>0</v>
      </c>
      <c r="AR230" s="713">
        <f t="shared" si="441"/>
        <v>0</v>
      </c>
      <c r="AS230" s="713">
        <f t="shared" si="441"/>
        <v>0</v>
      </c>
      <c r="AT230" s="713">
        <f t="shared" si="441"/>
        <v>0</v>
      </c>
      <c r="AU230" s="713">
        <f t="shared" si="441"/>
        <v>0</v>
      </c>
      <c r="AV230" s="713">
        <f t="shared" si="441"/>
        <v>0</v>
      </c>
      <c r="AW230" s="713">
        <f t="shared" si="441"/>
        <v>0</v>
      </c>
      <c r="AX230" s="713">
        <f t="shared" si="441"/>
        <v>0</v>
      </c>
      <c r="AY230" s="713">
        <f t="shared" si="441"/>
        <v>0</v>
      </c>
      <c r="AZ230" s="713">
        <f t="shared" si="441"/>
        <v>0</v>
      </c>
      <c r="BA230" s="713">
        <f t="shared" si="441"/>
        <v>0</v>
      </c>
      <c r="BB230" s="713">
        <f t="shared" si="441"/>
        <v>0</v>
      </c>
      <c r="BC230" s="713">
        <f t="shared" si="441"/>
        <v>0</v>
      </c>
      <c r="BD230" s="713">
        <f t="shared" si="441"/>
        <v>0</v>
      </c>
      <c r="BE230" s="713">
        <f t="shared" si="441"/>
        <v>0</v>
      </c>
      <c r="BF230" s="713">
        <f t="shared" si="441"/>
        <v>0</v>
      </c>
      <c r="BG230" s="713">
        <f t="shared" si="441"/>
        <v>0</v>
      </c>
      <c r="BH230" s="713">
        <f t="shared" si="441"/>
        <v>0</v>
      </c>
      <c r="BI230" s="713">
        <f t="shared" si="441"/>
        <v>0</v>
      </c>
      <c r="BJ230" s="713">
        <f t="shared" si="441"/>
        <v>0</v>
      </c>
      <c r="BK230" s="713">
        <f t="shared" si="441"/>
        <v>0</v>
      </c>
      <c r="BL230" s="713">
        <f t="shared" si="441"/>
        <v>0</v>
      </c>
      <c r="BM230" s="713">
        <f t="shared" si="441"/>
        <v>0</v>
      </c>
      <c r="BN230" s="713">
        <f t="shared" si="441"/>
        <v>0</v>
      </c>
      <c r="BO230" s="713">
        <f t="shared" si="441"/>
        <v>0</v>
      </c>
      <c r="BP230" s="713">
        <f t="shared" ref="BP230:CU230" si="442">BP$120*BP113</f>
        <v>0</v>
      </c>
      <c r="BQ230" s="713">
        <f t="shared" si="442"/>
        <v>0</v>
      </c>
      <c r="BR230" s="713">
        <f t="shared" si="442"/>
        <v>0</v>
      </c>
      <c r="BS230" s="713">
        <f t="shared" si="442"/>
        <v>0</v>
      </c>
      <c r="BT230" s="713">
        <f t="shared" si="442"/>
        <v>0</v>
      </c>
      <c r="BU230" s="713">
        <f t="shared" si="442"/>
        <v>0</v>
      </c>
      <c r="BV230" s="713">
        <f t="shared" si="442"/>
        <v>0</v>
      </c>
      <c r="BW230" s="713">
        <f t="shared" si="442"/>
        <v>0</v>
      </c>
      <c r="BX230" s="713">
        <f t="shared" si="442"/>
        <v>0</v>
      </c>
      <c r="BY230" s="713">
        <f t="shared" si="442"/>
        <v>0</v>
      </c>
      <c r="BZ230" s="713">
        <f t="shared" si="442"/>
        <v>0</v>
      </c>
      <c r="CA230" s="713">
        <f t="shared" si="442"/>
        <v>0</v>
      </c>
      <c r="CB230" s="713">
        <f t="shared" si="442"/>
        <v>0</v>
      </c>
      <c r="CC230" s="713">
        <f t="shared" si="442"/>
        <v>0</v>
      </c>
      <c r="CD230" s="713">
        <f t="shared" si="442"/>
        <v>0</v>
      </c>
      <c r="CE230" s="713">
        <f t="shared" si="442"/>
        <v>0</v>
      </c>
      <c r="CF230" s="713">
        <f t="shared" si="442"/>
        <v>0</v>
      </c>
      <c r="CG230" s="713">
        <f t="shared" si="442"/>
        <v>0</v>
      </c>
      <c r="CH230" s="713">
        <f t="shared" si="442"/>
        <v>0</v>
      </c>
      <c r="CI230" s="713">
        <f t="shared" si="442"/>
        <v>0</v>
      </c>
      <c r="CJ230" s="713">
        <f t="shared" si="442"/>
        <v>0</v>
      </c>
      <c r="CK230" s="713">
        <f t="shared" si="442"/>
        <v>0</v>
      </c>
      <c r="CL230" s="713">
        <f t="shared" si="442"/>
        <v>0</v>
      </c>
      <c r="CM230" s="713">
        <f t="shared" si="442"/>
        <v>0</v>
      </c>
      <c r="CN230" s="713">
        <f t="shared" si="442"/>
        <v>0</v>
      </c>
      <c r="CO230" s="713">
        <f t="shared" si="442"/>
        <v>0</v>
      </c>
      <c r="CP230" s="713">
        <f t="shared" si="442"/>
        <v>0</v>
      </c>
      <c r="CQ230" s="713">
        <f t="shared" si="442"/>
        <v>0</v>
      </c>
      <c r="CR230" s="713">
        <f t="shared" si="442"/>
        <v>0</v>
      </c>
      <c r="CS230" s="713">
        <f t="shared" si="442"/>
        <v>0</v>
      </c>
      <c r="CT230" s="713">
        <f t="shared" si="442"/>
        <v>0</v>
      </c>
      <c r="CU230" s="713">
        <f t="shared" si="442"/>
        <v>0</v>
      </c>
      <c r="CV230" s="713">
        <f t="shared" ref="CV230:DI230" si="443">CV$120*CV113</f>
        <v>0</v>
      </c>
      <c r="CW230" s="713">
        <f t="shared" si="443"/>
        <v>0</v>
      </c>
      <c r="CX230" s="713">
        <f t="shared" si="443"/>
        <v>0</v>
      </c>
      <c r="CY230" s="713">
        <f t="shared" si="443"/>
        <v>0</v>
      </c>
      <c r="CZ230" s="713">
        <f t="shared" si="443"/>
        <v>0</v>
      </c>
      <c r="DA230" s="713">
        <f t="shared" si="443"/>
        <v>0</v>
      </c>
      <c r="DB230" s="713">
        <f t="shared" si="443"/>
        <v>0</v>
      </c>
      <c r="DC230" s="713">
        <f t="shared" si="443"/>
        <v>0</v>
      </c>
      <c r="DD230" s="713">
        <f t="shared" si="443"/>
        <v>0</v>
      </c>
      <c r="DE230" s="713">
        <f t="shared" si="443"/>
        <v>0</v>
      </c>
      <c r="DF230" s="713">
        <f t="shared" si="443"/>
        <v>0</v>
      </c>
      <c r="DG230" s="713">
        <f t="shared" si="443"/>
        <v>0</v>
      </c>
      <c r="DH230" s="713">
        <f t="shared" si="443"/>
        <v>0</v>
      </c>
      <c r="DI230" s="713">
        <f t="shared" si="443"/>
        <v>0</v>
      </c>
      <c r="DJ230" s="713">
        <f t="shared" si="387"/>
        <v>0</v>
      </c>
      <c r="DK230" s="323"/>
      <c r="DL230" s="21"/>
    </row>
    <row r="231" spans="2:116">
      <c r="D231" s="714"/>
      <c r="E231" s="714"/>
      <c r="F231" s="714"/>
      <c r="G231" s="714"/>
      <c r="H231" s="714"/>
      <c r="I231" s="714"/>
      <c r="J231" s="714"/>
      <c r="K231" s="714"/>
      <c r="L231" s="714"/>
      <c r="M231" s="714"/>
      <c r="N231" s="714"/>
      <c r="O231" s="714"/>
      <c r="P231" s="714"/>
      <c r="Q231" s="714"/>
      <c r="R231" s="714"/>
      <c r="S231" s="714"/>
      <c r="T231" s="714"/>
      <c r="U231" s="714"/>
      <c r="V231" s="714"/>
      <c r="W231" s="714"/>
      <c r="X231" s="714"/>
      <c r="Y231" s="714"/>
      <c r="Z231" s="714"/>
      <c r="AA231" s="714"/>
      <c r="AB231" s="714"/>
      <c r="AC231" s="714"/>
      <c r="AD231" s="714"/>
      <c r="AE231" s="714"/>
      <c r="AF231" s="714"/>
      <c r="AG231" s="714"/>
      <c r="AH231" s="714"/>
      <c r="AI231" s="714"/>
      <c r="AJ231" s="714"/>
      <c r="AK231" s="714"/>
      <c r="AL231" s="714"/>
      <c r="AM231" s="714"/>
      <c r="AN231" s="714"/>
      <c r="AO231" s="714"/>
      <c r="AP231" s="714"/>
      <c r="AQ231" s="714"/>
      <c r="AR231" s="714"/>
      <c r="AS231" s="714"/>
      <c r="AT231" s="714"/>
      <c r="AU231" s="714"/>
      <c r="AV231" s="714"/>
      <c r="AW231" s="714"/>
      <c r="AX231" s="714"/>
      <c r="AY231" s="714"/>
      <c r="AZ231" s="714"/>
      <c r="BA231" s="714"/>
      <c r="BB231" s="714"/>
      <c r="BC231" s="714"/>
      <c r="BD231" s="714"/>
      <c r="BE231" s="714"/>
      <c r="BF231" s="714"/>
      <c r="BG231" s="714"/>
      <c r="BH231" s="714"/>
      <c r="BI231" s="714"/>
      <c r="BJ231" s="714"/>
      <c r="BK231" s="714"/>
      <c r="BL231" s="714"/>
      <c r="BM231" s="714"/>
      <c r="BN231" s="714"/>
      <c r="BO231" s="714"/>
      <c r="BP231" s="714"/>
      <c r="BQ231" s="714"/>
      <c r="BR231" s="714"/>
      <c r="BS231" s="714"/>
      <c r="BT231" s="714"/>
      <c r="BU231" s="714"/>
      <c r="BV231" s="714"/>
      <c r="BW231" s="714"/>
      <c r="BX231" s="714"/>
      <c r="BY231" s="714"/>
      <c r="BZ231" s="714"/>
      <c r="CA231" s="714"/>
      <c r="CB231" s="714"/>
      <c r="CC231" s="714"/>
      <c r="CD231" s="714"/>
      <c r="CE231" s="714"/>
      <c r="CF231" s="714"/>
      <c r="CG231" s="714"/>
      <c r="CH231" s="714"/>
      <c r="CI231" s="714"/>
      <c r="CJ231" s="714"/>
      <c r="CK231" s="714"/>
      <c r="CL231" s="714"/>
      <c r="CM231" s="714"/>
      <c r="CN231" s="714"/>
      <c r="CO231" s="714"/>
      <c r="CP231" s="714"/>
      <c r="CQ231" s="714"/>
      <c r="CR231" s="714"/>
      <c r="CS231" s="714"/>
      <c r="CT231" s="714"/>
      <c r="CU231" s="714"/>
      <c r="CV231" s="714"/>
      <c r="CW231" s="714"/>
      <c r="CX231" s="714"/>
      <c r="CY231" s="714"/>
      <c r="CZ231" s="714"/>
      <c r="DA231" s="714"/>
      <c r="DB231" s="714"/>
      <c r="DC231" s="714"/>
      <c r="DD231" s="714"/>
      <c r="DE231" s="714"/>
      <c r="DF231" s="714"/>
      <c r="DG231" s="714"/>
      <c r="DH231" s="714"/>
      <c r="DI231" s="714"/>
      <c r="DJ231" s="715">
        <f>SUM(DJ121:DJ230)</f>
        <v>0</v>
      </c>
    </row>
    <row r="232" spans="2:116">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c r="CG232" s="21"/>
      <c r="CH232" s="21"/>
      <c r="CI232" s="21"/>
      <c r="CJ232" s="21"/>
      <c r="CK232" s="21"/>
      <c r="CL232" s="21"/>
      <c r="CM232" s="21"/>
      <c r="CN232" s="21"/>
      <c r="CO232" s="21"/>
      <c r="CP232" s="21"/>
      <c r="CQ232" s="21"/>
      <c r="CR232" s="21"/>
      <c r="CS232" s="21"/>
      <c r="CT232" s="21"/>
      <c r="CU232" s="21"/>
      <c r="CV232" s="21"/>
      <c r="CW232" s="21"/>
      <c r="CX232" s="21"/>
      <c r="CY232" s="21"/>
      <c r="CZ232" s="21"/>
      <c r="DA232" s="21"/>
      <c r="DB232" s="21"/>
      <c r="DC232" s="21"/>
      <c r="DD232" s="21"/>
      <c r="DE232" s="21"/>
      <c r="DF232" s="21"/>
      <c r="DG232" s="21"/>
      <c r="DH232" s="21"/>
      <c r="DI232" s="21"/>
      <c r="DJ232" s="21"/>
    </row>
    <row r="233" spans="2:116">
      <c r="B233" s="4" t="s">
        <v>102</v>
      </c>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row>
    <row r="234" spans="2:116">
      <c r="B234" s="6"/>
      <c r="C234" s="7"/>
      <c r="D234" s="486" t="str">
        <f>投入係数!D2</f>
        <v>001</v>
      </c>
      <c r="E234" s="486" t="str">
        <f>投入係数!E2</f>
        <v>002</v>
      </c>
      <c r="F234" s="486" t="str">
        <f>投入係数!F2</f>
        <v>003</v>
      </c>
      <c r="G234" s="486" t="str">
        <f>投入係数!G2</f>
        <v>004</v>
      </c>
      <c r="H234" s="486" t="str">
        <f>投入係数!H2</f>
        <v>005</v>
      </c>
      <c r="I234" s="486" t="str">
        <f>投入係数!I2</f>
        <v>006</v>
      </c>
      <c r="J234" s="486" t="str">
        <f>投入係数!J2</f>
        <v>007</v>
      </c>
      <c r="K234" s="486" t="str">
        <f>投入係数!K2</f>
        <v>008</v>
      </c>
      <c r="L234" s="486" t="str">
        <f>投入係数!L2</f>
        <v>009</v>
      </c>
      <c r="M234" s="486" t="str">
        <f>投入係数!M2</f>
        <v>010</v>
      </c>
      <c r="N234" s="486" t="str">
        <f>投入係数!N2</f>
        <v>011</v>
      </c>
      <c r="O234" s="486" t="str">
        <f>投入係数!O2</f>
        <v>012</v>
      </c>
      <c r="P234" s="486" t="str">
        <f>投入係数!P2</f>
        <v>013</v>
      </c>
      <c r="Q234" s="486" t="str">
        <f>投入係数!Q2</f>
        <v>014</v>
      </c>
      <c r="R234" s="486" t="str">
        <f>投入係数!R2</f>
        <v>015</v>
      </c>
      <c r="S234" s="486" t="str">
        <f>投入係数!S2</f>
        <v>016</v>
      </c>
      <c r="T234" s="486" t="str">
        <f>投入係数!T2</f>
        <v>017</v>
      </c>
      <c r="U234" s="486" t="str">
        <f>投入係数!U2</f>
        <v>018</v>
      </c>
      <c r="V234" s="486" t="str">
        <f>投入係数!V2</f>
        <v>019</v>
      </c>
      <c r="W234" s="486" t="str">
        <f>投入係数!W2</f>
        <v>020</v>
      </c>
      <c r="X234" s="486" t="str">
        <f>投入係数!X2</f>
        <v>021</v>
      </c>
      <c r="Y234" s="486" t="str">
        <f>投入係数!Y2</f>
        <v>022</v>
      </c>
      <c r="Z234" s="486" t="str">
        <f>投入係数!Z2</f>
        <v>023</v>
      </c>
      <c r="AA234" s="486" t="str">
        <f>投入係数!AA2</f>
        <v>024</v>
      </c>
      <c r="AB234" s="486" t="str">
        <f>投入係数!AB2</f>
        <v>025</v>
      </c>
      <c r="AC234" s="486" t="str">
        <f>投入係数!AC2</f>
        <v>026</v>
      </c>
      <c r="AD234" s="486" t="str">
        <f>投入係数!AD2</f>
        <v>027</v>
      </c>
      <c r="AE234" s="486" t="str">
        <f>投入係数!AE2</f>
        <v>028</v>
      </c>
      <c r="AF234" s="486" t="str">
        <f>投入係数!AF2</f>
        <v>029</v>
      </c>
      <c r="AG234" s="486" t="str">
        <f>投入係数!AG2</f>
        <v>030</v>
      </c>
      <c r="AH234" s="486" t="str">
        <f>投入係数!AH2</f>
        <v>031</v>
      </c>
      <c r="AI234" s="486" t="str">
        <f>投入係数!AI2</f>
        <v>032</v>
      </c>
      <c r="AJ234" s="486" t="str">
        <f>投入係数!AJ2</f>
        <v>033</v>
      </c>
      <c r="AK234" s="486" t="str">
        <f>投入係数!AK2</f>
        <v>034</v>
      </c>
      <c r="AL234" s="486" t="str">
        <f>投入係数!AL2</f>
        <v>035</v>
      </c>
      <c r="AM234" s="486" t="str">
        <f>投入係数!AM2</f>
        <v>036</v>
      </c>
      <c r="AN234" s="486" t="str">
        <f>投入係数!AN2</f>
        <v>037</v>
      </c>
      <c r="AO234" s="486" t="str">
        <f>投入係数!AO2</f>
        <v>038</v>
      </c>
      <c r="AP234" s="486" t="str">
        <f>投入係数!AP2</f>
        <v>039</v>
      </c>
      <c r="AQ234" s="486" t="str">
        <f>投入係数!AQ2</f>
        <v>040</v>
      </c>
      <c r="AR234" s="486" t="str">
        <f>投入係数!AR2</f>
        <v>041</v>
      </c>
      <c r="AS234" s="486" t="str">
        <f>投入係数!AS2</f>
        <v>042</v>
      </c>
      <c r="AT234" s="486" t="str">
        <f>投入係数!AT2</f>
        <v>043</v>
      </c>
      <c r="AU234" s="486" t="str">
        <f>投入係数!AU2</f>
        <v>044</v>
      </c>
      <c r="AV234" s="486" t="str">
        <f>投入係数!AV2</f>
        <v>045</v>
      </c>
      <c r="AW234" s="486" t="str">
        <f>投入係数!AW2</f>
        <v>046</v>
      </c>
      <c r="AX234" s="486" t="str">
        <f>投入係数!AX2</f>
        <v>047</v>
      </c>
      <c r="AY234" s="486" t="str">
        <f>投入係数!AY2</f>
        <v>048</v>
      </c>
      <c r="AZ234" s="486" t="str">
        <f>投入係数!AZ2</f>
        <v>049</v>
      </c>
      <c r="BA234" s="486" t="str">
        <f>投入係数!BA2</f>
        <v>050</v>
      </c>
      <c r="BB234" s="486" t="str">
        <f>投入係数!BB2</f>
        <v>051</v>
      </c>
      <c r="BC234" s="486" t="str">
        <f>投入係数!BC2</f>
        <v>052</v>
      </c>
      <c r="BD234" s="486" t="str">
        <f>投入係数!BD2</f>
        <v>053</v>
      </c>
      <c r="BE234" s="486" t="str">
        <f>投入係数!BE2</f>
        <v>054</v>
      </c>
      <c r="BF234" s="486" t="str">
        <f>投入係数!BF2</f>
        <v>055</v>
      </c>
      <c r="BG234" s="486" t="str">
        <f>投入係数!BG2</f>
        <v>056</v>
      </c>
      <c r="BH234" s="486" t="str">
        <f>投入係数!BH2</f>
        <v>057</v>
      </c>
      <c r="BI234" s="486" t="str">
        <f>投入係数!BI2</f>
        <v>058</v>
      </c>
      <c r="BJ234" s="486" t="str">
        <f>投入係数!BJ2</f>
        <v>059</v>
      </c>
      <c r="BK234" s="486" t="str">
        <f>投入係数!BK2</f>
        <v>060</v>
      </c>
      <c r="BL234" s="486" t="str">
        <f>投入係数!BL2</f>
        <v>061</v>
      </c>
      <c r="BM234" s="486" t="str">
        <f>投入係数!BM2</f>
        <v>062</v>
      </c>
      <c r="BN234" s="486" t="str">
        <f>投入係数!BN2</f>
        <v>063</v>
      </c>
      <c r="BO234" s="486" t="str">
        <f>投入係数!BO2</f>
        <v>064</v>
      </c>
      <c r="BP234" s="486" t="str">
        <f>投入係数!BP2</f>
        <v>065</v>
      </c>
      <c r="BQ234" s="486" t="str">
        <f>投入係数!BQ2</f>
        <v>066</v>
      </c>
      <c r="BR234" s="486" t="str">
        <f>投入係数!BR2</f>
        <v>067</v>
      </c>
      <c r="BS234" s="486" t="str">
        <f>投入係数!BS2</f>
        <v>068</v>
      </c>
      <c r="BT234" s="486" t="str">
        <f>投入係数!BT2</f>
        <v>069</v>
      </c>
      <c r="BU234" s="486" t="str">
        <f>投入係数!BU2</f>
        <v>070</v>
      </c>
      <c r="BV234" s="486" t="str">
        <f>投入係数!BV2</f>
        <v>071</v>
      </c>
      <c r="BW234" s="486" t="str">
        <f>投入係数!BW2</f>
        <v>072</v>
      </c>
      <c r="BX234" s="486" t="str">
        <f>投入係数!BX2</f>
        <v>073</v>
      </c>
      <c r="BY234" s="486" t="str">
        <f>投入係数!BY2</f>
        <v>074</v>
      </c>
      <c r="BZ234" s="486" t="str">
        <f>投入係数!BZ2</f>
        <v>075</v>
      </c>
      <c r="CA234" s="486" t="str">
        <f>投入係数!CA2</f>
        <v>076</v>
      </c>
      <c r="CB234" s="486" t="str">
        <f>投入係数!CB2</f>
        <v>077</v>
      </c>
      <c r="CC234" s="486" t="str">
        <f>投入係数!CC2</f>
        <v>078</v>
      </c>
      <c r="CD234" s="486" t="str">
        <f>投入係数!CD2</f>
        <v>079</v>
      </c>
      <c r="CE234" s="486" t="str">
        <f>投入係数!CE2</f>
        <v>080</v>
      </c>
      <c r="CF234" s="486" t="str">
        <f>投入係数!CF2</f>
        <v>081</v>
      </c>
      <c r="CG234" s="486" t="str">
        <f>投入係数!CG2</f>
        <v>082</v>
      </c>
      <c r="CH234" s="486" t="str">
        <f>投入係数!CH2</f>
        <v>083</v>
      </c>
      <c r="CI234" s="486" t="str">
        <f>投入係数!CI2</f>
        <v>084</v>
      </c>
      <c r="CJ234" s="486" t="str">
        <f>投入係数!CJ2</f>
        <v>085</v>
      </c>
      <c r="CK234" s="486" t="str">
        <f>投入係数!CK2</f>
        <v>086</v>
      </c>
      <c r="CL234" s="486" t="str">
        <f>投入係数!CL2</f>
        <v>087</v>
      </c>
      <c r="CM234" s="486" t="str">
        <f>投入係数!CM2</f>
        <v>088</v>
      </c>
      <c r="CN234" s="486" t="str">
        <f>投入係数!CN2</f>
        <v>089</v>
      </c>
      <c r="CO234" s="486" t="str">
        <f>投入係数!CO2</f>
        <v>090</v>
      </c>
      <c r="CP234" s="486" t="str">
        <f>投入係数!CP2</f>
        <v>091</v>
      </c>
      <c r="CQ234" s="486" t="str">
        <f>投入係数!CQ2</f>
        <v>092</v>
      </c>
      <c r="CR234" s="486" t="str">
        <f>投入係数!CR2</f>
        <v>093</v>
      </c>
      <c r="CS234" s="486" t="str">
        <f>投入係数!CS2</f>
        <v>094</v>
      </c>
      <c r="CT234" s="486" t="str">
        <f>投入係数!CT2</f>
        <v>095</v>
      </c>
      <c r="CU234" s="486" t="str">
        <f>投入係数!CU2</f>
        <v>096</v>
      </c>
      <c r="CV234" s="486" t="str">
        <f>投入係数!CV2</f>
        <v>097</v>
      </c>
      <c r="CW234" s="486" t="str">
        <f>投入係数!CW2</f>
        <v>098</v>
      </c>
      <c r="CX234" s="486" t="str">
        <f>投入係数!CX2</f>
        <v>099</v>
      </c>
      <c r="CY234" s="486" t="str">
        <f>投入係数!CY2</f>
        <v>100</v>
      </c>
      <c r="CZ234" s="486" t="str">
        <f>投入係数!CZ2</f>
        <v>101</v>
      </c>
      <c r="DA234" s="486" t="str">
        <f>投入係数!DA2</f>
        <v>102</v>
      </c>
      <c r="DB234" s="486" t="str">
        <f>投入係数!DB2</f>
        <v>103</v>
      </c>
      <c r="DC234" s="486" t="str">
        <f>投入係数!DC2</f>
        <v>104</v>
      </c>
      <c r="DD234" s="486" t="str">
        <f>投入係数!DD2</f>
        <v>105</v>
      </c>
      <c r="DE234" s="486" t="str">
        <f>投入係数!DE2</f>
        <v>106</v>
      </c>
      <c r="DF234" s="486" t="str">
        <f>投入係数!DF2</f>
        <v>107</v>
      </c>
      <c r="DG234" s="486" t="str">
        <f>投入係数!DG2</f>
        <v>108</v>
      </c>
      <c r="DH234" s="486" t="str">
        <f>投入係数!DH2</f>
        <v>109</v>
      </c>
      <c r="DI234" s="486" t="str">
        <f>投入係数!DI2</f>
        <v>110</v>
      </c>
      <c r="DJ234" s="486"/>
      <c r="DK234" s="80"/>
    </row>
    <row r="235" spans="2:116" ht="33" customHeight="1">
      <c r="B235" s="15" t="s">
        <v>38</v>
      </c>
      <c r="C235" s="16"/>
      <c r="D235" s="485" t="str">
        <f>投入係数!D3</f>
        <v>耕種農業</v>
      </c>
      <c r="E235" s="485" t="str">
        <f>投入係数!E3</f>
        <v>畜産</v>
      </c>
      <c r="F235" s="485" t="str">
        <f>投入係数!F3</f>
        <v>農業サービス</v>
      </c>
      <c r="G235" s="485" t="str">
        <f>投入係数!G3</f>
        <v>林業</v>
      </c>
      <c r="H235" s="485" t="str">
        <f>投入係数!H3</f>
        <v>漁業</v>
      </c>
      <c r="I235" s="485" t="str">
        <f>投入係数!I3</f>
        <v>石炭・原油・天然ガス</v>
      </c>
      <c r="J235" s="487" t="str">
        <f>投入係数!J3</f>
        <v>その他の鉱業</v>
      </c>
      <c r="K235" s="485" t="str">
        <f>投入係数!K3</f>
        <v>食料品</v>
      </c>
      <c r="L235" s="488" t="str">
        <f>投入係数!L3</f>
        <v>飲料</v>
      </c>
      <c r="M235" s="489" t="str">
        <f>投入係数!M3</f>
        <v>飼料・有機質肥料（別掲を除く。）</v>
      </c>
      <c r="N235" s="485" t="str">
        <f>投入係数!N3</f>
        <v>たばこ</v>
      </c>
      <c r="O235" s="485" t="str">
        <f>投入係数!O3</f>
        <v>繊維工業製品</v>
      </c>
      <c r="P235" s="485" t="str">
        <f>投入係数!P3</f>
        <v>衣服・その他の繊維既製品</v>
      </c>
      <c r="Q235" s="485" t="str">
        <f>投入係数!Q3</f>
        <v>木材・木製品</v>
      </c>
      <c r="R235" s="485" t="str">
        <f>投入係数!R3</f>
        <v>家具・装備品</v>
      </c>
      <c r="S235" s="490" t="str">
        <f>投入係数!S3</f>
        <v>パルプ・紙・板紙・加工紙</v>
      </c>
      <c r="T235" s="485" t="str">
        <f>投入係数!T3</f>
        <v>紙加工品</v>
      </c>
      <c r="U235" s="485" t="str">
        <f>投入係数!U3</f>
        <v>印刷・製版・製本</v>
      </c>
      <c r="V235" s="485" t="str">
        <f>投入係数!V3</f>
        <v>化学肥料</v>
      </c>
      <c r="W235" s="485" t="str">
        <f>投入係数!W3</f>
        <v>無機化学工業製品</v>
      </c>
      <c r="X235" s="485" t="str">
        <f>投入係数!X3</f>
        <v>石油化学系基礎製品</v>
      </c>
      <c r="Y235" s="485" t="str">
        <f>投入係数!Y3</f>
        <v>有機化学工業製品（石油化学系基礎製品・合成樹脂を除く。）</v>
      </c>
      <c r="Z235" s="485" t="str">
        <f>投入係数!Z3</f>
        <v>合成樹脂</v>
      </c>
      <c r="AA235" s="485" t="str">
        <f>投入係数!AA3</f>
        <v>化学繊維</v>
      </c>
      <c r="AB235" s="490" t="str">
        <f>投入係数!AB3</f>
        <v>医薬品</v>
      </c>
      <c r="AC235" s="490" t="str">
        <f>投入係数!AC3</f>
        <v>化学最終製品（医薬品を除く。）</v>
      </c>
      <c r="AD235" s="485" t="str">
        <f>投入係数!AD3</f>
        <v>石油製品</v>
      </c>
      <c r="AE235" s="485" t="str">
        <f>投入係数!AE3</f>
        <v>石炭製品</v>
      </c>
      <c r="AF235" s="485" t="str">
        <f>投入係数!AF3</f>
        <v>プラスチック製品</v>
      </c>
      <c r="AG235" s="485" t="str">
        <f>投入係数!AG3</f>
        <v>ゴム製品</v>
      </c>
      <c r="AH235" s="485" t="str">
        <f>投入係数!AH3</f>
        <v>なめし革・革製品・毛皮</v>
      </c>
      <c r="AI235" s="490" t="str">
        <f>投入係数!AI3</f>
        <v>ガラス・ガラス製品</v>
      </c>
      <c r="AJ235" s="485" t="str">
        <f>投入係数!AJ3</f>
        <v>セメント・セメント製品</v>
      </c>
      <c r="AK235" s="485" t="str">
        <f>投入係数!AK3</f>
        <v>陶磁器</v>
      </c>
      <c r="AL235" s="485" t="str">
        <f>投入係数!AL3</f>
        <v>その他の窯業・土石製品</v>
      </c>
      <c r="AM235" s="485" t="str">
        <f>投入係数!AM3</f>
        <v>銑鉄・粗鋼</v>
      </c>
      <c r="AN235" s="485" t="str">
        <f>投入係数!AN3</f>
        <v>鋼材</v>
      </c>
      <c r="AO235" s="485" t="str">
        <f>投入係数!AO3</f>
        <v>鋳鍛造品（鉄）</v>
      </c>
      <c r="AP235" s="485" t="str">
        <f>投入係数!AP3</f>
        <v>その他の鉄鋼製品</v>
      </c>
      <c r="AQ235" s="485" t="str">
        <f>投入係数!AQ3</f>
        <v>非鉄金属製錬・精製</v>
      </c>
      <c r="AR235" s="485" t="str">
        <f>投入係数!AR3</f>
        <v>非鉄金属加工製品</v>
      </c>
      <c r="AS235" s="485" t="str">
        <f>投入係数!AS3</f>
        <v>建設用・建築用金属製品</v>
      </c>
      <c r="AT235" s="485" t="str">
        <f>投入係数!AT3</f>
        <v>その他の金属製品</v>
      </c>
      <c r="AU235" s="485" t="str">
        <f>投入係数!AU3</f>
        <v>はん用機械</v>
      </c>
      <c r="AV235" s="485" t="str">
        <f>投入係数!AV3</f>
        <v>生産用機械</v>
      </c>
      <c r="AW235" s="485" t="str">
        <f>投入係数!AW3</f>
        <v>業務用機械</v>
      </c>
      <c r="AX235" s="485" t="str">
        <f>投入係数!AX3</f>
        <v>電子デバイス</v>
      </c>
      <c r="AY235" s="485" t="str">
        <f>投入係数!AY3</f>
        <v>その他の電子部品</v>
      </c>
      <c r="AZ235" s="485" t="str">
        <f>投入係数!AZ3</f>
        <v>産業用電気機器</v>
      </c>
      <c r="BA235" s="485" t="str">
        <f>投入係数!BA3</f>
        <v>民生用電気機器</v>
      </c>
      <c r="BB235" s="485" t="str">
        <f>投入係数!BB3</f>
        <v>電子応用装置・電気計測器</v>
      </c>
      <c r="BC235" s="485" t="str">
        <f>投入係数!BC3</f>
        <v>その他の電気機械</v>
      </c>
      <c r="BD235" s="490" t="str">
        <f>投入係数!BD3</f>
        <v>通信・映像・音響機器</v>
      </c>
      <c r="BE235" s="485" t="str">
        <f>投入係数!BE3</f>
        <v>電子計算機・同附属装置</v>
      </c>
      <c r="BF235" s="485" t="str">
        <f>投入係数!BF3</f>
        <v>乗用車</v>
      </c>
      <c r="BG235" s="485" t="str">
        <f>投入係数!BG3</f>
        <v>その他の自動車</v>
      </c>
      <c r="BH235" s="485" t="str">
        <f>投入係数!BH3</f>
        <v>自動車部品・同附属品</v>
      </c>
      <c r="BI235" s="485" t="str">
        <f>投入係数!BI3</f>
        <v>船舶・同修理</v>
      </c>
      <c r="BJ235" s="485" t="str">
        <f>投入係数!BJ3</f>
        <v>その他の輸送機械・同修理</v>
      </c>
      <c r="BK235" s="485" t="str">
        <f>投入係数!BK3</f>
        <v>その他の製造工業製品</v>
      </c>
      <c r="BL235" s="485" t="str">
        <f>投入係数!BL3</f>
        <v>再生資源回収・加工処理</v>
      </c>
      <c r="BM235" s="485" t="str">
        <f>投入係数!BM3</f>
        <v>住宅建築</v>
      </c>
      <c r="BN235" s="485" t="str">
        <f>投入係数!BN3</f>
        <v>非住宅建築</v>
      </c>
      <c r="BO235" s="485" t="str">
        <f>投入係数!BO3</f>
        <v>建設補修</v>
      </c>
      <c r="BP235" s="485" t="str">
        <f>投入係数!BP3</f>
        <v>公共事業</v>
      </c>
      <c r="BQ235" s="485" t="str">
        <f>投入係数!BQ3</f>
        <v>その他の土木建設</v>
      </c>
      <c r="BR235" s="485" t="str">
        <f>投入係数!BR3</f>
        <v>電力</v>
      </c>
      <c r="BS235" s="485" t="str">
        <f>投入係数!BS3</f>
        <v>ガス・熱供給</v>
      </c>
      <c r="BT235" s="485" t="str">
        <f>投入係数!BT3</f>
        <v>水道</v>
      </c>
      <c r="BU235" s="485" t="str">
        <f>投入係数!BU3</f>
        <v>廃棄物処理</v>
      </c>
      <c r="BV235" s="485" t="str">
        <f>投入係数!BV3</f>
        <v>卸売</v>
      </c>
      <c r="BW235" s="485" t="str">
        <f>投入係数!BW3</f>
        <v>小売</v>
      </c>
      <c r="BX235" s="485" t="str">
        <f>投入係数!BX3</f>
        <v>金融・保険</v>
      </c>
      <c r="BY235" s="485" t="str">
        <f>投入係数!BY3</f>
        <v>不動産仲介及び賃貸</v>
      </c>
      <c r="BZ235" s="485" t="str">
        <f>投入係数!BZ3</f>
        <v>住宅賃貸料</v>
      </c>
      <c r="CA235" s="485" t="str">
        <f>投入係数!CA3</f>
        <v>住宅賃貸料（帰属家賃）</v>
      </c>
      <c r="CB235" s="485" t="str">
        <f>投入係数!CB3</f>
        <v>鉄道輸送</v>
      </c>
      <c r="CC235" s="485" t="str">
        <f>投入係数!CC3</f>
        <v>道路輸送（自家輸送を除く。）</v>
      </c>
      <c r="CD235" s="485" t="str">
        <f>投入係数!CD3</f>
        <v>自家輸送</v>
      </c>
      <c r="CE235" s="485" t="str">
        <f>投入係数!CE3</f>
        <v>水運</v>
      </c>
      <c r="CF235" s="485" t="str">
        <f>投入係数!CF3</f>
        <v>航空輸送</v>
      </c>
      <c r="CG235" s="485" t="str">
        <f>投入係数!CG3</f>
        <v>貨物利用運送</v>
      </c>
      <c r="CH235" s="485" t="str">
        <f>投入係数!CH3</f>
        <v>倉庫</v>
      </c>
      <c r="CI235" s="485" t="str">
        <f>投入係数!CI3</f>
        <v>運輸附帯サービス</v>
      </c>
      <c r="CJ235" s="485" t="str">
        <f>投入係数!CJ3</f>
        <v>郵便・信書便</v>
      </c>
      <c r="CK235" s="485" t="str">
        <f>投入係数!CK3</f>
        <v>通信</v>
      </c>
      <c r="CL235" s="485" t="str">
        <f>投入係数!CL3</f>
        <v>放送</v>
      </c>
      <c r="CM235" s="485" t="str">
        <f>投入係数!CM3</f>
        <v>情報サービス</v>
      </c>
      <c r="CN235" s="485" t="str">
        <f>投入係数!CN3</f>
        <v>インターネット附随サービス</v>
      </c>
      <c r="CO235" s="485" t="str">
        <f>投入係数!CO3</f>
        <v>映像・音声・文字情報制作</v>
      </c>
      <c r="CP235" s="485" t="str">
        <f>投入係数!CP3</f>
        <v>公務（中央）</v>
      </c>
      <c r="CQ235" s="485" t="str">
        <f>投入係数!CQ3</f>
        <v>公務（地方）</v>
      </c>
      <c r="CR235" s="485" t="str">
        <f>投入係数!CR3</f>
        <v>教育</v>
      </c>
      <c r="CS235" s="485" t="str">
        <f>投入係数!CS3</f>
        <v>研究</v>
      </c>
      <c r="CT235" s="485" t="str">
        <f>投入係数!CT3</f>
        <v>医療</v>
      </c>
      <c r="CU235" s="485" t="str">
        <f>投入係数!CU3</f>
        <v>保健衛生</v>
      </c>
      <c r="CV235" s="485" t="str">
        <f>投入係数!CV3</f>
        <v>社会保険・社会福祉</v>
      </c>
      <c r="CW235" s="485" t="str">
        <f>投入係数!CW3</f>
        <v>介護</v>
      </c>
      <c r="CX235" s="485" t="str">
        <f>投入係数!CX3</f>
        <v>他に分類されない会員制団体</v>
      </c>
      <c r="CY235" s="485" t="str">
        <f>投入係数!CY3</f>
        <v>物品賃貸サービス</v>
      </c>
      <c r="CZ235" s="485" t="str">
        <f>投入係数!CZ3</f>
        <v>広告</v>
      </c>
      <c r="DA235" s="485" t="str">
        <f>投入係数!DA3</f>
        <v>自動車整備・機械修理</v>
      </c>
      <c r="DB235" s="485" t="str">
        <f>投入係数!DB3</f>
        <v>その他の対事業所サービス</v>
      </c>
      <c r="DC235" s="485" t="str">
        <f>投入係数!DC3</f>
        <v>宿泊業</v>
      </c>
      <c r="DD235" s="485" t="str">
        <f>投入係数!DD3</f>
        <v>飲食サービス</v>
      </c>
      <c r="DE235" s="485" t="str">
        <f>投入係数!DE3</f>
        <v>洗濯・理容・美容・浴場業</v>
      </c>
      <c r="DF235" s="485" t="str">
        <f>投入係数!DF3</f>
        <v>娯楽サービス</v>
      </c>
      <c r="DG235" s="485" t="str">
        <f>投入係数!DG3</f>
        <v>その他の対個人サービス</v>
      </c>
      <c r="DH235" s="485" t="str">
        <f>投入係数!DH3</f>
        <v>事務用品</v>
      </c>
      <c r="DI235" s="485" t="str">
        <f>投入係数!DI3</f>
        <v>分類不明</v>
      </c>
      <c r="DJ235" s="488" t="s">
        <v>1005</v>
      </c>
      <c r="DK235" s="81"/>
    </row>
    <row r="236" spans="2:116" ht="12" customHeight="1">
      <c r="B236" s="17"/>
      <c r="C236" s="18" t="s">
        <v>73</v>
      </c>
      <c r="D236" s="716" cm="1">
        <f t="array" ref="D236:DI236">TRANSPOSE(計算!T10:T119)</f>
        <v>0</v>
      </c>
      <c r="E236" s="716">
        <v>0</v>
      </c>
      <c r="F236" s="716">
        <v>0</v>
      </c>
      <c r="G236" s="716">
        <v>0</v>
      </c>
      <c r="H236" s="716">
        <v>0</v>
      </c>
      <c r="I236" s="716">
        <v>0</v>
      </c>
      <c r="J236" s="716">
        <v>0</v>
      </c>
      <c r="K236" s="716">
        <v>0</v>
      </c>
      <c r="L236" s="716">
        <v>0</v>
      </c>
      <c r="M236" s="716">
        <v>0</v>
      </c>
      <c r="N236" s="716">
        <v>0</v>
      </c>
      <c r="O236" s="716">
        <v>0</v>
      </c>
      <c r="P236" s="716">
        <v>0</v>
      </c>
      <c r="Q236" s="716">
        <v>0</v>
      </c>
      <c r="R236" s="716">
        <v>0</v>
      </c>
      <c r="S236" s="716">
        <v>0</v>
      </c>
      <c r="T236" s="716">
        <v>0</v>
      </c>
      <c r="U236" s="716">
        <v>0</v>
      </c>
      <c r="V236" s="716">
        <v>0</v>
      </c>
      <c r="W236" s="716">
        <v>0</v>
      </c>
      <c r="X236" s="716">
        <v>0</v>
      </c>
      <c r="Y236" s="716">
        <v>0</v>
      </c>
      <c r="Z236" s="716">
        <v>0</v>
      </c>
      <c r="AA236" s="716">
        <v>0</v>
      </c>
      <c r="AB236" s="716">
        <v>0</v>
      </c>
      <c r="AC236" s="716">
        <v>0</v>
      </c>
      <c r="AD236" s="716">
        <v>0</v>
      </c>
      <c r="AE236" s="716">
        <v>0</v>
      </c>
      <c r="AF236" s="716">
        <v>0</v>
      </c>
      <c r="AG236" s="716">
        <v>0</v>
      </c>
      <c r="AH236" s="716">
        <v>0</v>
      </c>
      <c r="AI236" s="716">
        <v>0</v>
      </c>
      <c r="AJ236" s="716">
        <v>0</v>
      </c>
      <c r="AK236" s="716">
        <v>0</v>
      </c>
      <c r="AL236" s="716">
        <v>0</v>
      </c>
      <c r="AM236" s="716">
        <v>0</v>
      </c>
      <c r="AN236" s="716">
        <v>0</v>
      </c>
      <c r="AO236" s="716">
        <v>0</v>
      </c>
      <c r="AP236" s="716">
        <v>0</v>
      </c>
      <c r="AQ236" s="716">
        <v>0</v>
      </c>
      <c r="AR236" s="716">
        <v>0</v>
      </c>
      <c r="AS236" s="716">
        <v>0</v>
      </c>
      <c r="AT236" s="716">
        <v>0</v>
      </c>
      <c r="AU236" s="716">
        <v>0</v>
      </c>
      <c r="AV236" s="716">
        <v>0</v>
      </c>
      <c r="AW236" s="716">
        <v>0</v>
      </c>
      <c r="AX236" s="716">
        <v>0</v>
      </c>
      <c r="AY236" s="716">
        <v>0</v>
      </c>
      <c r="AZ236" s="716">
        <v>0</v>
      </c>
      <c r="BA236" s="716">
        <v>0</v>
      </c>
      <c r="BB236" s="716">
        <v>0</v>
      </c>
      <c r="BC236" s="716">
        <v>0</v>
      </c>
      <c r="BD236" s="716">
        <v>0</v>
      </c>
      <c r="BE236" s="716">
        <v>0</v>
      </c>
      <c r="BF236" s="716">
        <v>0</v>
      </c>
      <c r="BG236" s="716">
        <v>0</v>
      </c>
      <c r="BH236" s="716">
        <v>0</v>
      </c>
      <c r="BI236" s="716">
        <v>0</v>
      </c>
      <c r="BJ236" s="716">
        <v>0</v>
      </c>
      <c r="BK236" s="716">
        <v>0</v>
      </c>
      <c r="BL236" s="716">
        <v>0</v>
      </c>
      <c r="BM236" s="716">
        <v>0</v>
      </c>
      <c r="BN236" s="716">
        <v>0</v>
      </c>
      <c r="BO236" s="716">
        <v>0</v>
      </c>
      <c r="BP236" s="716">
        <v>0</v>
      </c>
      <c r="BQ236" s="716">
        <v>0</v>
      </c>
      <c r="BR236" s="716">
        <v>0</v>
      </c>
      <c r="BS236" s="716">
        <v>0</v>
      </c>
      <c r="BT236" s="716">
        <v>0</v>
      </c>
      <c r="BU236" s="716">
        <v>0</v>
      </c>
      <c r="BV236" s="716">
        <v>0</v>
      </c>
      <c r="BW236" s="716">
        <v>0</v>
      </c>
      <c r="BX236" s="716">
        <v>0</v>
      </c>
      <c r="BY236" s="716">
        <v>0</v>
      </c>
      <c r="BZ236" s="716">
        <v>0</v>
      </c>
      <c r="CA236" s="716">
        <v>0</v>
      </c>
      <c r="CB236" s="716">
        <v>0</v>
      </c>
      <c r="CC236" s="716">
        <v>0</v>
      </c>
      <c r="CD236" s="716">
        <v>0</v>
      </c>
      <c r="CE236" s="716">
        <v>0</v>
      </c>
      <c r="CF236" s="716">
        <v>0</v>
      </c>
      <c r="CG236" s="716">
        <v>0</v>
      </c>
      <c r="CH236" s="716">
        <v>0</v>
      </c>
      <c r="CI236" s="716">
        <v>0</v>
      </c>
      <c r="CJ236" s="716">
        <v>0</v>
      </c>
      <c r="CK236" s="716">
        <v>0</v>
      </c>
      <c r="CL236" s="716">
        <v>0</v>
      </c>
      <c r="CM236" s="716">
        <v>0</v>
      </c>
      <c r="CN236" s="716">
        <v>0</v>
      </c>
      <c r="CO236" s="716">
        <v>0</v>
      </c>
      <c r="CP236" s="716">
        <v>0</v>
      </c>
      <c r="CQ236" s="716">
        <v>0</v>
      </c>
      <c r="CR236" s="716">
        <v>0</v>
      </c>
      <c r="CS236" s="716">
        <v>0</v>
      </c>
      <c r="CT236" s="716">
        <v>0</v>
      </c>
      <c r="CU236" s="716">
        <v>0</v>
      </c>
      <c r="CV236" s="716">
        <v>0</v>
      </c>
      <c r="CW236" s="716">
        <v>0</v>
      </c>
      <c r="CX236" s="716">
        <v>0</v>
      </c>
      <c r="CY236" s="716">
        <v>0</v>
      </c>
      <c r="CZ236" s="716">
        <v>0</v>
      </c>
      <c r="DA236" s="716">
        <v>0</v>
      </c>
      <c r="DB236" s="716">
        <v>0</v>
      </c>
      <c r="DC236" s="716">
        <v>0</v>
      </c>
      <c r="DD236" s="716">
        <v>0</v>
      </c>
      <c r="DE236" s="716">
        <v>0</v>
      </c>
      <c r="DF236" s="716">
        <v>0</v>
      </c>
      <c r="DG236" s="716">
        <v>0</v>
      </c>
      <c r="DH236" s="716">
        <v>0</v>
      </c>
      <c r="DI236" s="716">
        <v>0</v>
      </c>
      <c r="DJ236" s="716">
        <f t="shared" ref="DJ236:DJ267" si="444">SUM(D236:DI236)</f>
        <v>0</v>
      </c>
      <c r="DK236" s="324"/>
    </row>
    <row r="237" spans="2:116">
      <c r="B237" s="597" t="s">
        <v>289</v>
      </c>
      <c r="C237" s="598" t="s">
        <v>1010</v>
      </c>
      <c r="D237" s="711">
        <f t="shared" ref="D237:AI237" si="445">D$236*D4</f>
        <v>0</v>
      </c>
      <c r="E237" s="711">
        <f t="shared" si="445"/>
        <v>0</v>
      </c>
      <c r="F237" s="711">
        <f t="shared" si="445"/>
        <v>0</v>
      </c>
      <c r="G237" s="711">
        <f t="shared" si="445"/>
        <v>0</v>
      </c>
      <c r="H237" s="711">
        <f t="shared" si="445"/>
        <v>0</v>
      </c>
      <c r="I237" s="711">
        <f t="shared" si="445"/>
        <v>0</v>
      </c>
      <c r="J237" s="711">
        <f t="shared" si="445"/>
        <v>0</v>
      </c>
      <c r="K237" s="711">
        <f t="shared" si="445"/>
        <v>0</v>
      </c>
      <c r="L237" s="711">
        <f t="shared" si="445"/>
        <v>0</v>
      </c>
      <c r="M237" s="711">
        <f t="shared" si="445"/>
        <v>0</v>
      </c>
      <c r="N237" s="711">
        <f t="shared" si="445"/>
        <v>0</v>
      </c>
      <c r="O237" s="711">
        <f t="shared" si="445"/>
        <v>0</v>
      </c>
      <c r="P237" s="711">
        <f t="shared" si="445"/>
        <v>0</v>
      </c>
      <c r="Q237" s="711">
        <f t="shared" si="445"/>
        <v>0</v>
      </c>
      <c r="R237" s="711">
        <f t="shared" si="445"/>
        <v>0</v>
      </c>
      <c r="S237" s="711">
        <f t="shared" si="445"/>
        <v>0</v>
      </c>
      <c r="T237" s="711">
        <f t="shared" si="445"/>
        <v>0</v>
      </c>
      <c r="U237" s="711">
        <f t="shared" si="445"/>
        <v>0</v>
      </c>
      <c r="V237" s="711">
        <f t="shared" si="445"/>
        <v>0</v>
      </c>
      <c r="W237" s="711">
        <f t="shared" si="445"/>
        <v>0</v>
      </c>
      <c r="X237" s="711">
        <f t="shared" si="445"/>
        <v>0</v>
      </c>
      <c r="Y237" s="711">
        <f t="shared" si="445"/>
        <v>0</v>
      </c>
      <c r="Z237" s="711">
        <f t="shared" si="445"/>
        <v>0</v>
      </c>
      <c r="AA237" s="711">
        <f t="shared" si="445"/>
        <v>0</v>
      </c>
      <c r="AB237" s="711">
        <f t="shared" si="445"/>
        <v>0</v>
      </c>
      <c r="AC237" s="711">
        <f t="shared" si="445"/>
        <v>0</v>
      </c>
      <c r="AD237" s="711">
        <f t="shared" si="445"/>
        <v>0</v>
      </c>
      <c r="AE237" s="711">
        <f t="shared" si="445"/>
        <v>0</v>
      </c>
      <c r="AF237" s="711">
        <f t="shared" si="445"/>
        <v>0</v>
      </c>
      <c r="AG237" s="711">
        <f t="shared" si="445"/>
        <v>0</v>
      </c>
      <c r="AH237" s="711">
        <f t="shared" si="445"/>
        <v>0</v>
      </c>
      <c r="AI237" s="711">
        <f t="shared" si="445"/>
        <v>0</v>
      </c>
      <c r="AJ237" s="711">
        <f t="shared" ref="AJ237:BO237" si="446">AJ$236*AJ4</f>
        <v>0</v>
      </c>
      <c r="AK237" s="711">
        <f t="shared" si="446"/>
        <v>0</v>
      </c>
      <c r="AL237" s="711">
        <f t="shared" si="446"/>
        <v>0</v>
      </c>
      <c r="AM237" s="711">
        <f t="shared" si="446"/>
        <v>0</v>
      </c>
      <c r="AN237" s="711">
        <f t="shared" si="446"/>
        <v>0</v>
      </c>
      <c r="AO237" s="711">
        <f t="shared" si="446"/>
        <v>0</v>
      </c>
      <c r="AP237" s="711">
        <f t="shared" si="446"/>
        <v>0</v>
      </c>
      <c r="AQ237" s="711">
        <f t="shared" si="446"/>
        <v>0</v>
      </c>
      <c r="AR237" s="711">
        <f t="shared" si="446"/>
        <v>0</v>
      </c>
      <c r="AS237" s="711">
        <f t="shared" si="446"/>
        <v>0</v>
      </c>
      <c r="AT237" s="711">
        <f t="shared" si="446"/>
        <v>0</v>
      </c>
      <c r="AU237" s="711">
        <f t="shared" si="446"/>
        <v>0</v>
      </c>
      <c r="AV237" s="711">
        <f t="shared" si="446"/>
        <v>0</v>
      </c>
      <c r="AW237" s="711">
        <f t="shared" si="446"/>
        <v>0</v>
      </c>
      <c r="AX237" s="711">
        <f t="shared" si="446"/>
        <v>0</v>
      </c>
      <c r="AY237" s="711">
        <f t="shared" si="446"/>
        <v>0</v>
      </c>
      <c r="AZ237" s="711">
        <f t="shared" si="446"/>
        <v>0</v>
      </c>
      <c r="BA237" s="711">
        <f t="shared" si="446"/>
        <v>0</v>
      </c>
      <c r="BB237" s="711">
        <f t="shared" si="446"/>
        <v>0</v>
      </c>
      <c r="BC237" s="711">
        <f t="shared" si="446"/>
        <v>0</v>
      </c>
      <c r="BD237" s="711">
        <f t="shared" si="446"/>
        <v>0</v>
      </c>
      <c r="BE237" s="711">
        <f t="shared" si="446"/>
        <v>0</v>
      </c>
      <c r="BF237" s="711">
        <f t="shared" si="446"/>
        <v>0</v>
      </c>
      <c r="BG237" s="711">
        <f t="shared" si="446"/>
        <v>0</v>
      </c>
      <c r="BH237" s="711">
        <f t="shared" si="446"/>
        <v>0</v>
      </c>
      <c r="BI237" s="711">
        <f t="shared" si="446"/>
        <v>0</v>
      </c>
      <c r="BJ237" s="711">
        <f t="shared" si="446"/>
        <v>0</v>
      </c>
      <c r="BK237" s="711">
        <f t="shared" si="446"/>
        <v>0</v>
      </c>
      <c r="BL237" s="711">
        <f t="shared" si="446"/>
        <v>0</v>
      </c>
      <c r="BM237" s="711">
        <f t="shared" si="446"/>
        <v>0</v>
      </c>
      <c r="BN237" s="711">
        <f t="shared" si="446"/>
        <v>0</v>
      </c>
      <c r="BO237" s="711">
        <f t="shared" si="446"/>
        <v>0</v>
      </c>
      <c r="BP237" s="711">
        <f t="shared" ref="BP237:CU237" si="447">BP$236*BP4</f>
        <v>0</v>
      </c>
      <c r="BQ237" s="711">
        <f t="shared" si="447"/>
        <v>0</v>
      </c>
      <c r="BR237" s="711">
        <f t="shared" si="447"/>
        <v>0</v>
      </c>
      <c r="BS237" s="711">
        <f t="shared" si="447"/>
        <v>0</v>
      </c>
      <c r="BT237" s="711">
        <f t="shared" si="447"/>
        <v>0</v>
      </c>
      <c r="BU237" s="711">
        <f t="shared" si="447"/>
        <v>0</v>
      </c>
      <c r="BV237" s="711">
        <f t="shared" si="447"/>
        <v>0</v>
      </c>
      <c r="BW237" s="711">
        <f t="shared" si="447"/>
        <v>0</v>
      </c>
      <c r="BX237" s="711">
        <f t="shared" si="447"/>
        <v>0</v>
      </c>
      <c r="BY237" s="711">
        <f t="shared" si="447"/>
        <v>0</v>
      </c>
      <c r="BZ237" s="711">
        <f t="shared" si="447"/>
        <v>0</v>
      </c>
      <c r="CA237" s="711">
        <f t="shared" si="447"/>
        <v>0</v>
      </c>
      <c r="CB237" s="711">
        <f t="shared" si="447"/>
        <v>0</v>
      </c>
      <c r="CC237" s="711">
        <f t="shared" si="447"/>
        <v>0</v>
      </c>
      <c r="CD237" s="711">
        <f t="shared" si="447"/>
        <v>0</v>
      </c>
      <c r="CE237" s="711">
        <f t="shared" si="447"/>
        <v>0</v>
      </c>
      <c r="CF237" s="711">
        <f t="shared" si="447"/>
        <v>0</v>
      </c>
      <c r="CG237" s="711">
        <f t="shared" si="447"/>
        <v>0</v>
      </c>
      <c r="CH237" s="711">
        <f t="shared" si="447"/>
        <v>0</v>
      </c>
      <c r="CI237" s="711">
        <f t="shared" si="447"/>
        <v>0</v>
      </c>
      <c r="CJ237" s="711">
        <f t="shared" si="447"/>
        <v>0</v>
      </c>
      <c r="CK237" s="711">
        <f t="shared" si="447"/>
        <v>0</v>
      </c>
      <c r="CL237" s="711">
        <f t="shared" si="447"/>
        <v>0</v>
      </c>
      <c r="CM237" s="711">
        <f t="shared" si="447"/>
        <v>0</v>
      </c>
      <c r="CN237" s="711">
        <f t="shared" si="447"/>
        <v>0</v>
      </c>
      <c r="CO237" s="711">
        <f t="shared" si="447"/>
        <v>0</v>
      </c>
      <c r="CP237" s="711">
        <f t="shared" si="447"/>
        <v>0</v>
      </c>
      <c r="CQ237" s="711">
        <f t="shared" si="447"/>
        <v>0</v>
      </c>
      <c r="CR237" s="711">
        <f t="shared" si="447"/>
        <v>0</v>
      </c>
      <c r="CS237" s="711">
        <f t="shared" si="447"/>
        <v>0</v>
      </c>
      <c r="CT237" s="711">
        <f t="shared" si="447"/>
        <v>0</v>
      </c>
      <c r="CU237" s="711">
        <f t="shared" si="447"/>
        <v>0</v>
      </c>
      <c r="CV237" s="711">
        <f t="shared" ref="CV237:DI237" si="448">CV$236*CV4</f>
        <v>0</v>
      </c>
      <c r="CW237" s="711">
        <f t="shared" si="448"/>
        <v>0</v>
      </c>
      <c r="CX237" s="711">
        <f t="shared" si="448"/>
        <v>0</v>
      </c>
      <c r="CY237" s="711">
        <f t="shared" si="448"/>
        <v>0</v>
      </c>
      <c r="CZ237" s="711">
        <f t="shared" si="448"/>
        <v>0</v>
      </c>
      <c r="DA237" s="711">
        <f t="shared" si="448"/>
        <v>0</v>
      </c>
      <c r="DB237" s="711">
        <f t="shared" si="448"/>
        <v>0</v>
      </c>
      <c r="DC237" s="711">
        <f t="shared" si="448"/>
        <v>0</v>
      </c>
      <c r="DD237" s="711">
        <f t="shared" si="448"/>
        <v>0</v>
      </c>
      <c r="DE237" s="711">
        <f t="shared" si="448"/>
        <v>0</v>
      </c>
      <c r="DF237" s="711">
        <f t="shared" si="448"/>
        <v>0</v>
      </c>
      <c r="DG237" s="711">
        <f t="shared" si="448"/>
        <v>0</v>
      </c>
      <c r="DH237" s="711">
        <f t="shared" si="448"/>
        <v>0</v>
      </c>
      <c r="DI237" s="711">
        <f t="shared" si="448"/>
        <v>0</v>
      </c>
      <c r="DJ237" s="711">
        <f t="shared" si="444"/>
        <v>0</v>
      </c>
      <c r="DK237" s="323"/>
      <c r="DL237" s="21"/>
    </row>
    <row r="238" spans="2:116">
      <c r="B238" s="10" t="s">
        <v>290</v>
      </c>
      <c r="C238" s="4" t="s">
        <v>1011</v>
      </c>
      <c r="D238" s="712">
        <f t="shared" ref="D238:AI238" si="449">D$236*D5</f>
        <v>0</v>
      </c>
      <c r="E238" s="712">
        <f t="shared" si="449"/>
        <v>0</v>
      </c>
      <c r="F238" s="712">
        <f t="shared" si="449"/>
        <v>0</v>
      </c>
      <c r="G238" s="712">
        <f t="shared" si="449"/>
        <v>0</v>
      </c>
      <c r="H238" s="712">
        <f t="shared" si="449"/>
        <v>0</v>
      </c>
      <c r="I238" s="712">
        <f t="shared" si="449"/>
        <v>0</v>
      </c>
      <c r="J238" s="712">
        <f t="shared" si="449"/>
        <v>0</v>
      </c>
      <c r="K238" s="712">
        <f t="shared" si="449"/>
        <v>0</v>
      </c>
      <c r="L238" s="712">
        <f t="shared" si="449"/>
        <v>0</v>
      </c>
      <c r="M238" s="712">
        <f t="shared" si="449"/>
        <v>0</v>
      </c>
      <c r="N238" s="712">
        <f t="shared" si="449"/>
        <v>0</v>
      </c>
      <c r="O238" s="712">
        <f t="shared" si="449"/>
        <v>0</v>
      </c>
      <c r="P238" s="712">
        <f t="shared" si="449"/>
        <v>0</v>
      </c>
      <c r="Q238" s="712">
        <f t="shared" si="449"/>
        <v>0</v>
      </c>
      <c r="R238" s="712">
        <f t="shared" si="449"/>
        <v>0</v>
      </c>
      <c r="S238" s="712">
        <f t="shared" si="449"/>
        <v>0</v>
      </c>
      <c r="T238" s="712">
        <f t="shared" si="449"/>
        <v>0</v>
      </c>
      <c r="U238" s="712">
        <f t="shared" si="449"/>
        <v>0</v>
      </c>
      <c r="V238" s="712">
        <f t="shared" si="449"/>
        <v>0</v>
      </c>
      <c r="W238" s="712">
        <f t="shared" si="449"/>
        <v>0</v>
      </c>
      <c r="X238" s="712">
        <f t="shared" si="449"/>
        <v>0</v>
      </c>
      <c r="Y238" s="712">
        <f t="shared" si="449"/>
        <v>0</v>
      </c>
      <c r="Z238" s="712">
        <f t="shared" si="449"/>
        <v>0</v>
      </c>
      <c r="AA238" s="712">
        <f t="shared" si="449"/>
        <v>0</v>
      </c>
      <c r="AB238" s="712">
        <f t="shared" si="449"/>
        <v>0</v>
      </c>
      <c r="AC238" s="712">
        <f t="shared" si="449"/>
        <v>0</v>
      </c>
      <c r="AD238" s="712">
        <f t="shared" si="449"/>
        <v>0</v>
      </c>
      <c r="AE238" s="712">
        <f t="shared" si="449"/>
        <v>0</v>
      </c>
      <c r="AF238" s="712">
        <f t="shared" si="449"/>
        <v>0</v>
      </c>
      <c r="AG238" s="712">
        <f t="shared" si="449"/>
        <v>0</v>
      </c>
      <c r="AH238" s="712">
        <f t="shared" si="449"/>
        <v>0</v>
      </c>
      <c r="AI238" s="712">
        <f t="shared" si="449"/>
        <v>0</v>
      </c>
      <c r="AJ238" s="712">
        <f t="shared" ref="AJ238:BO238" si="450">AJ$236*AJ5</f>
        <v>0</v>
      </c>
      <c r="AK238" s="712">
        <f t="shared" si="450"/>
        <v>0</v>
      </c>
      <c r="AL238" s="712">
        <f t="shared" si="450"/>
        <v>0</v>
      </c>
      <c r="AM238" s="712">
        <f t="shared" si="450"/>
        <v>0</v>
      </c>
      <c r="AN238" s="712">
        <f t="shared" si="450"/>
        <v>0</v>
      </c>
      <c r="AO238" s="712">
        <f t="shared" si="450"/>
        <v>0</v>
      </c>
      <c r="AP238" s="712">
        <f t="shared" si="450"/>
        <v>0</v>
      </c>
      <c r="AQ238" s="712">
        <f t="shared" si="450"/>
        <v>0</v>
      </c>
      <c r="AR238" s="712">
        <f t="shared" si="450"/>
        <v>0</v>
      </c>
      <c r="AS238" s="712">
        <f t="shared" si="450"/>
        <v>0</v>
      </c>
      <c r="AT238" s="712">
        <f t="shared" si="450"/>
        <v>0</v>
      </c>
      <c r="AU238" s="712">
        <f t="shared" si="450"/>
        <v>0</v>
      </c>
      <c r="AV238" s="712">
        <f t="shared" si="450"/>
        <v>0</v>
      </c>
      <c r="AW238" s="712">
        <f t="shared" si="450"/>
        <v>0</v>
      </c>
      <c r="AX238" s="712">
        <f t="shared" si="450"/>
        <v>0</v>
      </c>
      <c r="AY238" s="712">
        <f t="shared" si="450"/>
        <v>0</v>
      </c>
      <c r="AZ238" s="712">
        <f t="shared" si="450"/>
        <v>0</v>
      </c>
      <c r="BA238" s="712">
        <f t="shared" si="450"/>
        <v>0</v>
      </c>
      <c r="BB238" s="712">
        <f t="shared" si="450"/>
        <v>0</v>
      </c>
      <c r="BC238" s="712">
        <f t="shared" si="450"/>
        <v>0</v>
      </c>
      <c r="BD238" s="712">
        <f t="shared" si="450"/>
        <v>0</v>
      </c>
      <c r="BE238" s="712">
        <f t="shared" si="450"/>
        <v>0</v>
      </c>
      <c r="BF238" s="712">
        <f t="shared" si="450"/>
        <v>0</v>
      </c>
      <c r="BG238" s="712">
        <f t="shared" si="450"/>
        <v>0</v>
      </c>
      <c r="BH238" s="712">
        <f t="shared" si="450"/>
        <v>0</v>
      </c>
      <c r="BI238" s="712">
        <f t="shared" si="450"/>
        <v>0</v>
      </c>
      <c r="BJ238" s="712">
        <f t="shared" si="450"/>
        <v>0</v>
      </c>
      <c r="BK238" s="712">
        <f t="shared" si="450"/>
        <v>0</v>
      </c>
      <c r="BL238" s="712">
        <f t="shared" si="450"/>
        <v>0</v>
      </c>
      <c r="BM238" s="712">
        <f t="shared" si="450"/>
        <v>0</v>
      </c>
      <c r="BN238" s="712">
        <f t="shared" si="450"/>
        <v>0</v>
      </c>
      <c r="BO238" s="712">
        <f t="shared" si="450"/>
        <v>0</v>
      </c>
      <c r="BP238" s="712">
        <f t="shared" ref="BP238:CU238" si="451">BP$236*BP5</f>
        <v>0</v>
      </c>
      <c r="BQ238" s="712">
        <f t="shared" si="451"/>
        <v>0</v>
      </c>
      <c r="BR238" s="712">
        <f t="shared" si="451"/>
        <v>0</v>
      </c>
      <c r="BS238" s="712">
        <f t="shared" si="451"/>
        <v>0</v>
      </c>
      <c r="BT238" s="712">
        <f t="shared" si="451"/>
        <v>0</v>
      </c>
      <c r="BU238" s="712">
        <f t="shared" si="451"/>
        <v>0</v>
      </c>
      <c r="BV238" s="712">
        <f t="shared" si="451"/>
        <v>0</v>
      </c>
      <c r="BW238" s="712">
        <f t="shared" si="451"/>
        <v>0</v>
      </c>
      <c r="BX238" s="712">
        <f t="shared" si="451"/>
        <v>0</v>
      </c>
      <c r="BY238" s="712">
        <f t="shared" si="451"/>
        <v>0</v>
      </c>
      <c r="BZ238" s="712">
        <f t="shared" si="451"/>
        <v>0</v>
      </c>
      <c r="CA238" s="712">
        <f t="shared" si="451"/>
        <v>0</v>
      </c>
      <c r="CB238" s="712">
        <f t="shared" si="451"/>
        <v>0</v>
      </c>
      <c r="CC238" s="712">
        <f t="shared" si="451"/>
        <v>0</v>
      </c>
      <c r="CD238" s="712">
        <f t="shared" si="451"/>
        <v>0</v>
      </c>
      <c r="CE238" s="712">
        <f t="shared" si="451"/>
        <v>0</v>
      </c>
      <c r="CF238" s="712">
        <f t="shared" si="451"/>
        <v>0</v>
      </c>
      <c r="CG238" s="712">
        <f t="shared" si="451"/>
        <v>0</v>
      </c>
      <c r="CH238" s="712">
        <f t="shared" si="451"/>
        <v>0</v>
      </c>
      <c r="CI238" s="712">
        <f t="shared" si="451"/>
        <v>0</v>
      </c>
      <c r="CJ238" s="712">
        <f t="shared" si="451"/>
        <v>0</v>
      </c>
      <c r="CK238" s="712">
        <f t="shared" si="451"/>
        <v>0</v>
      </c>
      <c r="CL238" s="712">
        <f t="shared" si="451"/>
        <v>0</v>
      </c>
      <c r="CM238" s="712">
        <f t="shared" si="451"/>
        <v>0</v>
      </c>
      <c r="CN238" s="712">
        <f t="shared" si="451"/>
        <v>0</v>
      </c>
      <c r="CO238" s="712">
        <f t="shared" si="451"/>
        <v>0</v>
      </c>
      <c r="CP238" s="712">
        <f t="shared" si="451"/>
        <v>0</v>
      </c>
      <c r="CQ238" s="712">
        <f t="shared" si="451"/>
        <v>0</v>
      </c>
      <c r="CR238" s="712">
        <f t="shared" si="451"/>
        <v>0</v>
      </c>
      <c r="CS238" s="712">
        <f t="shared" si="451"/>
        <v>0</v>
      </c>
      <c r="CT238" s="712">
        <f t="shared" si="451"/>
        <v>0</v>
      </c>
      <c r="CU238" s="712">
        <f t="shared" si="451"/>
        <v>0</v>
      </c>
      <c r="CV238" s="712">
        <f t="shared" ref="CV238:DI238" si="452">CV$236*CV5</f>
        <v>0</v>
      </c>
      <c r="CW238" s="712">
        <f t="shared" si="452"/>
        <v>0</v>
      </c>
      <c r="CX238" s="712">
        <f t="shared" si="452"/>
        <v>0</v>
      </c>
      <c r="CY238" s="712">
        <f t="shared" si="452"/>
        <v>0</v>
      </c>
      <c r="CZ238" s="712">
        <f t="shared" si="452"/>
        <v>0</v>
      </c>
      <c r="DA238" s="712">
        <f t="shared" si="452"/>
        <v>0</v>
      </c>
      <c r="DB238" s="712">
        <f t="shared" si="452"/>
        <v>0</v>
      </c>
      <c r="DC238" s="712">
        <f t="shared" si="452"/>
        <v>0</v>
      </c>
      <c r="DD238" s="712">
        <f t="shared" si="452"/>
        <v>0</v>
      </c>
      <c r="DE238" s="712">
        <f t="shared" si="452"/>
        <v>0</v>
      </c>
      <c r="DF238" s="712">
        <f t="shared" si="452"/>
        <v>0</v>
      </c>
      <c r="DG238" s="712">
        <f t="shared" si="452"/>
        <v>0</v>
      </c>
      <c r="DH238" s="712">
        <f t="shared" si="452"/>
        <v>0</v>
      </c>
      <c r="DI238" s="712">
        <f t="shared" si="452"/>
        <v>0</v>
      </c>
      <c r="DJ238" s="712">
        <f t="shared" si="444"/>
        <v>0</v>
      </c>
      <c r="DK238" s="323"/>
      <c r="DL238" s="21"/>
    </row>
    <row r="239" spans="2:116">
      <c r="B239" s="10" t="s">
        <v>291</v>
      </c>
      <c r="C239" s="4" t="s">
        <v>1012</v>
      </c>
      <c r="D239" s="712">
        <f t="shared" ref="D239:AI239" si="453">D$236*D6</f>
        <v>0</v>
      </c>
      <c r="E239" s="712">
        <f t="shared" si="453"/>
        <v>0</v>
      </c>
      <c r="F239" s="712">
        <f t="shared" si="453"/>
        <v>0</v>
      </c>
      <c r="G239" s="712">
        <f t="shared" si="453"/>
        <v>0</v>
      </c>
      <c r="H239" s="712">
        <f t="shared" si="453"/>
        <v>0</v>
      </c>
      <c r="I239" s="712">
        <f t="shared" si="453"/>
        <v>0</v>
      </c>
      <c r="J239" s="712">
        <f t="shared" si="453"/>
        <v>0</v>
      </c>
      <c r="K239" s="712">
        <f t="shared" si="453"/>
        <v>0</v>
      </c>
      <c r="L239" s="712">
        <f t="shared" si="453"/>
        <v>0</v>
      </c>
      <c r="M239" s="712">
        <f t="shared" si="453"/>
        <v>0</v>
      </c>
      <c r="N239" s="712">
        <f t="shared" si="453"/>
        <v>0</v>
      </c>
      <c r="O239" s="712">
        <f t="shared" si="453"/>
        <v>0</v>
      </c>
      <c r="P239" s="712">
        <f t="shared" si="453"/>
        <v>0</v>
      </c>
      <c r="Q239" s="712">
        <f t="shared" si="453"/>
        <v>0</v>
      </c>
      <c r="R239" s="712">
        <f t="shared" si="453"/>
        <v>0</v>
      </c>
      <c r="S239" s="712">
        <f t="shared" si="453"/>
        <v>0</v>
      </c>
      <c r="T239" s="712">
        <f t="shared" si="453"/>
        <v>0</v>
      </c>
      <c r="U239" s="712">
        <f t="shared" si="453"/>
        <v>0</v>
      </c>
      <c r="V239" s="712">
        <f t="shared" si="453"/>
        <v>0</v>
      </c>
      <c r="W239" s="712">
        <f t="shared" si="453"/>
        <v>0</v>
      </c>
      <c r="X239" s="712">
        <f t="shared" si="453"/>
        <v>0</v>
      </c>
      <c r="Y239" s="712">
        <f t="shared" si="453"/>
        <v>0</v>
      </c>
      <c r="Z239" s="712">
        <f t="shared" si="453"/>
        <v>0</v>
      </c>
      <c r="AA239" s="712">
        <f t="shared" si="453"/>
        <v>0</v>
      </c>
      <c r="AB239" s="712">
        <f t="shared" si="453"/>
        <v>0</v>
      </c>
      <c r="AC239" s="712">
        <f t="shared" si="453"/>
        <v>0</v>
      </c>
      <c r="AD239" s="712">
        <f t="shared" si="453"/>
        <v>0</v>
      </c>
      <c r="AE239" s="712">
        <f t="shared" si="453"/>
        <v>0</v>
      </c>
      <c r="AF239" s="712">
        <f t="shared" si="453"/>
        <v>0</v>
      </c>
      <c r="AG239" s="712">
        <f t="shared" si="453"/>
        <v>0</v>
      </c>
      <c r="AH239" s="712">
        <f t="shared" si="453"/>
        <v>0</v>
      </c>
      <c r="AI239" s="712">
        <f t="shared" si="453"/>
        <v>0</v>
      </c>
      <c r="AJ239" s="712">
        <f t="shared" ref="AJ239:BO239" si="454">AJ$236*AJ6</f>
        <v>0</v>
      </c>
      <c r="AK239" s="712">
        <f t="shared" si="454"/>
        <v>0</v>
      </c>
      <c r="AL239" s="712">
        <f t="shared" si="454"/>
        <v>0</v>
      </c>
      <c r="AM239" s="712">
        <f t="shared" si="454"/>
        <v>0</v>
      </c>
      <c r="AN239" s="712">
        <f t="shared" si="454"/>
        <v>0</v>
      </c>
      <c r="AO239" s="712">
        <f t="shared" si="454"/>
        <v>0</v>
      </c>
      <c r="AP239" s="712">
        <f t="shared" si="454"/>
        <v>0</v>
      </c>
      <c r="AQ239" s="712">
        <f t="shared" si="454"/>
        <v>0</v>
      </c>
      <c r="AR239" s="712">
        <f t="shared" si="454"/>
        <v>0</v>
      </c>
      <c r="AS239" s="712">
        <f t="shared" si="454"/>
        <v>0</v>
      </c>
      <c r="AT239" s="712">
        <f t="shared" si="454"/>
        <v>0</v>
      </c>
      <c r="AU239" s="712">
        <f t="shared" si="454"/>
        <v>0</v>
      </c>
      <c r="AV239" s="712">
        <f t="shared" si="454"/>
        <v>0</v>
      </c>
      <c r="AW239" s="712">
        <f t="shared" si="454"/>
        <v>0</v>
      </c>
      <c r="AX239" s="712">
        <f t="shared" si="454"/>
        <v>0</v>
      </c>
      <c r="AY239" s="712">
        <f t="shared" si="454"/>
        <v>0</v>
      </c>
      <c r="AZ239" s="712">
        <f t="shared" si="454"/>
        <v>0</v>
      </c>
      <c r="BA239" s="712">
        <f t="shared" si="454"/>
        <v>0</v>
      </c>
      <c r="BB239" s="712">
        <f t="shared" si="454"/>
        <v>0</v>
      </c>
      <c r="BC239" s="712">
        <f t="shared" si="454"/>
        <v>0</v>
      </c>
      <c r="BD239" s="712">
        <f t="shared" si="454"/>
        <v>0</v>
      </c>
      <c r="BE239" s="712">
        <f t="shared" si="454"/>
        <v>0</v>
      </c>
      <c r="BF239" s="712">
        <f t="shared" si="454"/>
        <v>0</v>
      </c>
      <c r="BG239" s="712">
        <f t="shared" si="454"/>
        <v>0</v>
      </c>
      <c r="BH239" s="712">
        <f t="shared" si="454"/>
        <v>0</v>
      </c>
      <c r="BI239" s="712">
        <f t="shared" si="454"/>
        <v>0</v>
      </c>
      <c r="BJ239" s="712">
        <f t="shared" si="454"/>
        <v>0</v>
      </c>
      <c r="BK239" s="712">
        <f t="shared" si="454"/>
        <v>0</v>
      </c>
      <c r="BL239" s="712">
        <f t="shared" si="454"/>
        <v>0</v>
      </c>
      <c r="BM239" s="712">
        <f t="shared" si="454"/>
        <v>0</v>
      </c>
      <c r="BN239" s="712">
        <f t="shared" si="454"/>
        <v>0</v>
      </c>
      <c r="BO239" s="712">
        <f t="shared" si="454"/>
        <v>0</v>
      </c>
      <c r="BP239" s="712">
        <f t="shared" ref="BP239:CU239" si="455">BP$236*BP6</f>
        <v>0</v>
      </c>
      <c r="BQ239" s="712">
        <f t="shared" si="455"/>
        <v>0</v>
      </c>
      <c r="BR239" s="712">
        <f t="shared" si="455"/>
        <v>0</v>
      </c>
      <c r="BS239" s="712">
        <f t="shared" si="455"/>
        <v>0</v>
      </c>
      <c r="BT239" s="712">
        <f t="shared" si="455"/>
        <v>0</v>
      </c>
      <c r="BU239" s="712">
        <f t="shared" si="455"/>
        <v>0</v>
      </c>
      <c r="BV239" s="712">
        <f t="shared" si="455"/>
        <v>0</v>
      </c>
      <c r="BW239" s="712">
        <f t="shared" si="455"/>
        <v>0</v>
      </c>
      <c r="BX239" s="712">
        <f t="shared" si="455"/>
        <v>0</v>
      </c>
      <c r="BY239" s="712">
        <f t="shared" si="455"/>
        <v>0</v>
      </c>
      <c r="BZ239" s="712">
        <f t="shared" si="455"/>
        <v>0</v>
      </c>
      <c r="CA239" s="712">
        <f t="shared" si="455"/>
        <v>0</v>
      </c>
      <c r="CB239" s="712">
        <f t="shared" si="455"/>
        <v>0</v>
      </c>
      <c r="CC239" s="712">
        <f t="shared" si="455"/>
        <v>0</v>
      </c>
      <c r="CD239" s="712">
        <f t="shared" si="455"/>
        <v>0</v>
      </c>
      <c r="CE239" s="712">
        <f t="shared" si="455"/>
        <v>0</v>
      </c>
      <c r="CF239" s="712">
        <f t="shared" si="455"/>
        <v>0</v>
      </c>
      <c r="CG239" s="712">
        <f t="shared" si="455"/>
        <v>0</v>
      </c>
      <c r="CH239" s="712">
        <f t="shared" si="455"/>
        <v>0</v>
      </c>
      <c r="CI239" s="712">
        <f t="shared" si="455"/>
        <v>0</v>
      </c>
      <c r="CJ239" s="712">
        <f t="shared" si="455"/>
        <v>0</v>
      </c>
      <c r="CK239" s="712">
        <f t="shared" si="455"/>
        <v>0</v>
      </c>
      <c r="CL239" s="712">
        <f t="shared" si="455"/>
        <v>0</v>
      </c>
      <c r="CM239" s="712">
        <f t="shared" si="455"/>
        <v>0</v>
      </c>
      <c r="CN239" s="712">
        <f t="shared" si="455"/>
        <v>0</v>
      </c>
      <c r="CO239" s="712">
        <f t="shared" si="455"/>
        <v>0</v>
      </c>
      <c r="CP239" s="712">
        <f t="shared" si="455"/>
        <v>0</v>
      </c>
      <c r="CQ239" s="712">
        <f t="shared" si="455"/>
        <v>0</v>
      </c>
      <c r="CR239" s="712">
        <f t="shared" si="455"/>
        <v>0</v>
      </c>
      <c r="CS239" s="712">
        <f t="shared" si="455"/>
        <v>0</v>
      </c>
      <c r="CT239" s="712">
        <f t="shared" si="455"/>
        <v>0</v>
      </c>
      <c r="CU239" s="712">
        <f t="shared" si="455"/>
        <v>0</v>
      </c>
      <c r="CV239" s="712">
        <f t="shared" ref="CV239:DI239" si="456">CV$236*CV6</f>
        <v>0</v>
      </c>
      <c r="CW239" s="712">
        <f t="shared" si="456"/>
        <v>0</v>
      </c>
      <c r="CX239" s="712">
        <f t="shared" si="456"/>
        <v>0</v>
      </c>
      <c r="CY239" s="712">
        <f t="shared" si="456"/>
        <v>0</v>
      </c>
      <c r="CZ239" s="712">
        <f t="shared" si="456"/>
        <v>0</v>
      </c>
      <c r="DA239" s="712">
        <f t="shared" si="456"/>
        <v>0</v>
      </c>
      <c r="DB239" s="712">
        <f t="shared" si="456"/>
        <v>0</v>
      </c>
      <c r="DC239" s="712">
        <f t="shared" si="456"/>
        <v>0</v>
      </c>
      <c r="DD239" s="712">
        <f t="shared" si="456"/>
        <v>0</v>
      </c>
      <c r="DE239" s="712">
        <f t="shared" si="456"/>
        <v>0</v>
      </c>
      <c r="DF239" s="712">
        <f t="shared" si="456"/>
        <v>0</v>
      </c>
      <c r="DG239" s="712">
        <f t="shared" si="456"/>
        <v>0</v>
      </c>
      <c r="DH239" s="712">
        <f t="shared" si="456"/>
        <v>0</v>
      </c>
      <c r="DI239" s="712">
        <f t="shared" si="456"/>
        <v>0</v>
      </c>
      <c r="DJ239" s="712">
        <f t="shared" si="444"/>
        <v>0</v>
      </c>
      <c r="DK239" s="323"/>
      <c r="DL239" s="21"/>
    </row>
    <row r="240" spans="2:116">
      <c r="B240" s="10" t="s">
        <v>292</v>
      </c>
      <c r="C240" s="4" t="s">
        <v>1013</v>
      </c>
      <c r="D240" s="712">
        <f t="shared" ref="D240:AI240" si="457">D$236*D7</f>
        <v>0</v>
      </c>
      <c r="E240" s="712">
        <f t="shared" si="457"/>
        <v>0</v>
      </c>
      <c r="F240" s="712">
        <f t="shared" si="457"/>
        <v>0</v>
      </c>
      <c r="G240" s="712">
        <f t="shared" si="457"/>
        <v>0</v>
      </c>
      <c r="H240" s="712">
        <f t="shared" si="457"/>
        <v>0</v>
      </c>
      <c r="I240" s="712">
        <f t="shared" si="457"/>
        <v>0</v>
      </c>
      <c r="J240" s="712">
        <f t="shared" si="457"/>
        <v>0</v>
      </c>
      <c r="K240" s="712">
        <f t="shared" si="457"/>
        <v>0</v>
      </c>
      <c r="L240" s="712">
        <f t="shared" si="457"/>
        <v>0</v>
      </c>
      <c r="M240" s="712">
        <f t="shared" si="457"/>
        <v>0</v>
      </c>
      <c r="N240" s="712">
        <f t="shared" si="457"/>
        <v>0</v>
      </c>
      <c r="O240" s="712">
        <f t="shared" si="457"/>
        <v>0</v>
      </c>
      <c r="P240" s="712">
        <f t="shared" si="457"/>
        <v>0</v>
      </c>
      <c r="Q240" s="712">
        <f t="shared" si="457"/>
        <v>0</v>
      </c>
      <c r="R240" s="712">
        <f t="shared" si="457"/>
        <v>0</v>
      </c>
      <c r="S240" s="712">
        <f t="shared" si="457"/>
        <v>0</v>
      </c>
      <c r="T240" s="712">
        <f t="shared" si="457"/>
        <v>0</v>
      </c>
      <c r="U240" s="712">
        <f t="shared" si="457"/>
        <v>0</v>
      </c>
      <c r="V240" s="712">
        <f t="shared" si="457"/>
        <v>0</v>
      </c>
      <c r="W240" s="712">
        <f t="shared" si="457"/>
        <v>0</v>
      </c>
      <c r="X240" s="712">
        <f t="shared" si="457"/>
        <v>0</v>
      </c>
      <c r="Y240" s="712">
        <f t="shared" si="457"/>
        <v>0</v>
      </c>
      <c r="Z240" s="712">
        <f t="shared" si="457"/>
        <v>0</v>
      </c>
      <c r="AA240" s="712">
        <f t="shared" si="457"/>
        <v>0</v>
      </c>
      <c r="AB240" s="712">
        <f t="shared" si="457"/>
        <v>0</v>
      </c>
      <c r="AC240" s="712">
        <f t="shared" si="457"/>
        <v>0</v>
      </c>
      <c r="AD240" s="712">
        <f t="shared" si="457"/>
        <v>0</v>
      </c>
      <c r="AE240" s="712">
        <f t="shared" si="457"/>
        <v>0</v>
      </c>
      <c r="AF240" s="712">
        <f t="shared" si="457"/>
        <v>0</v>
      </c>
      <c r="AG240" s="712">
        <f t="shared" si="457"/>
        <v>0</v>
      </c>
      <c r="AH240" s="712">
        <f t="shared" si="457"/>
        <v>0</v>
      </c>
      <c r="AI240" s="712">
        <f t="shared" si="457"/>
        <v>0</v>
      </c>
      <c r="AJ240" s="712">
        <f t="shared" ref="AJ240:BO240" si="458">AJ$236*AJ7</f>
        <v>0</v>
      </c>
      <c r="AK240" s="712">
        <f t="shared" si="458"/>
        <v>0</v>
      </c>
      <c r="AL240" s="712">
        <f t="shared" si="458"/>
        <v>0</v>
      </c>
      <c r="AM240" s="712">
        <f t="shared" si="458"/>
        <v>0</v>
      </c>
      <c r="AN240" s="712">
        <f t="shared" si="458"/>
        <v>0</v>
      </c>
      <c r="AO240" s="712">
        <f t="shared" si="458"/>
        <v>0</v>
      </c>
      <c r="AP240" s="712">
        <f t="shared" si="458"/>
        <v>0</v>
      </c>
      <c r="AQ240" s="712">
        <f t="shared" si="458"/>
        <v>0</v>
      </c>
      <c r="AR240" s="712">
        <f t="shared" si="458"/>
        <v>0</v>
      </c>
      <c r="AS240" s="712">
        <f t="shared" si="458"/>
        <v>0</v>
      </c>
      <c r="AT240" s="712">
        <f t="shared" si="458"/>
        <v>0</v>
      </c>
      <c r="AU240" s="712">
        <f t="shared" si="458"/>
        <v>0</v>
      </c>
      <c r="AV240" s="712">
        <f t="shared" si="458"/>
        <v>0</v>
      </c>
      <c r="AW240" s="712">
        <f t="shared" si="458"/>
        <v>0</v>
      </c>
      <c r="AX240" s="712">
        <f t="shared" si="458"/>
        <v>0</v>
      </c>
      <c r="AY240" s="712">
        <f t="shared" si="458"/>
        <v>0</v>
      </c>
      <c r="AZ240" s="712">
        <f t="shared" si="458"/>
        <v>0</v>
      </c>
      <c r="BA240" s="712">
        <f t="shared" si="458"/>
        <v>0</v>
      </c>
      <c r="BB240" s="712">
        <f t="shared" si="458"/>
        <v>0</v>
      </c>
      <c r="BC240" s="712">
        <f t="shared" si="458"/>
        <v>0</v>
      </c>
      <c r="BD240" s="712">
        <f t="shared" si="458"/>
        <v>0</v>
      </c>
      <c r="BE240" s="712">
        <f t="shared" si="458"/>
        <v>0</v>
      </c>
      <c r="BF240" s="712">
        <f t="shared" si="458"/>
        <v>0</v>
      </c>
      <c r="BG240" s="712">
        <f t="shared" si="458"/>
        <v>0</v>
      </c>
      <c r="BH240" s="712">
        <f t="shared" si="458"/>
        <v>0</v>
      </c>
      <c r="BI240" s="712">
        <f t="shared" si="458"/>
        <v>0</v>
      </c>
      <c r="BJ240" s="712">
        <f t="shared" si="458"/>
        <v>0</v>
      </c>
      <c r="BK240" s="712">
        <f t="shared" si="458"/>
        <v>0</v>
      </c>
      <c r="BL240" s="712">
        <f t="shared" si="458"/>
        <v>0</v>
      </c>
      <c r="BM240" s="712">
        <f t="shared" si="458"/>
        <v>0</v>
      </c>
      <c r="BN240" s="712">
        <f t="shared" si="458"/>
        <v>0</v>
      </c>
      <c r="BO240" s="712">
        <f t="shared" si="458"/>
        <v>0</v>
      </c>
      <c r="BP240" s="712">
        <f t="shared" ref="BP240:CU240" si="459">BP$236*BP7</f>
        <v>0</v>
      </c>
      <c r="BQ240" s="712">
        <f t="shared" si="459"/>
        <v>0</v>
      </c>
      <c r="BR240" s="712">
        <f t="shared" si="459"/>
        <v>0</v>
      </c>
      <c r="BS240" s="712">
        <f t="shared" si="459"/>
        <v>0</v>
      </c>
      <c r="BT240" s="712">
        <f t="shared" si="459"/>
        <v>0</v>
      </c>
      <c r="BU240" s="712">
        <f t="shared" si="459"/>
        <v>0</v>
      </c>
      <c r="BV240" s="712">
        <f t="shared" si="459"/>
        <v>0</v>
      </c>
      <c r="BW240" s="712">
        <f t="shared" si="459"/>
        <v>0</v>
      </c>
      <c r="BX240" s="712">
        <f t="shared" si="459"/>
        <v>0</v>
      </c>
      <c r="BY240" s="712">
        <f t="shared" si="459"/>
        <v>0</v>
      </c>
      <c r="BZ240" s="712">
        <f t="shared" si="459"/>
        <v>0</v>
      </c>
      <c r="CA240" s="712">
        <f t="shared" si="459"/>
        <v>0</v>
      </c>
      <c r="CB240" s="712">
        <f t="shared" si="459"/>
        <v>0</v>
      </c>
      <c r="CC240" s="712">
        <f t="shared" si="459"/>
        <v>0</v>
      </c>
      <c r="CD240" s="712">
        <f t="shared" si="459"/>
        <v>0</v>
      </c>
      <c r="CE240" s="712">
        <f t="shared" si="459"/>
        <v>0</v>
      </c>
      <c r="CF240" s="712">
        <f t="shared" si="459"/>
        <v>0</v>
      </c>
      <c r="CG240" s="712">
        <f t="shared" si="459"/>
        <v>0</v>
      </c>
      <c r="CH240" s="712">
        <f t="shared" si="459"/>
        <v>0</v>
      </c>
      <c r="CI240" s="712">
        <f t="shared" si="459"/>
        <v>0</v>
      </c>
      <c r="CJ240" s="712">
        <f t="shared" si="459"/>
        <v>0</v>
      </c>
      <c r="CK240" s="712">
        <f t="shared" si="459"/>
        <v>0</v>
      </c>
      <c r="CL240" s="712">
        <f t="shared" si="459"/>
        <v>0</v>
      </c>
      <c r="CM240" s="712">
        <f t="shared" si="459"/>
        <v>0</v>
      </c>
      <c r="CN240" s="712">
        <f t="shared" si="459"/>
        <v>0</v>
      </c>
      <c r="CO240" s="712">
        <f t="shared" si="459"/>
        <v>0</v>
      </c>
      <c r="CP240" s="712">
        <f t="shared" si="459"/>
        <v>0</v>
      </c>
      <c r="CQ240" s="712">
        <f t="shared" si="459"/>
        <v>0</v>
      </c>
      <c r="CR240" s="712">
        <f t="shared" si="459"/>
        <v>0</v>
      </c>
      <c r="CS240" s="712">
        <f t="shared" si="459"/>
        <v>0</v>
      </c>
      <c r="CT240" s="712">
        <f t="shared" si="459"/>
        <v>0</v>
      </c>
      <c r="CU240" s="712">
        <f t="shared" si="459"/>
        <v>0</v>
      </c>
      <c r="CV240" s="712">
        <f t="shared" ref="CV240:DI240" si="460">CV$236*CV7</f>
        <v>0</v>
      </c>
      <c r="CW240" s="712">
        <f t="shared" si="460"/>
        <v>0</v>
      </c>
      <c r="CX240" s="712">
        <f t="shared" si="460"/>
        <v>0</v>
      </c>
      <c r="CY240" s="712">
        <f t="shared" si="460"/>
        <v>0</v>
      </c>
      <c r="CZ240" s="712">
        <f t="shared" si="460"/>
        <v>0</v>
      </c>
      <c r="DA240" s="712">
        <f t="shared" si="460"/>
        <v>0</v>
      </c>
      <c r="DB240" s="712">
        <f t="shared" si="460"/>
        <v>0</v>
      </c>
      <c r="DC240" s="712">
        <f t="shared" si="460"/>
        <v>0</v>
      </c>
      <c r="DD240" s="712">
        <f t="shared" si="460"/>
        <v>0</v>
      </c>
      <c r="DE240" s="712">
        <f t="shared" si="460"/>
        <v>0</v>
      </c>
      <c r="DF240" s="712">
        <f t="shared" si="460"/>
        <v>0</v>
      </c>
      <c r="DG240" s="712">
        <f t="shared" si="460"/>
        <v>0</v>
      </c>
      <c r="DH240" s="712">
        <f t="shared" si="460"/>
        <v>0</v>
      </c>
      <c r="DI240" s="712">
        <f t="shared" si="460"/>
        <v>0</v>
      </c>
      <c r="DJ240" s="712">
        <f t="shared" si="444"/>
        <v>0</v>
      </c>
      <c r="DK240" s="323"/>
      <c r="DL240" s="21"/>
    </row>
    <row r="241" spans="2:116">
      <c r="B241" s="318" t="s">
        <v>293</v>
      </c>
      <c r="C241" s="14" t="s">
        <v>1014</v>
      </c>
      <c r="D241" s="713">
        <f t="shared" ref="D241:AI241" si="461">D$236*D8</f>
        <v>0</v>
      </c>
      <c r="E241" s="713">
        <f t="shared" si="461"/>
        <v>0</v>
      </c>
      <c r="F241" s="713">
        <f t="shared" si="461"/>
        <v>0</v>
      </c>
      <c r="G241" s="713">
        <f t="shared" si="461"/>
        <v>0</v>
      </c>
      <c r="H241" s="713">
        <f t="shared" si="461"/>
        <v>0</v>
      </c>
      <c r="I241" s="713">
        <f t="shared" si="461"/>
        <v>0</v>
      </c>
      <c r="J241" s="713">
        <f t="shared" si="461"/>
        <v>0</v>
      </c>
      <c r="K241" s="713">
        <f t="shared" si="461"/>
        <v>0</v>
      </c>
      <c r="L241" s="713">
        <f t="shared" si="461"/>
        <v>0</v>
      </c>
      <c r="M241" s="713">
        <f t="shared" si="461"/>
        <v>0</v>
      </c>
      <c r="N241" s="713">
        <f t="shared" si="461"/>
        <v>0</v>
      </c>
      <c r="O241" s="713">
        <f t="shared" si="461"/>
        <v>0</v>
      </c>
      <c r="P241" s="713">
        <f t="shared" si="461"/>
        <v>0</v>
      </c>
      <c r="Q241" s="713">
        <f t="shared" si="461"/>
        <v>0</v>
      </c>
      <c r="R241" s="713">
        <f t="shared" si="461"/>
        <v>0</v>
      </c>
      <c r="S241" s="713">
        <f t="shared" si="461"/>
        <v>0</v>
      </c>
      <c r="T241" s="713">
        <f t="shared" si="461"/>
        <v>0</v>
      </c>
      <c r="U241" s="713">
        <f t="shared" si="461"/>
        <v>0</v>
      </c>
      <c r="V241" s="713">
        <f t="shared" si="461"/>
        <v>0</v>
      </c>
      <c r="W241" s="713">
        <f t="shared" si="461"/>
        <v>0</v>
      </c>
      <c r="X241" s="713">
        <f t="shared" si="461"/>
        <v>0</v>
      </c>
      <c r="Y241" s="713">
        <f t="shared" si="461"/>
        <v>0</v>
      </c>
      <c r="Z241" s="713">
        <f t="shared" si="461"/>
        <v>0</v>
      </c>
      <c r="AA241" s="713">
        <f t="shared" si="461"/>
        <v>0</v>
      </c>
      <c r="AB241" s="713">
        <f t="shared" si="461"/>
        <v>0</v>
      </c>
      <c r="AC241" s="713">
        <f t="shared" si="461"/>
        <v>0</v>
      </c>
      <c r="AD241" s="713">
        <f t="shared" si="461"/>
        <v>0</v>
      </c>
      <c r="AE241" s="713">
        <f t="shared" si="461"/>
        <v>0</v>
      </c>
      <c r="AF241" s="713">
        <f t="shared" si="461"/>
        <v>0</v>
      </c>
      <c r="AG241" s="713">
        <f t="shared" si="461"/>
        <v>0</v>
      </c>
      <c r="AH241" s="713">
        <f t="shared" si="461"/>
        <v>0</v>
      </c>
      <c r="AI241" s="713">
        <f t="shared" si="461"/>
        <v>0</v>
      </c>
      <c r="AJ241" s="713">
        <f t="shared" ref="AJ241:BO241" si="462">AJ$236*AJ8</f>
        <v>0</v>
      </c>
      <c r="AK241" s="713">
        <f t="shared" si="462"/>
        <v>0</v>
      </c>
      <c r="AL241" s="713">
        <f t="shared" si="462"/>
        <v>0</v>
      </c>
      <c r="AM241" s="713">
        <f t="shared" si="462"/>
        <v>0</v>
      </c>
      <c r="AN241" s="713">
        <f t="shared" si="462"/>
        <v>0</v>
      </c>
      <c r="AO241" s="713">
        <f t="shared" si="462"/>
        <v>0</v>
      </c>
      <c r="AP241" s="713">
        <f t="shared" si="462"/>
        <v>0</v>
      </c>
      <c r="AQ241" s="713">
        <f t="shared" si="462"/>
        <v>0</v>
      </c>
      <c r="AR241" s="713">
        <f t="shared" si="462"/>
        <v>0</v>
      </c>
      <c r="AS241" s="713">
        <f t="shared" si="462"/>
        <v>0</v>
      </c>
      <c r="AT241" s="713">
        <f t="shared" si="462"/>
        <v>0</v>
      </c>
      <c r="AU241" s="713">
        <f t="shared" si="462"/>
        <v>0</v>
      </c>
      <c r="AV241" s="713">
        <f t="shared" si="462"/>
        <v>0</v>
      </c>
      <c r="AW241" s="713">
        <f t="shared" si="462"/>
        <v>0</v>
      </c>
      <c r="AX241" s="713">
        <f t="shared" si="462"/>
        <v>0</v>
      </c>
      <c r="AY241" s="713">
        <f t="shared" si="462"/>
        <v>0</v>
      </c>
      <c r="AZ241" s="713">
        <f t="shared" si="462"/>
        <v>0</v>
      </c>
      <c r="BA241" s="713">
        <f t="shared" si="462"/>
        <v>0</v>
      </c>
      <c r="BB241" s="713">
        <f t="shared" si="462"/>
        <v>0</v>
      </c>
      <c r="BC241" s="713">
        <f t="shared" si="462"/>
        <v>0</v>
      </c>
      <c r="BD241" s="713">
        <f t="shared" si="462"/>
        <v>0</v>
      </c>
      <c r="BE241" s="713">
        <f t="shared" si="462"/>
        <v>0</v>
      </c>
      <c r="BF241" s="713">
        <f t="shared" si="462"/>
        <v>0</v>
      </c>
      <c r="BG241" s="713">
        <f t="shared" si="462"/>
        <v>0</v>
      </c>
      <c r="BH241" s="713">
        <f t="shared" si="462"/>
        <v>0</v>
      </c>
      <c r="BI241" s="713">
        <f t="shared" si="462"/>
        <v>0</v>
      </c>
      <c r="BJ241" s="713">
        <f t="shared" si="462"/>
        <v>0</v>
      </c>
      <c r="BK241" s="713">
        <f t="shared" si="462"/>
        <v>0</v>
      </c>
      <c r="BL241" s="713">
        <f t="shared" si="462"/>
        <v>0</v>
      </c>
      <c r="BM241" s="713">
        <f t="shared" si="462"/>
        <v>0</v>
      </c>
      <c r="BN241" s="713">
        <f t="shared" si="462"/>
        <v>0</v>
      </c>
      <c r="BO241" s="713">
        <f t="shared" si="462"/>
        <v>0</v>
      </c>
      <c r="BP241" s="713">
        <f t="shared" ref="BP241:CU241" si="463">BP$236*BP8</f>
        <v>0</v>
      </c>
      <c r="BQ241" s="713">
        <f t="shared" si="463"/>
        <v>0</v>
      </c>
      <c r="BR241" s="713">
        <f t="shared" si="463"/>
        <v>0</v>
      </c>
      <c r="BS241" s="713">
        <f t="shared" si="463"/>
        <v>0</v>
      </c>
      <c r="BT241" s="713">
        <f t="shared" si="463"/>
        <v>0</v>
      </c>
      <c r="BU241" s="713">
        <f t="shared" si="463"/>
        <v>0</v>
      </c>
      <c r="BV241" s="713">
        <f t="shared" si="463"/>
        <v>0</v>
      </c>
      <c r="BW241" s="713">
        <f t="shared" si="463"/>
        <v>0</v>
      </c>
      <c r="BX241" s="713">
        <f t="shared" si="463"/>
        <v>0</v>
      </c>
      <c r="BY241" s="713">
        <f t="shared" si="463"/>
        <v>0</v>
      </c>
      <c r="BZ241" s="713">
        <f t="shared" si="463"/>
        <v>0</v>
      </c>
      <c r="CA241" s="713">
        <f t="shared" si="463"/>
        <v>0</v>
      </c>
      <c r="CB241" s="713">
        <f t="shared" si="463"/>
        <v>0</v>
      </c>
      <c r="CC241" s="713">
        <f t="shared" si="463"/>
        <v>0</v>
      </c>
      <c r="CD241" s="713">
        <f t="shared" si="463"/>
        <v>0</v>
      </c>
      <c r="CE241" s="713">
        <f t="shared" si="463"/>
        <v>0</v>
      </c>
      <c r="CF241" s="713">
        <f t="shared" si="463"/>
        <v>0</v>
      </c>
      <c r="CG241" s="713">
        <f t="shared" si="463"/>
        <v>0</v>
      </c>
      <c r="CH241" s="713">
        <f t="shared" si="463"/>
        <v>0</v>
      </c>
      <c r="CI241" s="713">
        <f t="shared" si="463"/>
        <v>0</v>
      </c>
      <c r="CJ241" s="713">
        <f t="shared" si="463"/>
        <v>0</v>
      </c>
      <c r="CK241" s="713">
        <f t="shared" si="463"/>
        <v>0</v>
      </c>
      <c r="CL241" s="713">
        <f t="shared" si="463"/>
        <v>0</v>
      </c>
      <c r="CM241" s="713">
        <f t="shared" si="463"/>
        <v>0</v>
      </c>
      <c r="CN241" s="713">
        <f t="shared" si="463"/>
        <v>0</v>
      </c>
      <c r="CO241" s="713">
        <f t="shared" si="463"/>
        <v>0</v>
      </c>
      <c r="CP241" s="713">
        <f t="shared" si="463"/>
        <v>0</v>
      </c>
      <c r="CQ241" s="713">
        <f t="shared" si="463"/>
        <v>0</v>
      </c>
      <c r="CR241" s="713">
        <f t="shared" si="463"/>
        <v>0</v>
      </c>
      <c r="CS241" s="713">
        <f t="shared" si="463"/>
        <v>0</v>
      </c>
      <c r="CT241" s="713">
        <f t="shared" si="463"/>
        <v>0</v>
      </c>
      <c r="CU241" s="713">
        <f t="shared" si="463"/>
        <v>0</v>
      </c>
      <c r="CV241" s="713">
        <f t="shared" ref="CV241:DI241" si="464">CV$236*CV8</f>
        <v>0</v>
      </c>
      <c r="CW241" s="713">
        <f t="shared" si="464"/>
        <v>0</v>
      </c>
      <c r="CX241" s="713">
        <f t="shared" si="464"/>
        <v>0</v>
      </c>
      <c r="CY241" s="713">
        <f t="shared" si="464"/>
        <v>0</v>
      </c>
      <c r="CZ241" s="713">
        <f t="shared" si="464"/>
        <v>0</v>
      </c>
      <c r="DA241" s="713">
        <f t="shared" si="464"/>
        <v>0</v>
      </c>
      <c r="DB241" s="713">
        <f t="shared" si="464"/>
        <v>0</v>
      </c>
      <c r="DC241" s="713">
        <f t="shared" si="464"/>
        <v>0</v>
      </c>
      <c r="DD241" s="713">
        <f t="shared" si="464"/>
        <v>0</v>
      </c>
      <c r="DE241" s="713">
        <f t="shared" si="464"/>
        <v>0</v>
      </c>
      <c r="DF241" s="713">
        <f t="shared" si="464"/>
        <v>0</v>
      </c>
      <c r="DG241" s="713">
        <f t="shared" si="464"/>
        <v>0</v>
      </c>
      <c r="DH241" s="713">
        <f t="shared" si="464"/>
        <v>0</v>
      </c>
      <c r="DI241" s="713">
        <f t="shared" si="464"/>
        <v>0</v>
      </c>
      <c r="DJ241" s="713">
        <f t="shared" si="444"/>
        <v>0</v>
      </c>
      <c r="DK241" s="323"/>
      <c r="DL241" s="21"/>
    </row>
    <row r="242" spans="2:116">
      <c r="B242" s="597" t="s">
        <v>294</v>
      </c>
      <c r="C242" s="598" t="s">
        <v>1015</v>
      </c>
      <c r="D242" s="711">
        <f t="shared" ref="D242:AI242" si="465">D$236*D9</f>
        <v>0</v>
      </c>
      <c r="E242" s="711">
        <f t="shared" si="465"/>
        <v>0</v>
      </c>
      <c r="F242" s="711">
        <f t="shared" si="465"/>
        <v>0</v>
      </c>
      <c r="G242" s="711">
        <f t="shared" si="465"/>
        <v>0</v>
      </c>
      <c r="H242" s="711">
        <f t="shared" si="465"/>
        <v>0</v>
      </c>
      <c r="I242" s="711">
        <f t="shared" si="465"/>
        <v>0</v>
      </c>
      <c r="J242" s="711">
        <f t="shared" si="465"/>
        <v>0</v>
      </c>
      <c r="K242" s="711">
        <f t="shared" si="465"/>
        <v>0</v>
      </c>
      <c r="L242" s="711">
        <f t="shared" si="465"/>
        <v>0</v>
      </c>
      <c r="M242" s="711">
        <f t="shared" si="465"/>
        <v>0</v>
      </c>
      <c r="N242" s="711">
        <f t="shared" si="465"/>
        <v>0</v>
      </c>
      <c r="O242" s="711">
        <f t="shared" si="465"/>
        <v>0</v>
      </c>
      <c r="P242" s="711">
        <f t="shared" si="465"/>
        <v>0</v>
      </c>
      <c r="Q242" s="711">
        <f t="shared" si="465"/>
        <v>0</v>
      </c>
      <c r="R242" s="711">
        <f t="shared" si="465"/>
        <v>0</v>
      </c>
      <c r="S242" s="711">
        <f t="shared" si="465"/>
        <v>0</v>
      </c>
      <c r="T242" s="711">
        <f t="shared" si="465"/>
        <v>0</v>
      </c>
      <c r="U242" s="711">
        <f t="shared" si="465"/>
        <v>0</v>
      </c>
      <c r="V242" s="711">
        <f t="shared" si="465"/>
        <v>0</v>
      </c>
      <c r="W242" s="711">
        <f t="shared" si="465"/>
        <v>0</v>
      </c>
      <c r="X242" s="711">
        <f t="shared" si="465"/>
        <v>0</v>
      </c>
      <c r="Y242" s="711">
        <f t="shared" si="465"/>
        <v>0</v>
      </c>
      <c r="Z242" s="711">
        <f t="shared" si="465"/>
        <v>0</v>
      </c>
      <c r="AA242" s="711">
        <f t="shared" si="465"/>
        <v>0</v>
      </c>
      <c r="AB242" s="711">
        <f t="shared" si="465"/>
        <v>0</v>
      </c>
      <c r="AC242" s="711">
        <f t="shared" si="465"/>
        <v>0</v>
      </c>
      <c r="AD242" s="711">
        <f t="shared" si="465"/>
        <v>0</v>
      </c>
      <c r="AE242" s="711">
        <f t="shared" si="465"/>
        <v>0</v>
      </c>
      <c r="AF242" s="711">
        <f t="shared" si="465"/>
        <v>0</v>
      </c>
      <c r="AG242" s="711">
        <f t="shared" si="465"/>
        <v>0</v>
      </c>
      <c r="AH242" s="711">
        <f t="shared" si="465"/>
        <v>0</v>
      </c>
      <c r="AI242" s="711">
        <f t="shared" si="465"/>
        <v>0</v>
      </c>
      <c r="AJ242" s="711">
        <f t="shared" ref="AJ242:BO242" si="466">AJ$236*AJ9</f>
        <v>0</v>
      </c>
      <c r="AK242" s="711">
        <f t="shared" si="466"/>
        <v>0</v>
      </c>
      <c r="AL242" s="711">
        <f t="shared" si="466"/>
        <v>0</v>
      </c>
      <c r="AM242" s="711">
        <f t="shared" si="466"/>
        <v>0</v>
      </c>
      <c r="AN242" s="711">
        <f t="shared" si="466"/>
        <v>0</v>
      </c>
      <c r="AO242" s="711">
        <f t="shared" si="466"/>
        <v>0</v>
      </c>
      <c r="AP242" s="711">
        <f t="shared" si="466"/>
        <v>0</v>
      </c>
      <c r="AQ242" s="711">
        <f t="shared" si="466"/>
        <v>0</v>
      </c>
      <c r="AR242" s="711">
        <f t="shared" si="466"/>
        <v>0</v>
      </c>
      <c r="AS242" s="711">
        <f t="shared" si="466"/>
        <v>0</v>
      </c>
      <c r="AT242" s="711">
        <f t="shared" si="466"/>
        <v>0</v>
      </c>
      <c r="AU242" s="711">
        <f t="shared" si="466"/>
        <v>0</v>
      </c>
      <c r="AV242" s="711">
        <f t="shared" si="466"/>
        <v>0</v>
      </c>
      <c r="AW242" s="711">
        <f t="shared" si="466"/>
        <v>0</v>
      </c>
      <c r="AX242" s="711">
        <f t="shared" si="466"/>
        <v>0</v>
      </c>
      <c r="AY242" s="711">
        <f t="shared" si="466"/>
        <v>0</v>
      </c>
      <c r="AZ242" s="711">
        <f t="shared" si="466"/>
        <v>0</v>
      </c>
      <c r="BA242" s="711">
        <f t="shared" si="466"/>
        <v>0</v>
      </c>
      <c r="BB242" s="711">
        <f t="shared" si="466"/>
        <v>0</v>
      </c>
      <c r="BC242" s="711">
        <f t="shared" si="466"/>
        <v>0</v>
      </c>
      <c r="BD242" s="711">
        <f t="shared" si="466"/>
        <v>0</v>
      </c>
      <c r="BE242" s="711">
        <f t="shared" si="466"/>
        <v>0</v>
      </c>
      <c r="BF242" s="711">
        <f t="shared" si="466"/>
        <v>0</v>
      </c>
      <c r="BG242" s="711">
        <f t="shared" si="466"/>
        <v>0</v>
      </c>
      <c r="BH242" s="711">
        <f t="shared" si="466"/>
        <v>0</v>
      </c>
      <c r="BI242" s="711">
        <f t="shared" si="466"/>
        <v>0</v>
      </c>
      <c r="BJ242" s="711">
        <f t="shared" si="466"/>
        <v>0</v>
      </c>
      <c r="BK242" s="711">
        <f t="shared" si="466"/>
        <v>0</v>
      </c>
      <c r="BL242" s="711">
        <f t="shared" si="466"/>
        <v>0</v>
      </c>
      <c r="BM242" s="711">
        <f t="shared" si="466"/>
        <v>0</v>
      </c>
      <c r="BN242" s="711">
        <f t="shared" si="466"/>
        <v>0</v>
      </c>
      <c r="BO242" s="711">
        <f t="shared" si="466"/>
        <v>0</v>
      </c>
      <c r="BP242" s="711">
        <f t="shared" ref="BP242:CU242" si="467">BP$236*BP9</f>
        <v>0</v>
      </c>
      <c r="BQ242" s="711">
        <f t="shared" si="467"/>
        <v>0</v>
      </c>
      <c r="BR242" s="711">
        <f t="shared" si="467"/>
        <v>0</v>
      </c>
      <c r="BS242" s="711">
        <f t="shared" si="467"/>
        <v>0</v>
      </c>
      <c r="BT242" s="711">
        <f t="shared" si="467"/>
        <v>0</v>
      </c>
      <c r="BU242" s="711">
        <f t="shared" si="467"/>
        <v>0</v>
      </c>
      <c r="BV242" s="711">
        <f t="shared" si="467"/>
        <v>0</v>
      </c>
      <c r="BW242" s="711">
        <f t="shared" si="467"/>
        <v>0</v>
      </c>
      <c r="BX242" s="711">
        <f t="shared" si="467"/>
        <v>0</v>
      </c>
      <c r="BY242" s="711">
        <f t="shared" si="467"/>
        <v>0</v>
      </c>
      <c r="BZ242" s="711">
        <f t="shared" si="467"/>
        <v>0</v>
      </c>
      <c r="CA242" s="711">
        <f t="shared" si="467"/>
        <v>0</v>
      </c>
      <c r="CB242" s="711">
        <f t="shared" si="467"/>
        <v>0</v>
      </c>
      <c r="CC242" s="711">
        <f t="shared" si="467"/>
        <v>0</v>
      </c>
      <c r="CD242" s="711">
        <f t="shared" si="467"/>
        <v>0</v>
      </c>
      <c r="CE242" s="711">
        <f t="shared" si="467"/>
        <v>0</v>
      </c>
      <c r="CF242" s="711">
        <f t="shared" si="467"/>
        <v>0</v>
      </c>
      <c r="CG242" s="711">
        <f t="shared" si="467"/>
        <v>0</v>
      </c>
      <c r="CH242" s="711">
        <f t="shared" si="467"/>
        <v>0</v>
      </c>
      <c r="CI242" s="711">
        <f t="shared" si="467"/>
        <v>0</v>
      </c>
      <c r="CJ242" s="711">
        <f t="shared" si="467"/>
        <v>0</v>
      </c>
      <c r="CK242" s="711">
        <f t="shared" si="467"/>
        <v>0</v>
      </c>
      <c r="CL242" s="711">
        <f t="shared" si="467"/>
        <v>0</v>
      </c>
      <c r="CM242" s="711">
        <f t="shared" si="467"/>
        <v>0</v>
      </c>
      <c r="CN242" s="711">
        <f t="shared" si="467"/>
        <v>0</v>
      </c>
      <c r="CO242" s="711">
        <f t="shared" si="467"/>
        <v>0</v>
      </c>
      <c r="CP242" s="711">
        <f t="shared" si="467"/>
        <v>0</v>
      </c>
      <c r="CQ242" s="711">
        <f t="shared" si="467"/>
        <v>0</v>
      </c>
      <c r="CR242" s="711">
        <f t="shared" si="467"/>
        <v>0</v>
      </c>
      <c r="CS242" s="711">
        <f t="shared" si="467"/>
        <v>0</v>
      </c>
      <c r="CT242" s="711">
        <f t="shared" si="467"/>
        <v>0</v>
      </c>
      <c r="CU242" s="711">
        <f t="shared" si="467"/>
        <v>0</v>
      </c>
      <c r="CV242" s="711">
        <f t="shared" ref="CV242:DI242" si="468">CV$236*CV9</f>
        <v>0</v>
      </c>
      <c r="CW242" s="711">
        <f t="shared" si="468"/>
        <v>0</v>
      </c>
      <c r="CX242" s="711">
        <f t="shared" si="468"/>
        <v>0</v>
      </c>
      <c r="CY242" s="711">
        <f t="shared" si="468"/>
        <v>0</v>
      </c>
      <c r="CZ242" s="711">
        <f t="shared" si="468"/>
        <v>0</v>
      </c>
      <c r="DA242" s="711">
        <f t="shared" si="468"/>
        <v>0</v>
      </c>
      <c r="DB242" s="711">
        <f t="shared" si="468"/>
        <v>0</v>
      </c>
      <c r="DC242" s="711">
        <f t="shared" si="468"/>
        <v>0</v>
      </c>
      <c r="DD242" s="711">
        <f t="shared" si="468"/>
        <v>0</v>
      </c>
      <c r="DE242" s="711">
        <f t="shared" si="468"/>
        <v>0</v>
      </c>
      <c r="DF242" s="711">
        <f t="shared" si="468"/>
        <v>0</v>
      </c>
      <c r="DG242" s="711">
        <f t="shared" si="468"/>
        <v>0</v>
      </c>
      <c r="DH242" s="711">
        <f t="shared" si="468"/>
        <v>0</v>
      </c>
      <c r="DI242" s="711">
        <f t="shared" si="468"/>
        <v>0</v>
      </c>
      <c r="DJ242" s="711">
        <f t="shared" si="444"/>
        <v>0</v>
      </c>
      <c r="DK242" s="323"/>
      <c r="DL242" s="21"/>
    </row>
    <row r="243" spans="2:116">
      <c r="B243" s="10" t="s">
        <v>295</v>
      </c>
      <c r="C243" s="4" t="s">
        <v>981</v>
      </c>
      <c r="D243" s="712">
        <f t="shared" ref="D243:AI243" si="469">D$236*D10</f>
        <v>0</v>
      </c>
      <c r="E243" s="712">
        <f t="shared" si="469"/>
        <v>0</v>
      </c>
      <c r="F243" s="712">
        <f t="shared" si="469"/>
        <v>0</v>
      </c>
      <c r="G243" s="712">
        <f t="shared" si="469"/>
        <v>0</v>
      </c>
      <c r="H243" s="712">
        <f t="shared" si="469"/>
        <v>0</v>
      </c>
      <c r="I243" s="712">
        <f t="shared" si="469"/>
        <v>0</v>
      </c>
      <c r="J243" s="712">
        <f t="shared" si="469"/>
        <v>0</v>
      </c>
      <c r="K243" s="712">
        <f t="shared" si="469"/>
        <v>0</v>
      </c>
      <c r="L243" s="712">
        <f t="shared" si="469"/>
        <v>0</v>
      </c>
      <c r="M243" s="712">
        <f t="shared" si="469"/>
        <v>0</v>
      </c>
      <c r="N243" s="712">
        <f t="shared" si="469"/>
        <v>0</v>
      </c>
      <c r="O243" s="712">
        <f t="shared" si="469"/>
        <v>0</v>
      </c>
      <c r="P243" s="712">
        <f t="shared" si="469"/>
        <v>0</v>
      </c>
      <c r="Q243" s="712">
        <f t="shared" si="469"/>
        <v>0</v>
      </c>
      <c r="R243" s="712">
        <f t="shared" si="469"/>
        <v>0</v>
      </c>
      <c r="S243" s="712">
        <f t="shared" si="469"/>
        <v>0</v>
      </c>
      <c r="T243" s="712">
        <f t="shared" si="469"/>
        <v>0</v>
      </c>
      <c r="U243" s="712">
        <f t="shared" si="469"/>
        <v>0</v>
      </c>
      <c r="V243" s="712">
        <f t="shared" si="469"/>
        <v>0</v>
      </c>
      <c r="W243" s="712">
        <f t="shared" si="469"/>
        <v>0</v>
      </c>
      <c r="X243" s="712">
        <f t="shared" si="469"/>
        <v>0</v>
      </c>
      <c r="Y243" s="712">
        <f t="shared" si="469"/>
        <v>0</v>
      </c>
      <c r="Z243" s="712">
        <f t="shared" si="469"/>
        <v>0</v>
      </c>
      <c r="AA243" s="712">
        <f t="shared" si="469"/>
        <v>0</v>
      </c>
      <c r="AB243" s="712">
        <f t="shared" si="469"/>
        <v>0</v>
      </c>
      <c r="AC243" s="712">
        <f t="shared" si="469"/>
        <v>0</v>
      </c>
      <c r="AD243" s="712">
        <f t="shared" si="469"/>
        <v>0</v>
      </c>
      <c r="AE243" s="712">
        <f t="shared" si="469"/>
        <v>0</v>
      </c>
      <c r="AF243" s="712">
        <f t="shared" si="469"/>
        <v>0</v>
      </c>
      <c r="AG243" s="712">
        <f t="shared" si="469"/>
        <v>0</v>
      </c>
      <c r="AH243" s="712">
        <f t="shared" si="469"/>
        <v>0</v>
      </c>
      <c r="AI243" s="712">
        <f t="shared" si="469"/>
        <v>0</v>
      </c>
      <c r="AJ243" s="712">
        <f t="shared" ref="AJ243:BO243" si="470">AJ$236*AJ10</f>
        <v>0</v>
      </c>
      <c r="AK243" s="712">
        <f t="shared" si="470"/>
        <v>0</v>
      </c>
      <c r="AL243" s="712">
        <f t="shared" si="470"/>
        <v>0</v>
      </c>
      <c r="AM243" s="712">
        <f t="shared" si="470"/>
        <v>0</v>
      </c>
      <c r="AN243" s="712">
        <f t="shared" si="470"/>
        <v>0</v>
      </c>
      <c r="AO243" s="712">
        <f t="shared" si="470"/>
        <v>0</v>
      </c>
      <c r="AP243" s="712">
        <f t="shared" si="470"/>
        <v>0</v>
      </c>
      <c r="AQ243" s="712">
        <f t="shared" si="470"/>
        <v>0</v>
      </c>
      <c r="AR243" s="712">
        <f t="shared" si="470"/>
        <v>0</v>
      </c>
      <c r="AS243" s="712">
        <f t="shared" si="470"/>
        <v>0</v>
      </c>
      <c r="AT243" s="712">
        <f t="shared" si="470"/>
        <v>0</v>
      </c>
      <c r="AU243" s="712">
        <f t="shared" si="470"/>
        <v>0</v>
      </c>
      <c r="AV243" s="712">
        <f t="shared" si="470"/>
        <v>0</v>
      </c>
      <c r="AW243" s="712">
        <f t="shared" si="470"/>
        <v>0</v>
      </c>
      <c r="AX243" s="712">
        <f t="shared" si="470"/>
        <v>0</v>
      </c>
      <c r="AY243" s="712">
        <f t="shared" si="470"/>
        <v>0</v>
      </c>
      <c r="AZ243" s="712">
        <f t="shared" si="470"/>
        <v>0</v>
      </c>
      <c r="BA243" s="712">
        <f t="shared" si="470"/>
        <v>0</v>
      </c>
      <c r="BB243" s="712">
        <f t="shared" si="470"/>
        <v>0</v>
      </c>
      <c r="BC243" s="712">
        <f t="shared" si="470"/>
        <v>0</v>
      </c>
      <c r="BD243" s="712">
        <f t="shared" si="470"/>
        <v>0</v>
      </c>
      <c r="BE243" s="712">
        <f t="shared" si="470"/>
        <v>0</v>
      </c>
      <c r="BF243" s="712">
        <f t="shared" si="470"/>
        <v>0</v>
      </c>
      <c r="BG243" s="712">
        <f t="shared" si="470"/>
        <v>0</v>
      </c>
      <c r="BH243" s="712">
        <f t="shared" si="470"/>
        <v>0</v>
      </c>
      <c r="BI243" s="712">
        <f t="shared" si="470"/>
        <v>0</v>
      </c>
      <c r="BJ243" s="712">
        <f t="shared" si="470"/>
        <v>0</v>
      </c>
      <c r="BK243" s="712">
        <f t="shared" si="470"/>
        <v>0</v>
      </c>
      <c r="BL243" s="712">
        <f t="shared" si="470"/>
        <v>0</v>
      </c>
      <c r="BM243" s="712">
        <f t="shared" si="470"/>
        <v>0</v>
      </c>
      <c r="BN243" s="712">
        <f t="shared" si="470"/>
        <v>0</v>
      </c>
      <c r="BO243" s="712">
        <f t="shared" si="470"/>
        <v>0</v>
      </c>
      <c r="BP243" s="712">
        <f t="shared" ref="BP243:CU243" si="471">BP$236*BP10</f>
        <v>0</v>
      </c>
      <c r="BQ243" s="712">
        <f t="shared" si="471"/>
        <v>0</v>
      </c>
      <c r="BR243" s="712">
        <f t="shared" si="471"/>
        <v>0</v>
      </c>
      <c r="BS243" s="712">
        <f t="shared" si="471"/>
        <v>0</v>
      </c>
      <c r="BT243" s="712">
        <f t="shared" si="471"/>
        <v>0</v>
      </c>
      <c r="BU243" s="712">
        <f t="shared" si="471"/>
        <v>0</v>
      </c>
      <c r="BV243" s="712">
        <f t="shared" si="471"/>
        <v>0</v>
      </c>
      <c r="BW243" s="712">
        <f t="shared" si="471"/>
        <v>0</v>
      </c>
      <c r="BX243" s="712">
        <f t="shared" si="471"/>
        <v>0</v>
      </c>
      <c r="BY243" s="712">
        <f t="shared" si="471"/>
        <v>0</v>
      </c>
      <c r="BZ243" s="712">
        <f t="shared" si="471"/>
        <v>0</v>
      </c>
      <c r="CA243" s="712">
        <f t="shared" si="471"/>
        <v>0</v>
      </c>
      <c r="CB243" s="712">
        <f t="shared" si="471"/>
        <v>0</v>
      </c>
      <c r="CC243" s="712">
        <f t="shared" si="471"/>
        <v>0</v>
      </c>
      <c r="CD243" s="712">
        <f t="shared" si="471"/>
        <v>0</v>
      </c>
      <c r="CE243" s="712">
        <f t="shared" si="471"/>
        <v>0</v>
      </c>
      <c r="CF243" s="712">
        <f t="shared" si="471"/>
        <v>0</v>
      </c>
      <c r="CG243" s="712">
        <f t="shared" si="471"/>
        <v>0</v>
      </c>
      <c r="CH243" s="712">
        <f t="shared" si="471"/>
        <v>0</v>
      </c>
      <c r="CI243" s="712">
        <f t="shared" si="471"/>
        <v>0</v>
      </c>
      <c r="CJ243" s="712">
        <f t="shared" si="471"/>
        <v>0</v>
      </c>
      <c r="CK243" s="712">
        <f t="shared" si="471"/>
        <v>0</v>
      </c>
      <c r="CL243" s="712">
        <f t="shared" si="471"/>
        <v>0</v>
      </c>
      <c r="CM243" s="712">
        <f t="shared" si="471"/>
        <v>0</v>
      </c>
      <c r="CN243" s="712">
        <f t="shared" si="471"/>
        <v>0</v>
      </c>
      <c r="CO243" s="712">
        <f t="shared" si="471"/>
        <v>0</v>
      </c>
      <c r="CP243" s="712">
        <f t="shared" si="471"/>
        <v>0</v>
      </c>
      <c r="CQ243" s="712">
        <f t="shared" si="471"/>
        <v>0</v>
      </c>
      <c r="CR243" s="712">
        <f t="shared" si="471"/>
        <v>0</v>
      </c>
      <c r="CS243" s="712">
        <f t="shared" si="471"/>
        <v>0</v>
      </c>
      <c r="CT243" s="712">
        <f t="shared" si="471"/>
        <v>0</v>
      </c>
      <c r="CU243" s="712">
        <f t="shared" si="471"/>
        <v>0</v>
      </c>
      <c r="CV243" s="712">
        <f t="shared" ref="CV243:DI243" si="472">CV$236*CV10</f>
        <v>0</v>
      </c>
      <c r="CW243" s="712">
        <f t="shared" si="472"/>
        <v>0</v>
      </c>
      <c r="CX243" s="712">
        <f t="shared" si="472"/>
        <v>0</v>
      </c>
      <c r="CY243" s="712">
        <f t="shared" si="472"/>
        <v>0</v>
      </c>
      <c r="CZ243" s="712">
        <f t="shared" si="472"/>
        <v>0</v>
      </c>
      <c r="DA243" s="712">
        <f t="shared" si="472"/>
        <v>0</v>
      </c>
      <c r="DB243" s="712">
        <f t="shared" si="472"/>
        <v>0</v>
      </c>
      <c r="DC243" s="712">
        <f t="shared" si="472"/>
        <v>0</v>
      </c>
      <c r="DD243" s="712">
        <f t="shared" si="472"/>
        <v>0</v>
      </c>
      <c r="DE243" s="712">
        <f t="shared" si="472"/>
        <v>0</v>
      </c>
      <c r="DF243" s="712">
        <f t="shared" si="472"/>
        <v>0</v>
      </c>
      <c r="DG243" s="712">
        <f t="shared" si="472"/>
        <v>0</v>
      </c>
      <c r="DH243" s="712">
        <f t="shared" si="472"/>
        <v>0</v>
      </c>
      <c r="DI243" s="712">
        <f t="shared" si="472"/>
        <v>0</v>
      </c>
      <c r="DJ243" s="712">
        <f t="shared" si="444"/>
        <v>0</v>
      </c>
      <c r="DK243" s="323"/>
      <c r="DL243" s="21"/>
    </row>
    <row r="244" spans="2:116">
      <c r="B244" s="10" t="s">
        <v>296</v>
      </c>
      <c r="C244" s="4" t="s">
        <v>1016</v>
      </c>
      <c r="D244" s="712">
        <f t="shared" ref="D244:AI244" si="473">D$236*D11</f>
        <v>0</v>
      </c>
      <c r="E244" s="712">
        <f t="shared" si="473"/>
        <v>0</v>
      </c>
      <c r="F244" s="712">
        <f t="shared" si="473"/>
        <v>0</v>
      </c>
      <c r="G244" s="712">
        <f t="shared" si="473"/>
        <v>0</v>
      </c>
      <c r="H244" s="712">
        <f t="shared" si="473"/>
        <v>0</v>
      </c>
      <c r="I244" s="712">
        <f t="shared" si="473"/>
        <v>0</v>
      </c>
      <c r="J244" s="712">
        <f t="shared" si="473"/>
        <v>0</v>
      </c>
      <c r="K244" s="712">
        <f t="shared" si="473"/>
        <v>0</v>
      </c>
      <c r="L244" s="712">
        <f t="shared" si="473"/>
        <v>0</v>
      </c>
      <c r="M244" s="712">
        <f t="shared" si="473"/>
        <v>0</v>
      </c>
      <c r="N244" s="712">
        <f t="shared" si="473"/>
        <v>0</v>
      </c>
      <c r="O244" s="712">
        <f t="shared" si="473"/>
        <v>0</v>
      </c>
      <c r="P244" s="712">
        <f t="shared" si="473"/>
        <v>0</v>
      </c>
      <c r="Q244" s="712">
        <f t="shared" si="473"/>
        <v>0</v>
      </c>
      <c r="R244" s="712">
        <f t="shared" si="473"/>
        <v>0</v>
      </c>
      <c r="S244" s="712">
        <f t="shared" si="473"/>
        <v>0</v>
      </c>
      <c r="T244" s="712">
        <f t="shared" si="473"/>
        <v>0</v>
      </c>
      <c r="U244" s="712">
        <f t="shared" si="473"/>
        <v>0</v>
      </c>
      <c r="V244" s="712">
        <f t="shared" si="473"/>
        <v>0</v>
      </c>
      <c r="W244" s="712">
        <f t="shared" si="473"/>
        <v>0</v>
      </c>
      <c r="X244" s="712">
        <f t="shared" si="473"/>
        <v>0</v>
      </c>
      <c r="Y244" s="712">
        <f t="shared" si="473"/>
        <v>0</v>
      </c>
      <c r="Z244" s="712">
        <f t="shared" si="473"/>
        <v>0</v>
      </c>
      <c r="AA244" s="712">
        <f t="shared" si="473"/>
        <v>0</v>
      </c>
      <c r="AB244" s="712">
        <f t="shared" si="473"/>
        <v>0</v>
      </c>
      <c r="AC244" s="712">
        <f t="shared" si="473"/>
        <v>0</v>
      </c>
      <c r="AD244" s="712">
        <f t="shared" si="473"/>
        <v>0</v>
      </c>
      <c r="AE244" s="712">
        <f t="shared" si="473"/>
        <v>0</v>
      </c>
      <c r="AF244" s="712">
        <f t="shared" si="473"/>
        <v>0</v>
      </c>
      <c r="AG244" s="712">
        <f t="shared" si="473"/>
        <v>0</v>
      </c>
      <c r="AH244" s="712">
        <f t="shared" si="473"/>
        <v>0</v>
      </c>
      <c r="AI244" s="712">
        <f t="shared" si="473"/>
        <v>0</v>
      </c>
      <c r="AJ244" s="712">
        <f t="shared" ref="AJ244:BO244" si="474">AJ$236*AJ11</f>
        <v>0</v>
      </c>
      <c r="AK244" s="712">
        <f t="shared" si="474"/>
        <v>0</v>
      </c>
      <c r="AL244" s="712">
        <f t="shared" si="474"/>
        <v>0</v>
      </c>
      <c r="AM244" s="712">
        <f t="shared" si="474"/>
        <v>0</v>
      </c>
      <c r="AN244" s="712">
        <f t="shared" si="474"/>
        <v>0</v>
      </c>
      <c r="AO244" s="712">
        <f t="shared" si="474"/>
        <v>0</v>
      </c>
      <c r="AP244" s="712">
        <f t="shared" si="474"/>
        <v>0</v>
      </c>
      <c r="AQ244" s="712">
        <f t="shared" si="474"/>
        <v>0</v>
      </c>
      <c r="AR244" s="712">
        <f t="shared" si="474"/>
        <v>0</v>
      </c>
      <c r="AS244" s="712">
        <f t="shared" si="474"/>
        <v>0</v>
      </c>
      <c r="AT244" s="712">
        <f t="shared" si="474"/>
        <v>0</v>
      </c>
      <c r="AU244" s="712">
        <f t="shared" si="474"/>
        <v>0</v>
      </c>
      <c r="AV244" s="712">
        <f t="shared" si="474"/>
        <v>0</v>
      </c>
      <c r="AW244" s="712">
        <f t="shared" si="474"/>
        <v>0</v>
      </c>
      <c r="AX244" s="712">
        <f t="shared" si="474"/>
        <v>0</v>
      </c>
      <c r="AY244" s="712">
        <f t="shared" si="474"/>
        <v>0</v>
      </c>
      <c r="AZ244" s="712">
        <f t="shared" si="474"/>
        <v>0</v>
      </c>
      <c r="BA244" s="712">
        <f t="shared" si="474"/>
        <v>0</v>
      </c>
      <c r="BB244" s="712">
        <f t="shared" si="474"/>
        <v>0</v>
      </c>
      <c r="BC244" s="712">
        <f t="shared" si="474"/>
        <v>0</v>
      </c>
      <c r="BD244" s="712">
        <f t="shared" si="474"/>
        <v>0</v>
      </c>
      <c r="BE244" s="712">
        <f t="shared" si="474"/>
        <v>0</v>
      </c>
      <c r="BF244" s="712">
        <f t="shared" si="474"/>
        <v>0</v>
      </c>
      <c r="BG244" s="712">
        <f t="shared" si="474"/>
        <v>0</v>
      </c>
      <c r="BH244" s="712">
        <f t="shared" si="474"/>
        <v>0</v>
      </c>
      <c r="BI244" s="712">
        <f t="shared" si="474"/>
        <v>0</v>
      </c>
      <c r="BJ244" s="712">
        <f t="shared" si="474"/>
        <v>0</v>
      </c>
      <c r="BK244" s="712">
        <f t="shared" si="474"/>
        <v>0</v>
      </c>
      <c r="BL244" s="712">
        <f t="shared" si="474"/>
        <v>0</v>
      </c>
      <c r="BM244" s="712">
        <f t="shared" si="474"/>
        <v>0</v>
      </c>
      <c r="BN244" s="712">
        <f t="shared" si="474"/>
        <v>0</v>
      </c>
      <c r="BO244" s="712">
        <f t="shared" si="474"/>
        <v>0</v>
      </c>
      <c r="BP244" s="712">
        <f t="shared" ref="BP244:CU244" si="475">BP$236*BP11</f>
        <v>0</v>
      </c>
      <c r="BQ244" s="712">
        <f t="shared" si="475"/>
        <v>0</v>
      </c>
      <c r="BR244" s="712">
        <f t="shared" si="475"/>
        <v>0</v>
      </c>
      <c r="BS244" s="712">
        <f t="shared" si="475"/>
        <v>0</v>
      </c>
      <c r="BT244" s="712">
        <f t="shared" si="475"/>
        <v>0</v>
      </c>
      <c r="BU244" s="712">
        <f t="shared" si="475"/>
        <v>0</v>
      </c>
      <c r="BV244" s="712">
        <f t="shared" si="475"/>
        <v>0</v>
      </c>
      <c r="BW244" s="712">
        <f t="shared" si="475"/>
        <v>0</v>
      </c>
      <c r="BX244" s="712">
        <f t="shared" si="475"/>
        <v>0</v>
      </c>
      <c r="BY244" s="712">
        <f t="shared" si="475"/>
        <v>0</v>
      </c>
      <c r="BZ244" s="712">
        <f t="shared" si="475"/>
        <v>0</v>
      </c>
      <c r="CA244" s="712">
        <f t="shared" si="475"/>
        <v>0</v>
      </c>
      <c r="CB244" s="712">
        <f t="shared" si="475"/>
        <v>0</v>
      </c>
      <c r="CC244" s="712">
        <f t="shared" si="475"/>
        <v>0</v>
      </c>
      <c r="CD244" s="712">
        <f t="shared" si="475"/>
        <v>0</v>
      </c>
      <c r="CE244" s="712">
        <f t="shared" si="475"/>
        <v>0</v>
      </c>
      <c r="CF244" s="712">
        <f t="shared" si="475"/>
        <v>0</v>
      </c>
      <c r="CG244" s="712">
        <f t="shared" si="475"/>
        <v>0</v>
      </c>
      <c r="CH244" s="712">
        <f t="shared" si="475"/>
        <v>0</v>
      </c>
      <c r="CI244" s="712">
        <f t="shared" si="475"/>
        <v>0</v>
      </c>
      <c r="CJ244" s="712">
        <f t="shared" si="475"/>
        <v>0</v>
      </c>
      <c r="CK244" s="712">
        <f t="shared" si="475"/>
        <v>0</v>
      </c>
      <c r="CL244" s="712">
        <f t="shared" si="475"/>
        <v>0</v>
      </c>
      <c r="CM244" s="712">
        <f t="shared" si="475"/>
        <v>0</v>
      </c>
      <c r="CN244" s="712">
        <f t="shared" si="475"/>
        <v>0</v>
      </c>
      <c r="CO244" s="712">
        <f t="shared" si="475"/>
        <v>0</v>
      </c>
      <c r="CP244" s="712">
        <f t="shared" si="475"/>
        <v>0</v>
      </c>
      <c r="CQ244" s="712">
        <f t="shared" si="475"/>
        <v>0</v>
      </c>
      <c r="CR244" s="712">
        <f t="shared" si="475"/>
        <v>0</v>
      </c>
      <c r="CS244" s="712">
        <f t="shared" si="475"/>
        <v>0</v>
      </c>
      <c r="CT244" s="712">
        <f t="shared" si="475"/>
        <v>0</v>
      </c>
      <c r="CU244" s="712">
        <f t="shared" si="475"/>
        <v>0</v>
      </c>
      <c r="CV244" s="712">
        <f t="shared" ref="CV244:DI244" si="476">CV$236*CV11</f>
        <v>0</v>
      </c>
      <c r="CW244" s="712">
        <f t="shared" si="476"/>
        <v>0</v>
      </c>
      <c r="CX244" s="712">
        <f t="shared" si="476"/>
        <v>0</v>
      </c>
      <c r="CY244" s="712">
        <f t="shared" si="476"/>
        <v>0</v>
      </c>
      <c r="CZ244" s="712">
        <f t="shared" si="476"/>
        <v>0</v>
      </c>
      <c r="DA244" s="712">
        <f t="shared" si="476"/>
        <v>0</v>
      </c>
      <c r="DB244" s="712">
        <f t="shared" si="476"/>
        <v>0</v>
      </c>
      <c r="DC244" s="712">
        <f t="shared" si="476"/>
        <v>0</v>
      </c>
      <c r="DD244" s="712">
        <f t="shared" si="476"/>
        <v>0</v>
      </c>
      <c r="DE244" s="712">
        <f t="shared" si="476"/>
        <v>0</v>
      </c>
      <c r="DF244" s="712">
        <f t="shared" si="476"/>
        <v>0</v>
      </c>
      <c r="DG244" s="712">
        <f t="shared" si="476"/>
        <v>0</v>
      </c>
      <c r="DH244" s="712">
        <f t="shared" si="476"/>
        <v>0</v>
      </c>
      <c r="DI244" s="712">
        <f t="shared" si="476"/>
        <v>0</v>
      </c>
      <c r="DJ244" s="712">
        <f t="shared" si="444"/>
        <v>0</v>
      </c>
      <c r="DK244" s="323"/>
      <c r="DL244" s="21"/>
    </row>
    <row r="245" spans="2:116">
      <c r="B245" s="10" t="s">
        <v>297</v>
      </c>
      <c r="C245" s="4" t="s">
        <v>1017</v>
      </c>
      <c r="D245" s="712">
        <f t="shared" ref="D245:AI245" si="477">D$236*D12</f>
        <v>0</v>
      </c>
      <c r="E245" s="712">
        <f t="shared" si="477"/>
        <v>0</v>
      </c>
      <c r="F245" s="712">
        <f t="shared" si="477"/>
        <v>0</v>
      </c>
      <c r="G245" s="712">
        <f t="shared" si="477"/>
        <v>0</v>
      </c>
      <c r="H245" s="712">
        <f t="shared" si="477"/>
        <v>0</v>
      </c>
      <c r="I245" s="712">
        <f t="shared" si="477"/>
        <v>0</v>
      </c>
      <c r="J245" s="712">
        <f t="shared" si="477"/>
        <v>0</v>
      </c>
      <c r="K245" s="712">
        <f t="shared" si="477"/>
        <v>0</v>
      </c>
      <c r="L245" s="712">
        <f t="shared" si="477"/>
        <v>0</v>
      </c>
      <c r="M245" s="712">
        <f t="shared" si="477"/>
        <v>0</v>
      </c>
      <c r="N245" s="712">
        <f t="shared" si="477"/>
        <v>0</v>
      </c>
      <c r="O245" s="712">
        <f t="shared" si="477"/>
        <v>0</v>
      </c>
      <c r="P245" s="712">
        <f t="shared" si="477"/>
        <v>0</v>
      </c>
      <c r="Q245" s="712">
        <f t="shared" si="477"/>
        <v>0</v>
      </c>
      <c r="R245" s="712">
        <f t="shared" si="477"/>
        <v>0</v>
      </c>
      <c r="S245" s="712">
        <f t="shared" si="477"/>
        <v>0</v>
      </c>
      <c r="T245" s="712">
        <f t="shared" si="477"/>
        <v>0</v>
      </c>
      <c r="U245" s="712">
        <f t="shared" si="477"/>
        <v>0</v>
      </c>
      <c r="V245" s="712">
        <f t="shared" si="477"/>
        <v>0</v>
      </c>
      <c r="W245" s="712">
        <f t="shared" si="477"/>
        <v>0</v>
      </c>
      <c r="X245" s="712">
        <f t="shared" si="477"/>
        <v>0</v>
      </c>
      <c r="Y245" s="712">
        <f t="shared" si="477"/>
        <v>0</v>
      </c>
      <c r="Z245" s="712">
        <f t="shared" si="477"/>
        <v>0</v>
      </c>
      <c r="AA245" s="712">
        <f t="shared" si="477"/>
        <v>0</v>
      </c>
      <c r="AB245" s="712">
        <f t="shared" si="477"/>
        <v>0</v>
      </c>
      <c r="AC245" s="712">
        <f t="shared" si="477"/>
        <v>0</v>
      </c>
      <c r="AD245" s="712">
        <f t="shared" si="477"/>
        <v>0</v>
      </c>
      <c r="AE245" s="712">
        <f t="shared" si="477"/>
        <v>0</v>
      </c>
      <c r="AF245" s="712">
        <f t="shared" si="477"/>
        <v>0</v>
      </c>
      <c r="AG245" s="712">
        <f t="shared" si="477"/>
        <v>0</v>
      </c>
      <c r="AH245" s="712">
        <f t="shared" si="477"/>
        <v>0</v>
      </c>
      <c r="AI245" s="712">
        <f t="shared" si="477"/>
        <v>0</v>
      </c>
      <c r="AJ245" s="712">
        <f t="shared" ref="AJ245:BO245" si="478">AJ$236*AJ12</f>
        <v>0</v>
      </c>
      <c r="AK245" s="712">
        <f t="shared" si="478"/>
        <v>0</v>
      </c>
      <c r="AL245" s="712">
        <f t="shared" si="478"/>
        <v>0</v>
      </c>
      <c r="AM245" s="712">
        <f t="shared" si="478"/>
        <v>0</v>
      </c>
      <c r="AN245" s="712">
        <f t="shared" si="478"/>
        <v>0</v>
      </c>
      <c r="AO245" s="712">
        <f t="shared" si="478"/>
        <v>0</v>
      </c>
      <c r="AP245" s="712">
        <f t="shared" si="478"/>
        <v>0</v>
      </c>
      <c r="AQ245" s="712">
        <f t="shared" si="478"/>
        <v>0</v>
      </c>
      <c r="AR245" s="712">
        <f t="shared" si="478"/>
        <v>0</v>
      </c>
      <c r="AS245" s="712">
        <f t="shared" si="478"/>
        <v>0</v>
      </c>
      <c r="AT245" s="712">
        <f t="shared" si="478"/>
        <v>0</v>
      </c>
      <c r="AU245" s="712">
        <f t="shared" si="478"/>
        <v>0</v>
      </c>
      <c r="AV245" s="712">
        <f t="shared" si="478"/>
        <v>0</v>
      </c>
      <c r="AW245" s="712">
        <f t="shared" si="478"/>
        <v>0</v>
      </c>
      <c r="AX245" s="712">
        <f t="shared" si="478"/>
        <v>0</v>
      </c>
      <c r="AY245" s="712">
        <f t="shared" si="478"/>
        <v>0</v>
      </c>
      <c r="AZ245" s="712">
        <f t="shared" si="478"/>
        <v>0</v>
      </c>
      <c r="BA245" s="712">
        <f t="shared" si="478"/>
        <v>0</v>
      </c>
      <c r="BB245" s="712">
        <f t="shared" si="478"/>
        <v>0</v>
      </c>
      <c r="BC245" s="712">
        <f t="shared" si="478"/>
        <v>0</v>
      </c>
      <c r="BD245" s="712">
        <f t="shared" si="478"/>
        <v>0</v>
      </c>
      <c r="BE245" s="712">
        <f t="shared" si="478"/>
        <v>0</v>
      </c>
      <c r="BF245" s="712">
        <f t="shared" si="478"/>
        <v>0</v>
      </c>
      <c r="BG245" s="712">
        <f t="shared" si="478"/>
        <v>0</v>
      </c>
      <c r="BH245" s="712">
        <f t="shared" si="478"/>
        <v>0</v>
      </c>
      <c r="BI245" s="712">
        <f t="shared" si="478"/>
        <v>0</v>
      </c>
      <c r="BJ245" s="712">
        <f t="shared" si="478"/>
        <v>0</v>
      </c>
      <c r="BK245" s="712">
        <f t="shared" si="478"/>
        <v>0</v>
      </c>
      <c r="BL245" s="712">
        <f t="shared" si="478"/>
        <v>0</v>
      </c>
      <c r="BM245" s="712">
        <f t="shared" si="478"/>
        <v>0</v>
      </c>
      <c r="BN245" s="712">
        <f t="shared" si="478"/>
        <v>0</v>
      </c>
      <c r="BO245" s="712">
        <f t="shared" si="478"/>
        <v>0</v>
      </c>
      <c r="BP245" s="712">
        <f t="shared" ref="BP245:CU245" si="479">BP$236*BP12</f>
        <v>0</v>
      </c>
      <c r="BQ245" s="712">
        <f t="shared" si="479"/>
        <v>0</v>
      </c>
      <c r="BR245" s="712">
        <f t="shared" si="479"/>
        <v>0</v>
      </c>
      <c r="BS245" s="712">
        <f t="shared" si="479"/>
        <v>0</v>
      </c>
      <c r="BT245" s="712">
        <f t="shared" si="479"/>
        <v>0</v>
      </c>
      <c r="BU245" s="712">
        <f t="shared" si="479"/>
        <v>0</v>
      </c>
      <c r="BV245" s="712">
        <f t="shared" si="479"/>
        <v>0</v>
      </c>
      <c r="BW245" s="712">
        <f t="shared" si="479"/>
        <v>0</v>
      </c>
      <c r="BX245" s="712">
        <f t="shared" si="479"/>
        <v>0</v>
      </c>
      <c r="BY245" s="712">
        <f t="shared" si="479"/>
        <v>0</v>
      </c>
      <c r="BZ245" s="712">
        <f t="shared" si="479"/>
        <v>0</v>
      </c>
      <c r="CA245" s="712">
        <f t="shared" si="479"/>
        <v>0</v>
      </c>
      <c r="CB245" s="712">
        <f t="shared" si="479"/>
        <v>0</v>
      </c>
      <c r="CC245" s="712">
        <f t="shared" si="479"/>
        <v>0</v>
      </c>
      <c r="CD245" s="712">
        <f t="shared" si="479"/>
        <v>0</v>
      </c>
      <c r="CE245" s="712">
        <f t="shared" si="479"/>
        <v>0</v>
      </c>
      <c r="CF245" s="712">
        <f t="shared" si="479"/>
        <v>0</v>
      </c>
      <c r="CG245" s="712">
        <f t="shared" si="479"/>
        <v>0</v>
      </c>
      <c r="CH245" s="712">
        <f t="shared" si="479"/>
        <v>0</v>
      </c>
      <c r="CI245" s="712">
        <f t="shared" si="479"/>
        <v>0</v>
      </c>
      <c r="CJ245" s="712">
        <f t="shared" si="479"/>
        <v>0</v>
      </c>
      <c r="CK245" s="712">
        <f t="shared" si="479"/>
        <v>0</v>
      </c>
      <c r="CL245" s="712">
        <f t="shared" si="479"/>
        <v>0</v>
      </c>
      <c r="CM245" s="712">
        <f t="shared" si="479"/>
        <v>0</v>
      </c>
      <c r="CN245" s="712">
        <f t="shared" si="479"/>
        <v>0</v>
      </c>
      <c r="CO245" s="712">
        <f t="shared" si="479"/>
        <v>0</v>
      </c>
      <c r="CP245" s="712">
        <f t="shared" si="479"/>
        <v>0</v>
      </c>
      <c r="CQ245" s="712">
        <f t="shared" si="479"/>
        <v>0</v>
      </c>
      <c r="CR245" s="712">
        <f t="shared" si="479"/>
        <v>0</v>
      </c>
      <c r="CS245" s="712">
        <f t="shared" si="479"/>
        <v>0</v>
      </c>
      <c r="CT245" s="712">
        <f t="shared" si="479"/>
        <v>0</v>
      </c>
      <c r="CU245" s="712">
        <f t="shared" si="479"/>
        <v>0</v>
      </c>
      <c r="CV245" s="712">
        <f t="shared" ref="CV245:DI245" si="480">CV$236*CV12</f>
        <v>0</v>
      </c>
      <c r="CW245" s="712">
        <f t="shared" si="480"/>
        <v>0</v>
      </c>
      <c r="CX245" s="712">
        <f t="shared" si="480"/>
        <v>0</v>
      </c>
      <c r="CY245" s="712">
        <f t="shared" si="480"/>
        <v>0</v>
      </c>
      <c r="CZ245" s="712">
        <f t="shared" si="480"/>
        <v>0</v>
      </c>
      <c r="DA245" s="712">
        <f t="shared" si="480"/>
        <v>0</v>
      </c>
      <c r="DB245" s="712">
        <f t="shared" si="480"/>
        <v>0</v>
      </c>
      <c r="DC245" s="712">
        <f t="shared" si="480"/>
        <v>0</v>
      </c>
      <c r="DD245" s="712">
        <f t="shared" si="480"/>
        <v>0</v>
      </c>
      <c r="DE245" s="712">
        <f t="shared" si="480"/>
        <v>0</v>
      </c>
      <c r="DF245" s="712">
        <f t="shared" si="480"/>
        <v>0</v>
      </c>
      <c r="DG245" s="712">
        <f t="shared" si="480"/>
        <v>0</v>
      </c>
      <c r="DH245" s="712">
        <f t="shared" si="480"/>
        <v>0</v>
      </c>
      <c r="DI245" s="712">
        <f t="shared" si="480"/>
        <v>0</v>
      </c>
      <c r="DJ245" s="712">
        <f t="shared" si="444"/>
        <v>0</v>
      </c>
      <c r="DK245" s="323"/>
      <c r="DL245" s="21"/>
    </row>
    <row r="246" spans="2:116">
      <c r="B246" s="10" t="s">
        <v>298</v>
      </c>
      <c r="C246" s="4" t="s">
        <v>1018</v>
      </c>
      <c r="D246" s="712">
        <f t="shared" ref="D246:AI246" si="481">D$236*D13</f>
        <v>0</v>
      </c>
      <c r="E246" s="712">
        <f t="shared" si="481"/>
        <v>0</v>
      </c>
      <c r="F246" s="712">
        <f t="shared" si="481"/>
        <v>0</v>
      </c>
      <c r="G246" s="712">
        <f t="shared" si="481"/>
        <v>0</v>
      </c>
      <c r="H246" s="712">
        <f t="shared" si="481"/>
        <v>0</v>
      </c>
      <c r="I246" s="712">
        <f t="shared" si="481"/>
        <v>0</v>
      </c>
      <c r="J246" s="712">
        <f t="shared" si="481"/>
        <v>0</v>
      </c>
      <c r="K246" s="712">
        <f t="shared" si="481"/>
        <v>0</v>
      </c>
      <c r="L246" s="712">
        <f t="shared" si="481"/>
        <v>0</v>
      </c>
      <c r="M246" s="712">
        <f t="shared" si="481"/>
        <v>0</v>
      </c>
      <c r="N246" s="712">
        <f t="shared" si="481"/>
        <v>0</v>
      </c>
      <c r="O246" s="712">
        <f t="shared" si="481"/>
        <v>0</v>
      </c>
      <c r="P246" s="712">
        <f t="shared" si="481"/>
        <v>0</v>
      </c>
      <c r="Q246" s="712">
        <f t="shared" si="481"/>
        <v>0</v>
      </c>
      <c r="R246" s="712">
        <f t="shared" si="481"/>
        <v>0</v>
      </c>
      <c r="S246" s="712">
        <f t="shared" si="481"/>
        <v>0</v>
      </c>
      <c r="T246" s="712">
        <f t="shared" si="481"/>
        <v>0</v>
      </c>
      <c r="U246" s="712">
        <f t="shared" si="481"/>
        <v>0</v>
      </c>
      <c r="V246" s="712">
        <f t="shared" si="481"/>
        <v>0</v>
      </c>
      <c r="W246" s="712">
        <f t="shared" si="481"/>
        <v>0</v>
      </c>
      <c r="X246" s="712">
        <f t="shared" si="481"/>
        <v>0</v>
      </c>
      <c r="Y246" s="712">
        <f t="shared" si="481"/>
        <v>0</v>
      </c>
      <c r="Z246" s="712">
        <f t="shared" si="481"/>
        <v>0</v>
      </c>
      <c r="AA246" s="712">
        <f t="shared" si="481"/>
        <v>0</v>
      </c>
      <c r="AB246" s="712">
        <f t="shared" si="481"/>
        <v>0</v>
      </c>
      <c r="AC246" s="712">
        <f t="shared" si="481"/>
        <v>0</v>
      </c>
      <c r="AD246" s="712">
        <f t="shared" si="481"/>
        <v>0</v>
      </c>
      <c r="AE246" s="712">
        <f t="shared" si="481"/>
        <v>0</v>
      </c>
      <c r="AF246" s="712">
        <f t="shared" si="481"/>
        <v>0</v>
      </c>
      <c r="AG246" s="712">
        <f t="shared" si="481"/>
        <v>0</v>
      </c>
      <c r="AH246" s="712">
        <f t="shared" si="481"/>
        <v>0</v>
      </c>
      <c r="AI246" s="712">
        <f t="shared" si="481"/>
        <v>0</v>
      </c>
      <c r="AJ246" s="712">
        <f t="shared" ref="AJ246:BO246" si="482">AJ$236*AJ13</f>
        <v>0</v>
      </c>
      <c r="AK246" s="712">
        <f t="shared" si="482"/>
        <v>0</v>
      </c>
      <c r="AL246" s="712">
        <f t="shared" si="482"/>
        <v>0</v>
      </c>
      <c r="AM246" s="712">
        <f t="shared" si="482"/>
        <v>0</v>
      </c>
      <c r="AN246" s="712">
        <f t="shared" si="482"/>
        <v>0</v>
      </c>
      <c r="AO246" s="712">
        <f t="shared" si="482"/>
        <v>0</v>
      </c>
      <c r="AP246" s="712">
        <f t="shared" si="482"/>
        <v>0</v>
      </c>
      <c r="AQ246" s="712">
        <f t="shared" si="482"/>
        <v>0</v>
      </c>
      <c r="AR246" s="712">
        <f t="shared" si="482"/>
        <v>0</v>
      </c>
      <c r="AS246" s="712">
        <f t="shared" si="482"/>
        <v>0</v>
      </c>
      <c r="AT246" s="712">
        <f t="shared" si="482"/>
        <v>0</v>
      </c>
      <c r="AU246" s="712">
        <f t="shared" si="482"/>
        <v>0</v>
      </c>
      <c r="AV246" s="712">
        <f t="shared" si="482"/>
        <v>0</v>
      </c>
      <c r="AW246" s="712">
        <f t="shared" si="482"/>
        <v>0</v>
      </c>
      <c r="AX246" s="712">
        <f t="shared" si="482"/>
        <v>0</v>
      </c>
      <c r="AY246" s="712">
        <f t="shared" si="482"/>
        <v>0</v>
      </c>
      <c r="AZ246" s="712">
        <f t="shared" si="482"/>
        <v>0</v>
      </c>
      <c r="BA246" s="712">
        <f t="shared" si="482"/>
        <v>0</v>
      </c>
      <c r="BB246" s="712">
        <f t="shared" si="482"/>
        <v>0</v>
      </c>
      <c r="BC246" s="712">
        <f t="shared" si="482"/>
        <v>0</v>
      </c>
      <c r="BD246" s="712">
        <f t="shared" si="482"/>
        <v>0</v>
      </c>
      <c r="BE246" s="712">
        <f t="shared" si="482"/>
        <v>0</v>
      </c>
      <c r="BF246" s="712">
        <f t="shared" si="482"/>
        <v>0</v>
      </c>
      <c r="BG246" s="712">
        <f t="shared" si="482"/>
        <v>0</v>
      </c>
      <c r="BH246" s="712">
        <f t="shared" si="482"/>
        <v>0</v>
      </c>
      <c r="BI246" s="712">
        <f t="shared" si="482"/>
        <v>0</v>
      </c>
      <c r="BJ246" s="712">
        <f t="shared" si="482"/>
        <v>0</v>
      </c>
      <c r="BK246" s="712">
        <f t="shared" si="482"/>
        <v>0</v>
      </c>
      <c r="BL246" s="712">
        <f t="shared" si="482"/>
        <v>0</v>
      </c>
      <c r="BM246" s="712">
        <f t="shared" si="482"/>
        <v>0</v>
      </c>
      <c r="BN246" s="712">
        <f t="shared" si="482"/>
        <v>0</v>
      </c>
      <c r="BO246" s="712">
        <f t="shared" si="482"/>
        <v>0</v>
      </c>
      <c r="BP246" s="712">
        <f t="shared" ref="BP246:CU246" si="483">BP$236*BP13</f>
        <v>0</v>
      </c>
      <c r="BQ246" s="712">
        <f t="shared" si="483"/>
        <v>0</v>
      </c>
      <c r="BR246" s="712">
        <f t="shared" si="483"/>
        <v>0</v>
      </c>
      <c r="BS246" s="712">
        <f t="shared" si="483"/>
        <v>0</v>
      </c>
      <c r="BT246" s="712">
        <f t="shared" si="483"/>
        <v>0</v>
      </c>
      <c r="BU246" s="712">
        <f t="shared" si="483"/>
        <v>0</v>
      </c>
      <c r="BV246" s="712">
        <f t="shared" si="483"/>
        <v>0</v>
      </c>
      <c r="BW246" s="712">
        <f t="shared" si="483"/>
        <v>0</v>
      </c>
      <c r="BX246" s="712">
        <f t="shared" si="483"/>
        <v>0</v>
      </c>
      <c r="BY246" s="712">
        <f t="shared" si="483"/>
        <v>0</v>
      </c>
      <c r="BZ246" s="712">
        <f t="shared" si="483"/>
        <v>0</v>
      </c>
      <c r="CA246" s="712">
        <f t="shared" si="483"/>
        <v>0</v>
      </c>
      <c r="CB246" s="712">
        <f t="shared" si="483"/>
        <v>0</v>
      </c>
      <c r="CC246" s="712">
        <f t="shared" si="483"/>
        <v>0</v>
      </c>
      <c r="CD246" s="712">
        <f t="shared" si="483"/>
        <v>0</v>
      </c>
      <c r="CE246" s="712">
        <f t="shared" si="483"/>
        <v>0</v>
      </c>
      <c r="CF246" s="712">
        <f t="shared" si="483"/>
        <v>0</v>
      </c>
      <c r="CG246" s="712">
        <f t="shared" si="483"/>
        <v>0</v>
      </c>
      <c r="CH246" s="712">
        <f t="shared" si="483"/>
        <v>0</v>
      </c>
      <c r="CI246" s="712">
        <f t="shared" si="483"/>
        <v>0</v>
      </c>
      <c r="CJ246" s="712">
        <f t="shared" si="483"/>
        <v>0</v>
      </c>
      <c r="CK246" s="712">
        <f t="shared" si="483"/>
        <v>0</v>
      </c>
      <c r="CL246" s="712">
        <f t="shared" si="483"/>
        <v>0</v>
      </c>
      <c r="CM246" s="712">
        <f t="shared" si="483"/>
        <v>0</v>
      </c>
      <c r="CN246" s="712">
        <f t="shared" si="483"/>
        <v>0</v>
      </c>
      <c r="CO246" s="712">
        <f t="shared" si="483"/>
        <v>0</v>
      </c>
      <c r="CP246" s="712">
        <f t="shared" si="483"/>
        <v>0</v>
      </c>
      <c r="CQ246" s="712">
        <f t="shared" si="483"/>
        <v>0</v>
      </c>
      <c r="CR246" s="712">
        <f t="shared" si="483"/>
        <v>0</v>
      </c>
      <c r="CS246" s="712">
        <f t="shared" si="483"/>
        <v>0</v>
      </c>
      <c r="CT246" s="712">
        <f t="shared" si="483"/>
        <v>0</v>
      </c>
      <c r="CU246" s="712">
        <f t="shared" si="483"/>
        <v>0</v>
      </c>
      <c r="CV246" s="712">
        <f t="shared" ref="CV246:DI246" si="484">CV$236*CV13</f>
        <v>0</v>
      </c>
      <c r="CW246" s="712">
        <f t="shared" si="484"/>
        <v>0</v>
      </c>
      <c r="CX246" s="712">
        <f t="shared" si="484"/>
        <v>0</v>
      </c>
      <c r="CY246" s="712">
        <f t="shared" si="484"/>
        <v>0</v>
      </c>
      <c r="CZ246" s="712">
        <f t="shared" si="484"/>
        <v>0</v>
      </c>
      <c r="DA246" s="712">
        <f t="shared" si="484"/>
        <v>0</v>
      </c>
      <c r="DB246" s="712">
        <f t="shared" si="484"/>
        <v>0</v>
      </c>
      <c r="DC246" s="712">
        <f t="shared" si="484"/>
        <v>0</v>
      </c>
      <c r="DD246" s="712">
        <f t="shared" si="484"/>
        <v>0</v>
      </c>
      <c r="DE246" s="712">
        <f t="shared" si="484"/>
        <v>0</v>
      </c>
      <c r="DF246" s="712">
        <f t="shared" si="484"/>
        <v>0</v>
      </c>
      <c r="DG246" s="712">
        <f t="shared" si="484"/>
        <v>0</v>
      </c>
      <c r="DH246" s="712">
        <f t="shared" si="484"/>
        <v>0</v>
      </c>
      <c r="DI246" s="712">
        <f t="shared" si="484"/>
        <v>0</v>
      </c>
      <c r="DJ246" s="712">
        <f t="shared" si="444"/>
        <v>0</v>
      </c>
      <c r="DK246" s="323"/>
      <c r="DL246" s="21"/>
    </row>
    <row r="247" spans="2:116">
      <c r="B247" s="597" t="s">
        <v>299</v>
      </c>
      <c r="C247" s="598" t="s">
        <v>234</v>
      </c>
      <c r="D247" s="711">
        <f t="shared" ref="D247:AI247" si="485">D$236*D14</f>
        <v>0</v>
      </c>
      <c r="E247" s="711">
        <f t="shared" si="485"/>
        <v>0</v>
      </c>
      <c r="F247" s="711">
        <f t="shared" si="485"/>
        <v>0</v>
      </c>
      <c r="G247" s="711">
        <f t="shared" si="485"/>
        <v>0</v>
      </c>
      <c r="H247" s="711">
        <f t="shared" si="485"/>
        <v>0</v>
      </c>
      <c r="I247" s="711">
        <f t="shared" si="485"/>
        <v>0</v>
      </c>
      <c r="J247" s="711">
        <f t="shared" si="485"/>
        <v>0</v>
      </c>
      <c r="K247" s="711">
        <f t="shared" si="485"/>
        <v>0</v>
      </c>
      <c r="L247" s="711">
        <f t="shared" si="485"/>
        <v>0</v>
      </c>
      <c r="M247" s="711">
        <f t="shared" si="485"/>
        <v>0</v>
      </c>
      <c r="N247" s="711">
        <f t="shared" si="485"/>
        <v>0</v>
      </c>
      <c r="O247" s="711">
        <f t="shared" si="485"/>
        <v>0</v>
      </c>
      <c r="P247" s="711">
        <f t="shared" si="485"/>
        <v>0</v>
      </c>
      <c r="Q247" s="711">
        <f t="shared" si="485"/>
        <v>0</v>
      </c>
      <c r="R247" s="711">
        <f t="shared" si="485"/>
        <v>0</v>
      </c>
      <c r="S247" s="711">
        <f t="shared" si="485"/>
        <v>0</v>
      </c>
      <c r="T247" s="711">
        <f t="shared" si="485"/>
        <v>0</v>
      </c>
      <c r="U247" s="711">
        <f t="shared" si="485"/>
        <v>0</v>
      </c>
      <c r="V247" s="711">
        <f t="shared" si="485"/>
        <v>0</v>
      </c>
      <c r="W247" s="711">
        <f t="shared" si="485"/>
        <v>0</v>
      </c>
      <c r="X247" s="711">
        <f t="shared" si="485"/>
        <v>0</v>
      </c>
      <c r="Y247" s="711">
        <f t="shared" si="485"/>
        <v>0</v>
      </c>
      <c r="Z247" s="711">
        <f t="shared" si="485"/>
        <v>0</v>
      </c>
      <c r="AA247" s="711">
        <f t="shared" si="485"/>
        <v>0</v>
      </c>
      <c r="AB247" s="711">
        <f t="shared" si="485"/>
        <v>0</v>
      </c>
      <c r="AC247" s="711">
        <f t="shared" si="485"/>
        <v>0</v>
      </c>
      <c r="AD247" s="711">
        <f t="shared" si="485"/>
        <v>0</v>
      </c>
      <c r="AE247" s="711">
        <f t="shared" si="485"/>
        <v>0</v>
      </c>
      <c r="AF247" s="711">
        <f t="shared" si="485"/>
        <v>0</v>
      </c>
      <c r="AG247" s="711">
        <f t="shared" si="485"/>
        <v>0</v>
      </c>
      <c r="AH247" s="711">
        <f t="shared" si="485"/>
        <v>0</v>
      </c>
      <c r="AI247" s="711">
        <f t="shared" si="485"/>
        <v>0</v>
      </c>
      <c r="AJ247" s="711">
        <f t="shared" ref="AJ247:BO247" si="486">AJ$236*AJ14</f>
        <v>0</v>
      </c>
      <c r="AK247" s="711">
        <f t="shared" si="486"/>
        <v>0</v>
      </c>
      <c r="AL247" s="711">
        <f t="shared" si="486"/>
        <v>0</v>
      </c>
      <c r="AM247" s="711">
        <f t="shared" si="486"/>
        <v>0</v>
      </c>
      <c r="AN247" s="711">
        <f t="shared" si="486"/>
        <v>0</v>
      </c>
      <c r="AO247" s="711">
        <f t="shared" si="486"/>
        <v>0</v>
      </c>
      <c r="AP247" s="711">
        <f t="shared" si="486"/>
        <v>0</v>
      </c>
      <c r="AQ247" s="711">
        <f t="shared" si="486"/>
        <v>0</v>
      </c>
      <c r="AR247" s="711">
        <f t="shared" si="486"/>
        <v>0</v>
      </c>
      <c r="AS247" s="711">
        <f t="shared" si="486"/>
        <v>0</v>
      </c>
      <c r="AT247" s="711">
        <f t="shared" si="486"/>
        <v>0</v>
      </c>
      <c r="AU247" s="711">
        <f t="shared" si="486"/>
        <v>0</v>
      </c>
      <c r="AV247" s="711">
        <f t="shared" si="486"/>
        <v>0</v>
      </c>
      <c r="AW247" s="711">
        <f t="shared" si="486"/>
        <v>0</v>
      </c>
      <c r="AX247" s="711">
        <f t="shared" si="486"/>
        <v>0</v>
      </c>
      <c r="AY247" s="711">
        <f t="shared" si="486"/>
        <v>0</v>
      </c>
      <c r="AZ247" s="711">
        <f t="shared" si="486"/>
        <v>0</v>
      </c>
      <c r="BA247" s="711">
        <f t="shared" si="486"/>
        <v>0</v>
      </c>
      <c r="BB247" s="711">
        <f t="shared" si="486"/>
        <v>0</v>
      </c>
      <c r="BC247" s="711">
        <f t="shared" si="486"/>
        <v>0</v>
      </c>
      <c r="BD247" s="711">
        <f t="shared" si="486"/>
        <v>0</v>
      </c>
      <c r="BE247" s="711">
        <f t="shared" si="486"/>
        <v>0</v>
      </c>
      <c r="BF247" s="711">
        <f t="shared" si="486"/>
        <v>0</v>
      </c>
      <c r="BG247" s="711">
        <f t="shared" si="486"/>
        <v>0</v>
      </c>
      <c r="BH247" s="711">
        <f t="shared" si="486"/>
        <v>0</v>
      </c>
      <c r="BI247" s="711">
        <f t="shared" si="486"/>
        <v>0</v>
      </c>
      <c r="BJ247" s="711">
        <f t="shared" si="486"/>
        <v>0</v>
      </c>
      <c r="BK247" s="711">
        <f t="shared" si="486"/>
        <v>0</v>
      </c>
      <c r="BL247" s="711">
        <f t="shared" si="486"/>
        <v>0</v>
      </c>
      <c r="BM247" s="711">
        <f t="shared" si="486"/>
        <v>0</v>
      </c>
      <c r="BN247" s="711">
        <f t="shared" si="486"/>
        <v>0</v>
      </c>
      <c r="BO247" s="711">
        <f t="shared" si="486"/>
        <v>0</v>
      </c>
      <c r="BP247" s="711">
        <f t="shared" ref="BP247:CU247" si="487">BP$236*BP14</f>
        <v>0</v>
      </c>
      <c r="BQ247" s="711">
        <f t="shared" si="487"/>
        <v>0</v>
      </c>
      <c r="BR247" s="711">
        <f t="shared" si="487"/>
        <v>0</v>
      </c>
      <c r="BS247" s="711">
        <f t="shared" si="487"/>
        <v>0</v>
      </c>
      <c r="BT247" s="711">
        <f t="shared" si="487"/>
        <v>0</v>
      </c>
      <c r="BU247" s="711">
        <f t="shared" si="487"/>
        <v>0</v>
      </c>
      <c r="BV247" s="711">
        <f t="shared" si="487"/>
        <v>0</v>
      </c>
      <c r="BW247" s="711">
        <f t="shared" si="487"/>
        <v>0</v>
      </c>
      <c r="BX247" s="711">
        <f t="shared" si="487"/>
        <v>0</v>
      </c>
      <c r="BY247" s="711">
        <f t="shared" si="487"/>
        <v>0</v>
      </c>
      <c r="BZ247" s="711">
        <f t="shared" si="487"/>
        <v>0</v>
      </c>
      <c r="CA247" s="711">
        <f t="shared" si="487"/>
        <v>0</v>
      </c>
      <c r="CB247" s="711">
        <f t="shared" si="487"/>
        <v>0</v>
      </c>
      <c r="CC247" s="711">
        <f t="shared" si="487"/>
        <v>0</v>
      </c>
      <c r="CD247" s="711">
        <f t="shared" si="487"/>
        <v>0</v>
      </c>
      <c r="CE247" s="711">
        <f t="shared" si="487"/>
        <v>0</v>
      </c>
      <c r="CF247" s="711">
        <f t="shared" si="487"/>
        <v>0</v>
      </c>
      <c r="CG247" s="711">
        <f t="shared" si="487"/>
        <v>0</v>
      </c>
      <c r="CH247" s="711">
        <f t="shared" si="487"/>
        <v>0</v>
      </c>
      <c r="CI247" s="711">
        <f t="shared" si="487"/>
        <v>0</v>
      </c>
      <c r="CJ247" s="711">
        <f t="shared" si="487"/>
        <v>0</v>
      </c>
      <c r="CK247" s="711">
        <f t="shared" si="487"/>
        <v>0</v>
      </c>
      <c r="CL247" s="711">
        <f t="shared" si="487"/>
        <v>0</v>
      </c>
      <c r="CM247" s="711">
        <f t="shared" si="487"/>
        <v>0</v>
      </c>
      <c r="CN247" s="711">
        <f t="shared" si="487"/>
        <v>0</v>
      </c>
      <c r="CO247" s="711">
        <f t="shared" si="487"/>
        <v>0</v>
      </c>
      <c r="CP247" s="711">
        <f t="shared" si="487"/>
        <v>0</v>
      </c>
      <c r="CQ247" s="711">
        <f t="shared" si="487"/>
        <v>0</v>
      </c>
      <c r="CR247" s="711">
        <f t="shared" si="487"/>
        <v>0</v>
      </c>
      <c r="CS247" s="711">
        <f t="shared" si="487"/>
        <v>0</v>
      </c>
      <c r="CT247" s="711">
        <f t="shared" si="487"/>
        <v>0</v>
      </c>
      <c r="CU247" s="711">
        <f t="shared" si="487"/>
        <v>0</v>
      </c>
      <c r="CV247" s="711">
        <f t="shared" ref="CV247:DI247" si="488">CV$236*CV14</f>
        <v>0</v>
      </c>
      <c r="CW247" s="711">
        <f t="shared" si="488"/>
        <v>0</v>
      </c>
      <c r="CX247" s="711">
        <f t="shared" si="488"/>
        <v>0</v>
      </c>
      <c r="CY247" s="711">
        <f t="shared" si="488"/>
        <v>0</v>
      </c>
      <c r="CZ247" s="711">
        <f t="shared" si="488"/>
        <v>0</v>
      </c>
      <c r="DA247" s="711">
        <f t="shared" si="488"/>
        <v>0</v>
      </c>
      <c r="DB247" s="711">
        <f t="shared" si="488"/>
        <v>0</v>
      </c>
      <c r="DC247" s="711">
        <f t="shared" si="488"/>
        <v>0</v>
      </c>
      <c r="DD247" s="711">
        <f t="shared" si="488"/>
        <v>0</v>
      </c>
      <c r="DE247" s="711">
        <f t="shared" si="488"/>
        <v>0</v>
      </c>
      <c r="DF247" s="711">
        <f t="shared" si="488"/>
        <v>0</v>
      </c>
      <c r="DG247" s="711">
        <f t="shared" si="488"/>
        <v>0</v>
      </c>
      <c r="DH247" s="711">
        <f t="shared" si="488"/>
        <v>0</v>
      </c>
      <c r="DI247" s="711">
        <f t="shared" si="488"/>
        <v>0</v>
      </c>
      <c r="DJ247" s="711">
        <f t="shared" si="444"/>
        <v>0</v>
      </c>
      <c r="DK247" s="323"/>
      <c r="DL247" s="21"/>
    </row>
    <row r="248" spans="2:116">
      <c r="B248" s="10" t="s">
        <v>300</v>
      </c>
      <c r="C248" s="4" t="s">
        <v>1019</v>
      </c>
      <c r="D248" s="712">
        <f t="shared" ref="D248:AI248" si="489">D$236*D15</f>
        <v>0</v>
      </c>
      <c r="E248" s="712">
        <f t="shared" si="489"/>
        <v>0</v>
      </c>
      <c r="F248" s="712">
        <f t="shared" si="489"/>
        <v>0</v>
      </c>
      <c r="G248" s="712">
        <f t="shared" si="489"/>
        <v>0</v>
      </c>
      <c r="H248" s="712">
        <f t="shared" si="489"/>
        <v>0</v>
      </c>
      <c r="I248" s="712">
        <f t="shared" si="489"/>
        <v>0</v>
      </c>
      <c r="J248" s="712">
        <f t="shared" si="489"/>
        <v>0</v>
      </c>
      <c r="K248" s="712">
        <f t="shared" si="489"/>
        <v>0</v>
      </c>
      <c r="L248" s="712">
        <f t="shared" si="489"/>
        <v>0</v>
      </c>
      <c r="M248" s="712">
        <f t="shared" si="489"/>
        <v>0</v>
      </c>
      <c r="N248" s="712">
        <f t="shared" si="489"/>
        <v>0</v>
      </c>
      <c r="O248" s="712">
        <f t="shared" si="489"/>
        <v>0</v>
      </c>
      <c r="P248" s="712">
        <f t="shared" si="489"/>
        <v>0</v>
      </c>
      <c r="Q248" s="712">
        <f t="shared" si="489"/>
        <v>0</v>
      </c>
      <c r="R248" s="712">
        <f t="shared" si="489"/>
        <v>0</v>
      </c>
      <c r="S248" s="712">
        <f t="shared" si="489"/>
        <v>0</v>
      </c>
      <c r="T248" s="712">
        <f t="shared" si="489"/>
        <v>0</v>
      </c>
      <c r="U248" s="712">
        <f t="shared" si="489"/>
        <v>0</v>
      </c>
      <c r="V248" s="712">
        <f t="shared" si="489"/>
        <v>0</v>
      </c>
      <c r="W248" s="712">
        <f t="shared" si="489"/>
        <v>0</v>
      </c>
      <c r="X248" s="712">
        <f t="shared" si="489"/>
        <v>0</v>
      </c>
      <c r="Y248" s="712">
        <f t="shared" si="489"/>
        <v>0</v>
      </c>
      <c r="Z248" s="712">
        <f t="shared" si="489"/>
        <v>0</v>
      </c>
      <c r="AA248" s="712">
        <f t="shared" si="489"/>
        <v>0</v>
      </c>
      <c r="AB248" s="712">
        <f t="shared" si="489"/>
        <v>0</v>
      </c>
      <c r="AC248" s="712">
        <f t="shared" si="489"/>
        <v>0</v>
      </c>
      <c r="AD248" s="712">
        <f t="shared" si="489"/>
        <v>0</v>
      </c>
      <c r="AE248" s="712">
        <f t="shared" si="489"/>
        <v>0</v>
      </c>
      <c r="AF248" s="712">
        <f t="shared" si="489"/>
        <v>0</v>
      </c>
      <c r="AG248" s="712">
        <f t="shared" si="489"/>
        <v>0</v>
      </c>
      <c r="AH248" s="712">
        <f t="shared" si="489"/>
        <v>0</v>
      </c>
      <c r="AI248" s="712">
        <f t="shared" si="489"/>
        <v>0</v>
      </c>
      <c r="AJ248" s="712">
        <f t="shared" ref="AJ248:BO248" si="490">AJ$236*AJ15</f>
        <v>0</v>
      </c>
      <c r="AK248" s="712">
        <f t="shared" si="490"/>
        <v>0</v>
      </c>
      <c r="AL248" s="712">
        <f t="shared" si="490"/>
        <v>0</v>
      </c>
      <c r="AM248" s="712">
        <f t="shared" si="490"/>
        <v>0</v>
      </c>
      <c r="AN248" s="712">
        <f t="shared" si="490"/>
        <v>0</v>
      </c>
      <c r="AO248" s="712">
        <f t="shared" si="490"/>
        <v>0</v>
      </c>
      <c r="AP248" s="712">
        <f t="shared" si="490"/>
        <v>0</v>
      </c>
      <c r="AQ248" s="712">
        <f t="shared" si="490"/>
        <v>0</v>
      </c>
      <c r="AR248" s="712">
        <f t="shared" si="490"/>
        <v>0</v>
      </c>
      <c r="AS248" s="712">
        <f t="shared" si="490"/>
        <v>0</v>
      </c>
      <c r="AT248" s="712">
        <f t="shared" si="490"/>
        <v>0</v>
      </c>
      <c r="AU248" s="712">
        <f t="shared" si="490"/>
        <v>0</v>
      </c>
      <c r="AV248" s="712">
        <f t="shared" si="490"/>
        <v>0</v>
      </c>
      <c r="AW248" s="712">
        <f t="shared" si="490"/>
        <v>0</v>
      </c>
      <c r="AX248" s="712">
        <f t="shared" si="490"/>
        <v>0</v>
      </c>
      <c r="AY248" s="712">
        <f t="shared" si="490"/>
        <v>0</v>
      </c>
      <c r="AZ248" s="712">
        <f t="shared" si="490"/>
        <v>0</v>
      </c>
      <c r="BA248" s="712">
        <f t="shared" si="490"/>
        <v>0</v>
      </c>
      <c r="BB248" s="712">
        <f t="shared" si="490"/>
        <v>0</v>
      </c>
      <c r="BC248" s="712">
        <f t="shared" si="490"/>
        <v>0</v>
      </c>
      <c r="BD248" s="712">
        <f t="shared" si="490"/>
        <v>0</v>
      </c>
      <c r="BE248" s="712">
        <f t="shared" si="490"/>
        <v>0</v>
      </c>
      <c r="BF248" s="712">
        <f t="shared" si="490"/>
        <v>0</v>
      </c>
      <c r="BG248" s="712">
        <f t="shared" si="490"/>
        <v>0</v>
      </c>
      <c r="BH248" s="712">
        <f t="shared" si="490"/>
        <v>0</v>
      </c>
      <c r="BI248" s="712">
        <f t="shared" si="490"/>
        <v>0</v>
      </c>
      <c r="BJ248" s="712">
        <f t="shared" si="490"/>
        <v>0</v>
      </c>
      <c r="BK248" s="712">
        <f t="shared" si="490"/>
        <v>0</v>
      </c>
      <c r="BL248" s="712">
        <f t="shared" si="490"/>
        <v>0</v>
      </c>
      <c r="BM248" s="712">
        <f t="shared" si="490"/>
        <v>0</v>
      </c>
      <c r="BN248" s="712">
        <f t="shared" si="490"/>
        <v>0</v>
      </c>
      <c r="BO248" s="712">
        <f t="shared" si="490"/>
        <v>0</v>
      </c>
      <c r="BP248" s="712">
        <f t="shared" ref="BP248:CU248" si="491">BP$236*BP15</f>
        <v>0</v>
      </c>
      <c r="BQ248" s="712">
        <f t="shared" si="491"/>
        <v>0</v>
      </c>
      <c r="BR248" s="712">
        <f t="shared" si="491"/>
        <v>0</v>
      </c>
      <c r="BS248" s="712">
        <f t="shared" si="491"/>
        <v>0</v>
      </c>
      <c r="BT248" s="712">
        <f t="shared" si="491"/>
        <v>0</v>
      </c>
      <c r="BU248" s="712">
        <f t="shared" si="491"/>
        <v>0</v>
      </c>
      <c r="BV248" s="712">
        <f t="shared" si="491"/>
        <v>0</v>
      </c>
      <c r="BW248" s="712">
        <f t="shared" si="491"/>
        <v>0</v>
      </c>
      <c r="BX248" s="712">
        <f t="shared" si="491"/>
        <v>0</v>
      </c>
      <c r="BY248" s="712">
        <f t="shared" si="491"/>
        <v>0</v>
      </c>
      <c r="BZ248" s="712">
        <f t="shared" si="491"/>
        <v>0</v>
      </c>
      <c r="CA248" s="712">
        <f t="shared" si="491"/>
        <v>0</v>
      </c>
      <c r="CB248" s="712">
        <f t="shared" si="491"/>
        <v>0</v>
      </c>
      <c r="CC248" s="712">
        <f t="shared" si="491"/>
        <v>0</v>
      </c>
      <c r="CD248" s="712">
        <f t="shared" si="491"/>
        <v>0</v>
      </c>
      <c r="CE248" s="712">
        <f t="shared" si="491"/>
        <v>0</v>
      </c>
      <c r="CF248" s="712">
        <f t="shared" si="491"/>
        <v>0</v>
      </c>
      <c r="CG248" s="712">
        <f t="shared" si="491"/>
        <v>0</v>
      </c>
      <c r="CH248" s="712">
        <f t="shared" si="491"/>
        <v>0</v>
      </c>
      <c r="CI248" s="712">
        <f t="shared" si="491"/>
        <v>0</v>
      </c>
      <c r="CJ248" s="712">
        <f t="shared" si="491"/>
        <v>0</v>
      </c>
      <c r="CK248" s="712">
        <f t="shared" si="491"/>
        <v>0</v>
      </c>
      <c r="CL248" s="712">
        <f t="shared" si="491"/>
        <v>0</v>
      </c>
      <c r="CM248" s="712">
        <f t="shared" si="491"/>
        <v>0</v>
      </c>
      <c r="CN248" s="712">
        <f t="shared" si="491"/>
        <v>0</v>
      </c>
      <c r="CO248" s="712">
        <f t="shared" si="491"/>
        <v>0</v>
      </c>
      <c r="CP248" s="712">
        <f t="shared" si="491"/>
        <v>0</v>
      </c>
      <c r="CQ248" s="712">
        <f t="shared" si="491"/>
        <v>0</v>
      </c>
      <c r="CR248" s="712">
        <f t="shared" si="491"/>
        <v>0</v>
      </c>
      <c r="CS248" s="712">
        <f t="shared" si="491"/>
        <v>0</v>
      </c>
      <c r="CT248" s="712">
        <f t="shared" si="491"/>
        <v>0</v>
      </c>
      <c r="CU248" s="712">
        <f t="shared" si="491"/>
        <v>0</v>
      </c>
      <c r="CV248" s="712">
        <f t="shared" ref="CV248:DI248" si="492">CV$236*CV15</f>
        <v>0</v>
      </c>
      <c r="CW248" s="712">
        <f t="shared" si="492"/>
        <v>0</v>
      </c>
      <c r="CX248" s="712">
        <f t="shared" si="492"/>
        <v>0</v>
      </c>
      <c r="CY248" s="712">
        <f t="shared" si="492"/>
        <v>0</v>
      </c>
      <c r="CZ248" s="712">
        <f t="shared" si="492"/>
        <v>0</v>
      </c>
      <c r="DA248" s="712">
        <f t="shared" si="492"/>
        <v>0</v>
      </c>
      <c r="DB248" s="712">
        <f t="shared" si="492"/>
        <v>0</v>
      </c>
      <c r="DC248" s="712">
        <f t="shared" si="492"/>
        <v>0</v>
      </c>
      <c r="DD248" s="712">
        <f t="shared" si="492"/>
        <v>0</v>
      </c>
      <c r="DE248" s="712">
        <f t="shared" si="492"/>
        <v>0</v>
      </c>
      <c r="DF248" s="712">
        <f t="shared" si="492"/>
        <v>0</v>
      </c>
      <c r="DG248" s="712">
        <f t="shared" si="492"/>
        <v>0</v>
      </c>
      <c r="DH248" s="712">
        <f t="shared" si="492"/>
        <v>0</v>
      </c>
      <c r="DI248" s="712">
        <f t="shared" si="492"/>
        <v>0</v>
      </c>
      <c r="DJ248" s="712">
        <f t="shared" si="444"/>
        <v>0</v>
      </c>
      <c r="DK248" s="323"/>
      <c r="DL248" s="21"/>
    </row>
    <row r="249" spans="2:116">
      <c r="B249" s="10" t="s">
        <v>301</v>
      </c>
      <c r="C249" s="4" t="s">
        <v>1020</v>
      </c>
      <c r="D249" s="712">
        <f t="shared" ref="D249:AI249" si="493">D$236*D16</f>
        <v>0</v>
      </c>
      <c r="E249" s="712">
        <f t="shared" si="493"/>
        <v>0</v>
      </c>
      <c r="F249" s="712">
        <f t="shared" si="493"/>
        <v>0</v>
      </c>
      <c r="G249" s="712">
        <f t="shared" si="493"/>
        <v>0</v>
      </c>
      <c r="H249" s="712">
        <f t="shared" si="493"/>
        <v>0</v>
      </c>
      <c r="I249" s="712">
        <f t="shared" si="493"/>
        <v>0</v>
      </c>
      <c r="J249" s="712">
        <f t="shared" si="493"/>
        <v>0</v>
      </c>
      <c r="K249" s="712">
        <f t="shared" si="493"/>
        <v>0</v>
      </c>
      <c r="L249" s="712">
        <f t="shared" si="493"/>
        <v>0</v>
      </c>
      <c r="M249" s="712">
        <f t="shared" si="493"/>
        <v>0</v>
      </c>
      <c r="N249" s="712">
        <f t="shared" si="493"/>
        <v>0</v>
      </c>
      <c r="O249" s="712">
        <f t="shared" si="493"/>
        <v>0</v>
      </c>
      <c r="P249" s="712">
        <f t="shared" si="493"/>
        <v>0</v>
      </c>
      <c r="Q249" s="712">
        <f t="shared" si="493"/>
        <v>0</v>
      </c>
      <c r="R249" s="712">
        <f t="shared" si="493"/>
        <v>0</v>
      </c>
      <c r="S249" s="712">
        <f t="shared" si="493"/>
        <v>0</v>
      </c>
      <c r="T249" s="712">
        <f t="shared" si="493"/>
        <v>0</v>
      </c>
      <c r="U249" s="712">
        <f t="shared" si="493"/>
        <v>0</v>
      </c>
      <c r="V249" s="712">
        <f t="shared" si="493"/>
        <v>0</v>
      </c>
      <c r="W249" s="712">
        <f t="shared" si="493"/>
        <v>0</v>
      </c>
      <c r="X249" s="712">
        <f t="shared" si="493"/>
        <v>0</v>
      </c>
      <c r="Y249" s="712">
        <f t="shared" si="493"/>
        <v>0</v>
      </c>
      <c r="Z249" s="712">
        <f t="shared" si="493"/>
        <v>0</v>
      </c>
      <c r="AA249" s="712">
        <f t="shared" si="493"/>
        <v>0</v>
      </c>
      <c r="AB249" s="712">
        <f t="shared" si="493"/>
        <v>0</v>
      </c>
      <c r="AC249" s="712">
        <f t="shared" si="493"/>
        <v>0</v>
      </c>
      <c r="AD249" s="712">
        <f t="shared" si="493"/>
        <v>0</v>
      </c>
      <c r="AE249" s="712">
        <f t="shared" si="493"/>
        <v>0</v>
      </c>
      <c r="AF249" s="712">
        <f t="shared" si="493"/>
        <v>0</v>
      </c>
      <c r="AG249" s="712">
        <f t="shared" si="493"/>
        <v>0</v>
      </c>
      <c r="AH249" s="712">
        <f t="shared" si="493"/>
        <v>0</v>
      </c>
      <c r="AI249" s="712">
        <f t="shared" si="493"/>
        <v>0</v>
      </c>
      <c r="AJ249" s="712">
        <f t="shared" ref="AJ249:BO249" si="494">AJ$236*AJ16</f>
        <v>0</v>
      </c>
      <c r="AK249" s="712">
        <f t="shared" si="494"/>
        <v>0</v>
      </c>
      <c r="AL249" s="712">
        <f t="shared" si="494"/>
        <v>0</v>
      </c>
      <c r="AM249" s="712">
        <f t="shared" si="494"/>
        <v>0</v>
      </c>
      <c r="AN249" s="712">
        <f t="shared" si="494"/>
        <v>0</v>
      </c>
      <c r="AO249" s="712">
        <f t="shared" si="494"/>
        <v>0</v>
      </c>
      <c r="AP249" s="712">
        <f t="shared" si="494"/>
        <v>0</v>
      </c>
      <c r="AQ249" s="712">
        <f t="shared" si="494"/>
        <v>0</v>
      </c>
      <c r="AR249" s="712">
        <f t="shared" si="494"/>
        <v>0</v>
      </c>
      <c r="AS249" s="712">
        <f t="shared" si="494"/>
        <v>0</v>
      </c>
      <c r="AT249" s="712">
        <f t="shared" si="494"/>
        <v>0</v>
      </c>
      <c r="AU249" s="712">
        <f t="shared" si="494"/>
        <v>0</v>
      </c>
      <c r="AV249" s="712">
        <f t="shared" si="494"/>
        <v>0</v>
      </c>
      <c r="AW249" s="712">
        <f t="shared" si="494"/>
        <v>0</v>
      </c>
      <c r="AX249" s="712">
        <f t="shared" si="494"/>
        <v>0</v>
      </c>
      <c r="AY249" s="712">
        <f t="shared" si="494"/>
        <v>0</v>
      </c>
      <c r="AZ249" s="712">
        <f t="shared" si="494"/>
        <v>0</v>
      </c>
      <c r="BA249" s="712">
        <f t="shared" si="494"/>
        <v>0</v>
      </c>
      <c r="BB249" s="712">
        <f t="shared" si="494"/>
        <v>0</v>
      </c>
      <c r="BC249" s="712">
        <f t="shared" si="494"/>
        <v>0</v>
      </c>
      <c r="BD249" s="712">
        <f t="shared" si="494"/>
        <v>0</v>
      </c>
      <c r="BE249" s="712">
        <f t="shared" si="494"/>
        <v>0</v>
      </c>
      <c r="BF249" s="712">
        <f t="shared" si="494"/>
        <v>0</v>
      </c>
      <c r="BG249" s="712">
        <f t="shared" si="494"/>
        <v>0</v>
      </c>
      <c r="BH249" s="712">
        <f t="shared" si="494"/>
        <v>0</v>
      </c>
      <c r="BI249" s="712">
        <f t="shared" si="494"/>
        <v>0</v>
      </c>
      <c r="BJ249" s="712">
        <f t="shared" si="494"/>
        <v>0</v>
      </c>
      <c r="BK249" s="712">
        <f t="shared" si="494"/>
        <v>0</v>
      </c>
      <c r="BL249" s="712">
        <f t="shared" si="494"/>
        <v>0</v>
      </c>
      <c r="BM249" s="712">
        <f t="shared" si="494"/>
        <v>0</v>
      </c>
      <c r="BN249" s="712">
        <f t="shared" si="494"/>
        <v>0</v>
      </c>
      <c r="BO249" s="712">
        <f t="shared" si="494"/>
        <v>0</v>
      </c>
      <c r="BP249" s="712">
        <f t="shared" ref="BP249:CU249" si="495">BP$236*BP16</f>
        <v>0</v>
      </c>
      <c r="BQ249" s="712">
        <f t="shared" si="495"/>
        <v>0</v>
      </c>
      <c r="BR249" s="712">
        <f t="shared" si="495"/>
        <v>0</v>
      </c>
      <c r="BS249" s="712">
        <f t="shared" si="495"/>
        <v>0</v>
      </c>
      <c r="BT249" s="712">
        <f t="shared" si="495"/>
        <v>0</v>
      </c>
      <c r="BU249" s="712">
        <f t="shared" si="495"/>
        <v>0</v>
      </c>
      <c r="BV249" s="712">
        <f t="shared" si="495"/>
        <v>0</v>
      </c>
      <c r="BW249" s="712">
        <f t="shared" si="495"/>
        <v>0</v>
      </c>
      <c r="BX249" s="712">
        <f t="shared" si="495"/>
        <v>0</v>
      </c>
      <c r="BY249" s="712">
        <f t="shared" si="495"/>
        <v>0</v>
      </c>
      <c r="BZ249" s="712">
        <f t="shared" si="495"/>
        <v>0</v>
      </c>
      <c r="CA249" s="712">
        <f t="shared" si="495"/>
        <v>0</v>
      </c>
      <c r="CB249" s="712">
        <f t="shared" si="495"/>
        <v>0</v>
      </c>
      <c r="CC249" s="712">
        <f t="shared" si="495"/>
        <v>0</v>
      </c>
      <c r="CD249" s="712">
        <f t="shared" si="495"/>
        <v>0</v>
      </c>
      <c r="CE249" s="712">
        <f t="shared" si="495"/>
        <v>0</v>
      </c>
      <c r="CF249" s="712">
        <f t="shared" si="495"/>
        <v>0</v>
      </c>
      <c r="CG249" s="712">
        <f t="shared" si="495"/>
        <v>0</v>
      </c>
      <c r="CH249" s="712">
        <f t="shared" si="495"/>
        <v>0</v>
      </c>
      <c r="CI249" s="712">
        <f t="shared" si="495"/>
        <v>0</v>
      </c>
      <c r="CJ249" s="712">
        <f t="shared" si="495"/>
        <v>0</v>
      </c>
      <c r="CK249" s="712">
        <f t="shared" si="495"/>
        <v>0</v>
      </c>
      <c r="CL249" s="712">
        <f t="shared" si="495"/>
        <v>0</v>
      </c>
      <c r="CM249" s="712">
        <f t="shared" si="495"/>
        <v>0</v>
      </c>
      <c r="CN249" s="712">
        <f t="shared" si="495"/>
        <v>0</v>
      </c>
      <c r="CO249" s="712">
        <f t="shared" si="495"/>
        <v>0</v>
      </c>
      <c r="CP249" s="712">
        <f t="shared" si="495"/>
        <v>0</v>
      </c>
      <c r="CQ249" s="712">
        <f t="shared" si="495"/>
        <v>0</v>
      </c>
      <c r="CR249" s="712">
        <f t="shared" si="495"/>
        <v>0</v>
      </c>
      <c r="CS249" s="712">
        <f t="shared" si="495"/>
        <v>0</v>
      </c>
      <c r="CT249" s="712">
        <f t="shared" si="495"/>
        <v>0</v>
      </c>
      <c r="CU249" s="712">
        <f t="shared" si="495"/>
        <v>0</v>
      </c>
      <c r="CV249" s="712">
        <f t="shared" ref="CV249:DI249" si="496">CV$236*CV16</f>
        <v>0</v>
      </c>
      <c r="CW249" s="712">
        <f t="shared" si="496"/>
        <v>0</v>
      </c>
      <c r="CX249" s="712">
        <f t="shared" si="496"/>
        <v>0</v>
      </c>
      <c r="CY249" s="712">
        <f t="shared" si="496"/>
        <v>0</v>
      </c>
      <c r="CZ249" s="712">
        <f t="shared" si="496"/>
        <v>0</v>
      </c>
      <c r="DA249" s="712">
        <f t="shared" si="496"/>
        <v>0</v>
      </c>
      <c r="DB249" s="712">
        <f t="shared" si="496"/>
        <v>0</v>
      </c>
      <c r="DC249" s="712">
        <f t="shared" si="496"/>
        <v>0</v>
      </c>
      <c r="DD249" s="712">
        <f t="shared" si="496"/>
        <v>0</v>
      </c>
      <c r="DE249" s="712">
        <f t="shared" si="496"/>
        <v>0</v>
      </c>
      <c r="DF249" s="712">
        <f t="shared" si="496"/>
        <v>0</v>
      </c>
      <c r="DG249" s="712">
        <f t="shared" si="496"/>
        <v>0</v>
      </c>
      <c r="DH249" s="712">
        <f t="shared" si="496"/>
        <v>0</v>
      </c>
      <c r="DI249" s="712">
        <f t="shared" si="496"/>
        <v>0</v>
      </c>
      <c r="DJ249" s="712">
        <f t="shared" si="444"/>
        <v>0</v>
      </c>
      <c r="DK249" s="323"/>
      <c r="DL249" s="21"/>
    </row>
    <row r="250" spans="2:116">
      <c r="B250" s="10" t="s">
        <v>302</v>
      </c>
      <c r="C250" s="4" t="s">
        <v>1021</v>
      </c>
      <c r="D250" s="712">
        <f t="shared" ref="D250:AI250" si="497">D$236*D17</f>
        <v>0</v>
      </c>
      <c r="E250" s="712">
        <f t="shared" si="497"/>
        <v>0</v>
      </c>
      <c r="F250" s="712">
        <f t="shared" si="497"/>
        <v>0</v>
      </c>
      <c r="G250" s="712">
        <f t="shared" si="497"/>
        <v>0</v>
      </c>
      <c r="H250" s="712">
        <f t="shared" si="497"/>
        <v>0</v>
      </c>
      <c r="I250" s="712">
        <f t="shared" si="497"/>
        <v>0</v>
      </c>
      <c r="J250" s="712">
        <f t="shared" si="497"/>
        <v>0</v>
      </c>
      <c r="K250" s="712">
        <f t="shared" si="497"/>
        <v>0</v>
      </c>
      <c r="L250" s="712">
        <f t="shared" si="497"/>
        <v>0</v>
      </c>
      <c r="M250" s="712">
        <f t="shared" si="497"/>
        <v>0</v>
      </c>
      <c r="N250" s="712">
        <f t="shared" si="497"/>
        <v>0</v>
      </c>
      <c r="O250" s="712">
        <f t="shared" si="497"/>
        <v>0</v>
      </c>
      <c r="P250" s="712">
        <f t="shared" si="497"/>
        <v>0</v>
      </c>
      <c r="Q250" s="712">
        <f t="shared" si="497"/>
        <v>0</v>
      </c>
      <c r="R250" s="712">
        <f t="shared" si="497"/>
        <v>0</v>
      </c>
      <c r="S250" s="712">
        <f t="shared" si="497"/>
        <v>0</v>
      </c>
      <c r="T250" s="712">
        <f t="shared" si="497"/>
        <v>0</v>
      </c>
      <c r="U250" s="712">
        <f t="shared" si="497"/>
        <v>0</v>
      </c>
      <c r="V250" s="712">
        <f t="shared" si="497"/>
        <v>0</v>
      </c>
      <c r="W250" s="712">
        <f t="shared" si="497"/>
        <v>0</v>
      </c>
      <c r="X250" s="712">
        <f t="shared" si="497"/>
        <v>0</v>
      </c>
      <c r="Y250" s="712">
        <f t="shared" si="497"/>
        <v>0</v>
      </c>
      <c r="Z250" s="712">
        <f t="shared" si="497"/>
        <v>0</v>
      </c>
      <c r="AA250" s="712">
        <f t="shared" si="497"/>
        <v>0</v>
      </c>
      <c r="AB250" s="712">
        <f t="shared" si="497"/>
        <v>0</v>
      </c>
      <c r="AC250" s="712">
        <f t="shared" si="497"/>
        <v>0</v>
      </c>
      <c r="AD250" s="712">
        <f t="shared" si="497"/>
        <v>0</v>
      </c>
      <c r="AE250" s="712">
        <f t="shared" si="497"/>
        <v>0</v>
      </c>
      <c r="AF250" s="712">
        <f t="shared" si="497"/>
        <v>0</v>
      </c>
      <c r="AG250" s="712">
        <f t="shared" si="497"/>
        <v>0</v>
      </c>
      <c r="AH250" s="712">
        <f t="shared" si="497"/>
        <v>0</v>
      </c>
      <c r="AI250" s="712">
        <f t="shared" si="497"/>
        <v>0</v>
      </c>
      <c r="AJ250" s="712">
        <f t="shared" ref="AJ250:BO250" si="498">AJ$236*AJ17</f>
        <v>0</v>
      </c>
      <c r="AK250" s="712">
        <f t="shared" si="498"/>
        <v>0</v>
      </c>
      <c r="AL250" s="712">
        <f t="shared" si="498"/>
        <v>0</v>
      </c>
      <c r="AM250" s="712">
        <f t="shared" si="498"/>
        <v>0</v>
      </c>
      <c r="AN250" s="712">
        <f t="shared" si="498"/>
        <v>0</v>
      </c>
      <c r="AO250" s="712">
        <f t="shared" si="498"/>
        <v>0</v>
      </c>
      <c r="AP250" s="712">
        <f t="shared" si="498"/>
        <v>0</v>
      </c>
      <c r="AQ250" s="712">
        <f t="shared" si="498"/>
        <v>0</v>
      </c>
      <c r="AR250" s="712">
        <f t="shared" si="498"/>
        <v>0</v>
      </c>
      <c r="AS250" s="712">
        <f t="shared" si="498"/>
        <v>0</v>
      </c>
      <c r="AT250" s="712">
        <f t="shared" si="498"/>
        <v>0</v>
      </c>
      <c r="AU250" s="712">
        <f t="shared" si="498"/>
        <v>0</v>
      </c>
      <c r="AV250" s="712">
        <f t="shared" si="498"/>
        <v>0</v>
      </c>
      <c r="AW250" s="712">
        <f t="shared" si="498"/>
        <v>0</v>
      </c>
      <c r="AX250" s="712">
        <f t="shared" si="498"/>
        <v>0</v>
      </c>
      <c r="AY250" s="712">
        <f t="shared" si="498"/>
        <v>0</v>
      </c>
      <c r="AZ250" s="712">
        <f t="shared" si="498"/>
        <v>0</v>
      </c>
      <c r="BA250" s="712">
        <f t="shared" si="498"/>
        <v>0</v>
      </c>
      <c r="BB250" s="712">
        <f t="shared" si="498"/>
        <v>0</v>
      </c>
      <c r="BC250" s="712">
        <f t="shared" si="498"/>
        <v>0</v>
      </c>
      <c r="BD250" s="712">
        <f t="shared" si="498"/>
        <v>0</v>
      </c>
      <c r="BE250" s="712">
        <f t="shared" si="498"/>
        <v>0</v>
      </c>
      <c r="BF250" s="712">
        <f t="shared" si="498"/>
        <v>0</v>
      </c>
      <c r="BG250" s="712">
        <f t="shared" si="498"/>
        <v>0</v>
      </c>
      <c r="BH250" s="712">
        <f t="shared" si="498"/>
        <v>0</v>
      </c>
      <c r="BI250" s="712">
        <f t="shared" si="498"/>
        <v>0</v>
      </c>
      <c r="BJ250" s="712">
        <f t="shared" si="498"/>
        <v>0</v>
      </c>
      <c r="BK250" s="712">
        <f t="shared" si="498"/>
        <v>0</v>
      </c>
      <c r="BL250" s="712">
        <f t="shared" si="498"/>
        <v>0</v>
      </c>
      <c r="BM250" s="712">
        <f t="shared" si="498"/>
        <v>0</v>
      </c>
      <c r="BN250" s="712">
        <f t="shared" si="498"/>
        <v>0</v>
      </c>
      <c r="BO250" s="712">
        <f t="shared" si="498"/>
        <v>0</v>
      </c>
      <c r="BP250" s="712">
        <f t="shared" ref="BP250:CU250" si="499">BP$236*BP17</f>
        <v>0</v>
      </c>
      <c r="BQ250" s="712">
        <f t="shared" si="499"/>
        <v>0</v>
      </c>
      <c r="BR250" s="712">
        <f t="shared" si="499"/>
        <v>0</v>
      </c>
      <c r="BS250" s="712">
        <f t="shared" si="499"/>
        <v>0</v>
      </c>
      <c r="BT250" s="712">
        <f t="shared" si="499"/>
        <v>0</v>
      </c>
      <c r="BU250" s="712">
        <f t="shared" si="499"/>
        <v>0</v>
      </c>
      <c r="BV250" s="712">
        <f t="shared" si="499"/>
        <v>0</v>
      </c>
      <c r="BW250" s="712">
        <f t="shared" si="499"/>
        <v>0</v>
      </c>
      <c r="BX250" s="712">
        <f t="shared" si="499"/>
        <v>0</v>
      </c>
      <c r="BY250" s="712">
        <f t="shared" si="499"/>
        <v>0</v>
      </c>
      <c r="BZ250" s="712">
        <f t="shared" si="499"/>
        <v>0</v>
      </c>
      <c r="CA250" s="712">
        <f t="shared" si="499"/>
        <v>0</v>
      </c>
      <c r="CB250" s="712">
        <f t="shared" si="499"/>
        <v>0</v>
      </c>
      <c r="CC250" s="712">
        <f t="shared" si="499"/>
        <v>0</v>
      </c>
      <c r="CD250" s="712">
        <f t="shared" si="499"/>
        <v>0</v>
      </c>
      <c r="CE250" s="712">
        <f t="shared" si="499"/>
        <v>0</v>
      </c>
      <c r="CF250" s="712">
        <f t="shared" si="499"/>
        <v>0</v>
      </c>
      <c r="CG250" s="712">
        <f t="shared" si="499"/>
        <v>0</v>
      </c>
      <c r="CH250" s="712">
        <f t="shared" si="499"/>
        <v>0</v>
      </c>
      <c r="CI250" s="712">
        <f t="shared" si="499"/>
        <v>0</v>
      </c>
      <c r="CJ250" s="712">
        <f t="shared" si="499"/>
        <v>0</v>
      </c>
      <c r="CK250" s="712">
        <f t="shared" si="499"/>
        <v>0</v>
      </c>
      <c r="CL250" s="712">
        <f t="shared" si="499"/>
        <v>0</v>
      </c>
      <c r="CM250" s="712">
        <f t="shared" si="499"/>
        <v>0</v>
      </c>
      <c r="CN250" s="712">
        <f t="shared" si="499"/>
        <v>0</v>
      </c>
      <c r="CO250" s="712">
        <f t="shared" si="499"/>
        <v>0</v>
      </c>
      <c r="CP250" s="712">
        <f t="shared" si="499"/>
        <v>0</v>
      </c>
      <c r="CQ250" s="712">
        <f t="shared" si="499"/>
        <v>0</v>
      </c>
      <c r="CR250" s="712">
        <f t="shared" si="499"/>
        <v>0</v>
      </c>
      <c r="CS250" s="712">
        <f t="shared" si="499"/>
        <v>0</v>
      </c>
      <c r="CT250" s="712">
        <f t="shared" si="499"/>
        <v>0</v>
      </c>
      <c r="CU250" s="712">
        <f t="shared" si="499"/>
        <v>0</v>
      </c>
      <c r="CV250" s="712">
        <f t="shared" ref="CV250:DI250" si="500">CV$236*CV17</f>
        <v>0</v>
      </c>
      <c r="CW250" s="712">
        <f t="shared" si="500"/>
        <v>0</v>
      </c>
      <c r="CX250" s="712">
        <f t="shared" si="500"/>
        <v>0</v>
      </c>
      <c r="CY250" s="712">
        <f t="shared" si="500"/>
        <v>0</v>
      </c>
      <c r="CZ250" s="712">
        <f t="shared" si="500"/>
        <v>0</v>
      </c>
      <c r="DA250" s="712">
        <f t="shared" si="500"/>
        <v>0</v>
      </c>
      <c r="DB250" s="712">
        <f t="shared" si="500"/>
        <v>0</v>
      </c>
      <c r="DC250" s="712">
        <f t="shared" si="500"/>
        <v>0</v>
      </c>
      <c r="DD250" s="712">
        <f t="shared" si="500"/>
        <v>0</v>
      </c>
      <c r="DE250" s="712">
        <f t="shared" si="500"/>
        <v>0</v>
      </c>
      <c r="DF250" s="712">
        <f t="shared" si="500"/>
        <v>0</v>
      </c>
      <c r="DG250" s="712">
        <f t="shared" si="500"/>
        <v>0</v>
      </c>
      <c r="DH250" s="712">
        <f t="shared" si="500"/>
        <v>0</v>
      </c>
      <c r="DI250" s="712">
        <f t="shared" si="500"/>
        <v>0</v>
      </c>
      <c r="DJ250" s="712">
        <f t="shared" si="444"/>
        <v>0</v>
      </c>
      <c r="DK250" s="323"/>
      <c r="DL250" s="21"/>
    </row>
    <row r="251" spans="2:116">
      <c r="B251" s="318" t="s">
        <v>303</v>
      </c>
      <c r="C251" s="14" t="s">
        <v>1022</v>
      </c>
      <c r="D251" s="713">
        <f t="shared" ref="D251:AI251" si="501">D$236*D18</f>
        <v>0</v>
      </c>
      <c r="E251" s="713">
        <f t="shared" si="501"/>
        <v>0</v>
      </c>
      <c r="F251" s="713">
        <f t="shared" si="501"/>
        <v>0</v>
      </c>
      <c r="G251" s="713">
        <f t="shared" si="501"/>
        <v>0</v>
      </c>
      <c r="H251" s="713">
        <f t="shared" si="501"/>
        <v>0</v>
      </c>
      <c r="I251" s="713">
        <f t="shared" si="501"/>
        <v>0</v>
      </c>
      <c r="J251" s="713">
        <f t="shared" si="501"/>
        <v>0</v>
      </c>
      <c r="K251" s="713">
        <f t="shared" si="501"/>
        <v>0</v>
      </c>
      <c r="L251" s="713">
        <f t="shared" si="501"/>
        <v>0</v>
      </c>
      <c r="M251" s="713">
        <f t="shared" si="501"/>
        <v>0</v>
      </c>
      <c r="N251" s="713">
        <f t="shared" si="501"/>
        <v>0</v>
      </c>
      <c r="O251" s="713">
        <f t="shared" si="501"/>
        <v>0</v>
      </c>
      <c r="P251" s="713">
        <f t="shared" si="501"/>
        <v>0</v>
      </c>
      <c r="Q251" s="713">
        <f t="shared" si="501"/>
        <v>0</v>
      </c>
      <c r="R251" s="713">
        <f t="shared" si="501"/>
        <v>0</v>
      </c>
      <c r="S251" s="713">
        <f t="shared" si="501"/>
        <v>0</v>
      </c>
      <c r="T251" s="713">
        <f t="shared" si="501"/>
        <v>0</v>
      </c>
      <c r="U251" s="713">
        <f t="shared" si="501"/>
        <v>0</v>
      </c>
      <c r="V251" s="713">
        <f t="shared" si="501"/>
        <v>0</v>
      </c>
      <c r="W251" s="713">
        <f t="shared" si="501"/>
        <v>0</v>
      </c>
      <c r="X251" s="713">
        <f t="shared" si="501"/>
        <v>0</v>
      </c>
      <c r="Y251" s="713">
        <f t="shared" si="501"/>
        <v>0</v>
      </c>
      <c r="Z251" s="713">
        <f t="shared" si="501"/>
        <v>0</v>
      </c>
      <c r="AA251" s="713">
        <f t="shared" si="501"/>
        <v>0</v>
      </c>
      <c r="AB251" s="713">
        <f t="shared" si="501"/>
        <v>0</v>
      </c>
      <c r="AC251" s="713">
        <f t="shared" si="501"/>
        <v>0</v>
      </c>
      <c r="AD251" s="713">
        <f t="shared" si="501"/>
        <v>0</v>
      </c>
      <c r="AE251" s="713">
        <f t="shared" si="501"/>
        <v>0</v>
      </c>
      <c r="AF251" s="713">
        <f t="shared" si="501"/>
        <v>0</v>
      </c>
      <c r="AG251" s="713">
        <f t="shared" si="501"/>
        <v>0</v>
      </c>
      <c r="AH251" s="713">
        <f t="shared" si="501"/>
        <v>0</v>
      </c>
      <c r="AI251" s="713">
        <f t="shared" si="501"/>
        <v>0</v>
      </c>
      <c r="AJ251" s="713">
        <f t="shared" ref="AJ251:BO251" si="502">AJ$236*AJ18</f>
        <v>0</v>
      </c>
      <c r="AK251" s="713">
        <f t="shared" si="502"/>
        <v>0</v>
      </c>
      <c r="AL251" s="713">
        <f t="shared" si="502"/>
        <v>0</v>
      </c>
      <c r="AM251" s="713">
        <f t="shared" si="502"/>
        <v>0</v>
      </c>
      <c r="AN251" s="713">
        <f t="shared" si="502"/>
        <v>0</v>
      </c>
      <c r="AO251" s="713">
        <f t="shared" si="502"/>
        <v>0</v>
      </c>
      <c r="AP251" s="713">
        <f t="shared" si="502"/>
        <v>0</v>
      </c>
      <c r="AQ251" s="713">
        <f t="shared" si="502"/>
        <v>0</v>
      </c>
      <c r="AR251" s="713">
        <f t="shared" si="502"/>
        <v>0</v>
      </c>
      <c r="AS251" s="713">
        <f t="shared" si="502"/>
        <v>0</v>
      </c>
      <c r="AT251" s="713">
        <f t="shared" si="502"/>
        <v>0</v>
      </c>
      <c r="AU251" s="713">
        <f t="shared" si="502"/>
        <v>0</v>
      </c>
      <c r="AV251" s="713">
        <f t="shared" si="502"/>
        <v>0</v>
      </c>
      <c r="AW251" s="713">
        <f t="shared" si="502"/>
        <v>0</v>
      </c>
      <c r="AX251" s="713">
        <f t="shared" si="502"/>
        <v>0</v>
      </c>
      <c r="AY251" s="713">
        <f t="shared" si="502"/>
        <v>0</v>
      </c>
      <c r="AZ251" s="713">
        <f t="shared" si="502"/>
        <v>0</v>
      </c>
      <c r="BA251" s="713">
        <f t="shared" si="502"/>
        <v>0</v>
      </c>
      <c r="BB251" s="713">
        <f t="shared" si="502"/>
        <v>0</v>
      </c>
      <c r="BC251" s="713">
        <f t="shared" si="502"/>
        <v>0</v>
      </c>
      <c r="BD251" s="713">
        <f t="shared" si="502"/>
        <v>0</v>
      </c>
      <c r="BE251" s="713">
        <f t="shared" si="502"/>
        <v>0</v>
      </c>
      <c r="BF251" s="713">
        <f t="shared" si="502"/>
        <v>0</v>
      </c>
      <c r="BG251" s="713">
        <f t="shared" si="502"/>
        <v>0</v>
      </c>
      <c r="BH251" s="713">
        <f t="shared" si="502"/>
        <v>0</v>
      </c>
      <c r="BI251" s="713">
        <f t="shared" si="502"/>
        <v>0</v>
      </c>
      <c r="BJ251" s="713">
        <f t="shared" si="502"/>
        <v>0</v>
      </c>
      <c r="BK251" s="713">
        <f t="shared" si="502"/>
        <v>0</v>
      </c>
      <c r="BL251" s="713">
        <f t="shared" si="502"/>
        <v>0</v>
      </c>
      <c r="BM251" s="713">
        <f t="shared" si="502"/>
        <v>0</v>
      </c>
      <c r="BN251" s="713">
        <f t="shared" si="502"/>
        <v>0</v>
      </c>
      <c r="BO251" s="713">
        <f t="shared" si="502"/>
        <v>0</v>
      </c>
      <c r="BP251" s="713">
        <f t="shared" ref="BP251:CU251" si="503">BP$236*BP18</f>
        <v>0</v>
      </c>
      <c r="BQ251" s="713">
        <f t="shared" si="503"/>
        <v>0</v>
      </c>
      <c r="BR251" s="713">
        <f t="shared" si="503"/>
        <v>0</v>
      </c>
      <c r="BS251" s="713">
        <f t="shared" si="503"/>
        <v>0</v>
      </c>
      <c r="BT251" s="713">
        <f t="shared" si="503"/>
        <v>0</v>
      </c>
      <c r="BU251" s="713">
        <f t="shared" si="503"/>
        <v>0</v>
      </c>
      <c r="BV251" s="713">
        <f t="shared" si="503"/>
        <v>0</v>
      </c>
      <c r="BW251" s="713">
        <f t="shared" si="503"/>
        <v>0</v>
      </c>
      <c r="BX251" s="713">
        <f t="shared" si="503"/>
        <v>0</v>
      </c>
      <c r="BY251" s="713">
        <f t="shared" si="503"/>
        <v>0</v>
      </c>
      <c r="BZ251" s="713">
        <f t="shared" si="503"/>
        <v>0</v>
      </c>
      <c r="CA251" s="713">
        <f t="shared" si="503"/>
        <v>0</v>
      </c>
      <c r="CB251" s="713">
        <f t="shared" si="503"/>
        <v>0</v>
      </c>
      <c r="CC251" s="713">
        <f t="shared" si="503"/>
        <v>0</v>
      </c>
      <c r="CD251" s="713">
        <f t="shared" si="503"/>
        <v>0</v>
      </c>
      <c r="CE251" s="713">
        <f t="shared" si="503"/>
        <v>0</v>
      </c>
      <c r="CF251" s="713">
        <f t="shared" si="503"/>
        <v>0</v>
      </c>
      <c r="CG251" s="713">
        <f t="shared" si="503"/>
        <v>0</v>
      </c>
      <c r="CH251" s="713">
        <f t="shared" si="503"/>
        <v>0</v>
      </c>
      <c r="CI251" s="713">
        <f t="shared" si="503"/>
        <v>0</v>
      </c>
      <c r="CJ251" s="713">
        <f t="shared" si="503"/>
        <v>0</v>
      </c>
      <c r="CK251" s="713">
        <f t="shared" si="503"/>
        <v>0</v>
      </c>
      <c r="CL251" s="713">
        <f t="shared" si="503"/>
        <v>0</v>
      </c>
      <c r="CM251" s="713">
        <f t="shared" si="503"/>
        <v>0</v>
      </c>
      <c r="CN251" s="713">
        <f t="shared" si="503"/>
        <v>0</v>
      </c>
      <c r="CO251" s="713">
        <f t="shared" si="503"/>
        <v>0</v>
      </c>
      <c r="CP251" s="713">
        <f t="shared" si="503"/>
        <v>0</v>
      </c>
      <c r="CQ251" s="713">
        <f t="shared" si="503"/>
        <v>0</v>
      </c>
      <c r="CR251" s="713">
        <f t="shared" si="503"/>
        <v>0</v>
      </c>
      <c r="CS251" s="713">
        <f t="shared" si="503"/>
        <v>0</v>
      </c>
      <c r="CT251" s="713">
        <f t="shared" si="503"/>
        <v>0</v>
      </c>
      <c r="CU251" s="713">
        <f t="shared" si="503"/>
        <v>0</v>
      </c>
      <c r="CV251" s="713">
        <f t="shared" ref="CV251:DI251" si="504">CV$236*CV18</f>
        <v>0</v>
      </c>
      <c r="CW251" s="713">
        <f t="shared" si="504"/>
        <v>0</v>
      </c>
      <c r="CX251" s="713">
        <f t="shared" si="504"/>
        <v>0</v>
      </c>
      <c r="CY251" s="713">
        <f t="shared" si="504"/>
        <v>0</v>
      </c>
      <c r="CZ251" s="713">
        <f t="shared" si="504"/>
        <v>0</v>
      </c>
      <c r="DA251" s="713">
        <f t="shared" si="504"/>
        <v>0</v>
      </c>
      <c r="DB251" s="713">
        <f t="shared" si="504"/>
        <v>0</v>
      </c>
      <c r="DC251" s="713">
        <f t="shared" si="504"/>
        <v>0</v>
      </c>
      <c r="DD251" s="713">
        <f t="shared" si="504"/>
        <v>0</v>
      </c>
      <c r="DE251" s="713">
        <f t="shared" si="504"/>
        <v>0</v>
      </c>
      <c r="DF251" s="713">
        <f t="shared" si="504"/>
        <v>0</v>
      </c>
      <c r="DG251" s="713">
        <f t="shared" si="504"/>
        <v>0</v>
      </c>
      <c r="DH251" s="713">
        <f t="shared" si="504"/>
        <v>0</v>
      </c>
      <c r="DI251" s="713">
        <f t="shared" si="504"/>
        <v>0</v>
      </c>
      <c r="DJ251" s="713">
        <f t="shared" si="444"/>
        <v>0</v>
      </c>
      <c r="DK251" s="323"/>
      <c r="DL251" s="21"/>
    </row>
    <row r="252" spans="2:116">
      <c r="B252" s="10" t="s">
        <v>304</v>
      </c>
      <c r="C252" s="4" t="s">
        <v>1023</v>
      </c>
      <c r="D252" s="712">
        <f t="shared" ref="D252:AI252" si="505">D$236*D19</f>
        <v>0</v>
      </c>
      <c r="E252" s="712">
        <f t="shared" si="505"/>
        <v>0</v>
      </c>
      <c r="F252" s="712">
        <f t="shared" si="505"/>
        <v>0</v>
      </c>
      <c r="G252" s="712">
        <f t="shared" si="505"/>
        <v>0</v>
      </c>
      <c r="H252" s="712">
        <f t="shared" si="505"/>
        <v>0</v>
      </c>
      <c r="I252" s="712">
        <f t="shared" si="505"/>
        <v>0</v>
      </c>
      <c r="J252" s="712">
        <f t="shared" si="505"/>
        <v>0</v>
      </c>
      <c r="K252" s="712">
        <f t="shared" si="505"/>
        <v>0</v>
      </c>
      <c r="L252" s="712">
        <f t="shared" si="505"/>
        <v>0</v>
      </c>
      <c r="M252" s="712">
        <f t="shared" si="505"/>
        <v>0</v>
      </c>
      <c r="N252" s="712">
        <f t="shared" si="505"/>
        <v>0</v>
      </c>
      <c r="O252" s="712">
        <f t="shared" si="505"/>
        <v>0</v>
      </c>
      <c r="P252" s="712">
        <f t="shared" si="505"/>
        <v>0</v>
      </c>
      <c r="Q252" s="712">
        <f t="shared" si="505"/>
        <v>0</v>
      </c>
      <c r="R252" s="712">
        <f t="shared" si="505"/>
        <v>0</v>
      </c>
      <c r="S252" s="712">
        <f t="shared" si="505"/>
        <v>0</v>
      </c>
      <c r="T252" s="712">
        <f t="shared" si="505"/>
        <v>0</v>
      </c>
      <c r="U252" s="712">
        <f t="shared" si="505"/>
        <v>0</v>
      </c>
      <c r="V252" s="712">
        <f t="shared" si="505"/>
        <v>0</v>
      </c>
      <c r="W252" s="712">
        <f t="shared" si="505"/>
        <v>0</v>
      </c>
      <c r="X252" s="712">
        <f t="shared" si="505"/>
        <v>0</v>
      </c>
      <c r="Y252" s="712">
        <f t="shared" si="505"/>
        <v>0</v>
      </c>
      <c r="Z252" s="712">
        <f t="shared" si="505"/>
        <v>0</v>
      </c>
      <c r="AA252" s="712">
        <f t="shared" si="505"/>
        <v>0</v>
      </c>
      <c r="AB252" s="712">
        <f t="shared" si="505"/>
        <v>0</v>
      </c>
      <c r="AC252" s="712">
        <f t="shared" si="505"/>
        <v>0</v>
      </c>
      <c r="AD252" s="712">
        <f t="shared" si="505"/>
        <v>0</v>
      </c>
      <c r="AE252" s="712">
        <f t="shared" si="505"/>
        <v>0</v>
      </c>
      <c r="AF252" s="712">
        <f t="shared" si="505"/>
        <v>0</v>
      </c>
      <c r="AG252" s="712">
        <f t="shared" si="505"/>
        <v>0</v>
      </c>
      <c r="AH252" s="712">
        <f t="shared" si="505"/>
        <v>0</v>
      </c>
      <c r="AI252" s="712">
        <f t="shared" si="505"/>
        <v>0</v>
      </c>
      <c r="AJ252" s="712">
        <f t="shared" ref="AJ252:BO252" si="506">AJ$236*AJ19</f>
        <v>0</v>
      </c>
      <c r="AK252" s="712">
        <f t="shared" si="506"/>
        <v>0</v>
      </c>
      <c r="AL252" s="712">
        <f t="shared" si="506"/>
        <v>0</v>
      </c>
      <c r="AM252" s="712">
        <f t="shared" si="506"/>
        <v>0</v>
      </c>
      <c r="AN252" s="712">
        <f t="shared" si="506"/>
        <v>0</v>
      </c>
      <c r="AO252" s="712">
        <f t="shared" si="506"/>
        <v>0</v>
      </c>
      <c r="AP252" s="712">
        <f t="shared" si="506"/>
        <v>0</v>
      </c>
      <c r="AQ252" s="712">
        <f t="shared" si="506"/>
        <v>0</v>
      </c>
      <c r="AR252" s="712">
        <f t="shared" si="506"/>
        <v>0</v>
      </c>
      <c r="AS252" s="712">
        <f t="shared" si="506"/>
        <v>0</v>
      </c>
      <c r="AT252" s="712">
        <f t="shared" si="506"/>
        <v>0</v>
      </c>
      <c r="AU252" s="712">
        <f t="shared" si="506"/>
        <v>0</v>
      </c>
      <c r="AV252" s="712">
        <f t="shared" si="506"/>
        <v>0</v>
      </c>
      <c r="AW252" s="712">
        <f t="shared" si="506"/>
        <v>0</v>
      </c>
      <c r="AX252" s="712">
        <f t="shared" si="506"/>
        <v>0</v>
      </c>
      <c r="AY252" s="712">
        <f t="shared" si="506"/>
        <v>0</v>
      </c>
      <c r="AZ252" s="712">
        <f t="shared" si="506"/>
        <v>0</v>
      </c>
      <c r="BA252" s="712">
        <f t="shared" si="506"/>
        <v>0</v>
      </c>
      <c r="BB252" s="712">
        <f t="shared" si="506"/>
        <v>0</v>
      </c>
      <c r="BC252" s="712">
        <f t="shared" si="506"/>
        <v>0</v>
      </c>
      <c r="BD252" s="712">
        <f t="shared" si="506"/>
        <v>0</v>
      </c>
      <c r="BE252" s="712">
        <f t="shared" si="506"/>
        <v>0</v>
      </c>
      <c r="BF252" s="712">
        <f t="shared" si="506"/>
        <v>0</v>
      </c>
      <c r="BG252" s="712">
        <f t="shared" si="506"/>
        <v>0</v>
      </c>
      <c r="BH252" s="712">
        <f t="shared" si="506"/>
        <v>0</v>
      </c>
      <c r="BI252" s="712">
        <f t="shared" si="506"/>
        <v>0</v>
      </c>
      <c r="BJ252" s="712">
        <f t="shared" si="506"/>
        <v>0</v>
      </c>
      <c r="BK252" s="712">
        <f t="shared" si="506"/>
        <v>0</v>
      </c>
      <c r="BL252" s="712">
        <f t="shared" si="506"/>
        <v>0</v>
      </c>
      <c r="BM252" s="712">
        <f t="shared" si="506"/>
        <v>0</v>
      </c>
      <c r="BN252" s="712">
        <f t="shared" si="506"/>
        <v>0</v>
      </c>
      <c r="BO252" s="712">
        <f t="shared" si="506"/>
        <v>0</v>
      </c>
      <c r="BP252" s="712">
        <f t="shared" ref="BP252:CU252" si="507">BP$236*BP19</f>
        <v>0</v>
      </c>
      <c r="BQ252" s="712">
        <f t="shared" si="507"/>
        <v>0</v>
      </c>
      <c r="BR252" s="712">
        <f t="shared" si="507"/>
        <v>0</v>
      </c>
      <c r="BS252" s="712">
        <f t="shared" si="507"/>
        <v>0</v>
      </c>
      <c r="BT252" s="712">
        <f t="shared" si="507"/>
        <v>0</v>
      </c>
      <c r="BU252" s="712">
        <f t="shared" si="507"/>
        <v>0</v>
      </c>
      <c r="BV252" s="712">
        <f t="shared" si="507"/>
        <v>0</v>
      </c>
      <c r="BW252" s="712">
        <f t="shared" si="507"/>
        <v>0</v>
      </c>
      <c r="BX252" s="712">
        <f t="shared" si="507"/>
        <v>0</v>
      </c>
      <c r="BY252" s="712">
        <f t="shared" si="507"/>
        <v>0</v>
      </c>
      <c r="BZ252" s="712">
        <f t="shared" si="507"/>
        <v>0</v>
      </c>
      <c r="CA252" s="712">
        <f t="shared" si="507"/>
        <v>0</v>
      </c>
      <c r="CB252" s="712">
        <f t="shared" si="507"/>
        <v>0</v>
      </c>
      <c r="CC252" s="712">
        <f t="shared" si="507"/>
        <v>0</v>
      </c>
      <c r="CD252" s="712">
        <f t="shared" si="507"/>
        <v>0</v>
      </c>
      <c r="CE252" s="712">
        <f t="shared" si="507"/>
        <v>0</v>
      </c>
      <c r="CF252" s="712">
        <f t="shared" si="507"/>
        <v>0</v>
      </c>
      <c r="CG252" s="712">
        <f t="shared" si="507"/>
        <v>0</v>
      </c>
      <c r="CH252" s="712">
        <f t="shared" si="507"/>
        <v>0</v>
      </c>
      <c r="CI252" s="712">
        <f t="shared" si="507"/>
        <v>0</v>
      </c>
      <c r="CJ252" s="712">
        <f t="shared" si="507"/>
        <v>0</v>
      </c>
      <c r="CK252" s="712">
        <f t="shared" si="507"/>
        <v>0</v>
      </c>
      <c r="CL252" s="712">
        <f t="shared" si="507"/>
        <v>0</v>
      </c>
      <c r="CM252" s="712">
        <f t="shared" si="507"/>
        <v>0</v>
      </c>
      <c r="CN252" s="712">
        <f t="shared" si="507"/>
        <v>0</v>
      </c>
      <c r="CO252" s="712">
        <f t="shared" si="507"/>
        <v>0</v>
      </c>
      <c r="CP252" s="712">
        <f t="shared" si="507"/>
        <v>0</v>
      </c>
      <c r="CQ252" s="712">
        <f t="shared" si="507"/>
        <v>0</v>
      </c>
      <c r="CR252" s="712">
        <f t="shared" si="507"/>
        <v>0</v>
      </c>
      <c r="CS252" s="712">
        <f t="shared" si="507"/>
        <v>0</v>
      </c>
      <c r="CT252" s="712">
        <f t="shared" si="507"/>
        <v>0</v>
      </c>
      <c r="CU252" s="712">
        <f t="shared" si="507"/>
        <v>0</v>
      </c>
      <c r="CV252" s="712">
        <f t="shared" ref="CV252:DI252" si="508">CV$236*CV19</f>
        <v>0</v>
      </c>
      <c r="CW252" s="712">
        <f t="shared" si="508"/>
        <v>0</v>
      </c>
      <c r="CX252" s="712">
        <f t="shared" si="508"/>
        <v>0</v>
      </c>
      <c r="CY252" s="712">
        <f t="shared" si="508"/>
        <v>0</v>
      </c>
      <c r="CZ252" s="712">
        <f t="shared" si="508"/>
        <v>0</v>
      </c>
      <c r="DA252" s="712">
        <f t="shared" si="508"/>
        <v>0</v>
      </c>
      <c r="DB252" s="712">
        <f t="shared" si="508"/>
        <v>0</v>
      </c>
      <c r="DC252" s="712">
        <f t="shared" si="508"/>
        <v>0</v>
      </c>
      <c r="DD252" s="712">
        <f t="shared" si="508"/>
        <v>0</v>
      </c>
      <c r="DE252" s="712">
        <f t="shared" si="508"/>
        <v>0</v>
      </c>
      <c r="DF252" s="712">
        <f t="shared" si="508"/>
        <v>0</v>
      </c>
      <c r="DG252" s="712">
        <f t="shared" si="508"/>
        <v>0</v>
      </c>
      <c r="DH252" s="712">
        <f t="shared" si="508"/>
        <v>0</v>
      </c>
      <c r="DI252" s="712">
        <f t="shared" si="508"/>
        <v>0</v>
      </c>
      <c r="DJ252" s="712">
        <f t="shared" si="444"/>
        <v>0</v>
      </c>
      <c r="DK252" s="323"/>
      <c r="DL252" s="21"/>
    </row>
    <row r="253" spans="2:116">
      <c r="B253" s="10" t="s">
        <v>305</v>
      </c>
      <c r="C253" s="4" t="s">
        <v>1024</v>
      </c>
      <c r="D253" s="712">
        <f t="shared" ref="D253:AI253" si="509">D$236*D20</f>
        <v>0</v>
      </c>
      <c r="E253" s="712">
        <f t="shared" si="509"/>
        <v>0</v>
      </c>
      <c r="F253" s="712">
        <f t="shared" si="509"/>
        <v>0</v>
      </c>
      <c r="G253" s="712">
        <f t="shared" si="509"/>
        <v>0</v>
      </c>
      <c r="H253" s="712">
        <f t="shared" si="509"/>
        <v>0</v>
      </c>
      <c r="I253" s="712">
        <f t="shared" si="509"/>
        <v>0</v>
      </c>
      <c r="J253" s="712">
        <f t="shared" si="509"/>
        <v>0</v>
      </c>
      <c r="K253" s="712">
        <f t="shared" si="509"/>
        <v>0</v>
      </c>
      <c r="L253" s="712">
        <f t="shared" si="509"/>
        <v>0</v>
      </c>
      <c r="M253" s="712">
        <f t="shared" si="509"/>
        <v>0</v>
      </c>
      <c r="N253" s="712">
        <f t="shared" si="509"/>
        <v>0</v>
      </c>
      <c r="O253" s="712">
        <f t="shared" si="509"/>
        <v>0</v>
      </c>
      <c r="P253" s="712">
        <f t="shared" si="509"/>
        <v>0</v>
      </c>
      <c r="Q253" s="712">
        <f t="shared" si="509"/>
        <v>0</v>
      </c>
      <c r="R253" s="712">
        <f t="shared" si="509"/>
        <v>0</v>
      </c>
      <c r="S253" s="712">
        <f t="shared" si="509"/>
        <v>0</v>
      </c>
      <c r="T253" s="712">
        <f t="shared" si="509"/>
        <v>0</v>
      </c>
      <c r="U253" s="712">
        <f t="shared" si="509"/>
        <v>0</v>
      </c>
      <c r="V253" s="712">
        <f t="shared" si="509"/>
        <v>0</v>
      </c>
      <c r="W253" s="712">
        <f t="shared" si="509"/>
        <v>0</v>
      </c>
      <c r="X253" s="712">
        <f t="shared" si="509"/>
        <v>0</v>
      </c>
      <c r="Y253" s="712">
        <f t="shared" si="509"/>
        <v>0</v>
      </c>
      <c r="Z253" s="712">
        <f t="shared" si="509"/>
        <v>0</v>
      </c>
      <c r="AA253" s="712">
        <f t="shared" si="509"/>
        <v>0</v>
      </c>
      <c r="AB253" s="712">
        <f t="shared" si="509"/>
        <v>0</v>
      </c>
      <c r="AC253" s="712">
        <f t="shared" si="509"/>
        <v>0</v>
      </c>
      <c r="AD253" s="712">
        <f t="shared" si="509"/>
        <v>0</v>
      </c>
      <c r="AE253" s="712">
        <f t="shared" si="509"/>
        <v>0</v>
      </c>
      <c r="AF253" s="712">
        <f t="shared" si="509"/>
        <v>0</v>
      </c>
      <c r="AG253" s="712">
        <f t="shared" si="509"/>
        <v>0</v>
      </c>
      <c r="AH253" s="712">
        <f t="shared" si="509"/>
        <v>0</v>
      </c>
      <c r="AI253" s="712">
        <f t="shared" si="509"/>
        <v>0</v>
      </c>
      <c r="AJ253" s="712">
        <f t="shared" ref="AJ253:BO253" si="510">AJ$236*AJ20</f>
        <v>0</v>
      </c>
      <c r="AK253" s="712">
        <f t="shared" si="510"/>
        <v>0</v>
      </c>
      <c r="AL253" s="712">
        <f t="shared" si="510"/>
        <v>0</v>
      </c>
      <c r="AM253" s="712">
        <f t="shared" si="510"/>
        <v>0</v>
      </c>
      <c r="AN253" s="712">
        <f t="shared" si="510"/>
        <v>0</v>
      </c>
      <c r="AO253" s="712">
        <f t="shared" si="510"/>
        <v>0</v>
      </c>
      <c r="AP253" s="712">
        <f t="shared" si="510"/>
        <v>0</v>
      </c>
      <c r="AQ253" s="712">
        <f t="shared" si="510"/>
        <v>0</v>
      </c>
      <c r="AR253" s="712">
        <f t="shared" si="510"/>
        <v>0</v>
      </c>
      <c r="AS253" s="712">
        <f t="shared" si="510"/>
        <v>0</v>
      </c>
      <c r="AT253" s="712">
        <f t="shared" si="510"/>
        <v>0</v>
      </c>
      <c r="AU253" s="712">
        <f t="shared" si="510"/>
        <v>0</v>
      </c>
      <c r="AV253" s="712">
        <f t="shared" si="510"/>
        <v>0</v>
      </c>
      <c r="AW253" s="712">
        <f t="shared" si="510"/>
        <v>0</v>
      </c>
      <c r="AX253" s="712">
        <f t="shared" si="510"/>
        <v>0</v>
      </c>
      <c r="AY253" s="712">
        <f t="shared" si="510"/>
        <v>0</v>
      </c>
      <c r="AZ253" s="712">
        <f t="shared" si="510"/>
        <v>0</v>
      </c>
      <c r="BA253" s="712">
        <f t="shared" si="510"/>
        <v>0</v>
      </c>
      <c r="BB253" s="712">
        <f t="shared" si="510"/>
        <v>0</v>
      </c>
      <c r="BC253" s="712">
        <f t="shared" si="510"/>
        <v>0</v>
      </c>
      <c r="BD253" s="712">
        <f t="shared" si="510"/>
        <v>0</v>
      </c>
      <c r="BE253" s="712">
        <f t="shared" si="510"/>
        <v>0</v>
      </c>
      <c r="BF253" s="712">
        <f t="shared" si="510"/>
        <v>0</v>
      </c>
      <c r="BG253" s="712">
        <f t="shared" si="510"/>
        <v>0</v>
      </c>
      <c r="BH253" s="712">
        <f t="shared" si="510"/>
        <v>0</v>
      </c>
      <c r="BI253" s="712">
        <f t="shared" si="510"/>
        <v>0</v>
      </c>
      <c r="BJ253" s="712">
        <f t="shared" si="510"/>
        <v>0</v>
      </c>
      <c r="BK253" s="712">
        <f t="shared" si="510"/>
        <v>0</v>
      </c>
      <c r="BL253" s="712">
        <f t="shared" si="510"/>
        <v>0</v>
      </c>
      <c r="BM253" s="712">
        <f t="shared" si="510"/>
        <v>0</v>
      </c>
      <c r="BN253" s="712">
        <f t="shared" si="510"/>
        <v>0</v>
      </c>
      <c r="BO253" s="712">
        <f t="shared" si="510"/>
        <v>0</v>
      </c>
      <c r="BP253" s="712">
        <f t="shared" ref="BP253:CU253" si="511">BP$236*BP20</f>
        <v>0</v>
      </c>
      <c r="BQ253" s="712">
        <f t="shared" si="511"/>
        <v>0</v>
      </c>
      <c r="BR253" s="712">
        <f t="shared" si="511"/>
        <v>0</v>
      </c>
      <c r="BS253" s="712">
        <f t="shared" si="511"/>
        <v>0</v>
      </c>
      <c r="BT253" s="712">
        <f t="shared" si="511"/>
        <v>0</v>
      </c>
      <c r="BU253" s="712">
        <f t="shared" si="511"/>
        <v>0</v>
      </c>
      <c r="BV253" s="712">
        <f t="shared" si="511"/>
        <v>0</v>
      </c>
      <c r="BW253" s="712">
        <f t="shared" si="511"/>
        <v>0</v>
      </c>
      <c r="BX253" s="712">
        <f t="shared" si="511"/>
        <v>0</v>
      </c>
      <c r="BY253" s="712">
        <f t="shared" si="511"/>
        <v>0</v>
      </c>
      <c r="BZ253" s="712">
        <f t="shared" si="511"/>
        <v>0</v>
      </c>
      <c r="CA253" s="712">
        <f t="shared" si="511"/>
        <v>0</v>
      </c>
      <c r="CB253" s="712">
        <f t="shared" si="511"/>
        <v>0</v>
      </c>
      <c r="CC253" s="712">
        <f t="shared" si="511"/>
        <v>0</v>
      </c>
      <c r="CD253" s="712">
        <f t="shared" si="511"/>
        <v>0</v>
      </c>
      <c r="CE253" s="712">
        <f t="shared" si="511"/>
        <v>0</v>
      </c>
      <c r="CF253" s="712">
        <f t="shared" si="511"/>
        <v>0</v>
      </c>
      <c r="CG253" s="712">
        <f t="shared" si="511"/>
        <v>0</v>
      </c>
      <c r="CH253" s="712">
        <f t="shared" si="511"/>
        <v>0</v>
      </c>
      <c r="CI253" s="712">
        <f t="shared" si="511"/>
        <v>0</v>
      </c>
      <c r="CJ253" s="712">
        <f t="shared" si="511"/>
        <v>0</v>
      </c>
      <c r="CK253" s="712">
        <f t="shared" si="511"/>
        <v>0</v>
      </c>
      <c r="CL253" s="712">
        <f t="shared" si="511"/>
        <v>0</v>
      </c>
      <c r="CM253" s="712">
        <f t="shared" si="511"/>
        <v>0</v>
      </c>
      <c r="CN253" s="712">
        <f t="shared" si="511"/>
        <v>0</v>
      </c>
      <c r="CO253" s="712">
        <f t="shared" si="511"/>
        <v>0</v>
      </c>
      <c r="CP253" s="712">
        <f t="shared" si="511"/>
        <v>0</v>
      </c>
      <c r="CQ253" s="712">
        <f t="shared" si="511"/>
        <v>0</v>
      </c>
      <c r="CR253" s="712">
        <f t="shared" si="511"/>
        <v>0</v>
      </c>
      <c r="CS253" s="712">
        <f t="shared" si="511"/>
        <v>0</v>
      </c>
      <c r="CT253" s="712">
        <f t="shared" si="511"/>
        <v>0</v>
      </c>
      <c r="CU253" s="712">
        <f t="shared" si="511"/>
        <v>0</v>
      </c>
      <c r="CV253" s="712">
        <f t="shared" ref="CV253:DI253" si="512">CV$236*CV20</f>
        <v>0</v>
      </c>
      <c r="CW253" s="712">
        <f t="shared" si="512"/>
        <v>0</v>
      </c>
      <c r="CX253" s="712">
        <f t="shared" si="512"/>
        <v>0</v>
      </c>
      <c r="CY253" s="712">
        <f t="shared" si="512"/>
        <v>0</v>
      </c>
      <c r="CZ253" s="712">
        <f t="shared" si="512"/>
        <v>0</v>
      </c>
      <c r="DA253" s="712">
        <f t="shared" si="512"/>
        <v>0</v>
      </c>
      <c r="DB253" s="712">
        <f t="shared" si="512"/>
        <v>0</v>
      </c>
      <c r="DC253" s="712">
        <f t="shared" si="512"/>
        <v>0</v>
      </c>
      <c r="DD253" s="712">
        <f t="shared" si="512"/>
        <v>0</v>
      </c>
      <c r="DE253" s="712">
        <f t="shared" si="512"/>
        <v>0</v>
      </c>
      <c r="DF253" s="712">
        <f t="shared" si="512"/>
        <v>0</v>
      </c>
      <c r="DG253" s="712">
        <f t="shared" si="512"/>
        <v>0</v>
      </c>
      <c r="DH253" s="712">
        <f t="shared" si="512"/>
        <v>0</v>
      </c>
      <c r="DI253" s="712">
        <f t="shared" si="512"/>
        <v>0</v>
      </c>
      <c r="DJ253" s="712">
        <f t="shared" si="444"/>
        <v>0</v>
      </c>
      <c r="DK253" s="323"/>
      <c r="DL253" s="21"/>
    </row>
    <row r="254" spans="2:116">
      <c r="B254" s="10" t="s">
        <v>306</v>
      </c>
      <c r="C254" s="4" t="s">
        <v>1025</v>
      </c>
      <c r="D254" s="712">
        <f t="shared" ref="D254:AI254" si="513">D$236*D21</f>
        <v>0</v>
      </c>
      <c r="E254" s="712">
        <f t="shared" si="513"/>
        <v>0</v>
      </c>
      <c r="F254" s="712">
        <f t="shared" si="513"/>
        <v>0</v>
      </c>
      <c r="G254" s="712">
        <f t="shared" si="513"/>
        <v>0</v>
      </c>
      <c r="H254" s="712">
        <f t="shared" si="513"/>
        <v>0</v>
      </c>
      <c r="I254" s="712">
        <f t="shared" si="513"/>
        <v>0</v>
      </c>
      <c r="J254" s="712">
        <f t="shared" si="513"/>
        <v>0</v>
      </c>
      <c r="K254" s="712">
        <f t="shared" si="513"/>
        <v>0</v>
      </c>
      <c r="L254" s="712">
        <f t="shared" si="513"/>
        <v>0</v>
      </c>
      <c r="M254" s="712">
        <f t="shared" si="513"/>
        <v>0</v>
      </c>
      <c r="N254" s="712">
        <f t="shared" si="513"/>
        <v>0</v>
      </c>
      <c r="O254" s="712">
        <f t="shared" si="513"/>
        <v>0</v>
      </c>
      <c r="P254" s="712">
        <f t="shared" si="513"/>
        <v>0</v>
      </c>
      <c r="Q254" s="712">
        <f t="shared" si="513"/>
        <v>0</v>
      </c>
      <c r="R254" s="712">
        <f t="shared" si="513"/>
        <v>0</v>
      </c>
      <c r="S254" s="712">
        <f t="shared" si="513"/>
        <v>0</v>
      </c>
      <c r="T254" s="712">
        <f t="shared" si="513"/>
        <v>0</v>
      </c>
      <c r="U254" s="712">
        <f t="shared" si="513"/>
        <v>0</v>
      </c>
      <c r="V254" s="712">
        <f t="shared" si="513"/>
        <v>0</v>
      </c>
      <c r="W254" s="712">
        <f t="shared" si="513"/>
        <v>0</v>
      </c>
      <c r="X254" s="712">
        <f t="shared" si="513"/>
        <v>0</v>
      </c>
      <c r="Y254" s="712">
        <f t="shared" si="513"/>
        <v>0</v>
      </c>
      <c r="Z254" s="712">
        <f t="shared" si="513"/>
        <v>0</v>
      </c>
      <c r="AA254" s="712">
        <f t="shared" si="513"/>
        <v>0</v>
      </c>
      <c r="AB254" s="712">
        <f t="shared" si="513"/>
        <v>0</v>
      </c>
      <c r="AC254" s="712">
        <f t="shared" si="513"/>
        <v>0</v>
      </c>
      <c r="AD254" s="712">
        <f t="shared" si="513"/>
        <v>0</v>
      </c>
      <c r="AE254" s="712">
        <f t="shared" si="513"/>
        <v>0</v>
      </c>
      <c r="AF254" s="712">
        <f t="shared" si="513"/>
        <v>0</v>
      </c>
      <c r="AG254" s="712">
        <f t="shared" si="513"/>
        <v>0</v>
      </c>
      <c r="AH254" s="712">
        <f t="shared" si="513"/>
        <v>0</v>
      </c>
      <c r="AI254" s="712">
        <f t="shared" si="513"/>
        <v>0</v>
      </c>
      <c r="AJ254" s="712">
        <f t="shared" ref="AJ254:BO254" si="514">AJ$236*AJ21</f>
        <v>0</v>
      </c>
      <c r="AK254" s="712">
        <f t="shared" si="514"/>
        <v>0</v>
      </c>
      <c r="AL254" s="712">
        <f t="shared" si="514"/>
        <v>0</v>
      </c>
      <c r="AM254" s="712">
        <f t="shared" si="514"/>
        <v>0</v>
      </c>
      <c r="AN254" s="712">
        <f t="shared" si="514"/>
        <v>0</v>
      </c>
      <c r="AO254" s="712">
        <f t="shared" si="514"/>
        <v>0</v>
      </c>
      <c r="AP254" s="712">
        <f t="shared" si="514"/>
        <v>0</v>
      </c>
      <c r="AQ254" s="712">
        <f t="shared" si="514"/>
        <v>0</v>
      </c>
      <c r="AR254" s="712">
        <f t="shared" si="514"/>
        <v>0</v>
      </c>
      <c r="AS254" s="712">
        <f t="shared" si="514"/>
        <v>0</v>
      </c>
      <c r="AT254" s="712">
        <f t="shared" si="514"/>
        <v>0</v>
      </c>
      <c r="AU254" s="712">
        <f t="shared" si="514"/>
        <v>0</v>
      </c>
      <c r="AV254" s="712">
        <f t="shared" si="514"/>
        <v>0</v>
      </c>
      <c r="AW254" s="712">
        <f t="shared" si="514"/>
        <v>0</v>
      </c>
      <c r="AX254" s="712">
        <f t="shared" si="514"/>
        <v>0</v>
      </c>
      <c r="AY254" s="712">
        <f t="shared" si="514"/>
        <v>0</v>
      </c>
      <c r="AZ254" s="712">
        <f t="shared" si="514"/>
        <v>0</v>
      </c>
      <c r="BA254" s="712">
        <f t="shared" si="514"/>
        <v>0</v>
      </c>
      <c r="BB254" s="712">
        <f t="shared" si="514"/>
        <v>0</v>
      </c>
      <c r="BC254" s="712">
        <f t="shared" si="514"/>
        <v>0</v>
      </c>
      <c r="BD254" s="712">
        <f t="shared" si="514"/>
        <v>0</v>
      </c>
      <c r="BE254" s="712">
        <f t="shared" si="514"/>
        <v>0</v>
      </c>
      <c r="BF254" s="712">
        <f t="shared" si="514"/>
        <v>0</v>
      </c>
      <c r="BG254" s="712">
        <f t="shared" si="514"/>
        <v>0</v>
      </c>
      <c r="BH254" s="712">
        <f t="shared" si="514"/>
        <v>0</v>
      </c>
      <c r="BI254" s="712">
        <f t="shared" si="514"/>
        <v>0</v>
      </c>
      <c r="BJ254" s="712">
        <f t="shared" si="514"/>
        <v>0</v>
      </c>
      <c r="BK254" s="712">
        <f t="shared" si="514"/>
        <v>0</v>
      </c>
      <c r="BL254" s="712">
        <f t="shared" si="514"/>
        <v>0</v>
      </c>
      <c r="BM254" s="712">
        <f t="shared" si="514"/>
        <v>0</v>
      </c>
      <c r="BN254" s="712">
        <f t="shared" si="514"/>
        <v>0</v>
      </c>
      <c r="BO254" s="712">
        <f t="shared" si="514"/>
        <v>0</v>
      </c>
      <c r="BP254" s="712">
        <f t="shared" ref="BP254:CU254" si="515">BP$236*BP21</f>
        <v>0</v>
      </c>
      <c r="BQ254" s="712">
        <f t="shared" si="515"/>
        <v>0</v>
      </c>
      <c r="BR254" s="712">
        <f t="shared" si="515"/>
        <v>0</v>
      </c>
      <c r="BS254" s="712">
        <f t="shared" si="515"/>
        <v>0</v>
      </c>
      <c r="BT254" s="712">
        <f t="shared" si="515"/>
        <v>0</v>
      </c>
      <c r="BU254" s="712">
        <f t="shared" si="515"/>
        <v>0</v>
      </c>
      <c r="BV254" s="712">
        <f t="shared" si="515"/>
        <v>0</v>
      </c>
      <c r="BW254" s="712">
        <f t="shared" si="515"/>
        <v>0</v>
      </c>
      <c r="BX254" s="712">
        <f t="shared" si="515"/>
        <v>0</v>
      </c>
      <c r="BY254" s="712">
        <f t="shared" si="515"/>
        <v>0</v>
      </c>
      <c r="BZ254" s="712">
        <f t="shared" si="515"/>
        <v>0</v>
      </c>
      <c r="CA254" s="712">
        <f t="shared" si="515"/>
        <v>0</v>
      </c>
      <c r="CB254" s="712">
        <f t="shared" si="515"/>
        <v>0</v>
      </c>
      <c r="CC254" s="712">
        <f t="shared" si="515"/>
        <v>0</v>
      </c>
      <c r="CD254" s="712">
        <f t="shared" si="515"/>
        <v>0</v>
      </c>
      <c r="CE254" s="712">
        <f t="shared" si="515"/>
        <v>0</v>
      </c>
      <c r="CF254" s="712">
        <f t="shared" si="515"/>
        <v>0</v>
      </c>
      <c r="CG254" s="712">
        <f t="shared" si="515"/>
        <v>0</v>
      </c>
      <c r="CH254" s="712">
        <f t="shared" si="515"/>
        <v>0</v>
      </c>
      <c r="CI254" s="712">
        <f t="shared" si="515"/>
        <v>0</v>
      </c>
      <c r="CJ254" s="712">
        <f t="shared" si="515"/>
        <v>0</v>
      </c>
      <c r="CK254" s="712">
        <f t="shared" si="515"/>
        <v>0</v>
      </c>
      <c r="CL254" s="712">
        <f t="shared" si="515"/>
        <v>0</v>
      </c>
      <c r="CM254" s="712">
        <f t="shared" si="515"/>
        <v>0</v>
      </c>
      <c r="CN254" s="712">
        <f t="shared" si="515"/>
        <v>0</v>
      </c>
      <c r="CO254" s="712">
        <f t="shared" si="515"/>
        <v>0</v>
      </c>
      <c r="CP254" s="712">
        <f t="shared" si="515"/>
        <v>0</v>
      </c>
      <c r="CQ254" s="712">
        <f t="shared" si="515"/>
        <v>0</v>
      </c>
      <c r="CR254" s="712">
        <f t="shared" si="515"/>
        <v>0</v>
      </c>
      <c r="CS254" s="712">
        <f t="shared" si="515"/>
        <v>0</v>
      </c>
      <c r="CT254" s="712">
        <f t="shared" si="515"/>
        <v>0</v>
      </c>
      <c r="CU254" s="712">
        <f t="shared" si="515"/>
        <v>0</v>
      </c>
      <c r="CV254" s="712">
        <f t="shared" ref="CV254:DI254" si="516">CV$236*CV21</f>
        <v>0</v>
      </c>
      <c r="CW254" s="712">
        <f t="shared" si="516"/>
        <v>0</v>
      </c>
      <c r="CX254" s="712">
        <f t="shared" si="516"/>
        <v>0</v>
      </c>
      <c r="CY254" s="712">
        <f t="shared" si="516"/>
        <v>0</v>
      </c>
      <c r="CZ254" s="712">
        <f t="shared" si="516"/>
        <v>0</v>
      </c>
      <c r="DA254" s="712">
        <f t="shared" si="516"/>
        <v>0</v>
      </c>
      <c r="DB254" s="712">
        <f t="shared" si="516"/>
        <v>0</v>
      </c>
      <c r="DC254" s="712">
        <f t="shared" si="516"/>
        <v>0</v>
      </c>
      <c r="DD254" s="712">
        <f t="shared" si="516"/>
        <v>0</v>
      </c>
      <c r="DE254" s="712">
        <f t="shared" si="516"/>
        <v>0</v>
      </c>
      <c r="DF254" s="712">
        <f t="shared" si="516"/>
        <v>0</v>
      </c>
      <c r="DG254" s="712">
        <f t="shared" si="516"/>
        <v>0</v>
      </c>
      <c r="DH254" s="712">
        <f t="shared" si="516"/>
        <v>0</v>
      </c>
      <c r="DI254" s="712">
        <f t="shared" si="516"/>
        <v>0</v>
      </c>
      <c r="DJ254" s="712">
        <f t="shared" si="444"/>
        <v>0</v>
      </c>
      <c r="DK254" s="323"/>
      <c r="DL254" s="21"/>
    </row>
    <row r="255" spans="2:116">
      <c r="B255" s="10" t="s">
        <v>307</v>
      </c>
      <c r="C255" s="4" t="s">
        <v>1026</v>
      </c>
      <c r="D255" s="712">
        <f t="shared" ref="D255:AI255" si="517">D$236*D22</f>
        <v>0</v>
      </c>
      <c r="E255" s="712">
        <f t="shared" si="517"/>
        <v>0</v>
      </c>
      <c r="F255" s="712">
        <f t="shared" si="517"/>
        <v>0</v>
      </c>
      <c r="G255" s="712">
        <f t="shared" si="517"/>
        <v>0</v>
      </c>
      <c r="H255" s="712">
        <f t="shared" si="517"/>
        <v>0</v>
      </c>
      <c r="I255" s="712">
        <f t="shared" si="517"/>
        <v>0</v>
      </c>
      <c r="J255" s="712">
        <f t="shared" si="517"/>
        <v>0</v>
      </c>
      <c r="K255" s="712">
        <f t="shared" si="517"/>
        <v>0</v>
      </c>
      <c r="L255" s="712">
        <f t="shared" si="517"/>
        <v>0</v>
      </c>
      <c r="M255" s="712">
        <f t="shared" si="517"/>
        <v>0</v>
      </c>
      <c r="N255" s="712">
        <f t="shared" si="517"/>
        <v>0</v>
      </c>
      <c r="O255" s="712">
        <f t="shared" si="517"/>
        <v>0</v>
      </c>
      <c r="P255" s="712">
        <f t="shared" si="517"/>
        <v>0</v>
      </c>
      <c r="Q255" s="712">
        <f t="shared" si="517"/>
        <v>0</v>
      </c>
      <c r="R255" s="712">
        <f t="shared" si="517"/>
        <v>0</v>
      </c>
      <c r="S255" s="712">
        <f t="shared" si="517"/>
        <v>0</v>
      </c>
      <c r="T255" s="712">
        <f t="shared" si="517"/>
        <v>0</v>
      </c>
      <c r="U255" s="712">
        <f t="shared" si="517"/>
        <v>0</v>
      </c>
      <c r="V255" s="712">
        <f t="shared" si="517"/>
        <v>0</v>
      </c>
      <c r="W255" s="712">
        <f t="shared" si="517"/>
        <v>0</v>
      </c>
      <c r="X255" s="712">
        <f t="shared" si="517"/>
        <v>0</v>
      </c>
      <c r="Y255" s="712">
        <f t="shared" si="517"/>
        <v>0</v>
      </c>
      <c r="Z255" s="712">
        <f t="shared" si="517"/>
        <v>0</v>
      </c>
      <c r="AA255" s="712">
        <f t="shared" si="517"/>
        <v>0</v>
      </c>
      <c r="AB255" s="712">
        <f t="shared" si="517"/>
        <v>0</v>
      </c>
      <c r="AC255" s="712">
        <f t="shared" si="517"/>
        <v>0</v>
      </c>
      <c r="AD255" s="712">
        <f t="shared" si="517"/>
        <v>0</v>
      </c>
      <c r="AE255" s="712">
        <f t="shared" si="517"/>
        <v>0</v>
      </c>
      <c r="AF255" s="712">
        <f t="shared" si="517"/>
        <v>0</v>
      </c>
      <c r="AG255" s="712">
        <f t="shared" si="517"/>
        <v>0</v>
      </c>
      <c r="AH255" s="712">
        <f t="shared" si="517"/>
        <v>0</v>
      </c>
      <c r="AI255" s="712">
        <f t="shared" si="517"/>
        <v>0</v>
      </c>
      <c r="AJ255" s="712">
        <f t="shared" ref="AJ255:BO255" si="518">AJ$236*AJ22</f>
        <v>0</v>
      </c>
      <c r="AK255" s="712">
        <f t="shared" si="518"/>
        <v>0</v>
      </c>
      <c r="AL255" s="712">
        <f t="shared" si="518"/>
        <v>0</v>
      </c>
      <c r="AM255" s="712">
        <f t="shared" si="518"/>
        <v>0</v>
      </c>
      <c r="AN255" s="712">
        <f t="shared" si="518"/>
        <v>0</v>
      </c>
      <c r="AO255" s="712">
        <f t="shared" si="518"/>
        <v>0</v>
      </c>
      <c r="AP255" s="712">
        <f t="shared" si="518"/>
        <v>0</v>
      </c>
      <c r="AQ255" s="712">
        <f t="shared" si="518"/>
        <v>0</v>
      </c>
      <c r="AR255" s="712">
        <f t="shared" si="518"/>
        <v>0</v>
      </c>
      <c r="AS255" s="712">
        <f t="shared" si="518"/>
        <v>0</v>
      </c>
      <c r="AT255" s="712">
        <f t="shared" si="518"/>
        <v>0</v>
      </c>
      <c r="AU255" s="712">
        <f t="shared" si="518"/>
        <v>0</v>
      </c>
      <c r="AV255" s="712">
        <f t="shared" si="518"/>
        <v>0</v>
      </c>
      <c r="AW255" s="712">
        <f t="shared" si="518"/>
        <v>0</v>
      </c>
      <c r="AX255" s="712">
        <f t="shared" si="518"/>
        <v>0</v>
      </c>
      <c r="AY255" s="712">
        <f t="shared" si="518"/>
        <v>0</v>
      </c>
      <c r="AZ255" s="712">
        <f t="shared" si="518"/>
        <v>0</v>
      </c>
      <c r="BA255" s="712">
        <f t="shared" si="518"/>
        <v>0</v>
      </c>
      <c r="BB255" s="712">
        <f t="shared" si="518"/>
        <v>0</v>
      </c>
      <c r="BC255" s="712">
        <f t="shared" si="518"/>
        <v>0</v>
      </c>
      <c r="BD255" s="712">
        <f t="shared" si="518"/>
        <v>0</v>
      </c>
      <c r="BE255" s="712">
        <f t="shared" si="518"/>
        <v>0</v>
      </c>
      <c r="BF255" s="712">
        <f t="shared" si="518"/>
        <v>0</v>
      </c>
      <c r="BG255" s="712">
        <f t="shared" si="518"/>
        <v>0</v>
      </c>
      <c r="BH255" s="712">
        <f t="shared" si="518"/>
        <v>0</v>
      </c>
      <c r="BI255" s="712">
        <f t="shared" si="518"/>
        <v>0</v>
      </c>
      <c r="BJ255" s="712">
        <f t="shared" si="518"/>
        <v>0</v>
      </c>
      <c r="BK255" s="712">
        <f t="shared" si="518"/>
        <v>0</v>
      </c>
      <c r="BL255" s="712">
        <f t="shared" si="518"/>
        <v>0</v>
      </c>
      <c r="BM255" s="712">
        <f t="shared" si="518"/>
        <v>0</v>
      </c>
      <c r="BN255" s="712">
        <f t="shared" si="518"/>
        <v>0</v>
      </c>
      <c r="BO255" s="712">
        <f t="shared" si="518"/>
        <v>0</v>
      </c>
      <c r="BP255" s="712">
        <f t="shared" ref="BP255:CU255" si="519">BP$236*BP22</f>
        <v>0</v>
      </c>
      <c r="BQ255" s="712">
        <f t="shared" si="519"/>
        <v>0</v>
      </c>
      <c r="BR255" s="712">
        <f t="shared" si="519"/>
        <v>0</v>
      </c>
      <c r="BS255" s="712">
        <f t="shared" si="519"/>
        <v>0</v>
      </c>
      <c r="BT255" s="712">
        <f t="shared" si="519"/>
        <v>0</v>
      </c>
      <c r="BU255" s="712">
        <f t="shared" si="519"/>
        <v>0</v>
      </c>
      <c r="BV255" s="712">
        <f t="shared" si="519"/>
        <v>0</v>
      </c>
      <c r="BW255" s="712">
        <f t="shared" si="519"/>
        <v>0</v>
      </c>
      <c r="BX255" s="712">
        <f t="shared" si="519"/>
        <v>0</v>
      </c>
      <c r="BY255" s="712">
        <f t="shared" si="519"/>
        <v>0</v>
      </c>
      <c r="BZ255" s="712">
        <f t="shared" si="519"/>
        <v>0</v>
      </c>
      <c r="CA255" s="712">
        <f t="shared" si="519"/>
        <v>0</v>
      </c>
      <c r="CB255" s="712">
        <f t="shared" si="519"/>
        <v>0</v>
      </c>
      <c r="CC255" s="712">
        <f t="shared" si="519"/>
        <v>0</v>
      </c>
      <c r="CD255" s="712">
        <f t="shared" si="519"/>
        <v>0</v>
      </c>
      <c r="CE255" s="712">
        <f t="shared" si="519"/>
        <v>0</v>
      </c>
      <c r="CF255" s="712">
        <f t="shared" si="519"/>
        <v>0</v>
      </c>
      <c r="CG255" s="712">
        <f t="shared" si="519"/>
        <v>0</v>
      </c>
      <c r="CH255" s="712">
        <f t="shared" si="519"/>
        <v>0</v>
      </c>
      <c r="CI255" s="712">
        <f t="shared" si="519"/>
        <v>0</v>
      </c>
      <c r="CJ255" s="712">
        <f t="shared" si="519"/>
        <v>0</v>
      </c>
      <c r="CK255" s="712">
        <f t="shared" si="519"/>
        <v>0</v>
      </c>
      <c r="CL255" s="712">
        <f t="shared" si="519"/>
        <v>0</v>
      </c>
      <c r="CM255" s="712">
        <f t="shared" si="519"/>
        <v>0</v>
      </c>
      <c r="CN255" s="712">
        <f t="shared" si="519"/>
        <v>0</v>
      </c>
      <c r="CO255" s="712">
        <f t="shared" si="519"/>
        <v>0</v>
      </c>
      <c r="CP255" s="712">
        <f t="shared" si="519"/>
        <v>0</v>
      </c>
      <c r="CQ255" s="712">
        <f t="shared" si="519"/>
        <v>0</v>
      </c>
      <c r="CR255" s="712">
        <f t="shared" si="519"/>
        <v>0</v>
      </c>
      <c r="CS255" s="712">
        <f t="shared" si="519"/>
        <v>0</v>
      </c>
      <c r="CT255" s="712">
        <f t="shared" si="519"/>
        <v>0</v>
      </c>
      <c r="CU255" s="712">
        <f t="shared" si="519"/>
        <v>0</v>
      </c>
      <c r="CV255" s="712">
        <f t="shared" ref="CV255:DI255" si="520">CV$236*CV22</f>
        <v>0</v>
      </c>
      <c r="CW255" s="712">
        <f t="shared" si="520"/>
        <v>0</v>
      </c>
      <c r="CX255" s="712">
        <f t="shared" si="520"/>
        <v>0</v>
      </c>
      <c r="CY255" s="712">
        <f t="shared" si="520"/>
        <v>0</v>
      </c>
      <c r="CZ255" s="712">
        <f t="shared" si="520"/>
        <v>0</v>
      </c>
      <c r="DA255" s="712">
        <f t="shared" si="520"/>
        <v>0</v>
      </c>
      <c r="DB255" s="712">
        <f t="shared" si="520"/>
        <v>0</v>
      </c>
      <c r="DC255" s="712">
        <f t="shared" si="520"/>
        <v>0</v>
      </c>
      <c r="DD255" s="712">
        <f t="shared" si="520"/>
        <v>0</v>
      </c>
      <c r="DE255" s="712">
        <f t="shared" si="520"/>
        <v>0</v>
      </c>
      <c r="DF255" s="712">
        <f t="shared" si="520"/>
        <v>0</v>
      </c>
      <c r="DG255" s="712">
        <f t="shared" si="520"/>
        <v>0</v>
      </c>
      <c r="DH255" s="712">
        <f t="shared" si="520"/>
        <v>0</v>
      </c>
      <c r="DI255" s="712">
        <f t="shared" si="520"/>
        <v>0</v>
      </c>
      <c r="DJ255" s="712">
        <f t="shared" si="444"/>
        <v>0</v>
      </c>
      <c r="DK255" s="323"/>
      <c r="DL255" s="21"/>
    </row>
    <row r="256" spans="2:116">
      <c r="B256" s="10" t="s">
        <v>308</v>
      </c>
      <c r="C256" s="4" t="s">
        <v>1027</v>
      </c>
      <c r="D256" s="712">
        <f t="shared" ref="D256:AI256" si="521">D$236*D23</f>
        <v>0</v>
      </c>
      <c r="E256" s="712">
        <f t="shared" si="521"/>
        <v>0</v>
      </c>
      <c r="F256" s="712">
        <f t="shared" si="521"/>
        <v>0</v>
      </c>
      <c r="G256" s="712">
        <f t="shared" si="521"/>
        <v>0</v>
      </c>
      <c r="H256" s="712">
        <f t="shared" si="521"/>
        <v>0</v>
      </c>
      <c r="I256" s="712">
        <f t="shared" si="521"/>
        <v>0</v>
      </c>
      <c r="J256" s="712">
        <f t="shared" si="521"/>
        <v>0</v>
      </c>
      <c r="K256" s="712">
        <f t="shared" si="521"/>
        <v>0</v>
      </c>
      <c r="L256" s="712">
        <f t="shared" si="521"/>
        <v>0</v>
      </c>
      <c r="M256" s="712">
        <f t="shared" si="521"/>
        <v>0</v>
      </c>
      <c r="N256" s="712">
        <f t="shared" si="521"/>
        <v>0</v>
      </c>
      <c r="O256" s="712">
        <f t="shared" si="521"/>
        <v>0</v>
      </c>
      <c r="P256" s="712">
        <f t="shared" si="521"/>
        <v>0</v>
      </c>
      <c r="Q256" s="712">
        <f t="shared" si="521"/>
        <v>0</v>
      </c>
      <c r="R256" s="712">
        <f t="shared" si="521"/>
        <v>0</v>
      </c>
      <c r="S256" s="712">
        <f t="shared" si="521"/>
        <v>0</v>
      </c>
      <c r="T256" s="712">
        <f t="shared" si="521"/>
        <v>0</v>
      </c>
      <c r="U256" s="712">
        <f t="shared" si="521"/>
        <v>0</v>
      </c>
      <c r="V256" s="712">
        <f t="shared" si="521"/>
        <v>0</v>
      </c>
      <c r="W256" s="712">
        <f t="shared" si="521"/>
        <v>0</v>
      </c>
      <c r="X256" s="712">
        <f t="shared" si="521"/>
        <v>0</v>
      </c>
      <c r="Y256" s="712">
        <f t="shared" si="521"/>
        <v>0</v>
      </c>
      <c r="Z256" s="712">
        <f t="shared" si="521"/>
        <v>0</v>
      </c>
      <c r="AA256" s="712">
        <f t="shared" si="521"/>
        <v>0</v>
      </c>
      <c r="AB256" s="712">
        <f t="shared" si="521"/>
        <v>0</v>
      </c>
      <c r="AC256" s="712">
        <f t="shared" si="521"/>
        <v>0</v>
      </c>
      <c r="AD256" s="712">
        <f t="shared" si="521"/>
        <v>0</v>
      </c>
      <c r="AE256" s="712">
        <f t="shared" si="521"/>
        <v>0</v>
      </c>
      <c r="AF256" s="712">
        <f t="shared" si="521"/>
        <v>0</v>
      </c>
      <c r="AG256" s="712">
        <f t="shared" si="521"/>
        <v>0</v>
      </c>
      <c r="AH256" s="712">
        <f t="shared" si="521"/>
        <v>0</v>
      </c>
      <c r="AI256" s="712">
        <f t="shared" si="521"/>
        <v>0</v>
      </c>
      <c r="AJ256" s="712">
        <f t="shared" ref="AJ256:BO256" si="522">AJ$236*AJ23</f>
        <v>0</v>
      </c>
      <c r="AK256" s="712">
        <f t="shared" si="522"/>
        <v>0</v>
      </c>
      <c r="AL256" s="712">
        <f t="shared" si="522"/>
        <v>0</v>
      </c>
      <c r="AM256" s="712">
        <f t="shared" si="522"/>
        <v>0</v>
      </c>
      <c r="AN256" s="712">
        <f t="shared" si="522"/>
        <v>0</v>
      </c>
      <c r="AO256" s="712">
        <f t="shared" si="522"/>
        <v>0</v>
      </c>
      <c r="AP256" s="712">
        <f t="shared" si="522"/>
        <v>0</v>
      </c>
      <c r="AQ256" s="712">
        <f t="shared" si="522"/>
        <v>0</v>
      </c>
      <c r="AR256" s="712">
        <f t="shared" si="522"/>
        <v>0</v>
      </c>
      <c r="AS256" s="712">
        <f t="shared" si="522"/>
        <v>0</v>
      </c>
      <c r="AT256" s="712">
        <f t="shared" si="522"/>
        <v>0</v>
      </c>
      <c r="AU256" s="712">
        <f t="shared" si="522"/>
        <v>0</v>
      </c>
      <c r="AV256" s="712">
        <f t="shared" si="522"/>
        <v>0</v>
      </c>
      <c r="AW256" s="712">
        <f t="shared" si="522"/>
        <v>0</v>
      </c>
      <c r="AX256" s="712">
        <f t="shared" si="522"/>
        <v>0</v>
      </c>
      <c r="AY256" s="712">
        <f t="shared" si="522"/>
        <v>0</v>
      </c>
      <c r="AZ256" s="712">
        <f t="shared" si="522"/>
        <v>0</v>
      </c>
      <c r="BA256" s="712">
        <f t="shared" si="522"/>
        <v>0</v>
      </c>
      <c r="BB256" s="712">
        <f t="shared" si="522"/>
        <v>0</v>
      </c>
      <c r="BC256" s="712">
        <f t="shared" si="522"/>
        <v>0</v>
      </c>
      <c r="BD256" s="712">
        <f t="shared" si="522"/>
        <v>0</v>
      </c>
      <c r="BE256" s="712">
        <f t="shared" si="522"/>
        <v>0</v>
      </c>
      <c r="BF256" s="712">
        <f t="shared" si="522"/>
        <v>0</v>
      </c>
      <c r="BG256" s="712">
        <f t="shared" si="522"/>
        <v>0</v>
      </c>
      <c r="BH256" s="712">
        <f t="shared" si="522"/>
        <v>0</v>
      </c>
      <c r="BI256" s="712">
        <f t="shared" si="522"/>
        <v>0</v>
      </c>
      <c r="BJ256" s="712">
        <f t="shared" si="522"/>
        <v>0</v>
      </c>
      <c r="BK256" s="712">
        <f t="shared" si="522"/>
        <v>0</v>
      </c>
      <c r="BL256" s="712">
        <f t="shared" si="522"/>
        <v>0</v>
      </c>
      <c r="BM256" s="712">
        <f t="shared" si="522"/>
        <v>0</v>
      </c>
      <c r="BN256" s="712">
        <f t="shared" si="522"/>
        <v>0</v>
      </c>
      <c r="BO256" s="712">
        <f t="shared" si="522"/>
        <v>0</v>
      </c>
      <c r="BP256" s="712">
        <f t="shared" ref="BP256:CU256" si="523">BP$236*BP23</f>
        <v>0</v>
      </c>
      <c r="BQ256" s="712">
        <f t="shared" si="523"/>
        <v>0</v>
      </c>
      <c r="BR256" s="712">
        <f t="shared" si="523"/>
        <v>0</v>
      </c>
      <c r="BS256" s="712">
        <f t="shared" si="523"/>
        <v>0</v>
      </c>
      <c r="BT256" s="712">
        <f t="shared" si="523"/>
        <v>0</v>
      </c>
      <c r="BU256" s="712">
        <f t="shared" si="523"/>
        <v>0</v>
      </c>
      <c r="BV256" s="712">
        <f t="shared" si="523"/>
        <v>0</v>
      </c>
      <c r="BW256" s="712">
        <f t="shared" si="523"/>
        <v>0</v>
      </c>
      <c r="BX256" s="712">
        <f t="shared" si="523"/>
        <v>0</v>
      </c>
      <c r="BY256" s="712">
        <f t="shared" si="523"/>
        <v>0</v>
      </c>
      <c r="BZ256" s="712">
        <f t="shared" si="523"/>
        <v>0</v>
      </c>
      <c r="CA256" s="712">
        <f t="shared" si="523"/>
        <v>0</v>
      </c>
      <c r="CB256" s="712">
        <f t="shared" si="523"/>
        <v>0</v>
      </c>
      <c r="CC256" s="712">
        <f t="shared" si="523"/>
        <v>0</v>
      </c>
      <c r="CD256" s="712">
        <f t="shared" si="523"/>
        <v>0</v>
      </c>
      <c r="CE256" s="712">
        <f t="shared" si="523"/>
        <v>0</v>
      </c>
      <c r="CF256" s="712">
        <f t="shared" si="523"/>
        <v>0</v>
      </c>
      <c r="CG256" s="712">
        <f t="shared" si="523"/>
        <v>0</v>
      </c>
      <c r="CH256" s="712">
        <f t="shared" si="523"/>
        <v>0</v>
      </c>
      <c r="CI256" s="712">
        <f t="shared" si="523"/>
        <v>0</v>
      </c>
      <c r="CJ256" s="712">
        <f t="shared" si="523"/>
        <v>0</v>
      </c>
      <c r="CK256" s="712">
        <f t="shared" si="523"/>
        <v>0</v>
      </c>
      <c r="CL256" s="712">
        <f t="shared" si="523"/>
        <v>0</v>
      </c>
      <c r="CM256" s="712">
        <f t="shared" si="523"/>
        <v>0</v>
      </c>
      <c r="CN256" s="712">
        <f t="shared" si="523"/>
        <v>0</v>
      </c>
      <c r="CO256" s="712">
        <f t="shared" si="523"/>
        <v>0</v>
      </c>
      <c r="CP256" s="712">
        <f t="shared" si="523"/>
        <v>0</v>
      </c>
      <c r="CQ256" s="712">
        <f t="shared" si="523"/>
        <v>0</v>
      </c>
      <c r="CR256" s="712">
        <f t="shared" si="523"/>
        <v>0</v>
      </c>
      <c r="CS256" s="712">
        <f t="shared" si="523"/>
        <v>0</v>
      </c>
      <c r="CT256" s="712">
        <f t="shared" si="523"/>
        <v>0</v>
      </c>
      <c r="CU256" s="712">
        <f t="shared" si="523"/>
        <v>0</v>
      </c>
      <c r="CV256" s="712">
        <f t="shared" ref="CV256:DI256" si="524">CV$236*CV23</f>
        <v>0</v>
      </c>
      <c r="CW256" s="712">
        <f t="shared" si="524"/>
        <v>0</v>
      </c>
      <c r="CX256" s="712">
        <f t="shared" si="524"/>
        <v>0</v>
      </c>
      <c r="CY256" s="712">
        <f t="shared" si="524"/>
        <v>0</v>
      </c>
      <c r="CZ256" s="712">
        <f t="shared" si="524"/>
        <v>0</v>
      </c>
      <c r="DA256" s="712">
        <f t="shared" si="524"/>
        <v>0</v>
      </c>
      <c r="DB256" s="712">
        <f t="shared" si="524"/>
        <v>0</v>
      </c>
      <c r="DC256" s="712">
        <f t="shared" si="524"/>
        <v>0</v>
      </c>
      <c r="DD256" s="712">
        <f t="shared" si="524"/>
        <v>0</v>
      </c>
      <c r="DE256" s="712">
        <f t="shared" si="524"/>
        <v>0</v>
      </c>
      <c r="DF256" s="712">
        <f t="shared" si="524"/>
        <v>0</v>
      </c>
      <c r="DG256" s="712">
        <f t="shared" si="524"/>
        <v>0</v>
      </c>
      <c r="DH256" s="712">
        <f t="shared" si="524"/>
        <v>0</v>
      </c>
      <c r="DI256" s="712">
        <f t="shared" si="524"/>
        <v>0</v>
      </c>
      <c r="DJ256" s="712">
        <f t="shared" si="444"/>
        <v>0</v>
      </c>
      <c r="DK256" s="323"/>
      <c r="DL256" s="21"/>
    </row>
    <row r="257" spans="2:116">
      <c r="B257" s="597" t="s">
        <v>309</v>
      </c>
      <c r="C257" s="598" t="s">
        <v>1028</v>
      </c>
      <c r="D257" s="711">
        <f t="shared" ref="D257:AI257" si="525">D$236*D24</f>
        <v>0</v>
      </c>
      <c r="E257" s="711">
        <f t="shared" si="525"/>
        <v>0</v>
      </c>
      <c r="F257" s="711">
        <f t="shared" si="525"/>
        <v>0</v>
      </c>
      <c r="G257" s="711">
        <f t="shared" si="525"/>
        <v>0</v>
      </c>
      <c r="H257" s="711">
        <f t="shared" si="525"/>
        <v>0</v>
      </c>
      <c r="I257" s="711">
        <f t="shared" si="525"/>
        <v>0</v>
      </c>
      <c r="J257" s="711">
        <f t="shared" si="525"/>
        <v>0</v>
      </c>
      <c r="K257" s="711">
        <f t="shared" si="525"/>
        <v>0</v>
      </c>
      <c r="L257" s="711">
        <f t="shared" si="525"/>
        <v>0</v>
      </c>
      <c r="M257" s="711">
        <f t="shared" si="525"/>
        <v>0</v>
      </c>
      <c r="N257" s="711">
        <f t="shared" si="525"/>
        <v>0</v>
      </c>
      <c r="O257" s="711">
        <f t="shared" si="525"/>
        <v>0</v>
      </c>
      <c r="P257" s="711">
        <f t="shared" si="525"/>
        <v>0</v>
      </c>
      <c r="Q257" s="711">
        <f t="shared" si="525"/>
        <v>0</v>
      </c>
      <c r="R257" s="711">
        <f t="shared" si="525"/>
        <v>0</v>
      </c>
      <c r="S257" s="711">
        <f t="shared" si="525"/>
        <v>0</v>
      </c>
      <c r="T257" s="711">
        <f t="shared" si="525"/>
        <v>0</v>
      </c>
      <c r="U257" s="711">
        <f t="shared" si="525"/>
        <v>0</v>
      </c>
      <c r="V257" s="711">
        <f t="shared" si="525"/>
        <v>0</v>
      </c>
      <c r="W257" s="711">
        <f t="shared" si="525"/>
        <v>0</v>
      </c>
      <c r="X257" s="711">
        <f t="shared" si="525"/>
        <v>0</v>
      </c>
      <c r="Y257" s="711">
        <f t="shared" si="525"/>
        <v>0</v>
      </c>
      <c r="Z257" s="711">
        <f t="shared" si="525"/>
        <v>0</v>
      </c>
      <c r="AA257" s="711">
        <f t="shared" si="525"/>
        <v>0</v>
      </c>
      <c r="AB257" s="711">
        <f t="shared" si="525"/>
        <v>0</v>
      </c>
      <c r="AC257" s="711">
        <f t="shared" si="525"/>
        <v>0</v>
      </c>
      <c r="AD257" s="711">
        <f t="shared" si="525"/>
        <v>0</v>
      </c>
      <c r="AE257" s="711">
        <f t="shared" si="525"/>
        <v>0</v>
      </c>
      <c r="AF257" s="711">
        <f t="shared" si="525"/>
        <v>0</v>
      </c>
      <c r="AG257" s="711">
        <f t="shared" si="525"/>
        <v>0</v>
      </c>
      <c r="AH257" s="711">
        <f t="shared" si="525"/>
        <v>0</v>
      </c>
      <c r="AI257" s="711">
        <f t="shared" si="525"/>
        <v>0</v>
      </c>
      <c r="AJ257" s="711">
        <f t="shared" ref="AJ257:BO257" si="526">AJ$236*AJ24</f>
        <v>0</v>
      </c>
      <c r="AK257" s="711">
        <f t="shared" si="526"/>
        <v>0</v>
      </c>
      <c r="AL257" s="711">
        <f t="shared" si="526"/>
        <v>0</v>
      </c>
      <c r="AM257" s="711">
        <f t="shared" si="526"/>
        <v>0</v>
      </c>
      <c r="AN257" s="711">
        <f t="shared" si="526"/>
        <v>0</v>
      </c>
      <c r="AO257" s="711">
        <f t="shared" si="526"/>
        <v>0</v>
      </c>
      <c r="AP257" s="711">
        <f t="shared" si="526"/>
        <v>0</v>
      </c>
      <c r="AQ257" s="711">
        <f t="shared" si="526"/>
        <v>0</v>
      </c>
      <c r="AR257" s="711">
        <f t="shared" si="526"/>
        <v>0</v>
      </c>
      <c r="AS257" s="711">
        <f t="shared" si="526"/>
        <v>0</v>
      </c>
      <c r="AT257" s="711">
        <f t="shared" si="526"/>
        <v>0</v>
      </c>
      <c r="AU257" s="711">
        <f t="shared" si="526"/>
        <v>0</v>
      </c>
      <c r="AV257" s="711">
        <f t="shared" si="526"/>
        <v>0</v>
      </c>
      <c r="AW257" s="711">
        <f t="shared" si="526"/>
        <v>0</v>
      </c>
      <c r="AX257" s="711">
        <f t="shared" si="526"/>
        <v>0</v>
      </c>
      <c r="AY257" s="711">
        <f t="shared" si="526"/>
        <v>0</v>
      </c>
      <c r="AZ257" s="711">
        <f t="shared" si="526"/>
        <v>0</v>
      </c>
      <c r="BA257" s="711">
        <f t="shared" si="526"/>
        <v>0</v>
      </c>
      <c r="BB257" s="711">
        <f t="shared" si="526"/>
        <v>0</v>
      </c>
      <c r="BC257" s="711">
        <f t="shared" si="526"/>
        <v>0</v>
      </c>
      <c r="BD257" s="711">
        <f t="shared" si="526"/>
        <v>0</v>
      </c>
      <c r="BE257" s="711">
        <f t="shared" si="526"/>
        <v>0</v>
      </c>
      <c r="BF257" s="711">
        <f t="shared" si="526"/>
        <v>0</v>
      </c>
      <c r="BG257" s="711">
        <f t="shared" si="526"/>
        <v>0</v>
      </c>
      <c r="BH257" s="711">
        <f t="shared" si="526"/>
        <v>0</v>
      </c>
      <c r="BI257" s="711">
        <f t="shared" si="526"/>
        <v>0</v>
      </c>
      <c r="BJ257" s="711">
        <f t="shared" si="526"/>
        <v>0</v>
      </c>
      <c r="BK257" s="711">
        <f t="shared" si="526"/>
        <v>0</v>
      </c>
      <c r="BL257" s="711">
        <f t="shared" si="526"/>
        <v>0</v>
      </c>
      <c r="BM257" s="711">
        <f t="shared" si="526"/>
        <v>0</v>
      </c>
      <c r="BN257" s="711">
        <f t="shared" si="526"/>
        <v>0</v>
      </c>
      <c r="BO257" s="711">
        <f t="shared" si="526"/>
        <v>0</v>
      </c>
      <c r="BP257" s="711">
        <f t="shared" ref="BP257:CU257" si="527">BP$236*BP24</f>
        <v>0</v>
      </c>
      <c r="BQ257" s="711">
        <f t="shared" si="527"/>
        <v>0</v>
      </c>
      <c r="BR257" s="711">
        <f t="shared" si="527"/>
        <v>0</v>
      </c>
      <c r="BS257" s="711">
        <f t="shared" si="527"/>
        <v>0</v>
      </c>
      <c r="BT257" s="711">
        <f t="shared" si="527"/>
        <v>0</v>
      </c>
      <c r="BU257" s="711">
        <f t="shared" si="527"/>
        <v>0</v>
      </c>
      <c r="BV257" s="711">
        <f t="shared" si="527"/>
        <v>0</v>
      </c>
      <c r="BW257" s="711">
        <f t="shared" si="527"/>
        <v>0</v>
      </c>
      <c r="BX257" s="711">
        <f t="shared" si="527"/>
        <v>0</v>
      </c>
      <c r="BY257" s="711">
        <f t="shared" si="527"/>
        <v>0</v>
      </c>
      <c r="BZ257" s="711">
        <f t="shared" si="527"/>
        <v>0</v>
      </c>
      <c r="CA257" s="711">
        <f t="shared" si="527"/>
        <v>0</v>
      </c>
      <c r="CB257" s="711">
        <f t="shared" si="527"/>
        <v>0</v>
      </c>
      <c r="CC257" s="711">
        <f t="shared" si="527"/>
        <v>0</v>
      </c>
      <c r="CD257" s="711">
        <f t="shared" si="527"/>
        <v>0</v>
      </c>
      <c r="CE257" s="711">
        <f t="shared" si="527"/>
        <v>0</v>
      </c>
      <c r="CF257" s="711">
        <f t="shared" si="527"/>
        <v>0</v>
      </c>
      <c r="CG257" s="711">
        <f t="shared" si="527"/>
        <v>0</v>
      </c>
      <c r="CH257" s="711">
        <f t="shared" si="527"/>
        <v>0</v>
      </c>
      <c r="CI257" s="711">
        <f t="shared" si="527"/>
        <v>0</v>
      </c>
      <c r="CJ257" s="711">
        <f t="shared" si="527"/>
        <v>0</v>
      </c>
      <c r="CK257" s="711">
        <f t="shared" si="527"/>
        <v>0</v>
      </c>
      <c r="CL257" s="711">
        <f t="shared" si="527"/>
        <v>0</v>
      </c>
      <c r="CM257" s="711">
        <f t="shared" si="527"/>
        <v>0</v>
      </c>
      <c r="CN257" s="711">
        <f t="shared" si="527"/>
        <v>0</v>
      </c>
      <c r="CO257" s="711">
        <f t="shared" si="527"/>
        <v>0</v>
      </c>
      <c r="CP257" s="711">
        <f t="shared" si="527"/>
        <v>0</v>
      </c>
      <c r="CQ257" s="711">
        <f t="shared" si="527"/>
        <v>0</v>
      </c>
      <c r="CR257" s="711">
        <f t="shared" si="527"/>
        <v>0</v>
      </c>
      <c r="CS257" s="711">
        <f t="shared" si="527"/>
        <v>0</v>
      </c>
      <c r="CT257" s="711">
        <f t="shared" si="527"/>
        <v>0</v>
      </c>
      <c r="CU257" s="711">
        <f t="shared" si="527"/>
        <v>0</v>
      </c>
      <c r="CV257" s="711">
        <f t="shared" ref="CV257:DI257" si="528">CV$236*CV24</f>
        <v>0</v>
      </c>
      <c r="CW257" s="711">
        <f t="shared" si="528"/>
        <v>0</v>
      </c>
      <c r="CX257" s="711">
        <f t="shared" si="528"/>
        <v>0</v>
      </c>
      <c r="CY257" s="711">
        <f t="shared" si="528"/>
        <v>0</v>
      </c>
      <c r="CZ257" s="711">
        <f t="shared" si="528"/>
        <v>0</v>
      </c>
      <c r="DA257" s="711">
        <f t="shared" si="528"/>
        <v>0</v>
      </c>
      <c r="DB257" s="711">
        <f t="shared" si="528"/>
        <v>0</v>
      </c>
      <c r="DC257" s="711">
        <f t="shared" si="528"/>
        <v>0</v>
      </c>
      <c r="DD257" s="711">
        <f t="shared" si="528"/>
        <v>0</v>
      </c>
      <c r="DE257" s="711">
        <f t="shared" si="528"/>
        <v>0</v>
      </c>
      <c r="DF257" s="711">
        <f t="shared" si="528"/>
        <v>0</v>
      </c>
      <c r="DG257" s="711">
        <f t="shared" si="528"/>
        <v>0</v>
      </c>
      <c r="DH257" s="711">
        <f t="shared" si="528"/>
        <v>0</v>
      </c>
      <c r="DI257" s="711">
        <f t="shared" si="528"/>
        <v>0</v>
      </c>
      <c r="DJ257" s="711">
        <f t="shared" si="444"/>
        <v>0</v>
      </c>
      <c r="DK257" s="323"/>
      <c r="DL257" s="21"/>
    </row>
    <row r="258" spans="2:116">
      <c r="B258" s="10" t="s">
        <v>310</v>
      </c>
      <c r="C258" s="4" t="s">
        <v>1029</v>
      </c>
      <c r="D258" s="712">
        <f t="shared" ref="D258:AI258" si="529">D$236*D25</f>
        <v>0</v>
      </c>
      <c r="E258" s="712">
        <f t="shared" si="529"/>
        <v>0</v>
      </c>
      <c r="F258" s="712">
        <f t="shared" si="529"/>
        <v>0</v>
      </c>
      <c r="G258" s="712">
        <f t="shared" si="529"/>
        <v>0</v>
      </c>
      <c r="H258" s="712">
        <f t="shared" si="529"/>
        <v>0</v>
      </c>
      <c r="I258" s="712">
        <f t="shared" si="529"/>
        <v>0</v>
      </c>
      <c r="J258" s="712">
        <f t="shared" si="529"/>
        <v>0</v>
      </c>
      <c r="K258" s="712">
        <f t="shared" si="529"/>
        <v>0</v>
      </c>
      <c r="L258" s="712">
        <f t="shared" si="529"/>
        <v>0</v>
      </c>
      <c r="M258" s="712">
        <f t="shared" si="529"/>
        <v>0</v>
      </c>
      <c r="N258" s="712">
        <f t="shared" si="529"/>
        <v>0</v>
      </c>
      <c r="O258" s="712">
        <f t="shared" si="529"/>
        <v>0</v>
      </c>
      <c r="P258" s="712">
        <f t="shared" si="529"/>
        <v>0</v>
      </c>
      <c r="Q258" s="712">
        <f t="shared" si="529"/>
        <v>0</v>
      </c>
      <c r="R258" s="712">
        <f t="shared" si="529"/>
        <v>0</v>
      </c>
      <c r="S258" s="712">
        <f t="shared" si="529"/>
        <v>0</v>
      </c>
      <c r="T258" s="712">
        <f t="shared" si="529"/>
        <v>0</v>
      </c>
      <c r="U258" s="712">
        <f t="shared" si="529"/>
        <v>0</v>
      </c>
      <c r="V258" s="712">
        <f t="shared" si="529"/>
        <v>0</v>
      </c>
      <c r="W258" s="712">
        <f t="shared" si="529"/>
        <v>0</v>
      </c>
      <c r="X258" s="712">
        <f t="shared" si="529"/>
        <v>0</v>
      </c>
      <c r="Y258" s="712">
        <f t="shared" si="529"/>
        <v>0</v>
      </c>
      <c r="Z258" s="712">
        <f t="shared" si="529"/>
        <v>0</v>
      </c>
      <c r="AA258" s="712">
        <f t="shared" si="529"/>
        <v>0</v>
      </c>
      <c r="AB258" s="712">
        <f t="shared" si="529"/>
        <v>0</v>
      </c>
      <c r="AC258" s="712">
        <f t="shared" si="529"/>
        <v>0</v>
      </c>
      <c r="AD258" s="712">
        <f t="shared" si="529"/>
        <v>0</v>
      </c>
      <c r="AE258" s="712">
        <f t="shared" si="529"/>
        <v>0</v>
      </c>
      <c r="AF258" s="712">
        <f t="shared" si="529"/>
        <v>0</v>
      </c>
      <c r="AG258" s="712">
        <f t="shared" si="529"/>
        <v>0</v>
      </c>
      <c r="AH258" s="712">
        <f t="shared" si="529"/>
        <v>0</v>
      </c>
      <c r="AI258" s="712">
        <f t="shared" si="529"/>
        <v>0</v>
      </c>
      <c r="AJ258" s="712">
        <f t="shared" ref="AJ258:BO258" si="530">AJ$236*AJ25</f>
        <v>0</v>
      </c>
      <c r="AK258" s="712">
        <f t="shared" si="530"/>
        <v>0</v>
      </c>
      <c r="AL258" s="712">
        <f t="shared" si="530"/>
        <v>0</v>
      </c>
      <c r="AM258" s="712">
        <f t="shared" si="530"/>
        <v>0</v>
      </c>
      <c r="AN258" s="712">
        <f t="shared" si="530"/>
        <v>0</v>
      </c>
      <c r="AO258" s="712">
        <f t="shared" si="530"/>
        <v>0</v>
      </c>
      <c r="AP258" s="712">
        <f t="shared" si="530"/>
        <v>0</v>
      </c>
      <c r="AQ258" s="712">
        <f t="shared" si="530"/>
        <v>0</v>
      </c>
      <c r="AR258" s="712">
        <f t="shared" si="530"/>
        <v>0</v>
      </c>
      <c r="AS258" s="712">
        <f t="shared" si="530"/>
        <v>0</v>
      </c>
      <c r="AT258" s="712">
        <f t="shared" si="530"/>
        <v>0</v>
      </c>
      <c r="AU258" s="712">
        <f t="shared" si="530"/>
        <v>0</v>
      </c>
      <c r="AV258" s="712">
        <f t="shared" si="530"/>
        <v>0</v>
      </c>
      <c r="AW258" s="712">
        <f t="shared" si="530"/>
        <v>0</v>
      </c>
      <c r="AX258" s="712">
        <f t="shared" si="530"/>
        <v>0</v>
      </c>
      <c r="AY258" s="712">
        <f t="shared" si="530"/>
        <v>0</v>
      </c>
      <c r="AZ258" s="712">
        <f t="shared" si="530"/>
        <v>0</v>
      </c>
      <c r="BA258" s="712">
        <f t="shared" si="530"/>
        <v>0</v>
      </c>
      <c r="BB258" s="712">
        <f t="shared" si="530"/>
        <v>0</v>
      </c>
      <c r="BC258" s="712">
        <f t="shared" si="530"/>
        <v>0</v>
      </c>
      <c r="BD258" s="712">
        <f t="shared" si="530"/>
        <v>0</v>
      </c>
      <c r="BE258" s="712">
        <f t="shared" si="530"/>
        <v>0</v>
      </c>
      <c r="BF258" s="712">
        <f t="shared" si="530"/>
        <v>0</v>
      </c>
      <c r="BG258" s="712">
        <f t="shared" si="530"/>
        <v>0</v>
      </c>
      <c r="BH258" s="712">
        <f t="shared" si="530"/>
        <v>0</v>
      </c>
      <c r="BI258" s="712">
        <f t="shared" si="530"/>
        <v>0</v>
      </c>
      <c r="BJ258" s="712">
        <f t="shared" si="530"/>
        <v>0</v>
      </c>
      <c r="BK258" s="712">
        <f t="shared" si="530"/>
        <v>0</v>
      </c>
      <c r="BL258" s="712">
        <f t="shared" si="530"/>
        <v>0</v>
      </c>
      <c r="BM258" s="712">
        <f t="shared" si="530"/>
        <v>0</v>
      </c>
      <c r="BN258" s="712">
        <f t="shared" si="530"/>
        <v>0</v>
      </c>
      <c r="BO258" s="712">
        <f t="shared" si="530"/>
        <v>0</v>
      </c>
      <c r="BP258" s="712">
        <f t="shared" ref="BP258:CU258" si="531">BP$236*BP25</f>
        <v>0</v>
      </c>
      <c r="BQ258" s="712">
        <f t="shared" si="531"/>
        <v>0</v>
      </c>
      <c r="BR258" s="712">
        <f t="shared" si="531"/>
        <v>0</v>
      </c>
      <c r="BS258" s="712">
        <f t="shared" si="531"/>
        <v>0</v>
      </c>
      <c r="BT258" s="712">
        <f t="shared" si="531"/>
        <v>0</v>
      </c>
      <c r="BU258" s="712">
        <f t="shared" si="531"/>
        <v>0</v>
      </c>
      <c r="BV258" s="712">
        <f t="shared" si="531"/>
        <v>0</v>
      </c>
      <c r="BW258" s="712">
        <f t="shared" si="531"/>
        <v>0</v>
      </c>
      <c r="BX258" s="712">
        <f t="shared" si="531"/>
        <v>0</v>
      </c>
      <c r="BY258" s="712">
        <f t="shared" si="531"/>
        <v>0</v>
      </c>
      <c r="BZ258" s="712">
        <f t="shared" si="531"/>
        <v>0</v>
      </c>
      <c r="CA258" s="712">
        <f t="shared" si="531"/>
        <v>0</v>
      </c>
      <c r="CB258" s="712">
        <f t="shared" si="531"/>
        <v>0</v>
      </c>
      <c r="CC258" s="712">
        <f t="shared" si="531"/>
        <v>0</v>
      </c>
      <c r="CD258" s="712">
        <f t="shared" si="531"/>
        <v>0</v>
      </c>
      <c r="CE258" s="712">
        <f t="shared" si="531"/>
        <v>0</v>
      </c>
      <c r="CF258" s="712">
        <f t="shared" si="531"/>
        <v>0</v>
      </c>
      <c r="CG258" s="712">
        <f t="shared" si="531"/>
        <v>0</v>
      </c>
      <c r="CH258" s="712">
        <f t="shared" si="531"/>
        <v>0</v>
      </c>
      <c r="CI258" s="712">
        <f t="shared" si="531"/>
        <v>0</v>
      </c>
      <c r="CJ258" s="712">
        <f t="shared" si="531"/>
        <v>0</v>
      </c>
      <c r="CK258" s="712">
        <f t="shared" si="531"/>
        <v>0</v>
      </c>
      <c r="CL258" s="712">
        <f t="shared" si="531"/>
        <v>0</v>
      </c>
      <c r="CM258" s="712">
        <f t="shared" si="531"/>
        <v>0</v>
      </c>
      <c r="CN258" s="712">
        <f t="shared" si="531"/>
        <v>0</v>
      </c>
      <c r="CO258" s="712">
        <f t="shared" si="531"/>
        <v>0</v>
      </c>
      <c r="CP258" s="712">
        <f t="shared" si="531"/>
        <v>0</v>
      </c>
      <c r="CQ258" s="712">
        <f t="shared" si="531"/>
        <v>0</v>
      </c>
      <c r="CR258" s="712">
        <f t="shared" si="531"/>
        <v>0</v>
      </c>
      <c r="CS258" s="712">
        <f t="shared" si="531"/>
        <v>0</v>
      </c>
      <c r="CT258" s="712">
        <f t="shared" si="531"/>
        <v>0</v>
      </c>
      <c r="CU258" s="712">
        <f t="shared" si="531"/>
        <v>0</v>
      </c>
      <c r="CV258" s="712">
        <f t="shared" ref="CV258:DI258" si="532">CV$236*CV25</f>
        <v>0</v>
      </c>
      <c r="CW258" s="712">
        <f t="shared" si="532"/>
        <v>0</v>
      </c>
      <c r="CX258" s="712">
        <f t="shared" si="532"/>
        <v>0</v>
      </c>
      <c r="CY258" s="712">
        <f t="shared" si="532"/>
        <v>0</v>
      </c>
      <c r="CZ258" s="712">
        <f t="shared" si="532"/>
        <v>0</v>
      </c>
      <c r="DA258" s="712">
        <f t="shared" si="532"/>
        <v>0</v>
      </c>
      <c r="DB258" s="712">
        <f t="shared" si="532"/>
        <v>0</v>
      </c>
      <c r="DC258" s="712">
        <f t="shared" si="532"/>
        <v>0</v>
      </c>
      <c r="DD258" s="712">
        <f t="shared" si="532"/>
        <v>0</v>
      </c>
      <c r="DE258" s="712">
        <f t="shared" si="532"/>
        <v>0</v>
      </c>
      <c r="DF258" s="712">
        <f t="shared" si="532"/>
        <v>0</v>
      </c>
      <c r="DG258" s="712">
        <f t="shared" si="532"/>
        <v>0</v>
      </c>
      <c r="DH258" s="712">
        <f t="shared" si="532"/>
        <v>0</v>
      </c>
      <c r="DI258" s="712">
        <f t="shared" si="532"/>
        <v>0</v>
      </c>
      <c r="DJ258" s="712">
        <f t="shared" si="444"/>
        <v>0</v>
      </c>
      <c r="DK258" s="323"/>
      <c r="DL258" s="21"/>
    </row>
    <row r="259" spans="2:116">
      <c r="B259" s="10" t="s">
        <v>311</v>
      </c>
      <c r="C259" s="4" t="s">
        <v>1030</v>
      </c>
      <c r="D259" s="712">
        <f t="shared" ref="D259:AI259" si="533">D$236*D26</f>
        <v>0</v>
      </c>
      <c r="E259" s="712">
        <f t="shared" si="533"/>
        <v>0</v>
      </c>
      <c r="F259" s="712">
        <f t="shared" si="533"/>
        <v>0</v>
      </c>
      <c r="G259" s="712">
        <f t="shared" si="533"/>
        <v>0</v>
      </c>
      <c r="H259" s="712">
        <f t="shared" si="533"/>
        <v>0</v>
      </c>
      <c r="I259" s="712">
        <f t="shared" si="533"/>
        <v>0</v>
      </c>
      <c r="J259" s="712">
        <f t="shared" si="533"/>
        <v>0</v>
      </c>
      <c r="K259" s="712">
        <f t="shared" si="533"/>
        <v>0</v>
      </c>
      <c r="L259" s="712">
        <f t="shared" si="533"/>
        <v>0</v>
      </c>
      <c r="M259" s="712">
        <f t="shared" si="533"/>
        <v>0</v>
      </c>
      <c r="N259" s="712">
        <f t="shared" si="533"/>
        <v>0</v>
      </c>
      <c r="O259" s="712">
        <f t="shared" si="533"/>
        <v>0</v>
      </c>
      <c r="P259" s="712">
        <f t="shared" si="533"/>
        <v>0</v>
      </c>
      <c r="Q259" s="712">
        <f t="shared" si="533"/>
        <v>0</v>
      </c>
      <c r="R259" s="712">
        <f t="shared" si="533"/>
        <v>0</v>
      </c>
      <c r="S259" s="712">
        <f t="shared" si="533"/>
        <v>0</v>
      </c>
      <c r="T259" s="712">
        <f t="shared" si="533"/>
        <v>0</v>
      </c>
      <c r="U259" s="712">
        <f t="shared" si="533"/>
        <v>0</v>
      </c>
      <c r="V259" s="712">
        <f t="shared" si="533"/>
        <v>0</v>
      </c>
      <c r="W259" s="712">
        <f t="shared" si="533"/>
        <v>0</v>
      </c>
      <c r="X259" s="712">
        <f t="shared" si="533"/>
        <v>0</v>
      </c>
      <c r="Y259" s="712">
        <f t="shared" si="533"/>
        <v>0</v>
      </c>
      <c r="Z259" s="712">
        <f t="shared" si="533"/>
        <v>0</v>
      </c>
      <c r="AA259" s="712">
        <f t="shared" si="533"/>
        <v>0</v>
      </c>
      <c r="AB259" s="712">
        <f t="shared" si="533"/>
        <v>0</v>
      </c>
      <c r="AC259" s="712">
        <f t="shared" si="533"/>
        <v>0</v>
      </c>
      <c r="AD259" s="712">
        <f t="shared" si="533"/>
        <v>0</v>
      </c>
      <c r="AE259" s="712">
        <f t="shared" si="533"/>
        <v>0</v>
      </c>
      <c r="AF259" s="712">
        <f t="shared" si="533"/>
        <v>0</v>
      </c>
      <c r="AG259" s="712">
        <f t="shared" si="533"/>
        <v>0</v>
      </c>
      <c r="AH259" s="712">
        <f t="shared" si="533"/>
        <v>0</v>
      </c>
      <c r="AI259" s="712">
        <f t="shared" si="533"/>
        <v>0</v>
      </c>
      <c r="AJ259" s="712">
        <f t="shared" ref="AJ259:BO259" si="534">AJ$236*AJ26</f>
        <v>0</v>
      </c>
      <c r="AK259" s="712">
        <f t="shared" si="534"/>
        <v>0</v>
      </c>
      <c r="AL259" s="712">
        <f t="shared" si="534"/>
        <v>0</v>
      </c>
      <c r="AM259" s="712">
        <f t="shared" si="534"/>
        <v>0</v>
      </c>
      <c r="AN259" s="712">
        <f t="shared" si="534"/>
        <v>0</v>
      </c>
      <c r="AO259" s="712">
        <f t="shared" si="534"/>
        <v>0</v>
      </c>
      <c r="AP259" s="712">
        <f t="shared" si="534"/>
        <v>0</v>
      </c>
      <c r="AQ259" s="712">
        <f t="shared" si="534"/>
        <v>0</v>
      </c>
      <c r="AR259" s="712">
        <f t="shared" si="534"/>
        <v>0</v>
      </c>
      <c r="AS259" s="712">
        <f t="shared" si="534"/>
        <v>0</v>
      </c>
      <c r="AT259" s="712">
        <f t="shared" si="534"/>
        <v>0</v>
      </c>
      <c r="AU259" s="712">
        <f t="shared" si="534"/>
        <v>0</v>
      </c>
      <c r="AV259" s="712">
        <f t="shared" si="534"/>
        <v>0</v>
      </c>
      <c r="AW259" s="712">
        <f t="shared" si="534"/>
        <v>0</v>
      </c>
      <c r="AX259" s="712">
        <f t="shared" si="534"/>
        <v>0</v>
      </c>
      <c r="AY259" s="712">
        <f t="shared" si="534"/>
        <v>0</v>
      </c>
      <c r="AZ259" s="712">
        <f t="shared" si="534"/>
        <v>0</v>
      </c>
      <c r="BA259" s="712">
        <f t="shared" si="534"/>
        <v>0</v>
      </c>
      <c r="BB259" s="712">
        <f t="shared" si="534"/>
        <v>0</v>
      </c>
      <c r="BC259" s="712">
        <f t="shared" si="534"/>
        <v>0</v>
      </c>
      <c r="BD259" s="712">
        <f t="shared" si="534"/>
        <v>0</v>
      </c>
      <c r="BE259" s="712">
        <f t="shared" si="534"/>
        <v>0</v>
      </c>
      <c r="BF259" s="712">
        <f t="shared" si="534"/>
        <v>0</v>
      </c>
      <c r="BG259" s="712">
        <f t="shared" si="534"/>
        <v>0</v>
      </c>
      <c r="BH259" s="712">
        <f t="shared" si="534"/>
        <v>0</v>
      </c>
      <c r="BI259" s="712">
        <f t="shared" si="534"/>
        <v>0</v>
      </c>
      <c r="BJ259" s="712">
        <f t="shared" si="534"/>
        <v>0</v>
      </c>
      <c r="BK259" s="712">
        <f t="shared" si="534"/>
        <v>0</v>
      </c>
      <c r="BL259" s="712">
        <f t="shared" si="534"/>
        <v>0</v>
      </c>
      <c r="BM259" s="712">
        <f t="shared" si="534"/>
        <v>0</v>
      </c>
      <c r="BN259" s="712">
        <f t="shared" si="534"/>
        <v>0</v>
      </c>
      <c r="BO259" s="712">
        <f t="shared" si="534"/>
        <v>0</v>
      </c>
      <c r="BP259" s="712">
        <f t="shared" ref="BP259:CU259" si="535">BP$236*BP26</f>
        <v>0</v>
      </c>
      <c r="BQ259" s="712">
        <f t="shared" si="535"/>
        <v>0</v>
      </c>
      <c r="BR259" s="712">
        <f t="shared" si="535"/>
        <v>0</v>
      </c>
      <c r="BS259" s="712">
        <f t="shared" si="535"/>
        <v>0</v>
      </c>
      <c r="BT259" s="712">
        <f t="shared" si="535"/>
        <v>0</v>
      </c>
      <c r="BU259" s="712">
        <f t="shared" si="535"/>
        <v>0</v>
      </c>
      <c r="BV259" s="712">
        <f t="shared" si="535"/>
        <v>0</v>
      </c>
      <c r="BW259" s="712">
        <f t="shared" si="535"/>
        <v>0</v>
      </c>
      <c r="BX259" s="712">
        <f t="shared" si="535"/>
        <v>0</v>
      </c>
      <c r="BY259" s="712">
        <f t="shared" si="535"/>
        <v>0</v>
      </c>
      <c r="BZ259" s="712">
        <f t="shared" si="535"/>
        <v>0</v>
      </c>
      <c r="CA259" s="712">
        <f t="shared" si="535"/>
        <v>0</v>
      </c>
      <c r="CB259" s="712">
        <f t="shared" si="535"/>
        <v>0</v>
      </c>
      <c r="CC259" s="712">
        <f t="shared" si="535"/>
        <v>0</v>
      </c>
      <c r="CD259" s="712">
        <f t="shared" si="535"/>
        <v>0</v>
      </c>
      <c r="CE259" s="712">
        <f t="shared" si="535"/>
        <v>0</v>
      </c>
      <c r="CF259" s="712">
        <f t="shared" si="535"/>
        <v>0</v>
      </c>
      <c r="CG259" s="712">
        <f t="shared" si="535"/>
        <v>0</v>
      </c>
      <c r="CH259" s="712">
        <f t="shared" si="535"/>
        <v>0</v>
      </c>
      <c r="CI259" s="712">
        <f t="shared" si="535"/>
        <v>0</v>
      </c>
      <c r="CJ259" s="712">
        <f t="shared" si="535"/>
        <v>0</v>
      </c>
      <c r="CK259" s="712">
        <f t="shared" si="535"/>
        <v>0</v>
      </c>
      <c r="CL259" s="712">
        <f t="shared" si="535"/>
        <v>0</v>
      </c>
      <c r="CM259" s="712">
        <f t="shared" si="535"/>
        <v>0</v>
      </c>
      <c r="CN259" s="712">
        <f t="shared" si="535"/>
        <v>0</v>
      </c>
      <c r="CO259" s="712">
        <f t="shared" si="535"/>
        <v>0</v>
      </c>
      <c r="CP259" s="712">
        <f t="shared" si="535"/>
        <v>0</v>
      </c>
      <c r="CQ259" s="712">
        <f t="shared" si="535"/>
        <v>0</v>
      </c>
      <c r="CR259" s="712">
        <f t="shared" si="535"/>
        <v>0</v>
      </c>
      <c r="CS259" s="712">
        <f t="shared" si="535"/>
        <v>0</v>
      </c>
      <c r="CT259" s="712">
        <f t="shared" si="535"/>
        <v>0</v>
      </c>
      <c r="CU259" s="712">
        <f t="shared" si="535"/>
        <v>0</v>
      </c>
      <c r="CV259" s="712">
        <f t="shared" ref="CV259:DI259" si="536">CV$236*CV26</f>
        <v>0</v>
      </c>
      <c r="CW259" s="712">
        <f t="shared" si="536"/>
        <v>0</v>
      </c>
      <c r="CX259" s="712">
        <f t="shared" si="536"/>
        <v>0</v>
      </c>
      <c r="CY259" s="712">
        <f t="shared" si="536"/>
        <v>0</v>
      </c>
      <c r="CZ259" s="712">
        <f t="shared" si="536"/>
        <v>0</v>
      </c>
      <c r="DA259" s="712">
        <f t="shared" si="536"/>
        <v>0</v>
      </c>
      <c r="DB259" s="712">
        <f t="shared" si="536"/>
        <v>0</v>
      </c>
      <c r="DC259" s="712">
        <f t="shared" si="536"/>
        <v>0</v>
      </c>
      <c r="DD259" s="712">
        <f t="shared" si="536"/>
        <v>0</v>
      </c>
      <c r="DE259" s="712">
        <f t="shared" si="536"/>
        <v>0</v>
      </c>
      <c r="DF259" s="712">
        <f t="shared" si="536"/>
        <v>0</v>
      </c>
      <c r="DG259" s="712">
        <f t="shared" si="536"/>
        <v>0</v>
      </c>
      <c r="DH259" s="712">
        <f t="shared" si="536"/>
        <v>0</v>
      </c>
      <c r="DI259" s="712">
        <f t="shared" si="536"/>
        <v>0</v>
      </c>
      <c r="DJ259" s="712">
        <f t="shared" si="444"/>
        <v>0</v>
      </c>
      <c r="DK259" s="323"/>
      <c r="DL259" s="21"/>
    </row>
    <row r="260" spans="2:116">
      <c r="B260" s="10" t="s">
        <v>312</v>
      </c>
      <c r="C260" s="4" t="s">
        <v>1031</v>
      </c>
      <c r="D260" s="712">
        <f t="shared" ref="D260:AI260" si="537">D$236*D27</f>
        <v>0</v>
      </c>
      <c r="E260" s="712">
        <f t="shared" si="537"/>
        <v>0</v>
      </c>
      <c r="F260" s="712">
        <f t="shared" si="537"/>
        <v>0</v>
      </c>
      <c r="G260" s="712">
        <f t="shared" si="537"/>
        <v>0</v>
      </c>
      <c r="H260" s="712">
        <f t="shared" si="537"/>
        <v>0</v>
      </c>
      <c r="I260" s="712">
        <f t="shared" si="537"/>
        <v>0</v>
      </c>
      <c r="J260" s="712">
        <f t="shared" si="537"/>
        <v>0</v>
      </c>
      <c r="K260" s="712">
        <f t="shared" si="537"/>
        <v>0</v>
      </c>
      <c r="L260" s="712">
        <f t="shared" si="537"/>
        <v>0</v>
      </c>
      <c r="M260" s="712">
        <f t="shared" si="537"/>
        <v>0</v>
      </c>
      <c r="N260" s="712">
        <f t="shared" si="537"/>
        <v>0</v>
      </c>
      <c r="O260" s="712">
        <f t="shared" si="537"/>
        <v>0</v>
      </c>
      <c r="P260" s="712">
        <f t="shared" si="537"/>
        <v>0</v>
      </c>
      <c r="Q260" s="712">
        <f t="shared" si="537"/>
        <v>0</v>
      </c>
      <c r="R260" s="712">
        <f t="shared" si="537"/>
        <v>0</v>
      </c>
      <c r="S260" s="712">
        <f t="shared" si="537"/>
        <v>0</v>
      </c>
      <c r="T260" s="712">
        <f t="shared" si="537"/>
        <v>0</v>
      </c>
      <c r="U260" s="712">
        <f t="shared" si="537"/>
        <v>0</v>
      </c>
      <c r="V260" s="712">
        <f t="shared" si="537"/>
        <v>0</v>
      </c>
      <c r="W260" s="712">
        <f t="shared" si="537"/>
        <v>0</v>
      </c>
      <c r="X260" s="712">
        <f t="shared" si="537"/>
        <v>0</v>
      </c>
      <c r="Y260" s="712">
        <f t="shared" si="537"/>
        <v>0</v>
      </c>
      <c r="Z260" s="712">
        <f t="shared" si="537"/>
        <v>0</v>
      </c>
      <c r="AA260" s="712">
        <f t="shared" si="537"/>
        <v>0</v>
      </c>
      <c r="AB260" s="712">
        <f t="shared" si="537"/>
        <v>0</v>
      </c>
      <c r="AC260" s="712">
        <f t="shared" si="537"/>
        <v>0</v>
      </c>
      <c r="AD260" s="712">
        <f t="shared" si="537"/>
        <v>0</v>
      </c>
      <c r="AE260" s="712">
        <f t="shared" si="537"/>
        <v>0</v>
      </c>
      <c r="AF260" s="712">
        <f t="shared" si="537"/>
        <v>0</v>
      </c>
      <c r="AG260" s="712">
        <f t="shared" si="537"/>
        <v>0</v>
      </c>
      <c r="AH260" s="712">
        <f t="shared" si="537"/>
        <v>0</v>
      </c>
      <c r="AI260" s="712">
        <f t="shared" si="537"/>
        <v>0</v>
      </c>
      <c r="AJ260" s="712">
        <f t="shared" ref="AJ260:BO260" si="538">AJ$236*AJ27</f>
        <v>0</v>
      </c>
      <c r="AK260" s="712">
        <f t="shared" si="538"/>
        <v>0</v>
      </c>
      <c r="AL260" s="712">
        <f t="shared" si="538"/>
        <v>0</v>
      </c>
      <c r="AM260" s="712">
        <f t="shared" si="538"/>
        <v>0</v>
      </c>
      <c r="AN260" s="712">
        <f t="shared" si="538"/>
        <v>0</v>
      </c>
      <c r="AO260" s="712">
        <f t="shared" si="538"/>
        <v>0</v>
      </c>
      <c r="AP260" s="712">
        <f t="shared" si="538"/>
        <v>0</v>
      </c>
      <c r="AQ260" s="712">
        <f t="shared" si="538"/>
        <v>0</v>
      </c>
      <c r="AR260" s="712">
        <f t="shared" si="538"/>
        <v>0</v>
      </c>
      <c r="AS260" s="712">
        <f t="shared" si="538"/>
        <v>0</v>
      </c>
      <c r="AT260" s="712">
        <f t="shared" si="538"/>
        <v>0</v>
      </c>
      <c r="AU260" s="712">
        <f t="shared" si="538"/>
        <v>0</v>
      </c>
      <c r="AV260" s="712">
        <f t="shared" si="538"/>
        <v>0</v>
      </c>
      <c r="AW260" s="712">
        <f t="shared" si="538"/>
        <v>0</v>
      </c>
      <c r="AX260" s="712">
        <f t="shared" si="538"/>
        <v>0</v>
      </c>
      <c r="AY260" s="712">
        <f t="shared" si="538"/>
        <v>0</v>
      </c>
      <c r="AZ260" s="712">
        <f t="shared" si="538"/>
        <v>0</v>
      </c>
      <c r="BA260" s="712">
        <f t="shared" si="538"/>
        <v>0</v>
      </c>
      <c r="BB260" s="712">
        <f t="shared" si="538"/>
        <v>0</v>
      </c>
      <c r="BC260" s="712">
        <f t="shared" si="538"/>
        <v>0</v>
      </c>
      <c r="BD260" s="712">
        <f t="shared" si="538"/>
        <v>0</v>
      </c>
      <c r="BE260" s="712">
        <f t="shared" si="538"/>
        <v>0</v>
      </c>
      <c r="BF260" s="712">
        <f t="shared" si="538"/>
        <v>0</v>
      </c>
      <c r="BG260" s="712">
        <f t="shared" si="538"/>
        <v>0</v>
      </c>
      <c r="BH260" s="712">
        <f t="shared" si="538"/>
        <v>0</v>
      </c>
      <c r="BI260" s="712">
        <f t="shared" si="538"/>
        <v>0</v>
      </c>
      <c r="BJ260" s="712">
        <f t="shared" si="538"/>
        <v>0</v>
      </c>
      <c r="BK260" s="712">
        <f t="shared" si="538"/>
        <v>0</v>
      </c>
      <c r="BL260" s="712">
        <f t="shared" si="538"/>
        <v>0</v>
      </c>
      <c r="BM260" s="712">
        <f t="shared" si="538"/>
        <v>0</v>
      </c>
      <c r="BN260" s="712">
        <f t="shared" si="538"/>
        <v>0</v>
      </c>
      <c r="BO260" s="712">
        <f t="shared" si="538"/>
        <v>0</v>
      </c>
      <c r="BP260" s="712">
        <f t="shared" ref="BP260:CU260" si="539">BP$236*BP27</f>
        <v>0</v>
      </c>
      <c r="BQ260" s="712">
        <f t="shared" si="539"/>
        <v>0</v>
      </c>
      <c r="BR260" s="712">
        <f t="shared" si="539"/>
        <v>0</v>
      </c>
      <c r="BS260" s="712">
        <f t="shared" si="539"/>
        <v>0</v>
      </c>
      <c r="BT260" s="712">
        <f t="shared" si="539"/>
        <v>0</v>
      </c>
      <c r="BU260" s="712">
        <f t="shared" si="539"/>
        <v>0</v>
      </c>
      <c r="BV260" s="712">
        <f t="shared" si="539"/>
        <v>0</v>
      </c>
      <c r="BW260" s="712">
        <f t="shared" si="539"/>
        <v>0</v>
      </c>
      <c r="BX260" s="712">
        <f t="shared" si="539"/>
        <v>0</v>
      </c>
      <c r="BY260" s="712">
        <f t="shared" si="539"/>
        <v>0</v>
      </c>
      <c r="BZ260" s="712">
        <f t="shared" si="539"/>
        <v>0</v>
      </c>
      <c r="CA260" s="712">
        <f t="shared" si="539"/>
        <v>0</v>
      </c>
      <c r="CB260" s="712">
        <f t="shared" si="539"/>
        <v>0</v>
      </c>
      <c r="CC260" s="712">
        <f t="shared" si="539"/>
        <v>0</v>
      </c>
      <c r="CD260" s="712">
        <f t="shared" si="539"/>
        <v>0</v>
      </c>
      <c r="CE260" s="712">
        <f t="shared" si="539"/>
        <v>0</v>
      </c>
      <c r="CF260" s="712">
        <f t="shared" si="539"/>
        <v>0</v>
      </c>
      <c r="CG260" s="712">
        <f t="shared" si="539"/>
        <v>0</v>
      </c>
      <c r="CH260" s="712">
        <f t="shared" si="539"/>
        <v>0</v>
      </c>
      <c r="CI260" s="712">
        <f t="shared" si="539"/>
        <v>0</v>
      </c>
      <c r="CJ260" s="712">
        <f t="shared" si="539"/>
        <v>0</v>
      </c>
      <c r="CK260" s="712">
        <f t="shared" si="539"/>
        <v>0</v>
      </c>
      <c r="CL260" s="712">
        <f t="shared" si="539"/>
        <v>0</v>
      </c>
      <c r="CM260" s="712">
        <f t="shared" si="539"/>
        <v>0</v>
      </c>
      <c r="CN260" s="712">
        <f t="shared" si="539"/>
        <v>0</v>
      </c>
      <c r="CO260" s="712">
        <f t="shared" si="539"/>
        <v>0</v>
      </c>
      <c r="CP260" s="712">
        <f t="shared" si="539"/>
        <v>0</v>
      </c>
      <c r="CQ260" s="712">
        <f t="shared" si="539"/>
        <v>0</v>
      </c>
      <c r="CR260" s="712">
        <f t="shared" si="539"/>
        <v>0</v>
      </c>
      <c r="CS260" s="712">
        <f t="shared" si="539"/>
        <v>0</v>
      </c>
      <c r="CT260" s="712">
        <f t="shared" si="539"/>
        <v>0</v>
      </c>
      <c r="CU260" s="712">
        <f t="shared" si="539"/>
        <v>0</v>
      </c>
      <c r="CV260" s="712">
        <f t="shared" ref="CV260:DI260" si="540">CV$236*CV27</f>
        <v>0</v>
      </c>
      <c r="CW260" s="712">
        <f t="shared" si="540"/>
        <v>0</v>
      </c>
      <c r="CX260" s="712">
        <f t="shared" si="540"/>
        <v>0</v>
      </c>
      <c r="CY260" s="712">
        <f t="shared" si="540"/>
        <v>0</v>
      </c>
      <c r="CZ260" s="712">
        <f t="shared" si="540"/>
        <v>0</v>
      </c>
      <c r="DA260" s="712">
        <f t="shared" si="540"/>
        <v>0</v>
      </c>
      <c r="DB260" s="712">
        <f t="shared" si="540"/>
        <v>0</v>
      </c>
      <c r="DC260" s="712">
        <f t="shared" si="540"/>
        <v>0</v>
      </c>
      <c r="DD260" s="712">
        <f t="shared" si="540"/>
        <v>0</v>
      </c>
      <c r="DE260" s="712">
        <f t="shared" si="540"/>
        <v>0</v>
      </c>
      <c r="DF260" s="712">
        <f t="shared" si="540"/>
        <v>0</v>
      </c>
      <c r="DG260" s="712">
        <f t="shared" si="540"/>
        <v>0</v>
      </c>
      <c r="DH260" s="712">
        <f t="shared" si="540"/>
        <v>0</v>
      </c>
      <c r="DI260" s="712">
        <f t="shared" si="540"/>
        <v>0</v>
      </c>
      <c r="DJ260" s="712">
        <f t="shared" si="444"/>
        <v>0</v>
      </c>
      <c r="DK260" s="323"/>
      <c r="DL260" s="21"/>
    </row>
    <row r="261" spans="2:116">
      <c r="B261" s="318" t="s">
        <v>313</v>
      </c>
      <c r="C261" s="14" t="s">
        <v>1032</v>
      </c>
      <c r="D261" s="713">
        <f t="shared" ref="D261:AI261" si="541">D$236*D28</f>
        <v>0</v>
      </c>
      <c r="E261" s="713">
        <f t="shared" si="541"/>
        <v>0</v>
      </c>
      <c r="F261" s="713">
        <f t="shared" si="541"/>
        <v>0</v>
      </c>
      <c r="G261" s="713">
        <f t="shared" si="541"/>
        <v>0</v>
      </c>
      <c r="H261" s="713">
        <f t="shared" si="541"/>
        <v>0</v>
      </c>
      <c r="I261" s="713">
        <f t="shared" si="541"/>
        <v>0</v>
      </c>
      <c r="J261" s="713">
        <f t="shared" si="541"/>
        <v>0</v>
      </c>
      <c r="K261" s="713">
        <f t="shared" si="541"/>
        <v>0</v>
      </c>
      <c r="L261" s="713">
        <f t="shared" si="541"/>
        <v>0</v>
      </c>
      <c r="M261" s="713">
        <f t="shared" si="541"/>
        <v>0</v>
      </c>
      <c r="N261" s="713">
        <f t="shared" si="541"/>
        <v>0</v>
      </c>
      <c r="O261" s="713">
        <f t="shared" si="541"/>
        <v>0</v>
      </c>
      <c r="P261" s="713">
        <f t="shared" si="541"/>
        <v>0</v>
      </c>
      <c r="Q261" s="713">
        <f t="shared" si="541"/>
        <v>0</v>
      </c>
      <c r="R261" s="713">
        <f t="shared" si="541"/>
        <v>0</v>
      </c>
      <c r="S261" s="713">
        <f t="shared" si="541"/>
        <v>0</v>
      </c>
      <c r="T261" s="713">
        <f t="shared" si="541"/>
        <v>0</v>
      </c>
      <c r="U261" s="713">
        <f t="shared" si="541"/>
        <v>0</v>
      </c>
      <c r="V261" s="713">
        <f t="shared" si="541"/>
        <v>0</v>
      </c>
      <c r="W261" s="713">
        <f t="shared" si="541"/>
        <v>0</v>
      </c>
      <c r="X261" s="713">
        <f t="shared" si="541"/>
        <v>0</v>
      </c>
      <c r="Y261" s="713">
        <f t="shared" si="541"/>
        <v>0</v>
      </c>
      <c r="Z261" s="713">
        <f t="shared" si="541"/>
        <v>0</v>
      </c>
      <c r="AA261" s="713">
        <f t="shared" si="541"/>
        <v>0</v>
      </c>
      <c r="AB261" s="713">
        <f t="shared" si="541"/>
        <v>0</v>
      </c>
      <c r="AC261" s="713">
        <f t="shared" si="541"/>
        <v>0</v>
      </c>
      <c r="AD261" s="713">
        <f t="shared" si="541"/>
        <v>0</v>
      </c>
      <c r="AE261" s="713">
        <f t="shared" si="541"/>
        <v>0</v>
      </c>
      <c r="AF261" s="713">
        <f t="shared" si="541"/>
        <v>0</v>
      </c>
      <c r="AG261" s="713">
        <f t="shared" si="541"/>
        <v>0</v>
      </c>
      <c r="AH261" s="713">
        <f t="shared" si="541"/>
        <v>0</v>
      </c>
      <c r="AI261" s="713">
        <f t="shared" si="541"/>
        <v>0</v>
      </c>
      <c r="AJ261" s="713">
        <f t="shared" ref="AJ261:BO261" si="542">AJ$236*AJ28</f>
        <v>0</v>
      </c>
      <c r="AK261" s="713">
        <f t="shared" si="542"/>
        <v>0</v>
      </c>
      <c r="AL261" s="713">
        <f t="shared" si="542"/>
        <v>0</v>
      </c>
      <c r="AM261" s="713">
        <f t="shared" si="542"/>
        <v>0</v>
      </c>
      <c r="AN261" s="713">
        <f t="shared" si="542"/>
        <v>0</v>
      </c>
      <c r="AO261" s="713">
        <f t="shared" si="542"/>
        <v>0</v>
      </c>
      <c r="AP261" s="713">
        <f t="shared" si="542"/>
        <v>0</v>
      </c>
      <c r="AQ261" s="713">
        <f t="shared" si="542"/>
        <v>0</v>
      </c>
      <c r="AR261" s="713">
        <f t="shared" si="542"/>
        <v>0</v>
      </c>
      <c r="AS261" s="713">
        <f t="shared" si="542"/>
        <v>0</v>
      </c>
      <c r="AT261" s="713">
        <f t="shared" si="542"/>
        <v>0</v>
      </c>
      <c r="AU261" s="713">
        <f t="shared" si="542"/>
        <v>0</v>
      </c>
      <c r="AV261" s="713">
        <f t="shared" si="542"/>
        <v>0</v>
      </c>
      <c r="AW261" s="713">
        <f t="shared" si="542"/>
        <v>0</v>
      </c>
      <c r="AX261" s="713">
        <f t="shared" si="542"/>
        <v>0</v>
      </c>
      <c r="AY261" s="713">
        <f t="shared" si="542"/>
        <v>0</v>
      </c>
      <c r="AZ261" s="713">
        <f t="shared" si="542"/>
        <v>0</v>
      </c>
      <c r="BA261" s="713">
        <f t="shared" si="542"/>
        <v>0</v>
      </c>
      <c r="BB261" s="713">
        <f t="shared" si="542"/>
        <v>0</v>
      </c>
      <c r="BC261" s="713">
        <f t="shared" si="542"/>
        <v>0</v>
      </c>
      <c r="BD261" s="713">
        <f t="shared" si="542"/>
        <v>0</v>
      </c>
      <c r="BE261" s="713">
        <f t="shared" si="542"/>
        <v>0</v>
      </c>
      <c r="BF261" s="713">
        <f t="shared" si="542"/>
        <v>0</v>
      </c>
      <c r="BG261" s="713">
        <f t="shared" si="542"/>
        <v>0</v>
      </c>
      <c r="BH261" s="713">
        <f t="shared" si="542"/>
        <v>0</v>
      </c>
      <c r="BI261" s="713">
        <f t="shared" si="542"/>
        <v>0</v>
      </c>
      <c r="BJ261" s="713">
        <f t="shared" si="542"/>
        <v>0</v>
      </c>
      <c r="BK261" s="713">
        <f t="shared" si="542"/>
        <v>0</v>
      </c>
      <c r="BL261" s="713">
        <f t="shared" si="542"/>
        <v>0</v>
      </c>
      <c r="BM261" s="713">
        <f t="shared" si="542"/>
        <v>0</v>
      </c>
      <c r="BN261" s="713">
        <f t="shared" si="542"/>
        <v>0</v>
      </c>
      <c r="BO261" s="713">
        <f t="shared" si="542"/>
        <v>0</v>
      </c>
      <c r="BP261" s="713">
        <f t="shared" ref="BP261:CU261" si="543">BP$236*BP28</f>
        <v>0</v>
      </c>
      <c r="BQ261" s="713">
        <f t="shared" si="543"/>
        <v>0</v>
      </c>
      <c r="BR261" s="713">
        <f t="shared" si="543"/>
        <v>0</v>
      </c>
      <c r="BS261" s="713">
        <f t="shared" si="543"/>
        <v>0</v>
      </c>
      <c r="BT261" s="713">
        <f t="shared" si="543"/>
        <v>0</v>
      </c>
      <c r="BU261" s="713">
        <f t="shared" si="543"/>
        <v>0</v>
      </c>
      <c r="BV261" s="713">
        <f t="shared" si="543"/>
        <v>0</v>
      </c>
      <c r="BW261" s="713">
        <f t="shared" si="543"/>
        <v>0</v>
      </c>
      <c r="BX261" s="713">
        <f t="shared" si="543"/>
        <v>0</v>
      </c>
      <c r="BY261" s="713">
        <f t="shared" si="543"/>
        <v>0</v>
      </c>
      <c r="BZ261" s="713">
        <f t="shared" si="543"/>
        <v>0</v>
      </c>
      <c r="CA261" s="713">
        <f t="shared" si="543"/>
        <v>0</v>
      </c>
      <c r="CB261" s="713">
        <f t="shared" si="543"/>
        <v>0</v>
      </c>
      <c r="CC261" s="713">
        <f t="shared" si="543"/>
        <v>0</v>
      </c>
      <c r="CD261" s="713">
        <f t="shared" si="543"/>
        <v>0</v>
      </c>
      <c r="CE261" s="713">
        <f t="shared" si="543"/>
        <v>0</v>
      </c>
      <c r="CF261" s="713">
        <f t="shared" si="543"/>
        <v>0</v>
      </c>
      <c r="CG261" s="713">
        <f t="shared" si="543"/>
        <v>0</v>
      </c>
      <c r="CH261" s="713">
        <f t="shared" si="543"/>
        <v>0</v>
      </c>
      <c r="CI261" s="713">
        <f t="shared" si="543"/>
        <v>0</v>
      </c>
      <c r="CJ261" s="713">
        <f t="shared" si="543"/>
        <v>0</v>
      </c>
      <c r="CK261" s="713">
        <f t="shared" si="543"/>
        <v>0</v>
      </c>
      <c r="CL261" s="713">
        <f t="shared" si="543"/>
        <v>0</v>
      </c>
      <c r="CM261" s="713">
        <f t="shared" si="543"/>
        <v>0</v>
      </c>
      <c r="CN261" s="713">
        <f t="shared" si="543"/>
        <v>0</v>
      </c>
      <c r="CO261" s="713">
        <f t="shared" si="543"/>
        <v>0</v>
      </c>
      <c r="CP261" s="713">
        <f t="shared" si="543"/>
        <v>0</v>
      </c>
      <c r="CQ261" s="713">
        <f t="shared" si="543"/>
        <v>0</v>
      </c>
      <c r="CR261" s="713">
        <f t="shared" si="543"/>
        <v>0</v>
      </c>
      <c r="CS261" s="713">
        <f t="shared" si="543"/>
        <v>0</v>
      </c>
      <c r="CT261" s="713">
        <f t="shared" si="543"/>
        <v>0</v>
      </c>
      <c r="CU261" s="713">
        <f t="shared" si="543"/>
        <v>0</v>
      </c>
      <c r="CV261" s="713">
        <f t="shared" ref="CV261:DI261" si="544">CV$236*CV28</f>
        <v>0</v>
      </c>
      <c r="CW261" s="713">
        <f t="shared" si="544"/>
        <v>0</v>
      </c>
      <c r="CX261" s="713">
        <f t="shared" si="544"/>
        <v>0</v>
      </c>
      <c r="CY261" s="713">
        <f t="shared" si="544"/>
        <v>0</v>
      </c>
      <c r="CZ261" s="713">
        <f t="shared" si="544"/>
        <v>0</v>
      </c>
      <c r="DA261" s="713">
        <f t="shared" si="544"/>
        <v>0</v>
      </c>
      <c r="DB261" s="713">
        <f t="shared" si="544"/>
        <v>0</v>
      </c>
      <c r="DC261" s="713">
        <f t="shared" si="544"/>
        <v>0</v>
      </c>
      <c r="DD261" s="713">
        <f t="shared" si="544"/>
        <v>0</v>
      </c>
      <c r="DE261" s="713">
        <f t="shared" si="544"/>
        <v>0</v>
      </c>
      <c r="DF261" s="713">
        <f t="shared" si="544"/>
        <v>0</v>
      </c>
      <c r="DG261" s="713">
        <f t="shared" si="544"/>
        <v>0</v>
      </c>
      <c r="DH261" s="713">
        <f t="shared" si="544"/>
        <v>0</v>
      </c>
      <c r="DI261" s="713">
        <f t="shared" si="544"/>
        <v>0</v>
      </c>
      <c r="DJ261" s="713">
        <f t="shared" si="444"/>
        <v>0</v>
      </c>
      <c r="DK261" s="323"/>
      <c r="DL261" s="21"/>
    </row>
    <row r="262" spans="2:116">
      <c r="B262" s="10" t="s">
        <v>314</v>
      </c>
      <c r="C262" s="4" t="s">
        <v>1033</v>
      </c>
      <c r="D262" s="712">
        <f t="shared" ref="D262:AI262" si="545">D$236*D29</f>
        <v>0</v>
      </c>
      <c r="E262" s="712">
        <f t="shared" si="545"/>
        <v>0</v>
      </c>
      <c r="F262" s="712">
        <f t="shared" si="545"/>
        <v>0</v>
      </c>
      <c r="G262" s="712">
        <f t="shared" si="545"/>
        <v>0</v>
      </c>
      <c r="H262" s="712">
        <f t="shared" si="545"/>
        <v>0</v>
      </c>
      <c r="I262" s="712">
        <f t="shared" si="545"/>
        <v>0</v>
      </c>
      <c r="J262" s="712">
        <f t="shared" si="545"/>
        <v>0</v>
      </c>
      <c r="K262" s="712">
        <f t="shared" si="545"/>
        <v>0</v>
      </c>
      <c r="L262" s="712">
        <f t="shared" si="545"/>
        <v>0</v>
      </c>
      <c r="M262" s="712">
        <f t="shared" si="545"/>
        <v>0</v>
      </c>
      <c r="N262" s="712">
        <f t="shared" si="545"/>
        <v>0</v>
      </c>
      <c r="O262" s="712">
        <f t="shared" si="545"/>
        <v>0</v>
      </c>
      <c r="P262" s="712">
        <f t="shared" si="545"/>
        <v>0</v>
      </c>
      <c r="Q262" s="712">
        <f t="shared" si="545"/>
        <v>0</v>
      </c>
      <c r="R262" s="712">
        <f t="shared" si="545"/>
        <v>0</v>
      </c>
      <c r="S262" s="712">
        <f t="shared" si="545"/>
        <v>0</v>
      </c>
      <c r="T262" s="712">
        <f t="shared" si="545"/>
        <v>0</v>
      </c>
      <c r="U262" s="712">
        <f t="shared" si="545"/>
        <v>0</v>
      </c>
      <c r="V262" s="712">
        <f t="shared" si="545"/>
        <v>0</v>
      </c>
      <c r="W262" s="712">
        <f t="shared" si="545"/>
        <v>0</v>
      </c>
      <c r="X262" s="712">
        <f t="shared" si="545"/>
        <v>0</v>
      </c>
      <c r="Y262" s="712">
        <f t="shared" si="545"/>
        <v>0</v>
      </c>
      <c r="Z262" s="712">
        <f t="shared" si="545"/>
        <v>0</v>
      </c>
      <c r="AA262" s="712">
        <f t="shared" si="545"/>
        <v>0</v>
      </c>
      <c r="AB262" s="712">
        <f t="shared" si="545"/>
        <v>0</v>
      </c>
      <c r="AC262" s="712">
        <f t="shared" si="545"/>
        <v>0</v>
      </c>
      <c r="AD262" s="712">
        <f t="shared" si="545"/>
        <v>0</v>
      </c>
      <c r="AE262" s="712">
        <f t="shared" si="545"/>
        <v>0</v>
      </c>
      <c r="AF262" s="712">
        <f t="shared" si="545"/>
        <v>0</v>
      </c>
      <c r="AG262" s="712">
        <f t="shared" si="545"/>
        <v>0</v>
      </c>
      <c r="AH262" s="712">
        <f t="shared" si="545"/>
        <v>0</v>
      </c>
      <c r="AI262" s="712">
        <f t="shared" si="545"/>
        <v>0</v>
      </c>
      <c r="AJ262" s="712">
        <f t="shared" ref="AJ262:BO262" si="546">AJ$236*AJ29</f>
        <v>0</v>
      </c>
      <c r="AK262" s="712">
        <f t="shared" si="546"/>
        <v>0</v>
      </c>
      <c r="AL262" s="712">
        <f t="shared" si="546"/>
        <v>0</v>
      </c>
      <c r="AM262" s="712">
        <f t="shared" si="546"/>
        <v>0</v>
      </c>
      <c r="AN262" s="712">
        <f t="shared" si="546"/>
        <v>0</v>
      </c>
      <c r="AO262" s="712">
        <f t="shared" si="546"/>
        <v>0</v>
      </c>
      <c r="AP262" s="712">
        <f t="shared" si="546"/>
        <v>0</v>
      </c>
      <c r="AQ262" s="712">
        <f t="shared" si="546"/>
        <v>0</v>
      </c>
      <c r="AR262" s="712">
        <f t="shared" si="546"/>
        <v>0</v>
      </c>
      <c r="AS262" s="712">
        <f t="shared" si="546"/>
        <v>0</v>
      </c>
      <c r="AT262" s="712">
        <f t="shared" si="546"/>
        <v>0</v>
      </c>
      <c r="AU262" s="712">
        <f t="shared" si="546"/>
        <v>0</v>
      </c>
      <c r="AV262" s="712">
        <f t="shared" si="546"/>
        <v>0</v>
      </c>
      <c r="AW262" s="712">
        <f t="shared" si="546"/>
        <v>0</v>
      </c>
      <c r="AX262" s="712">
        <f t="shared" si="546"/>
        <v>0</v>
      </c>
      <c r="AY262" s="712">
        <f t="shared" si="546"/>
        <v>0</v>
      </c>
      <c r="AZ262" s="712">
        <f t="shared" si="546"/>
        <v>0</v>
      </c>
      <c r="BA262" s="712">
        <f t="shared" si="546"/>
        <v>0</v>
      </c>
      <c r="BB262" s="712">
        <f t="shared" si="546"/>
        <v>0</v>
      </c>
      <c r="BC262" s="712">
        <f t="shared" si="546"/>
        <v>0</v>
      </c>
      <c r="BD262" s="712">
        <f t="shared" si="546"/>
        <v>0</v>
      </c>
      <c r="BE262" s="712">
        <f t="shared" si="546"/>
        <v>0</v>
      </c>
      <c r="BF262" s="712">
        <f t="shared" si="546"/>
        <v>0</v>
      </c>
      <c r="BG262" s="712">
        <f t="shared" si="546"/>
        <v>0</v>
      </c>
      <c r="BH262" s="712">
        <f t="shared" si="546"/>
        <v>0</v>
      </c>
      <c r="BI262" s="712">
        <f t="shared" si="546"/>
        <v>0</v>
      </c>
      <c r="BJ262" s="712">
        <f t="shared" si="546"/>
        <v>0</v>
      </c>
      <c r="BK262" s="712">
        <f t="shared" si="546"/>
        <v>0</v>
      </c>
      <c r="BL262" s="712">
        <f t="shared" si="546"/>
        <v>0</v>
      </c>
      <c r="BM262" s="712">
        <f t="shared" si="546"/>
        <v>0</v>
      </c>
      <c r="BN262" s="712">
        <f t="shared" si="546"/>
        <v>0</v>
      </c>
      <c r="BO262" s="712">
        <f t="shared" si="546"/>
        <v>0</v>
      </c>
      <c r="BP262" s="712">
        <f t="shared" ref="BP262:CU262" si="547">BP$236*BP29</f>
        <v>0</v>
      </c>
      <c r="BQ262" s="712">
        <f t="shared" si="547"/>
        <v>0</v>
      </c>
      <c r="BR262" s="712">
        <f t="shared" si="547"/>
        <v>0</v>
      </c>
      <c r="BS262" s="712">
        <f t="shared" si="547"/>
        <v>0</v>
      </c>
      <c r="BT262" s="712">
        <f t="shared" si="547"/>
        <v>0</v>
      </c>
      <c r="BU262" s="712">
        <f t="shared" si="547"/>
        <v>0</v>
      </c>
      <c r="BV262" s="712">
        <f t="shared" si="547"/>
        <v>0</v>
      </c>
      <c r="BW262" s="712">
        <f t="shared" si="547"/>
        <v>0</v>
      </c>
      <c r="BX262" s="712">
        <f t="shared" si="547"/>
        <v>0</v>
      </c>
      <c r="BY262" s="712">
        <f t="shared" si="547"/>
        <v>0</v>
      </c>
      <c r="BZ262" s="712">
        <f t="shared" si="547"/>
        <v>0</v>
      </c>
      <c r="CA262" s="712">
        <f t="shared" si="547"/>
        <v>0</v>
      </c>
      <c r="CB262" s="712">
        <f t="shared" si="547"/>
        <v>0</v>
      </c>
      <c r="CC262" s="712">
        <f t="shared" si="547"/>
        <v>0</v>
      </c>
      <c r="CD262" s="712">
        <f t="shared" si="547"/>
        <v>0</v>
      </c>
      <c r="CE262" s="712">
        <f t="shared" si="547"/>
        <v>0</v>
      </c>
      <c r="CF262" s="712">
        <f t="shared" si="547"/>
        <v>0</v>
      </c>
      <c r="CG262" s="712">
        <f t="shared" si="547"/>
        <v>0</v>
      </c>
      <c r="CH262" s="712">
        <f t="shared" si="547"/>
        <v>0</v>
      </c>
      <c r="CI262" s="712">
        <f t="shared" si="547"/>
        <v>0</v>
      </c>
      <c r="CJ262" s="712">
        <f t="shared" si="547"/>
        <v>0</v>
      </c>
      <c r="CK262" s="712">
        <f t="shared" si="547"/>
        <v>0</v>
      </c>
      <c r="CL262" s="712">
        <f t="shared" si="547"/>
        <v>0</v>
      </c>
      <c r="CM262" s="712">
        <f t="shared" si="547"/>
        <v>0</v>
      </c>
      <c r="CN262" s="712">
        <f t="shared" si="547"/>
        <v>0</v>
      </c>
      <c r="CO262" s="712">
        <f t="shared" si="547"/>
        <v>0</v>
      </c>
      <c r="CP262" s="712">
        <f t="shared" si="547"/>
        <v>0</v>
      </c>
      <c r="CQ262" s="712">
        <f t="shared" si="547"/>
        <v>0</v>
      </c>
      <c r="CR262" s="712">
        <f t="shared" si="547"/>
        <v>0</v>
      </c>
      <c r="CS262" s="712">
        <f t="shared" si="547"/>
        <v>0</v>
      </c>
      <c r="CT262" s="712">
        <f t="shared" si="547"/>
        <v>0</v>
      </c>
      <c r="CU262" s="712">
        <f t="shared" si="547"/>
        <v>0</v>
      </c>
      <c r="CV262" s="712">
        <f t="shared" ref="CV262:DI262" si="548">CV$236*CV29</f>
        <v>0</v>
      </c>
      <c r="CW262" s="712">
        <f t="shared" si="548"/>
        <v>0</v>
      </c>
      <c r="CX262" s="712">
        <f t="shared" si="548"/>
        <v>0</v>
      </c>
      <c r="CY262" s="712">
        <f t="shared" si="548"/>
        <v>0</v>
      </c>
      <c r="CZ262" s="712">
        <f t="shared" si="548"/>
        <v>0</v>
      </c>
      <c r="DA262" s="712">
        <f t="shared" si="548"/>
        <v>0</v>
      </c>
      <c r="DB262" s="712">
        <f t="shared" si="548"/>
        <v>0</v>
      </c>
      <c r="DC262" s="712">
        <f t="shared" si="548"/>
        <v>0</v>
      </c>
      <c r="DD262" s="712">
        <f t="shared" si="548"/>
        <v>0</v>
      </c>
      <c r="DE262" s="712">
        <f t="shared" si="548"/>
        <v>0</v>
      </c>
      <c r="DF262" s="712">
        <f t="shared" si="548"/>
        <v>0</v>
      </c>
      <c r="DG262" s="712">
        <f t="shared" si="548"/>
        <v>0</v>
      </c>
      <c r="DH262" s="712">
        <f t="shared" si="548"/>
        <v>0</v>
      </c>
      <c r="DI262" s="712">
        <f t="shared" si="548"/>
        <v>0</v>
      </c>
      <c r="DJ262" s="712">
        <f t="shared" si="444"/>
        <v>0</v>
      </c>
      <c r="DK262" s="323"/>
      <c r="DL262" s="21"/>
    </row>
    <row r="263" spans="2:116">
      <c r="B263" s="10" t="s">
        <v>315</v>
      </c>
      <c r="C263" s="4" t="s">
        <v>1034</v>
      </c>
      <c r="D263" s="712">
        <f t="shared" ref="D263:AI263" si="549">D$236*D30</f>
        <v>0</v>
      </c>
      <c r="E263" s="712">
        <f t="shared" si="549"/>
        <v>0</v>
      </c>
      <c r="F263" s="712">
        <f t="shared" si="549"/>
        <v>0</v>
      </c>
      <c r="G263" s="712">
        <f t="shared" si="549"/>
        <v>0</v>
      </c>
      <c r="H263" s="712">
        <f t="shared" si="549"/>
        <v>0</v>
      </c>
      <c r="I263" s="712">
        <f t="shared" si="549"/>
        <v>0</v>
      </c>
      <c r="J263" s="712">
        <f t="shared" si="549"/>
        <v>0</v>
      </c>
      <c r="K263" s="712">
        <f t="shared" si="549"/>
        <v>0</v>
      </c>
      <c r="L263" s="712">
        <f t="shared" si="549"/>
        <v>0</v>
      </c>
      <c r="M263" s="712">
        <f t="shared" si="549"/>
        <v>0</v>
      </c>
      <c r="N263" s="712">
        <f t="shared" si="549"/>
        <v>0</v>
      </c>
      <c r="O263" s="712">
        <f t="shared" si="549"/>
        <v>0</v>
      </c>
      <c r="P263" s="712">
        <f t="shared" si="549"/>
        <v>0</v>
      </c>
      <c r="Q263" s="712">
        <f t="shared" si="549"/>
        <v>0</v>
      </c>
      <c r="R263" s="712">
        <f t="shared" si="549"/>
        <v>0</v>
      </c>
      <c r="S263" s="712">
        <f t="shared" si="549"/>
        <v>0</v>
      </c>
      <c r="T263" s="712">
        <f t="shared" si="549"/>
        <v>0</v>
      </c>
      <c r="U263" s="712">
        <f t="shared" si="549"/>
        <v>0</v>
      </c>
      <c r="V263" s="712">
        <f t="shared" si="549"/>
        <v>0</v>
      </c>
      <c r="W263" s="712">
        <f t="shared" si="549"/>
        <v>0</v>
      </c>
      <c r="X263" s="712">
        <f t="shared" si="549"/>
        <v>0</v>
      </c>
      <c r="Y263" s="712">
        <f t="shared" si="549"/>
        <v>0</v>
      </c>
      <c r="Z263" s="712">
        <f t="shared" si="549"/>
        <v>0</v>
      </c>
      <c r="AA263" s="712">
        <f t="shared" si="549"/>
        <v>0</v>
      </c>
      <c r="AB263" s="712">
        <f t="shared" si="549"/>
        <v>0</v>
      </c>
      <c r="AC263" s="712">
        <f t="shared" si="549"/>
        <v>0</v>
      </c>
      <c r="AD263" s="712">
        <f t="shared" si="549"/>
        <v>0</v>
      </c>
      <c r="AE263" s="712">
        <f t="shared" si="549"/>
        <v>0</v>
      </c>
      <c r="AF263" s="712">
        <f t="shared" si="549"/>
        <v>0</v>
      </c>
      <c r="AG263" s="712">
        <f t="shared" si="549"/>
        <v>0</v>
      </c>
      <c r="AH263" s="712">
        <f t="shared" si="549"/>
        <v>0</v>
      </c>
      <c r="AI263" s="712">
        <f t="shared" si="549"/>
        <v>0</v>
      </c>
      <c r="AJ263" s="712">
        <f t="shared" ref="AJ263:BO263" si="550">AJ$236*AJ30</f>
        <v>0</v>
      </c>
      <c r="AK263" s="712">
        <f t="shared" si="550"/>
        <v>0</v>
      </c>
      <c r="AL263" s="712">
        <f t="shared" si="550"/>
        <v>0</v>
      </c>
      <c r="AM263" s="712">
        <f t="shared" si="550"/>
        <v>0</v>
      </c>
      <c r="AN263" s="712">
        <f t="shared" si="550"/>
        <v>0</v>
      </c>
      <c r="AO263" s="712">
        <f t="shared" si="550"/>
        <v>0</v>
      </c>
      <c r="AP263" s="712">
        <f t="shared" si="550"/>
        <v>0</v>
      </c>
      <c r="AQ263" s="712">
        <f t="shared" si="550"/>
        <v>0</v>
      </c>
      <c r="AR263" s="712">
        <f t="shared" si="550"/>
        <v>0</v>
      </c>
      <c r="AS263" s="712">
        <f t="shared" si="550"/>
        <v>0</v>
      </c>
      <c r="AT263" s="712">
        <f t="shared" si="550"/>
        <v>0</v>
      </c>
      <c r="AU263" s="712">
        <f t="shared" si="550"/>
        <v>0</v>
      </c>
      <c r="AV263" s="712">
        <f t="shared" si="550"/>
        <v>0</v>
      </c>
      <c r="AW263" s="712">
        <f t="shared" si="550"/>
        <v>0</v>
      </c>
      <c r="AX263" s="712">
        <f t="shared" si="550"/>
        <v>0</v>
      </c>
      <c r="AY263" s="712">
        <f t="shared" si="550"/>
        <v>0</v>
      </c>
      <c r="AZ263" s="712">
        <f t="shared" si="550"/>
        <v>0</v>
      </c>
      <c r="BA263" s="712">
        <f t="shared" si="550"/>
        <v>0</v>
      </c>
      <c r="BB263" s="712">
        <f t="shared" si="550"/>
        <v>0</v>
      </c>
      <c r="BC263" s="712">
        <f t="shared" si="550"/>
        <v>0</v>
      </c>
      <c r="BD263" s="712">
        <f t="shared" si="550"/>
        <v>0</v>
      </c>
      <c r="BE263" s="712">
        <f t="shared" si="550"/>
        <v>0</v>
      </c>
      <c r="BF263" s="712">
        <f t="shared" si="550"/>
        <v>0</v>
      </c>
      <c r="BG263" s="712">
        <f t="shared" si="550"/>
        <v>0</v>
      </c>
      <c r="BH263" s="712">
        <f t="shared" si="550"/>
        <v>0</v>
      </c>
      <c r="BI263" s="712">
        <f t="shared" si="550"/>
        <v>0</v>
      </c>
      <c r="BJ263" s="712">
        <f t="shared" si="550"/>
        <v>0</v>
      </c>
      <c r="BK263" s="712">
        <f t="shared" si="550"/>
        <v>0</v>
      </c>
      <c r="BL263" s="712">
        <f t="shared" si="550"/>
        <v>0</v>
      </c>
      <c r="BM263" s="712">
        <f t="shared" si="550"/>
        <v>0</v>
      </c>
      <c r="BN263" s="712">
        <f t="shared" si="550"/>
        <v>0</v>
      </c>
      <c r="BO263" s="712">
        <f t="shared" si="550"/>
        <v>0</v>
      </c>
      <c r="BP263" s="712">
        <f t="shared" ref="BP263:CU263" si="551">BP$236*BP30</f>
        <v>0</v>
      </c>
      <c r="BQ263" s="712">
        <f t="shared" si="551"/>
        <v>0</v>
      </c>
      <c r="BR263" s="712">
        <f t="shared" si="551"/>
        <v>0</v>
      </c>
      <c r="BS263" s="712">
        <f t="shared" si="551"/>
        <v>0</v>
      </c>
      <c r="BT263" s="712">
        <f t="shared" si="551"/>
        <v>0</v>
      </c>
      <c r="BU263" s="712">
        <f t="shared" si="551"/>
        <v>0</v>
      </c>
      <c r="BV263" s="712">
        <f t="shared" si="551"/>
        <v>0</v>
      </c>
      <c r="BW263" s="712">
        <f t="shared" si="551"/>
        <v>0</v>
      </c>
      <c r="BX263" s="712">
        <f t="shared" si="551"/>
        <v>0</v>
      </c>
      <c r="BY263" s="712">
        <f t="shared" si="551"/>
        <v>0</v>
      </c>
      <c r="BZ263" s="712">
        <f t="shared" si="551"/>
        <v>0</v>
      </c>
      <c r="CA263" s="712">
        <f t="shared" si="551"/>
        <v>0</v>
      </c>
      <c r="CB263" s="712">
        <f t="shared" si="551"/>
        <v>0</v>
      </c>
      <c r="CC263" s="712">
        <f t="shared" si="551"/>
        <v>0</v>
      </c>
      <c r="CD263" s="712">
        <f t="shared" si="551"/>
        <v>0</v>
      </c>
      <c r="CE263" s="712">
        <f t="shared" si="551"/>
        <v>0</v>
      </c>
      <c r="CF263" s="712">
        <f t="shared" si="551"/>
        <v>0</v>
      </c>
      <c r="CG263" s="712">
        <f t="shared" si="551"/>
        <v>0</v>
      </c>
      <c r="CH263" s="712">
        <f t="shared" si="551"/>
        <v>0</v>
      </c>
      <c r="CI263" s="712">
        <f t="shared" si="551"/>
        <v>0</v>
      </c>
      <c r="CJ263" s="712">
        <f t="shared" si="551"/>
        <v>0</v>
      </c>
      <c r="CK263" s="712">
        <f t="shared" si="551"/>
        <v>0</v>
      </c>
      <c r="CL263" s="712">
        <f t="shared" si="551"/>
        <v>0</v>
      </c>
      <c r="CM263" s="712">
        <f t="shared" si="551"/>
        <v>0</v>
      </c>
      <c r="CN263" s="712">
        <f t="shared" si="551"/>
        <v>0</v>
      </c>
      <c r="CO263" s="712">
        <f t="shared" si="551"/>
        <v>0</v>
      </c>
      <c r="CP263" s="712">
        <f t="shared" si="551"/>
        <v>0</v>
      </c>
      <c r="CQ263" s="712">
        <f t="shared" si="551"/>
        <v>0</v>
      </c>
      <c r="CR263" s="712">
        <f t="shared" si="551"/>
        <v>0</v>
      </c>
      <c r="CS263" s="712">
        <f t="shared" si="551"/>
        <v>0</v>
      </c>
      <c r="CT263" s="712">
        <f t="shared" si="551"/>
        <v>0</v>
      </c>
      <c r="CU263" s="712">
        <f t="shared" si="551"/>
        <v>0</v>
      </c>
      <c r="CV263" s="712">
        <f t="shared" ref="CV263:DI263" si="552">CV$236*CV30</f>
        <v>0</v>
      </c>
      <c r="CW263" s="712">
        <f t="shared" si="552"/>
        <v>0</v>
      </c>
      <c r="CX263" s="712">
        <f t="shared" si="552"/>
        <v>0</v>
      </c>
      <c r="CY263" s="712">
        <f t="shared" si="552"/>
        <v>0</v>
      </c>
      <c r="CZ263" s="712">
        <f t="shared" si="552"/>
        <v>0</v>
      </c>
      <c r="DA263" s="712">
        <f t="shared" si="552"/>
        <v>0</v>
      </c>
      <c r="DB263" s="712">
        <f t="shared" si="552"/>
        <v>0</v>
      </c>
      <c r="DC263" s="712">
        <f t="shared" si="552"/>
        <v>0</v>
      </c>
      <c r="DD263" s="712">
        <f t="shared" si="552"/>
        <v>0</v>
      </c>
      <c r="DE263" s="712">
        <f t="shared" si="552"/>
        <v>0</v>
      </c>
      <c r="DF263" s="712">
        <f t="shared" si="552"/>
        <v>0</v>
      </c>
      <c r="DG263" s="712">
        <f t="shared" si="552"/>
        <v>0</v>
      </c>
      <c r="DH263" s="712">
        <f t="shared" si="552"/>
        <v>0</v>
      </c>
      <c r="DI263" s="712">
        <f t="shared" si="552"/>
        <v>0</v>
      </c>
      <c r="DJ263" s="712">
        <f t="shared" si="444"/>
        <v>0</v>
      </c>
      <c r="DK263" s="323"/>
      <c r="DL263" s="21"/>
    </row>
    <row r="264" spans="2:116">
      <c r="B264" s="10" t="s">
        <v>316</v>
      </c>
      <c r="C264" s="4" t="s">
        <v>1035</v>
      </c>
      <c r="D264" s="712">
        <f t="shared" ref="D264:AI264" si="553">D$236*D31</f>
        <v>0</v>
      </c>
      <c r="E264" s="712">
        <f t="shared" si="553"/>
        <v>0</v>
      </c>
      <c r="F264" s="712">
        <f t="shared" si="553"/>
        <v>0</v>
      </c>
      <c r="G264" s="712">
        <f t="shared" si="553"/>
        <v>0</v>
      </c>
      <c r="H264" s="712">
        <f t="shared" si="553"/>
        <v>0</v>
      </c>
      <c r="I264" s="712">
        <f t="shared" si="553"/>
        <v>0</v>
      </c>
      <c r="J264" s="712">
        <f t="shared" si="553"/>
        <v>0</v>
      </c>
      <c r="K264" s="712">
        <f t="shared" si="553"/>
        <v>0</v>
      </c>
      <c r="L264" s="712">
        <f t="shared" si="553"/>
        <v>0</v>
      </c>
      <c r="M264" s="712">
        <f t="shared" si="553"/>
        <v>0</v>
      </c>
      <c r="N264" s="712">
        <f t="shared" si="553"/>
        <v>0</v>
      </c>
      <c r="O264" s="712">
        <f t="shared" si="553"/>
        <v>0</v>
      </c>
      <c r="P264" s="712">
        <f t="shared" si="553"/>
        <v>0</v>
      </c>
      <c r="Q264" s="712">
        <f t="shared" si="553"/>
        <v>0</v>
      </c>
      <c r="R264" s="712">
        <f t="shared" si="553"/>
        <v>0</v>
      </c>
      <c r="S264" s="712">
        <f t="shared" si="553"/>
        <v>0</v>
      </c>
      <c r="T264" s="712">
        <f t="shared" si="553"/>
        <v>0</v>
      </c>
      <c r="U264" s="712">
        <f t="shared" si="553"/>
        <v>0</v>
      </c>
      <c r="V264" s="712">
        <f t="shared" si="553"/>
        <v>0</v>
      </c>
      <c r="W264" s="712">
        <f t="shared" si="553"/>
        <v>0</v>
      </c>
      <c r="X264" s="712">
        <f t="shared" si="553"/>
        <v>0</v>
      </c>
      <c r="Y264" s="712">
        <f t="shared" si="553"/>
        <v>0</v>
      </c>
      <c r="Z264" s="712">
        <f t="shared" si="553"/>
        <v>0</v>
      </c>
      <c r="AA264" s="712">
        <f t="shared" si="553"/>
        <v>0</v>
      </c>
      <c r="AB264" s="712">
        <f t="shared" si="553"/>
        <v>0</v>
      </c>
      <c r="AC264" s="712">
        <f t="shared" si="553"/>
        <v>0</v>
      </c>
      <c r="AD264" s="712">
        <f t="shared" si="553"/>
        <v>0</v>
      </c>
      <c r="AE264" s="712">
        <f t="shared" si="553"/>
        <v>0</v>
      </c>
      <c r="AF264" s="712">
        <f t="shared" si="553"/>
        <v>0</v>
      </c>
      <c r="AG264" s="712">
        <f t="shared" si="553"/>
        <v>0</v>
      </c>
      <c r="AH264" s="712">
        <f t="shared" si="553"/>
        <v>0</v>
      </c>
      <c r="AI264" s="712">
        <f t="shared" si="553"/>
        <v>0</v>
      </c>
      <c r="AJ264" s="712">
        <f t="shared" ref="AJ264:BO264" si="554">AJ$236*AJ31</f>
        <v>0</v>
      </c>
      <c r="AK264" s="712">
        <f t="shared" si="554"/>
        <v>0</v>
      </c>
      <c r="AL264" s="712">
        <f t="shared" si="554"/>
        <v>0</v>
      </c>
      <c r="AM264" s="712">
        <f t="shared" si="554"/>
        <v>0</v>
      </c>
      <c r="AN264" s="712">
        <f t="shared" si="554"/>
        <v>0</v>
      </c>
      <c r="AO264" s="712">
        <f t="shared" si="554"/>
        <v>0</v>
      </c>
      <c r="AP264" s="712">
        <f t="shared" si="554"/>
        <v>0</v>
      </c>
      <c r="AQ264" s="712">
        <f t="shared" si="554"/>
        <v>0</v>
      </c>
      <c r="AR264" s="712">
        <f t="shared" si="554"/>
        <v>0</v>
      </c>
      <c r="AS264" s="712">
        <f t="shared" si="554"/>
        <v>0</v>
      </c>
      <c r="AT264" s="712">
        <f t="shared" si="554"/>
        <v>0</v>
      </c>
      <c r="AU264" s="712">
        <f t="shared" si="554"/>
        <v>0</v>
      </c>
      <c r="AV264" s="712">
        <f t="shared" si="554"/>
        <v>0</v>
      </c>
      <c r="AW264" s="712">
        <f t="shared" si="554"/>
        <v>0</v>
      </c>
      <c r="AX264" s="712">
        <f t="shared" si="554"/>
        <v>0</v>
      </c>
      <c r="AY264" s="712">
        <f t="shared" si="554"/>
        <v>0</v>
      </c>
      <c r="AZ264" s="712">
        <f t="shared" si="554"/>
        <v>0</v>
      </c>
      <c r="BA264" s="712">
        <f t="shared" si="554"/>
        <v>0</v>
      </c>
      <c r="BB264" s="712">
        <f t="shared" si="554"/>
        <v>0</v>
      </c>
      <c r="BC264" s="712">
        <f t="shared" si="554"/>
        <v>0</v>
      </c>
      <c r="BD264" s="712">
        <f t="shared" si="554"/>
        <v>0</v>
      </c>
      <c r="BE264" s="712">
        <f t="shared" si="554"/>
        <v>0</v>
      </c>
      <c r="BF264" s="712">
        <f t="shared" si="554"/>
        <v>0</v>
      </c>
      <c r="BG264" s="712">
        <f t="shared" si="554"/>
        <v>0</v>
      </c>
      <c r="BH264" s="712">
        <f t="shared" si="554"/>
        <v>0</v>
      </c>
      <c r="BI264" s="712">
        <f t="shared" si="554"/>
        <v>0</v>
      </c>
      <c r="BJ264" s="712">
        <f t="shared" si="554"/>
        <v>0</v>
      </c>
      <c r="BK264" s="712">
        <f t="shared" si="554"/>
        <v>0</v>
      </c>
      <c r="BL264" s="712">
        <f t="shared" si="554"/>
        <v>0</v>
      </c>
      <c r="BM264" s="712">
        <f t="shared" si="554"/>
        <v>0</v>
      </c>
      <c r="BN264" s="712">
        <f t="shared" si="554"/>
        <v>0</v>
      </c>
      <c r="BO264" s="712">
        <f t="shared" si="554"/>
        <v>0</v>
      </c>
      <c r="BP264" s="712">
        <f t="shared" ref="BP264:CU264" si="555">BP$236*BP31</f>
        <v>0</v>
      </c>
      <c r="BQ264" s="712">
        <f t="shared" si="555"/>
        <v>0</v>
      </c>
      <c r="BR264" s="712">
        <f t="shared" si="555"/>
        <v>0</v>
      </c>
      <c r="BS264" s="712">
        <f t="shared" si="555"/>
        <v>0</v>
      </c>
      <c r="BT264" s="712">
        <f t="shared" si="555"/>
        <v>0</v>
      </c>
      <c r="BU264" s="712">
        <f t="shared" si="555"/>
        <v>0</v>
      </c>
      <c r="BV264" s="712">
        <f t="shared" si="555"/>
        <v>0</v>
      </c>
      <c r="BW264" s="712">
        <f t="shared" si="555"/>
        <v>0</v>
      </c>
      <c r="BX264" s="712">
        <f t="shared" si="555"/>
        <v>0</v>
      </c>
      <c r="BY264" s="712">
        <f t="shared" si="555"/>
        <v>0</v>
      </c>
      <c r="BZ264" s="712">
        <f t="shared" si="555"/>
        <v>0</v>
      </c>
      <c r="CA264" s="712">
        <f t="shared" si="555"/>
        <v>0</v>
      </c>
      <c r="CB264" s="712">
        <f t="shared" si="555"/>
        <v>0</v>
      </c>
      <c r="CC264" s="712">
        <f t="shared" si="555"/>
        <v>0</v>
      </c>
      <c r="CD264" s="712">
        <f t="shared" si="555"/>
        <v>0</v>
      </c>
      <c r="CE264" s="712">
        <f t="shared" si="555"/>
        <v>0</v>
      </c>
      <c r="CF264" s="712">
        <f t="shared" si="555"/>
        <v>0</v>
      </c>
      <c r="CG264" s="712">
        <f t="shared" si="555"/>
        <v>0</v>
      </c>
      <c r="CH264" s="712">
        <f t="shared" si="555"/>
        <v>0</v>
      </c>
      <c r="CI264" s="712">
        <f t="shared" si="555"/>
        <v>0</v>
      </c>
      <c r="CJ264" s="712">
        <f t="shared" si="555"/>
        <v>0</v>
      </c>
      <c r="CK264" s="712">
        <f t="shared" si="555"/>
        <v>0</v>
      </c>
      <c r="CL264" s="712">
        <f t="shared" si="555"/>
        <v>0</v>
      </c>
      <c r="CM264" s="712">
        <f t="shared" si="555"/>
        <v>0</v>
      </c>
      <c r="CN264" s="712">
        <f t="shared" si="555"/>
        <v>0</v>
      </c>
      <c r="CO264" s="712">
        <f t="shared" si="555"/>
        <v>0</v>
      </c>
      <c r="CP264" s="712">
        <f t="shared" si="555"/>
        <v>0</v>
      </c>
      <c r="CQ264" s="712">
        <f t="shared" si="555"/>
        <v>0</v>
      </c>
      <c r="CR264" s="712">
        <f t="shared" si="555"/>
        <v>0</v>
      </c>
      <c r="CS264" s="712">
        <f t="shared" si="555"/>
        <v>0</v>
      </c>
      <c r="CT264" s="712">
        <f t="shared" si="555"/>
        <v>0</v>
      </c>
      <c r="CU264" s="712">
        <f t="shared" si="555"/>
        <v>0</v>
      </c>
      <c r="CV264" s="712">
        <f t="shared" ref="CV264:DI264" si="556">CV$236*CV31</f>
        <v>0</v>
      </c>
      <c r="CW264" s="712">
        <f t="shared" si="556"/>
        <v>0</v>
      </c>
      <c r="CX264" s="712">
        <f t="shared" si="556"/>
        <v>0</v>
      </c>
      <c r="CY264" s="712">
        <f t="shared" si="556"/>
        <v>0</v>
      </c>
      <c r="CZ264" s="712">
        <f t="shared" si="556"/>
        <v>0</v>
      </c>
      <c r="DA264" s="712">
        <f t="shared" si="556"/>
        <v>0</v>
      </c>
      <c r="DB264" s="712">
        <f t="shared" si="556"/>
        <v>0</v>
      </c>
      <c r="DC264" s="712">
        <f t="shared" si="556"/>
        <v>0</v>
      </c>
      <c r="DD264" s="712">
        <f t="shared" si="556"/>
        <v>0</v>
      </c>
      <c r="DE264" s="712">
        <f t="shared" si="556"/>
        <v>0</v>
      </c>
      <c r="DF264" s="712">
        <f t="shared" si="556"/>
        <v>0</v>
      </c>
      <c r="DG264" s="712">
        <f t="shared" si="556"/>
        <v>0</v>
      </c>
      <c r="DH264" s="712">
        <f t="shared" si="556"/>
        <v>0</v>
      </c>
      <c r="DI264" s="712">
        <f t="shared" si="556"/>
        <v>0</v>
      </c>
      <c r="DJ264" s="712">
        <f t="shared" si="444"/>
        <v>0</v>
      </c>
      <c r="DK264" s="323"/>
      <c r="DL264" s="21"/>
    </row>
    <row r="265" spans="2:116">
      <c r="B265" s="10" t="s">
        <v>317</v>
      </c>
      <c r="C265" s="4" t="s">
        <v>1036</v>
      </c>
      <c r="D265" s="712">
        <f t="shared" ref="D265:AI265" si="557">D$236*D32</f>
        <v>0</v>
      </c>
      <c r="E265" s="712">
        <f t="shared" si="557"/>
        <v>0</v>
      </c>
      <c r="F265" s="712">
        <f t="shared" si="557"/>
        <v>0</v>
      </c>
      <c r="G265" s="712">
        <f t="shared" si="557"/>
        <v>0</v>
      </c>
      <c r="H265" s="712">
        <f t="shared" si="557"/>
        <v>0</v>
      </c>
      <c r="I265" s="712">
        <f t="shared" si="557"/>
        <v>0</v>
      </c>
      <c r="J265" s="712">
        <f t="shared" si="557"/>
        <v>0</v>
      </c>
      <c r="K265" s="712">
        <f t="shared" si="557"/>
        <v>0</v>
      </c>
      <c r="L265" s="712">
        <f t="shared" si="557"/>
        <v>0</v>
      </c>
      <c r="M265" s="712">
        <f t="shared" si="557"/>
        <v>0</v>
      </c>
      <c r="N265" s="712">
        <f t="shared" si="557"/>
        <v>0</v>
      </c>
      <c r="O265" s="712">
        <f t="shared" si="557"/>
        <v>0</v>
      </c>
      <c r="P265" s="712">
        <f t="shared" si="557"/>
        <v>0</v>
      </c>
      <c r="Q265" s="712">
        <f t="shared" si="557"/>
        <v>0</v>
      </c>
      <c r="R265" s="712">
        <f t="shared" si="557"/>
        <v>0</v>
      </c>
      <c r="S265" s="712">
        <f t="shared" si="557"/>
        <v>0</v>
      </c>
      <c r="T265" s="712">
        <f t="shared" si="557"/>
        <v>0</v>
      </c>
      <c r="U265" s="712">
        <f t="shared" si="557"/>
        <v>0</v>
      </c>
      <c r="V265" s="712">
        <f t="shared" si="557"/>
        <v>0</v>
      </c>
      <c r="W265" s="712">
        <f t="shared" si="557"/>
        <v>0</v>
      </c>
      <c r="X265" s="712">
        <f t="shared" si="557"/>
        <v>0</v>
      </c>
      <c r="Y265" s="712">
        <f t="shared" si="557"/>
        <v>0</v>
      </c>
      <c r="Z265" s="712">
        <f t="shared" si="557"/>
        <v>0</v>
      </c>
      <c r="AA265" s="712">
        <f t="shared" si="557"/>
        <v>0</v>
      </c>
      <c r="AB265" s="712">
        <f t="shared" si="557"/>
        <v>0</v>
      </c>
      <c r="AC265" s="712">
        <f t="shared" si="557"/>
        <v>0</v>
      </c>
      <c r="AD265" s="712">
        <f t="shared" si="557"/>
        <v>0</v>
      </c>
      <c r="AE265" s="712">
        <f t="shared" si="557"/>
        <v>0</v>
      </c>
      <c r="AF265" s="712">
        <f t="shared" si="557"/>
        <v>0</v>
      </c>
      <c r="AG265" s="712">
        <f t="shared" si="557"/>
        <v>0</v>
      </c>
      <c r="AH265" s="712">
        <f t="shared" si="557"/>
        <v>0</v>
      </c>
      <c r="AI265" s="712">
        <f t="shared" si="557"/>
        <v>0</v>
      </c>
      <c r="AJ265" s="712">
        <f t="shared" ref="AJ265:BO265" si="558">AJ$236*AJ32</f>
        <v>0</v>
      </c>
      <c r="AK265" s="712">
        <f t="shared" si="558"/>
        <v>0</v>
      </c>
      <c r="AL265" s="712">
        <f t="shared" si="558"/>
        <v>0</v>
      </c>
      <c r="AM265" s="712">
        <f t="shared" si="558"/>
        <v>0</v>
      </c>
      <c r="AN265" s="712">
        <f t="shared" si="558"/>
        <v>0</v>
      </c>
      <c r="AO265" s="712">
        <f t="shared" si="558"/>
        <v>0</v>
      </c>
      <c r="AP265" s="712">
        <f t="shared" si="558"/>
        <v>0</v>
      </c>
      <c r="AQ265" s="712">
        <f t="shared" si="558"/>
        <v>0</v>
      </c>
      <c r="AR265" s="712">
        <f t="shared" si="558"/>
        <v>0</v>
      </c>
      <c r="AS265" s="712">
        <f t="shared" si="558"/>
        <v>0</v>
      </c>
      <c r="AT265" s="712">
        <f t="shared" si="558"/>
        <v>0</v>
      </c>
      <c r="AU265" s="712">
        <f t="shared" si="558"/>
        <v>0</v>
      </c>
      <c r="AV265" s="712">
        <f t="shared" si="558"/>
        <v>0</v>
      </c>
      <c r="AW265" s="712">
        <f t="shared" si="558"/>
        <v>0</v>
      </c>
      <c r="AX265" s="712">
        <f t="shared" si="558"/>
        <v>0</v>
      </c>
      <c r="AY265" s="712">
        <f t="shared" si="558"/>
        <v>0</v>
      </c>
      <c r="AZ265" s="712">
        <f t="shared" si="558"/>
        <v>0</v>
      </c>
      <c r="BA265" s="712">
        <f t="shared" si="558"/>
        <v>0</v>
      </c>
      <c r="BB265" s="712">
        <f t="shared" si="558"/>
        <v>0</v>
      </c>
      <c r="BC265" s="712">
        <f t="shared" si="558"/>
        <v>0</v>
      </c>
      <c r="BD265" s="712">
        <f t="shared" si="558"/>
        <v>0</v>
      </c>
      <c r="BE265" s="712">
        <f t="shared" si="558"/>
        <v>0</v>
      </c>
      <c r="BF265" s="712">
        <f t="shared" si="558"/>
        <v>0</v>
      </c>
      <c r="BG265" s="712">
        <f t="shared" si="558"/>
        <v>0</v>
      </c>
      <c r="BH265" s="712">
        <f t="shared" si="558"/>
        <v>0</v>
      </c>
      <c r="BI265" s="712">
        <f t="shared" si="558"/>
        <v>0</v>
      </c>
      <c r="BJ265" s="712">
        <f t="shared" si="558"/>
        <v>0</v>
      </c>
      <c r="BK265" s="712">
        <f t="shared" si="558"/>
        <v>0</v>
      </c>
      <c r="BL265" s="712">
        <f t="shared" si="558"/>
        <v>0</v>
      </c>
      <c r="BM265" s="712">
        <f t="shared" si="558"/>
        <v>0</v>
      </c>
      <c r="BN265" s="712">
        <f t="shared" si="558"/>
        <v>0</v>
      </c>
      <c r="BO265" s="712">
        <f t="shared" si="558"/>
        <v>0</v>
      </c>
      <c r="BP265" s="712">
        <f t="shared" ref="BP265:CU265" si="559">BP$236*BP32</f>
        <v>0</v>
      </c>
      <c r="BQ265" s="712">
        <f t="shared" si="559"/>
        <v>0</v>
      </c>
      <c r="BR265" s="712">
        <f t="shared" si="559"/>
        <v>0</v>
      </c>
      <c r="BS265" s="712">
        <f t="shared" si="559"/>
        <v>0</v>
      </c>
      <c r="BT265" s="712">
        <f t="shared" si="559"/>
        <v>0</v>
      </c>
      <c r="BU265" s="712">
        <f t="shared" si="559"/>
        <v>0</v>
      </c>
      <c r="BV265" s="712">
        <f t="shared" si="559"/>
        <v>0</v>
      </c>
      <c r="BW265" s="712">
        <f t="shared" si="559"/>
        <v>0</v>
      </c>
      <c r="BX265" s="712">
        <f t="shared" si="559"/>
        <v>0</v>
      </c>
      <c r="BY265" s="712">
        <f t="shared" si="559"/>
        <v>0</v>
      </c>
      <c r="BZ265" s="712">
        <f t="shared" si="559"/>
        <v>0</v>
      </c>
      <c r="CA265" s="712">
        <f t="shared" si="559"/>
        <v>0</v>
      </c>
      <c r="CB265" s="712">
        <f t="shared" si="559"/>
        <v>0</v>
      </c>
      <c r="CC265" s="712">
        <f t="shared" si="559"/>
        <v>0</v>
      </c>
      <c r="CD265" s="712">
        <f t="shared" si="559"/>
        <v>0</v>
      </c>
      <c r="CE265" s="712">
        <f t="shared" si="559"/>
        <v>0</v>
      </c>
      <c r="CF265" s="712">
        <f t="shared" si="559"/>
        <v>0</v>
      </c>
      <c r="CG265" s="712">
        <f t="shared" si="559"/>
        <v>0</v>
      </c>
      <c r="CH265" s="712">
        <f t="shared" si="559"/>
        <v>0</v>
      </c>
      <c r="CI265" s="712">
        <f t="shared" si="559"/>
        <v>0</v>
      </c>
      <c r="CJ265" s="712">
        <f t="shared" si="559"/>
        <v>0</v>
      </c>
      <c r="CK265" s="712">
        <f t="shared" si="559"/>
        <v>0</v>
      </c>
      <c r="CL265" s="712">
        <f t="shared" si="559"/>
        <v>0</v>
      </c>
      <c r="CM265" s="712">
        <f t="shared" si="559"/>
        <v>0</v>
      </c>
      <c r="CN265" s="712">
        <f t="shared" si="559"/>
        <v>0</v>
      </c>
      <c r="CO265" s="712">
        <f t="shared" si="559"/>
        <v>0</v>
      </c>
      <c r="CP265" s="712">
        <f t="shared" si="559"/>
        <v>0</v>
      </c>
      <c r="CQ265" s="712">
        <f t="shared" si="559"/>
        <v>0</v>
      </c>
      <c r="CR265" s="712">
        <f t="shared" si="559"/>
        <v>0</v>
      </c>
      <c r="CS265" s="712">
        <f t="shared" si="559"/>
        <v>0</v>
      </c>
      <c r="CT265" s="712">
        <f t="shared" si="559"/>
        <v>0</v>
      </c>
      <c r="CU265" s="712">
        <f t="shared" si="559"/>
        <v>0</v>
      </c>
      <c r="CV265" s="712">
        <f t="shared" ref="CV265:DI265" si="560">CV$236*CV32</f>
        <v>0</v>
      </c>
      <c r="CW265" s="712">
        <f t="shared" si="560"/>
        <v>0</v>
      </c>
      <c r="CX265" s="712">
        <f t="shared" si="560"/>
        <v>0</v>
      </c>
      <c r="CY265" s="712">
        <f t="shared" si="560"/>
        <v>0</v>
      </c>
      <c r="CZ265" s="712">
        <f t="shared" si="560"/>
        <v>0</v>
      </c>
      <c r="DA265" s="712">
        <f t="shared" si="560"/>
        <v>0</v>
      </c>
      <c r="DB265" s="712">
        <f t="shared" si="560"/>
        <v>0</v>
      </c>
      <c r="DC265" s="712">
        <f t="shared" si="560"/>
        <v>0</v>
      </c>
      <c r="DD265" s="712">
        <f t="shared" si="560"/>
        <v>0</v>
      </c>
      <c r="DE265" s="712">
        <f t="shared" si="560"/>
        <v>0</v>
      </c>
      <c r="DF265" s="712">
        <f t="shared" si="560"/>
        <v>0</v>
      </c>
      <c r="DG265" s="712">
        <f t="shared" si="560"/>
        <v>0</v>
      </c>
      <c r="DH265" s="712">
        <f t="shared" si="560"/>
        <v>0</v>
      </c>
      <c r="DI265" s="712">
        <f t="shared" si="560"/>
        <v>0</v>
      </c>
      <c r="DJ265" s="712">
        <f t="shared" si="444"/>
        <v>0</v>
      </c>
      <c r="DK265" s="323"/>
      <c r="DL265" s="21"/>
    </row>
    <row r="266" spans="2:116">
      <c r="B266" s="10" t="s">
        <v>318</v>
      </c>
      <c r="C266" s="4" t="s">
        <v>1037</v>
      </c>
      <c r="D266" s="712">
        <f t="shared" ref="D266:AI266" si="561">D$236*D33</f>
        <v>0</v>
      </c>
      <c r="E266" s="712">
        <f t="shared" si="561"/>
        <v>0</v>
      </c>
      <c r="F266" s="712">
        <f t="shared" si="561"/>
        <v>0</v>
      </c>
      <c r="G266" s="712">
        <f t="shared" si="561"/>
        <v>0</v>
      </c>
      <c r="H266" s="712">
        <f t="shared" si="561"/>
        <v>0</v>
      </c>
      <c r="I266" s="712">
        <f t="shared" si="561"/>
        <v>0</v>
      </c>
      <c r="J266" s="712">
        <f t="shared" si="561"/>
        <v>0</v>
      </c>
      <c r="K266" s="712">
        <f t="shared" si="561"/>
        <v>0</v>
      </c>
      <c r="L266" s="712">
        <f t="shared" si="561"/>
        <v>0</v>
      </c>
      <c r="M266" s="712">
        <f t="shared" si="561"/>
        <v>0</v>
      </c>
      <c r="N266" s="712">
        <f t="shared" si="561"/>
        <v>0</v>
      </c>
      <c r="O266" s="712">
        <f t="shared" si="561"/>
        <v>0</v>
      </c>
      <c r="P266" s="712">
        <f t="shared" si="561"/>
        <v>0</v>
      </c>
      <c r="Q266" s="712">
        <f t="shared" si="561"/>
        <v>0</v>
      </c>
      <c r="R266" s="712">
        <f t="shared" si="561"/>
        <v>0</v>
      </c>
      <c r="S266" s="712">
        <f t="shared" si="561"/>
        <v>0</v>
      </c>
      <c r="T266" s="712">
        <f t="shared" si="561"/>
        <v>0</v>
      </c>
      <c r="U266" s="712">
        <f t="shared" si="561"/>
        <v>0</v>
      </c>
      <c r="V266" s="712">
        <f t="shared" si="561"/>
        <v>0</v>
      </c>
      <c r="W266" s="712">
        <f t="shared" si="561"/>
        <v>0</v>
      </c>
      <c r="X266" s="712">
        <f t="shared" si="561"/>
        <v>0</v>
      </c>
      <c r="Y266" s="712">
        <f t="shared" si="561"/>
        <v>0</v>
      </c>
      <c r="Z266" s="712">
        <f t="shared" si="561"/>
        <v>0</v>
      </c>
      <c r="AA266" s="712">
        <f t="shared" si="561"/>
        <v>0</v>
      </c>
      <c r="AB266" s="712">
        <f t="shared" si="561"/>
        <v>0</v>
      </c>
      <c r="AC266" s="712">
        <f t="shared" si="561"/>
        <v>0</v>
      </c>
      <c r="AD266" s="712">
        <f t="shared" si="561"/>
        <v>0</v>
      </c>
      <c r="AE266" s="712">
        <f t="shared" si="561"/>
        <v>0</v>
      </c>
      <c r="AF266" s="712">
        <f t="shared" si="561"/>
        <v>0</v>
      </c>
      <c r="AG266" s="712">
        <f t="shared" si="561"/>
        <v>0</v>
      </c>
      <c r="AH266" s="712">
        <f t="shared" si="561"/>
        <v>0</v>
      </c>
      <c r="AI266" s="712">
        <f t="shared" si="561"/>
        <v>0</v>
      </c>
      <c r="AJ266" s="712">
        <f t="shared" ref="AJ266:BO266" si="562">AJ$236*AJ33</f>
        <v>0</v>
      </c>
      <c r="AK266" s="712">
        <f t="shared" si="562"/>
        <v>0</v>
      </c>
      <c r="AL266" s="712">
        <f t="shared" si="562"/>
        <v>0</v>
      </c>
      <c r="AM266" s="712">
        <f t="shared" si="562"/>
        <v>0</v>
      </c>
      <c r="AN266" s="712">
        <f t="shared" si="562"/>
        <v>0</v>
      </c>
      <c r="AO266" s="712">
        <f t="shared" si="562"/>
        <v>0</v>
      </c>
      <c r="AP266" s="712">
        <f t="shared" si="562"/>
        <v>0</v>
      </c>
      <c r="AQ266" s="712">
        <f t="shared" si="562"/>
        <v>0</v>
      </c>
      <c r="AR266" s="712">
        <f t="shared" si="562"/>
        <v>0</v>
      </c>
      <c r="AS266" s="712">
        <f t="shared" si="562"/>
        <v>0</v>
      </c>
      <c r="AT266" s="712">
        <f t="shared" si="562"/>
        <v>0</v>
      </c>
      <c r="AU266" s="712">
        <f t="shared" si="562"/>
        <v>0</v>
      </c>
      <c r="AV266" s="712">
        <f t="shared" si="562"/>
        <v>0</v>
      </c>
      <c r="AW266" s="712">
        <f t="shared" si="562"/>
        <v>0</v>
      </c>
      <c r="AX266" s="712">
        <f t="shared" si="562"/>
        <v>0</v>
      </c>
      <c r="AY266" s="712">
        <f t="shared" si="562"/>
        <v>0</v>
      </c>
      <c r="AZ266" s="712">
        <f t="shared" si="562"/>
        <v>0</v>
      </c>
      <c r="BA266" s="712">
        <f t="shared" si="562"/>
        <v>0</v>
      </c>
      <c r="BB266" s="712">
        <f t="shared" si="562"/>
        <v>0</v>
      </c>
      <c r="BC266" s="712">
        <f t="shared" si="562"/>
        <v>0</v>
      </c>
      <c r="BD266" s="712">
        <f t="shared" si="562"/>
        <v>0</v>
      </c>
      <c r="BE266" s="712">
        <f t="shared" si="562"/>
        <v>0</v>
      </c>
      <c r="BF266" s="712">
        <f t="shared" si="562"/>
        <v>0</v>
      </c>
      <c r="BG266" s="712">
        <f t="shared" si="562"/>
        <v>0</v>
      </c>
      <c r="BH266" s="712">
        <f t="shared" si="562"/>
        <v>0</v>
      </c>
      <c r="BI266" s="712">
        <f t="shared" si="562"/>
        <v>0</v>
      </c>
      <c r="BJ266" s="712">
        <f t="shared" si="562"/>
        <v>0</v>
      </c>
      <c r="BK266" s="712">
        <f t="shared" si="562"/>
        <v>0</v>
      </c>
      <c r="BL266" s="712">
        <f t="shared" si="562"/>
        <v>0</v>
      </c>
      <c r="BM266" s="712">
        <f t="shared" si="562"/>
        <v>0</v>
      </c>
      <c r="BN266" s="712">
        <f t="shared" si="562"/>
        <v>0</v>
      </c>
      <c r="BO266" s="712">
        <f t="shared" si="562"/>
        <v>0</v>
      </c>
      <c r="BP266" s="712">
        <f t="shared" ref="BP266:CU266" si="563">BP$236*BP33</f>
        <v>0</v>
      </c>
      <c r="BQ266" s="712">
        <f t="shared" si="563"/>
        <v>0</v>
      </c>
      <c r="BR266" s="712">
        <f t="shared" si="563"/>
        <v>0</v>
      </c>
      <c r="BS266" s="712">
        <f t="shared" si="563"/>
        <v>0</v>
      </c>
      <c r="BT266" s="712">
        <f t="shared" si="563"/>
        <v>0</v>
      </c>
      <c r="BU266" s="712">
        <f t="shared" si="563"/>
        <v>0</v>
      </c>
      <c r="BV266" s="712">
        <f t="shared" si="563"/>
        <v>0</v>
      </c>
      <c r="BW266" s="712">
        <f t="shared" si="563"/>
        <v>0</v>
      </c>
      <c r="BX266" s="712">
        <f t="shared" si="563"/>
        <v>0</v>
      </c>
      <c r="BY266" s="712">
        <f t="shared" si="563"/>
        <v>0</v>
      </c>
      <c r="BZ266" s="712">
        <f t="shared" si="563"/>
        <v>0</v>
      </c>
      <c r="CA266" s="712">
        <f t="shared" si="563"/>
        <v>0</v>
      </c>
      <c r="CB266" s="712">
        <f t="shared" si="563"/>
        <v>0</v>
      </c>
      <c r="CC266" s="712">
        <f t="shared" si="563"/>
        <v>0</v>
      </c>
      <c r="CD266" s="712">
        <f t="shared" si="563"/>
        <v>0</v>
      </c>
      <c r="CE266" s="712">
        <f t="shared" si="563"/>
        <v>0</v>
      </c>
      <c r="CF266" s="712">
        <f t="shared" si="563"/>
        <v>0</v>
      </c>
      <c r="CG266" s="712">
        <f t="shared" si="563"/>
        <v>0</v>
      </c>
      <c r="CH266" s="712">
        <f t="shared" si="563"/>
        <v>0</v>
      </c>
      <c r="CI266" s="712">
        <f t="shared" si="563"/>
        <v>0</v>
      </c>
      <c r="CJ266" s="712">
        <f t="shared" si="563"/>
        <v>0</v>
      </c>
      <c r="CK266" s="712">
        <f t="shared" si="563"/>
        <v>0</v>
      </c>
      <c r="CL266" s="712">
        <f t="shared" si="563"/>
        <v>0</v>
      </c>
      <c r="CM266" s="712">
        <f t="shared" si="563"/>
        <v>0</v>
      </c>
      <c r="CN266" s="712">
        <f t="shared" si="563"/>
        <v>0</v>
      </c>
      <c r="CO266" s="712">
        <f t="shared" si="563"/>
        <v>0</v>
      </c>
      <c r="CP266" s="712">
        <f t="shared" si="563"/>
        <v>0</v>
      </c>
      <c r="CQ266" s="712">
        <f t="shared" si="563"/>
        <v>0</v>
      </c>
      <c r="CR266" s="712">
        <f t="shared" si="563"/>
        <v>0</v>
      </c>
      <c r="CS266" s="712">
        <f t="shared" si="563"/>
        <v>0</v>
      </c>
      <c r="CT266" s="712">
        <f t="shared" si="563"/>
        <v>0</v>
      </c>
      <c r="CU266" s="712">
        <f t="shared" si="563"/>
        <v>0</v>
      </c>
      <c r="CV266" s="712">
        <f t="shared" ref="CV266:DI266" si="564">CV$236*CV33</f>
        <v>0</v>
      </c>
      <c r="CW266" s="712">
        <f t="shared" si="564"/>
        <v>0</v>
      </c>
      <c r="CX266" s="712">
        <f t="shared" si="564"/>
        <v>0</v>
      </c>
      <c r="CY266" s="712">
        <f t="shared" si="564"/>
        <v>0</v>
      </c>
      <c r="CZ266" s="712">
        <f t="shared" si="564"/>
        <v>0</v>
      </c>
      <c r="DA266" s="712">
        <f t="shared" si="564"/>
        <v>0</v>
      </c>
      <c r="DB266" s="712">
        <f t="shared" si="564"/>
        <v>0</v>
      </c>
      <c r="DC266" s="712">
        <f t="shared" si="564"/>
        <v>0</v>
      </c>
      <c r="DD266" s="712">
        <f t="shared" si="564"/>
        <v>0</v>
      </c>
      <c r="DE266" s="712">
        <f t="shared" si="564"/>
        <v>0</v>
      </c>
      <c r="DF266" s="712">
        <f t="shared" si="564"/>
        <v>0</v>
      </c>
      <c r="DG266" s="712">
        <f t="shared" si="564"/>
        <v>0</v>
      </c>
      <c r="DH266" s="712">
        <f t="shared" si="564"/>
        <v>0</v>
      </c>
      <c r="DI266" s="712">
        <f t="shared" si="564"/>
        <v>0</v>
      </c>
      <c r="DJ266" s="712">
        <f t="shared" si="444"/>
        <v>0</v>
      </c>
      <c r="DK266" s="323"/>
      <c r="DL266" s="21"/>
    </row>
    <row r="267" spans="2:116">
      <c r="B267" s="597" t="s">
        <v>319</v>
      </c>
      <c r="C267" s="598" t="s">
        <v>1038</v>
      </c>
      <c r="D267" s="711">
        <f t="shared" ref="D267:AI267" si="565">D$236*D34</f>
        <v>0</v>
      </c>
      <c r="E267" s="711">
        <f t="shared" si="565"/>
        <v>0</v>
      </c>
      <c r="F267" s="711">
        <f t="shared" si="565"/>
        <v>0</v>
      </c>
      <c r="G267" s="711">
        <f t="shared" si="565"/>
        <v>0</v>
      </c>
      <c r="H267" s="711">
        <f t="shared" si="565"/>
        <v>0</v>
      </c>
      <c r="I267" s="711">
        <f t="shared" si="565"/>
        <v>0</v>
      </c>
      <c r="J267" s="711">
        <f t="shared" si="565"/>
        <v>0</v>
      </c>
      <c r="K267" s="711">
        <f t="shared" si="565"/>
        <v>0</v>
      </c>
      <c r="L267" s="711">
        <f t="shared" si="565"/>
        <v>0</v>
      </c>
      <c r="M267" s="711">
        <f t="shared" si="565"/>
        <v>0</v>
      </c>
      <c r="N267" s="711">
        <f t="shared" si="565"/>
        <v>0</v>
      </c>
      <c r="O267" s="711">
        <f t="shared" si="565"/>
        <v>0</v>
      </c>
      <c r="P267" s="711">
        <f t="shared" si="565"/>
        <v>0</v>
      </c>
      <c r="Q267" s="711">
        <f t="shared" si="565"/>
        <v>0</v>
      </c>
      <c r="R267" s="711">
        <f t="shared" si="565"/>
        <v>0</v>
      </c>
      <c r="S267" s="711">
        <f t="shared" si="565"/>
        <v>0</v>
      </c>
      <c r="T267" s="711">
        <f t="shared" si="565"/>
        <v>0</v>
      </c>
      <c r="U267" s="711">
        <f t="shared" si="565"/>
        <v>0</v>
      </c>
      <c r="V267" s="711">
        <f t="shared" si="565"/>
        <v>0</v>
      </c>
      <c r="W267" s="711">
        <f t="shared" si="565"/>
        <v>0</v>
      </c>
      <c r="X267" s="711">
        <f t="shared" si="565"/>
        <v>0</v>
      </c>
      <c r="Y267" s="711">
        <f t="shared" si="565"/>
        <v>0</v>
      </c>
      <c r="Z267" s="711">
        <f t="shared" si="565"/>
        <v>0</v>
      </c>
      <c r="AA267" s="711">
        <f t="shared" si="565"/>
        <v>0</v>
      </c>
      <c r="AB267" s="711">
        <f t="shared" si="565"/>
        <v>0</v>
      </c>
      <c r="AC267" s="711">
        <f t="shared" si="565"/>
        <v>0</v>
      </c>
      <c r="AD267" s="711">
        <f t="shared" si="565"/>
        <v>0</v>
      </c>
      <c r="AE267" s="711">
        <f t="shared" si="565"/>
        <v>0</v>
      </c>
      <c r="AF267" s="711">
        <f t="shared" si="565"/>
        <v>0</v>
      </c>
      <c r="AG267" s="711">
        <f t="shared" si="565"/>
        <v>0</v>
      </c>
      <c r="AH267" s="711">
        <f t="shared" si="565"/>
        <v>0</v>
      </c>
      <c r="AI267" s="711">
        <f t="shared" si="565"/>
        <v>0</v>
      </c>
      <c r="AJ267" s="711">
        <f t="shared" ref="AJ267:BO267" si="566">AJ$236*AJ34</f>
        <v>0</v>
      </c>
      <c r="AK267" s="711">
        <f t="shared" si="566"/>
        <v>0</v>
      </c>
      <c r="AL267" s="711">
        <f t="shared" si="566"/>
        <v>0</v>
      </c>
      <c r="AM267" s="711">
        <f t="shared" si="566"/>
        <v>0</v>
      </c>
      <c r="AN267" s="711">
        <f t="shared" si="566"/>
        <v>0</v>
      </c>
      <c r="AO267" s="711">
        <f t="shared" si="566"/>
        <v>0</v>
      </c>
      <c r="AP267" s="711">
        <f t="shared" si="566"/>
        <v>0</v>
      </c>
      <c r="AQ267" s="711">
        <f t="shared" si="566"/>
        <v>0</v>
      </c>
      <c r="AR267" s="711">
        <f t="shared" si="566"/>
        <v>0</v>
      </c>
      <c r="AS267" s="711">
        <f t="shared" si="566"/>
        <v>0</v>
      </c>
      <c r="AT267" s="711">
        <f t="shared" si="566"/>
        <v>0</v>
      </c>
      <c r="AU267" s="711">
        <f t="shared" si="566"/>
        <v>0</v>
      </c>
      <c r="AV267" s="711">
        <f t="shared" si="566"/>
        <v>0</v>
      </c>
      <c r="AW267" s="711">
        <f t="shared" si="566"/>
        <v>0</v>
      </c>
      <c r="AX267" s="711">
        <f t="shared" si="566"/>
        <v>0</v>
      </c>
      <c r="AY267" s="711">
        <f t="shared" si="566"/>
        <v>0</v>
      </c>
      <c r="AZ267" s="711">
        <f t="shared" si="566"/>
        <v>0</v>
      </c>
      <c r="BA267" s="711">
        <f t="shared" si="566"/>
        <v>0</v>
      </c>
      <c r="BB267" s="711">
        <f t="shared" si="566"/>
        <v>0</v>
      </c>
      <c r="BC267" s="711">
        <f t="shared" si="566"/>
        <v>0</v>
      </c>
      <c r="BD267" s="711">
        <f t="shared" si="566"/>
        <v>0</v>
      </c>
      <c r="BE267" s="711">
        <f t="shared" si="566"/>
        <v>0</v>
      </c>
      <c r="BF267" s="711">
        <f t="shared" si="566"/>
        <v>0</v>
      </c>
      <c r="BG267" s="711">
        <f t="shared" si="566"/>
        <v>0</v>
      </c>
      <c r="BH267" s="711">
        <f t="shared" si="566"/>
        <v>0</v>
      </c>
      <c r="BI267" s="711">
        <f t="shared" si="566"/>
        <v>0</v>
      </c>
      <c r="BJ267" s="711">
        <f t="shared" si="566"/>
        <v>0</v>
      </c>
      <c r="BK267" s="711">
        <f t="shared" si="566"/>
        <v>0</v>
      </c>
      <c r="BL267" s="711">
        <f t="shared" si="566"/>
        <v>0</v>
      </c>
      <c r="BM267" s="711">
        <f t="shared" si="566"/>
        <v>0</v>
      </c>
      <c r="BN267" s="711">
        <f t="shared" si="566"/>
        <v>0</v>
      </c>
      <c r="BO267" s="711">
        <f t="shared" si="566"/>
        <v>0</v>
      </c>
      <c r="BP267" s="711">
        <f t="shared" ref="BP267:CU267" si="567">BP$236*BP34</f>
        <v>0</v>
      </c>
      <c r="BQ267" s="711">
        <f t="shared" si="567"/>
        <v>0</v>
      </c>
      <c r="BR267" s="711">
        <f t="shared" si="567"/>
        <v>0</v>
      </c>
      <c r="BS267" s="711">
        <f t="shared" si="567"/>
        <v>0</v>
      </c>
      <c r="BT267" s="711">
        <f t="shared" si="567"/>
        <v>0</v>
      </c>
      <c r="BU267" s="711">
        <f t="shared" si="567"/>
        <v>0</v>
      </c>
      <c r="BV267" s="711">
        <f t="shared" si="567"/>
        <v>0</v>
      </c>
      <c r="BW267" s="711">
        <f t="shared" si="567"/>
        <v>0</v>
      </c>
      <c r="BX267" s="711">
        <f t="shared" si="567"/>
        <v>0</v>
      </c>
      <c r="BY267" s="711">
        <f t="shared" si="567"/>
        <v>0</v>
      </c>
      <c r="BZ267" s="711">
        <f t="shared" si="567"/>
        <v>0</v>
      </c>
      <c r="CA267" s="711">
        <f t="shared" si="567"/>
        <v>0</v>
      </c>
      <c r="CB267" s="711">
        <f t="shared" si="567"/>
        <v>0</v>
      </c>
      <c r="CC267" s="711">
        <f t="shared" si="567"/>
        <v>0</v>
      </c>
      <c r="CD267" s="711">
        <f t="shared" si="567"/>
        <v>0</v>
      </c>
      <c r="CE267" s="711">
        <f t="shared" si="567"/>
        <v>0</v>
      </c>
      <c r="CF267" s="711">
        <f t="shared" si="567"/>
        <v>0</v>
      </c>
      <c r="CG267" s="711">
        <f t="shared" si="567"/>
        <v>0</v>
      </c>
      <c r="CH267" s="711">
        <f t="shared" si="567"/>
        <v>0</v>
      </c>
      <c r="CI267" s="711">
        <f t="shared" si="567"/>
        <v>0</v>
      </c>
      <c r="CJ267" s="711">
        <f t="shared" si="567"/>
        <v>0</v>
      </c>
      <c r="CK267" s="711">
        <f t="shared" si="567"/>
        <v>0</v>
      </c>
      <c r="CL267" s="711">
        <f t="shared" si="567"/>
        <v>0</v>
      </c>
      <c r="CM267" s="711">
        <f t="shared" si="567"/>
        <v>0</v>
      </c>
      <c r="CN267" s="711">
        <f t="shared" si="567"/>
        <v>0</v>
      </c>
      <c r="CO267" s="711">
        <f t="shared" si="567"/>
        <v>0</v>
      </c>
      <c r="CP267" s="711">
        <f t="shared" si="567"/>
        <v>0</v>
      </c>
      <c r="CQ267" s="711">
        <f t="shared" si="567"/>
        <v>0</v>
      </c>
      <c r="CR267" s="711">
        <f t="shared" si="567"/>
        <v>0</v>
      </c>
      <c r="CS267" s="711">
        <f t="shared" si="567"/>
        <v>0</v>
      </c>
      <c r="CT267" s="711">
        <f t="shared" si="567"/>
        <v>0</v>
      </c>
      <c r="CU267" s="711">
        <f t="shared" si="567"/>
        <v>0</v>
      </c>
      <c r="CV267" s="711">
        <f t="shared" ref="CV267:DI267" si="568">CV$236*CV34</f>
        <v>0</v>
      </c>
      <c r="CW267" s="711">
        <f t="shared" si="568"/>
        <v>0</v>
      </c>
      <c r="CX267" s="711">
        <f t="shared" si="568"/>
        <v>0</v>
      </c>
      <c r="CY267" s="711">
        <f t="shared" si="568"/>
        <v>0</v>
      </c>
      <c r="CZ267" s="711">
        <f t="shared" si="568"/>
        <v>0</v>
      </c>
      <c r="DA267" s="711">
        <f t="shared" si="568"/>
        <v>0</v>
      </c>
      <c r="DB267" s="711">
        <f t="shared" si="568"/>
        <v>0</v>
      </c>
      <c r="DC267" s="711">
        <f t="shared" si="568"/>
        <v>0</v>
      </c>
      <c r="DD267" s="711">
        <f t="shared" si="568"/>
        <v>0</v>
      </c>
      <c r="DE267" s="711">
        <f t="shared" si="568"/>
        <v>0</v>
      </c>
      <c r="DF267" s="711">
        <f t="shared" si="568"/>
        <v>0</v>
      </c>
      <c r="DG267" s="711">
        <f t="shared" si="568"/>
        <v>0</v>
      </c>
      <c r="DH267" s="711">
        <f t="shared" si="568"/>
        <v>0</v>
      </c>
      <c r="DI267" s="711">
        <f t="shared" si="568"/>
        <v>0</v>
      </c>
      <c r="DJ267" s="711">
        <f t="shared" si="444"/>
        <v>0</v>
      </c>
      <c r="DK267" s="323"/>
      <c r="DL267" s="21"/>
    </row>
    <row r="268" spans="2:116">
      <c r="B268" s="10" t="s">
        <v>320</v>
      </c>
      <c r="C268" s="4" t="s">
        <v>1039</v>
      </c>
      <c r="D268" s="712">
        <f t="shared" ref="D268:AI268" si="569">D$236*D35</f>
        <v>0</v>
      </c>
      <c r="E268" s="712">
        <f t="shared" si="569"/>
        <v>0</v>
      </c>
      <c r="F268" s="712">
        <f t="shared" si="569"/>
        <v>0</v>
      </c>
      <c r="G268" s="712">
        <f t="shared" si="569"/>
        <v>0</v>
      </c>
      <c r="H268" s="712">
        <f t="shared" si="569"/>
        <v>0</v>
      </c>
      <c r="I268" s="712">
        <f t="shared" si="569"/>
        <v>0</v>
      </c>
      <c r="J268" s="712">
        <f t="shared" si="569"/>
        <v>0</v>
      </c>
      <c r="K268" s="712">
        <f t="shared" si="569"/>
        <v>0</v>
      </c>
      <c r="L268" s="712">
        <f t="shared" si="569"/>
        <v>0</v>
      </c>
      <c r="M268" s="712">
        <f t="shared" si="569"/>
        <v>0</v>
      </c>
      <c r="N268" s="712">
        <f t="shared" si="569"/>
        <v>0</v>
      </c>
      <c r="O268" s="712">
        <f t="shared" si="569"/>
        <v>0</v>
      </c>
      <c r="P268" s="712">
        <f t="shared" si="569"/>
        <v>0</v>
      </c>
      <c r="Q268" s="712">
        <f t="shared" si="569"/>
        <v>0</v>
      </c>
      <c r="R268" s="712">
        <f t="shared" si="569"/>
        <v>0</v>
      </c>
      <c r="S268" s="712">
        <f t="shared" si="569"/>
        <v>0</v>
      </c>
      <c r="T268" s="712">
        <f t="shared" si="569"/>
        <v>0</v>
      </c>
      <c r="U268" s="712">
        <f t="shared" si="569"/>
        <v>0</v>
      </c>
      <c r="V268" s="712">
        <f t="shared" si="569"/>
        <v>0</v>
      </c>
      <c r="W268" s="712">
        <f t="shared" si="569"/>
        <v>0</v>
      </c>
      <c r="X268" s="712">
        <f t="shared" si="569"/>
        <v>0</v>
      </c>
      <c r="Y268" s="712">
        <f t="shared" si="569"/>
        <v>0</v>
      </c>
      <c r="Z268" s="712">
        <f t="shared" si="569"/>
        <v>0</v>
      </c>
      <c r="AA268" s="712">
        <f t="shared" si="569"/>
        <v>0</v>
      </c>
      <c r="AB268" s="712">
        <f t="shared" si="569"/>
        <v>0</v>
      </c>
      <c r="AC268" s="712">
        <f t="shared" si="569"/>
        <v>0</v>
      </c>
      <c r="AD268" s="712">
        <f t="shared" si="569"/>
        <v>0</v>
      </c>
      <c r="AE268" s="712">
        <f t="shared" si="569"/>
        <v>0</v>
      </c>
      <c r="AF268" s="712">
        <f t="shared" si="569"/>
        <v>0</v>
      </c>
      <c r="AG268" s="712">
        <f t="shared" si="569"/>
        <v>0</v>
      </c>
      <c r="AH268" s="712">
        <f t="shared" si="569"/>
        <v>0</v>
      </c>
      <c r="AI268" s="712">
        <f t="shared" si="569"/>
        <v>0</v>
      </c>
      <c r="AJ268" s="712">
        <f t="shared" ref="AJ268:BO268" si="570">AJ$236*AJ35</f>
        <v>0</v>
      </c>
      <c r="AK268" s="712">
        <f t="shared" si="570"/>
        <v>0</v>
      </c>
      <c r="AL268" s="712">
        <f t="shared" si="570"/>
        <v>0</v>
      </c>
      <c r="AM268" s="712">
        <f t="shared" si="570"/>
        <v>0</v>
      </c>
      <c r="AN268" s="712">
        <f t="shared" si="570"/>
        <v>0</v>
      </c>
      <c r="AO268" s="712">
        <f t="shared" si="570"/>
        <v>0</v>
      </c>
      <c r="AP268" s="712">
        <f t="shared" si="570"/>
        <v>0</v>
      </c>
      <c r="AQ268" s="712">
        <f t="shared" si="570"/>
        <v>0</v>
      </c>
      <c r="AR268" s="712">
        <f t="shared" si="570"/>
        <v>0</v>
      </c>
      <c r="AS268" s="712">
        <f t="shared" si="570"/>
        <v>0</v>
      </c>
      <c r="AT268" s="712">
        <f t="shared" si="570"/>
        <v>0</v>
      </c>
      <c r="AU268" s="712">
        <f t="shared" si="570"/>
        <v>0</v>
      </c>
      <c r="AV268" s="712">
        <f t="shared" si="570"/>
        <v>0</v>
      </c>
      <c r="AW268" s="712">
        <f t="shared" si="570"/>
        <v>0</v>
      </c>
      <c r="AX268" s="712">
        <f t="shared" si="570"/>
        <v>0</v>
      </c>
      <c r="AY268" s="712">
        <f t="shared" si="570"/>
        <v>0</v>
      </c>
      <c r="AZ268" s="712">
        <f t="shared" si="570"/>
        <v>0</v>
      </c>
      <c r="BA268" s="712">
        <f t="shared" si="570"/>
        <v>0</v>
      </c>
      <c r="BB268" s="712">
        <f t="shared" si="570"/>
        <v>0</v>
      </c>
      <c r="BC268" s="712">
        <f t="shared" si="570"/>
        <v>0</v>
      </c>
      <c r="BD268" s="712">
        <f t="shared" si="570"/>
        <v>0</v>
      </c>
      <c r="BE268" s="712">
        <f t="shared" si="570"/>
        <v>0</v>
      </c>
      <c r="BF268" s="712">
        <f t="shared" si="570"/>
        <v>0</v>
      </c>
      <c r="BG268" s="712">
        <f t="shared" si="570"/>
        <v>0</v>
      </c>
      <c r="BH268" s="712">
        <f t="shared" si="570"/>
        <v>0</v>
      </c>
      <c r="BI268" s="712">
        <f t="shared" si="570"/>
        <v>0</v>
      </c>
      <c r="BJ268" s="712">
        <f t="shared" si="570"/>
        <v>0</v>
      </c>
      <c r="BK268" s="712">
        <f t="shared" si="570"/>
        <v>0</v>
      </c>
      <c r="BL268" s="712">
        <f t="shared" si="570"/>
        <v>0</v>
      </c>
      <c r="BM268" s="712">
        <f t="shared" si="570"/>
        <v>0</v>
      </c>
      <c r="BN268" s="712">
        <f t="shared" si="570"/>
        <v>0</v>
      </c>
      <c r="BO268" s="712">
        <f t="shared" si="570"/>
        <v>0</v>
      </c>
      <c r="BP268" s="712">
        <f t="shared" ref="BP268:CU268" si="571">BP$236*BP35</f>
        <v>0</v>
      </c>
      <c r="BQ268" s="712">
        <f t="shared" si="571"/>
        <v>0</v>
      </c>
      <c r="BR268" s="712">
        <f t="shared" si="571"/>
        <v>0</v>
      </c>
      <c r="BS268" s="712">
        <f t="shared" si="571"/>
        <v>0</v>
      </c>
      <c r="BT268" s="712">
        <f t="shared" si="571"/>
        <v>0</v>
      </c>
      <c r="BU268" s="712">
        <f t="shared" si="571"/>
        <v>0</v>
      </c>
      <c r="BV268" s="712">
        <f t="shared" si="571"/>
        <v>0</v>
      </c>
      <c r="BW268" s="712">
        <f t="shared" si="571"/>
        <v>0</v>
      </c>
      <c r="BX268" s="712">
        <f t="shared" si="571"/>
        <v>0</v>
      </c>
      <c r="BY268" s="712">
        <f t="shared" si="571"/>
        <v>0</v>
      </c>
      <c r="BZ268" s="712">
        <f t="shared" si="571"/>
        <v>0</v>
      </c>
      <c r="CA268" s="712">
        <f t="shared" si="571"/>
        <v>0</v>
      </c>
      <c r="CB268" s="712">
        <f t="shared" si="571"/>
        <v>0</v>
      </c>
      <c r="CC268" s="712">
        <f t="shared" si="571"/>
        <v>0</v>
      </c>
      <c r="CD268" s="712">
        <f t="shared" si="571"/>
        <v>0</v>
      </c>
      <c r="CE268" s="712">
        <f t="shared" si="571"/>
        <v>0</v>
      </c>
      <c r="CF268" s="712">
        <f t="shared" si="571"/>
        <v>0</v>
      </c>
      <c r="CG268" s="712">
        <f t="shared" si="571"/>
        <v>0</v>
      </c>
      <c r="CH268" s="712">
        <f t="shared" si="571"/>
        <v>0</v>
      </c>
      <c r="CI268" s="712">
        <f t="shared" si="571"/>
        <v>0</v>
      </c>
      <c r="CJ268" s="712">
        <f t="shared" si="571"/>
        <v>0</v>
      </c>
      <c r="CK268" s="712">
        <f t="shared" si="571"/>
        <v>0</v>
      </c>
      <c r="CL268" s="712">
        <f t="shared" si="571"/>
        <v>0</v>
      </c>
      <c r="CM268" s="712">
        <f t="shared" si="571"/>
        <v>0</v>
      </c>
      <c r="CN268" s="712">
        <f t="shared" si="571"/>
        <v>0</v>
      </c>
      <c r="CO268" s="712">
        <f t="shared" si="571"/>
        <v>0</v>
      </c>
      <c r="CP268" s="712">
        <f t="shared" si="571"/>
        <v>0</v>
      </c>
      <c r="CQ268" s="712">
        <f t="shared" si="571"/>
        <v>0</v>
      </c>
      <c r="CR268" s="712">
        <f t="shared" si="571"/>
        <v>0</v>
      </c>
      <c r="CS268" s="712">
        <f t="shared" si="571"/>
        <v>0</v>
      </c>
      <c r="CT268" s="712">
        <f t="shared" si="571"/>
        <v>0</v>
      </c>
      <c r="CU268" s="712">
        <f t="shared" si="571"/>
        <v>0</v>
      </c>
      <c r="CV268" s="712">
        <f t="shared" ref="CV268:DI268" si="572">CV$236*CV35</f>
        <v>0</v>
      </c>
      <c r="CW268" s="712">
        <f t="shared" si="572"/>
        <v>0</v>
      </c>
      <c r="CX268" s="712">
        <f t="shared" si="572"/>
        <v>0</v>
      </c>
      <c r="CY268" s="712">
        <f t="shared" si="572"/>
        <v>0</v>
      </c>
      <c r="CZ268" s="712">
        <f t="shared" si="572"/>
        <v>0</v>
      </c>
      <c r="DA268" s="712">
        <f t="shared" si="572"/>
        <v>0</v>
      </c>
      <c r="DB268" s="712">
        <f t="shared" si="572"/>
        <v>0</v>
      </c>
      <c r="DC268" s="712">
        <f t="shared" si="572"/>
        <v>0</v>
      </c>
      <c r="DD268" s="712">
        <f t="shared" si="572"/>
        <v>0</v>
      </c>
      <c r="DE268" s="712">
        <f t="shared" si="572"/>
        <v>0</v>
      </c>
      <c r="DF268" s="712">
        <f t="shared" si="572"/>
        <v>0</v>
      </c>
      <c r="DG268" s="712">
        <f t="shared" si="572"/>
        <v>0</v>
      </c>
      <c r="DH268" s="712">
        <f t="shared" si="572"/>
        <v>0</v>
      </c>
      <c r="DI268" s="712">
        <f t="shared" si="572"/>
        <v>0</v>
      </c>
      <c r="DJ268" s="712">
        <f t="shared" ref="DJ268:DJ299" si="573">SUM(D268:DI268)</f>
        <v>0</v>
      </c>
      <c r="DK268" s="323"/>
      <c r="DL268" s="21"/>
    </row>
    <row r="269" spans="2:116">
      <c r="B269" s="10" t="s">
        <v>321</v>
      </c>
      <c r="C269" s="4" t="s">
        <v>1040</v>
      </c>
      <c r="D269" s="712">
        <f t="shared" ref="D269:AI269" si="574">D$236*D36</f>
        <v>0</v>
      </c>
      <c r="E269" s="712">
        <f t="shared" si="574"/>
        <v>0</v>
      </c>
      <c r="F269" s="712">
        <f t="shared" si="574"/>
        <v>0</v>
      </c>
      <c r="G269" s="712">
        <f t="shared" si="574"/>
        <v>0</v>
      </c>
      <c r="H269" s="712">
        <f t="shared" si="574"/>
        <v>0</v>
      </c>
      <c r="I269" s="712">
        <f t="shared" si="574"/>
        <v>0</v>
      </c>
      <c r="J269" s="712">
        <f t="shared" si="574"/>
        <v>0</v>
      </c>
      <c r="K269" s="712">
        <f t="shared" si="574"/>
        <v>0</v>
      </c>
      <c r="L269" s="712">
        <f t="shared" si="574"/>
        <v>0</v>
      </c>
      <c r="M269" s="712">
        <f t="shared" si="574"/>
        <v>0</v>
      </c>
      <c r="N269" s="712">
        <f t="shared" si="574"/>
        <v>0</v>
      </c>
      <c r="O269" s="712">
        <f t="shared" si="574"/>
        <v>0</v>
      </c>
      <c r="P269" s="712">
        <f t="shared" si="574"/>
        <v>0</v>
      </c>
      <c r="Q269" s="712">
        <f t="shared" si="574"/>
        <v>0</v>
      </c>
      <c r="R269" s="712">
        <f t="shared" si="574"/>
        <v>0</v>
      </c>
      <c r="S269" s="712">
        <f t="shared" si="574"/>
        <v>0</v>
      </c>
      <c r="T269" s="712">
        <f t="shared" si="574"/>
        <v>0</v>
      </c>
      <c r="U269" s="712">
        <f t="shared" si="574"/>
        <v>0</v>
      </c>
      <c r="V269" s="712">
        <f t="shared" si="574"/>
        <v>0</v>
      </c>
      <c r="W269" s="712">
        <f t="shared" si="574"/>
        <v>0</v>
      </c>
      <c r="X269" s="712">
        <f t="shared" si="574"/>
        <v>0</v>
      </c>
      <c r="Y269" s="712">
        <f t="shared" si="574"/>
        <v>0</v>
      </c>
      <c r="Z269" s="712">
        <f t="shared" si="574"/>
        <v>0</v>
      </c>
      <c r="AA269" s="712">
        <f t="shared" si="574"/>
        <v>0</v>
      </c>
      <c r="AB269" s="712">
        <f t="shared" si="574"/>
        <v>0</v>
      </c>
      <c r="AC269" s="712">
        <f t="shared" si="574"/>
        <v>0</v>
      </c>
      <c r="AD269" s="712">
        <f t="shared" si="574"/>
        <v>0</v>
      </c>
      <c r="AE269" s="712">
        <f t="shared" si="574"/>
        <v>0</v>
      </c>
      <c r="AF269" s="712">
        <f t="shared" si="574"/>
        <v>0</v>
      </c>
      <c r="AG269" s="712">
        <f t="shared" si="574"/>
        <v>0</v>
      </c>
      <c r="AH269" s="712">
        <f t="shared" si="574"/>
        <v>0</v>
      </c>
      <c r="AI269" s="712">
        <f t="shared" si="574"/>
        <v>0</v>
      </c>
      <c r="AJ269" s="712">
        <f t="shared" ref="AJ269:BO269" si="575">AJ$236*AJ36</f>
        <v>0</v>
      </c>
      <c r="AK269" s="712">
        <f t="shared" si="575"/>
        <v>0</v>
      </c>
      <c r="AL269" s="712">
        <f t="shared" si="575"/>
        <v>0</v>
      </c>
      <c r="AM269" s="712">
        <f t="shared" si="575"/>
        <v>0</v>
      </c>
      <c r="AN269" s="712">
        <f t="shared" si="575"/>
        <v>0</v>
      </c>
      <c r="AO269" s="712">
        <f t="shared" si="575"/>
        <v>0</v>
      </c>
      <c r="AP269" s="712">
        <f t="shared" si="575"/>
        <v>0</v>
      </c>
      <c r="AQ269" s="712">
        <f t="shared" si="575"/>
        <v>0</v>
      </c>
      <c r="AR269" s="712">
        <f t="shared" si="575"/>
        <v>0</v>
      </c>
      <c r="AS269" s="712">
        <f t="shared" si="575"/>
        <v>0</v>
      </c>
      <c r="AT269" s="712">
        <f t="shared" si="575"/>
        <v>0</v>
      </c>
      <c r="AU269" s="712">
        <f t="shared" si="575"/>
        <v>0</v>
      </c>
      <c r="AV269" s="712">
        <f t="shared" si="575"/>
        <v>0</v>
      </c>
      <c r="AW269" s="712">
        <f t="shared" si="575"/>
        <v>0</v>
      </c>
      <c r="AX269" s="712">
        <f t="shared" si="575"/>
        <v>0</v>
      </c>
      <c r="AY269" s="712">
        <f t="shared" si="575"/>
        <v>0</v>
      </c>
      <c r="AZ269" s="712">
        <f t="shared" si="575"/>
        <v>0</v>
      </c>
      <c r="BA269" s="712">
        <f t="shared" si="575"/>
        <v>0</v>
      </c>
      <c r="BB269" s="712">
        <f t="shared" si="575"/>
        <v>0</v>
      </c>
      <c r="BC269" s="712">
        <f t="shared" si="575"/>
        <v>0</v>
      </c>
      <c r="BD269" s="712">
        <f t="shared" si="575"/>
        <v>0</v>
      </c>
      <c r="BE269" s="712">
        <f t="shared" si="575"/>
        <v>0</v>
      </c>
      <c r="BF269" s="712">
        <f t="shared" si="575"/>
        <v>0</v>
      </c>
      <c r="BG269" s="712">
        <f t="shared" si="575"/>
        <v>0</v>
      </c>
      <c r="BH269" s="712">
        <f t="shared" si="575"/>
        <v>0</v>
      </c>
      <c r="BI269" s="712">
        <f t="shared" si="575"/>
        <v>0</v>
      </c>
      <c r="BJ269" s="712">
        <f t="shared" si="575"/>
        <v>0</v>
      </c>
      <c r="BK269" s="712">
        <f t="shared" si="575"/>
        <v>0</v>
      </c>
      <c r="BL269" s="712">
        <f t="shared" si="575"/>
        <v>0</v>
      </c>
      <c r="BM269" s="712">
        <f t="shared" si="575"/>
        <v>0</v>
      </c>
      <c r="BN269" s="712">
        <f t="shared" si="575"/>
        <v>0</v>
      </c>
      <c r="BO269" s="712">
        <f t="shared" si="575"/>
        <v>0</v>
      </c>
      <c r="BP269" s="712">
        <f t="shared" ref="BP269:CU269" si="576">BP$236*BP36</f>
        <v>0</v>
      </c>
      <c r="BQ269" s="712">
        <f t="shared" si="576"/>
        <v>0</v>
      </c>
      <c r="BR269" s="712">
        <f t="shared" si="576"/>
        <v>0</v>
      </c>
      <c r="BS269" s="712">
        <f t="shared" si="576"/>
        <v>0</v>
      </c>
      <c r="BT269" s="712">
        <f t="shared" si="576"/>
        <v>0</v>
      </c>
      <c r="BU269" s="712">
        <f t="shared" si="576"/>
        <v>0</v>
      </c>
      <c r="BV269" s="712">
        <f t="shared" si="576"/>
        <v>0</v>
      </c>
      <c r="BW269" s="712">
        <f t="shared" si="576"/>
        <v>0</v>
      </c>
      <c r="BX269" s="712">
        <f t="shared" si="576"/>
        <v>0</v>
      </c>
      <c r="BY269" s="712">
        <f t="shared" si="576"/>
        <v>0</v>
      </c>
      <c r="BZ269" s="712">
        <f t="shared" si="576"/>
        <v>0</v>
      </c>
      <c r="CA269" s="712">
        <f t="shared" si="576"/>
        <v>0</v>
      </c>
      <c r="CB269" s="712">
        <f t="shared" si="576"/>
        <v>0</v>
      </c>
      <c r="CC269" s="712">
        <f t="shared" si="576"/>
        <v>0</v>
      </c>
      <c r="CD269" s="712">
        <f t="shared" si="576"/>
        <v>0</v>
      </c>
      <c r="CE269" s="712">
        <f t="shared" si="576"/>
        <v>0</v>
      </c>
      <c r="CF269" s="712">
        <f t="shared" si="576"/>
        <v>0</v>
      </c>
      <c r="CG269" s="712">
        <f t="shared" si="576"/>
        <v>0</v>
      </c>
      <c r="CH269" s="712">
        <f t="shared" si="576"/>
        <v>0</v>
      </c>
      <c r="CI269" s="712">
        <f t="shared" si="576"/>
        <v>0</v>
      </c>
      <c r="CJ269" s="712">
        <f t="shared" si="576"/>
        <v>0</v>
      </c>
      <c r="CK269" s="712">
        <f t="shared" si="576"/>
        <v>0</v>
      </c>
      <c r="CL269" s="712">
        <f t="shared" si="576"/>
        <v>0</v>
      </c>
      <c r="CM269" s="712">
        <f t="shared" si="576"/>
        <v>0</v>
      </c>
      <c r="CN269" s="712">
        <f t="shared" si="576"/>
        <v>0</v>
      </c>
      <c r="CO269" s="712">
        <f t="shared" si="576"/>
        <v>0</v>
      </c>
      <c r="CP269" s="712">
        <f t="shared" si="576"/>
        <v>0</v>
      </c>
      <c r="CQ269" s="712">
        <f t="shared" si="576"/>
        <v>0</v>
      </c>
      <c r="CR269" s="712">
        <f t="shared" si="576"/>
        <v>0</v>
      </c>
      <c r="CS269" s="712">
        <f t="shared" si="576"/>
        <v>0</v>
      </c>
      <c r="CT269" s="712">
        <f t="shared" si="576"/>
        <v>0</v>
      </c>
      <c r="CU269" s="712">
        <f t="shared" si="576"/>
        <v>0</v>
      </c>
      <c r="CV269" s="712">
        <f t="shared" ref="CV269:DI269" si="577">CV$236*CV36</f>
        <v>0</v>
      </c>
      <c r="CW269" s="712">
        <f t="shared" si="577"/>
        <v>0</v>
      </c>
      <c r="CX269" s="712">
        <f t="shared" si="577"/>
        <v>0</v>
      </c>
      <c r="CY269" s="712">
        <f t="shared" si="577"/>
        <v>0</v>
      </c>
      <c r="CZ269" s="712">
        <f t="shared" si="577"/>
        <v>0</v>
      </c>
      <c r="DA269" s="712">
        <f t="shared" si="577"/>
        <v>0</v>
      </c>
      <c r="DB269" s="712">
        <f t="shared" si="577"/>
        <v>0</v>
      </c>
      <c r="DC269" s="712">
        <f t="shared" si="577"/>
        <v>0</v>
      </c>
      <c r="DD269" s="712">
        <f t="shared" si="577"/>
        <v>0</v>
      </c>
      <c r="DE269" s="712">
        <f t="shared" si="577"/>
        <v>0</v>
      </c>
      <c r="DF269" s="712">
        <f t="shared" si="577"/>
        <v>0</v>
      </c>
      <c r="DG269" s="712">
        <f t="shared" si="577"/>
        <v>0</v>
      </c>
      <c r="DH269" s="712">
        <f t="shared" si="577"/>
        <v>0</v>
      </c>
      <c r="DI269" s="712">
        <f t="shared" si="577"/>
        <v>0</v>
      </c>
      <c r="DJ269" s="712">
        <f t="shared" si="573"/>
        <v>0</v>
      </c>
      <c r="DK269" s="323"/>
      <c r="DL269" s="21"/>
    </row>
    <row r="270" spans="2:116">
      <c r="B270" s="10" t="s">
        <v>322</v>
      </c>
      <c r="C270" s="4" t="s">
        <v>1041</v>
      </c>
      <c r="D270" s="712">
        <f t="shared" ref="D270:AI270" si="578">D$236*D37</f>
        <v>0</v>
      </c>
      <c r="E270" s="712">
        <f t="shared" si="578"/>
        <v>0</v>
      </c>
      <c r="F270" s="712">
        <f t="shared" si="578"/>
        <v>0</v>
      </c>
      <c r="G270" s="712">
        <f t="shared" si="578"/>
        <v>0</v>
      </c>
      <c r="H270" s="712">
        <f t="shared" si="578"/>
        <v>0</v>
      </c>
      <c r="I270" s="712">
        <f t="shared" si="578"/>
        <v>0</v>
      </c>
      <c r="J270" s="712">
        <f t="shared" si="578"/>
        <v>0</v>
      </c>
      <c r="K270" s="712">
        <f t="shared" si="578"/>
        <v>0</v>
      </c>
      <c r="L270" s="712">
        <f t="shared" si="578"/>
        <v>0</v>
      </c>
      <c r="M270" s="712">
        <f t="shared" si="578"/>
        <v>0</v>
      </c>
      <c r="N270" s="712">
        <f t="shared" si="578"/>
        <v>0</v>
      </c>
      <c r="O270" s="712">
        <f t="shared" si="578"/>
        <v>0</v>
      </c>
      <c r="P270" s="712">
        <f t="shared" si="578"/>
        <v>0</v>
      </c>
      <c r="Q270" s="712">
        <f t="shared" si="578"/>
        <v>0</v>
      </c>
      <c r="R270" s="712">
        <f t="shared" si="578"/>
        <v>0</v>
      </c>
      <c r="S270" s="712">
        <f t="shared" si="578"/>
        <v>0</v>
      </c>
      <c r="T270" s="712">
        <f t="shared" si="578"/>
        <v>0</v>
      </c>
      <c r="U270" s="712">
        <f t="shared" si="578"/>
        <v>0</v>
      </c>
      <c r="V270" s="712">
        <f t="shared" si="578"/>
        <v>0</v>
      </c>
      <c r="W270" s="712">
        <f t="shared" si="578"/>
        <v>0</v>
      </c>
      <c r="X270" s="712">
        <f t="shared" si="578"/>
        <v>0</v>
      </c>
      <c r="Y270" s="712">
        <f t="shared" si="578"/>
        <v>0</v>
      </c>
      <c r="Z270" s="712">
        <f t="shared" si="578"/>
        <v>0</v>
      </c>
      <c r="AA270" s="712">
        <f t="shared" si="578"/>
        <v>0</v>
      </c>
      <c r="AB270" s="712">
        <f t="shared" si="578"/>
        <v>0</v>
      </c>
      <c r="AC270" s="712">
        <f t="shared" si="578"/>
        <v>0</v>
      </c>
      <c r="AD270" s="712">
        <f t="shared" si="578"/>
        <v>0</v>
      </c>
      <c r="AE270" s="712">
        <f t="shared" si="578"/>
        <v>0</v>
      </c>
      <c r="AF270" s="712">
        <f t="shared" si="578"/>
        <v>0</v>
      </c>
      <c r="AG270" s="712">
        <f t="shared" si="578"/>
        <v>0</v>
      </c>
      <c r="AH270" s="712">
        <f t="shared" si="578"/>
        <v>0</v>
      </c>
      <c r="AI270" s="712">
        <f t="shared" si="578"/>
        <v>0</v>
      </c>
      <c r="AJ270" s="712">
        <f t="shared" ref="AJ270:BO270" si="579">AJ$236*AJ37</f>
        <v>0</v>
      </c>
      <c r="AK270" s="712">
        <f t="shared" si="579"/>
        <v>0</v>
      </c>
      <c r="AL270" s="712">
        <f t="shared" si="579"/>
        <v>0</v>
      </c>
      <c r="AM270" s="712">
        <f t="shared" si="579"/>
        <v>0</v>
      </c>
      <c r="AN270" s="712">
        <f t="shared" si="579"/>
        <v>0</v>
      </c>
      <c r="AO270" s="712">
        <f t="shared" si="579"/>
        <v>0</v>
      </c>
      <c r="AP270" s="712">
        <f t="shared" si="579"/>
        <v>0</v>
      </c>
      <c r="AQ270" s="712">
        <f t="shared" si="579"/>
        <v>0</v>
      </c>
      <c r="AR270" s="712">
        <f t="shared" si="579"/>
        <v>0</v>
      </c>
      <c r="AS270" s="712">
        <f t="shared" si="579"/>
        <v>0</v>
      </c>
      <c r="AT270" s="712">
        <f t="shared" si="579"/>
        <v>0</v>
      </c>
      <c r="AU270" s="712">
        <f t="shared" si="579"/>
        <v>0</v>
      </c>
      <c r="AV270" s="712">
        <f t="shared" si="579"/>
        <v>0</v>
      </c>
      <c r="AW270" s="712">
        <f t="shared" si="579"/>
        <v>0</v>
      </c>
      <c r="AX270" s="712">
        <f t="shared" si="579"/>
        <v>0</v>
      </c>
      <c r="AY270" s="712">
        <f t="shared" si="579"/>
        <v>0</v>
      </c>
      <c r="AZ270" s="712">
        <f t="shared" si="579"/>
        <v>0</v>
      </c>
      <c r="BA270" s="712">
        <f t="shared" si="579"/>
        <v>0</v>
      </c>
      <c r="BB270" s="712">
        <f t="shared" si="579"/>
        <v>0</v>
      </c>
      <c r="BC270" s="712">
        <f t="shared" si="579"/>
        <v>0</v>
      </c>
      <c r="BD270" s="712">
        <f t="shared" si="579"/>
        <v>0</v>
      </c>
      <c r="BE270" s="712">
        <f t="shared" si="579"/>
        <v>0</v>
      </c>
      <c r="BF270" s="712">
        <f t="shared" si="579"/>
        <v>0</v>
      </c>
      <c r="BG270" s="712">
        <f t="shared" si="579"/>
        <v>0</v>
      </c>
      <c r="BH270" s="712">
        <f t="shared" si="579"/>
        <v>0</v>
      </c>
      <c r="BI270" s="712">
        <f t="shared" si="579"/>
        <v>0</v>
      </c>
      <c r="BJ270" s="712">
        <f t="shared" si="579"/>
        <v>0</v>
      </c>
      <c r="BK270" s="712">
        <f t="shared" si="579"/>
        <v>0</v>
      </c>
      <c r="BL270" s="712">
        <f t="shared" si="579"/>
        <v>0</v>
      </c>
      <c r="BM270" s="712">
        <f t="shared" si="579"/>
        <v>0</v>
      </c>
      <c r="BN270" s="712">
        <f t="shared" si="579"/>
        <v>0</v>
      </c>
      <c r="BO270" s="712">
        <f t="shared" si="579"/>
        <v>0</v>
      </c>
      <c r="BP270" s="712">
        <f t="shared" ref="BP270:CU270" si="580">BP$236*BP37</f>
        <v>0</v>
      </c>
      <c r="BQ270" s="712">
        <f t="shared" si="580"/>
        <v>0</v>
      </c>
      <c r="BR270" s="712">
        <f t="shared" si="580"/>
        <v>0</v>
      </c>
      <c r="BS270" s="712">
        <f t="shared" si="580"/>
        <v>0</v>
      </c>
      <c r="BT270" s="712">
        <f t="shared" si="580"/>
        <v>0</v>
      </c>
      <c r="BU270" s="712">
        <f t="shared" si="580"/>
        <v>0</v>
      </c>
      <c r="BV270" s="712">
        <f t="shared" si="580"/>
        <v>0</v>
      </c>
      <c r="BW270" s="712">
        <f t="shared" si="580"/>
        <v>0</v>
      </c>
      <c r="BX270" s="712">
        <f t="shared" si="580"/>
        <v>0</v>
      </c>
      <c r="BY270" s="712">
        <f t="shared" si="580"/>
        <v>0</v>
      </c>
      <c r="BZ270" s="712">
        <f t="shared" si="580"/>
        <v>0</v>
      </c>
      <c r="CA270" s="712">
        <f t="shared" si="580"/>
        <v>0</v>
      </c>
      <c r="CB270" s="712">
        <f t="shared" si="580"/>
        <v>0</v>
      </c>
      <c r="CC270" s="712">
        <f t="shared" si="580"/>
        <v>0</v>
      </c>
      <c r="CD270" s="712">
        <f t="shared" si="580"/>
        <v>0</v>
      </c>
      <c r="CE270" s="712">
        <f t="shared" si="580"/>
        <v>0</v>
      </c>
      <c r="CF270" s="712">
        <f t="shared" si="580"/>
        <v>0</v>
      </c>
      <c r="CG270" s="712">
        <f t="shared" si="580"/>
        <v>0</v>
      </c>
      <c r="CH270" s="712">
        <f t="shared" si="580"/>
        <v>0</v>
      </c>
      <c r="CI270" s="712">
        <f t="shared" si="580"/>
        <v>0</v>
      </c>
      <c r="CJ270" s="712">
        <f t="shared" si="580"/>
        <v>0</v>
      </c>
      <c r="CK270" s="712">
        <f t="shared" si="580"/>
        <v>0</v>
      </c>
      <c r="CL270" s="712">
        <f t="shared" si="580"/>
        <v>0</v>
      </c>
      <c r="CM270" s="712">
        <f t="shared" si="580"/>
        <v>0</v>
      </c>
      <c r="CN270" s="712">
        <f t="shared" si="580"/>
        <v>0</v>
      </c>
      <c r="CO270" s="712">
        <f t="shared" si="580"/>
        <v>0</v>
      </c>
      <c r="CP270" s="712">
        <f t="shared" si="580"/>
        <v>0</v>
      </c>
      <c r="CQ270" s="712">
        <f t="shared" si="580"/>
        <v>0</v>
      </c>
      <c r="CR270" s="712">
        <f t="shared" si="580"/>
        <v>0</v>
      </c>
      <c r="CS270" s="712">
        <f t="shared" si="580"/>
        <v>0</v>
      </c>
      <c r="CT270" s="712">
        <f t="shared" si="580"/>
        <v>0</v>
      </c>
      <c r="CU270" s="712">
        <f t="shared" si="580"/>
        <v>0</v>
      </c>
      <c r="CV270" s="712">
        <f t="shared" ref="CV270:DI270" si="581">CV$236*CV37</f>
        <v>0</v>
      </c>
      <c r="CW270" s="712">
        <f t="shared" si="581"/>
        <v>0</v>
      </c>
      <c r="CX270" s="712">
        <f t="shared" si="581"/>
        <v>0</v>
      </c>
      <c r="CY270" s="712">
        <f t="shared" si="581"/>
        <v>0</v>
      </c>
      <c r="CZ270" s="712">
        <f t="shared" si="581"/>
        <v>0</v>
      </c>
      <c r="DA270" s="712">
        <f t="shared" si="581"/>
        <v>0</v>
      </c>
      <c r="DB270" s="712">
        <f t="shared" si="581"/>
        <v>0</v>
      </c>
      <c r="DC270" s="712">
        <f t="shared" si="581"/>
        <v>0</v>
      </c>
      <c r="DD270" s="712">
        <f t="shared" si="581"/>
        <v>0</v>
      </c>
      <c r="DE270" s="712">
        <f t="shared" si="581"/>
        <v>0</v>
      </c>
      <c r="DF270" s="712">
        <f t="shared" si="581"/>
        <v>0</v>
      </c>
      <c r="DG270" s="712">
        <f t="shared" si="581"/>
        <v>0</v>
      </c>
      <c r="DH270" s="712">
        <f t="shared" si="581"/>
        <v>0</v>
      </c>
      <c r="DI270" s="712">
        <f t="shared" si="581"/>
        <v>0</v>
      </c>
      <c r="DJ270" s="712">
        <f t="shared" si="573"/>
        <v>0</v>
      </c>
      <c r="DK270" s="323"/>
      <c r="DL270" s="21"/>
    </row>
    <row r="271" spans="2:116">
      <c r="B271" s="318" t="s">
        <v>323</v>
      </c>
      <c r="C271" s="14" t="s">
        <v>1042</v>
      </c>
      <c r="D271" s="713">
        <f t="shared" ref="D271:AI271" si="582">D$236*D38</f>
        <v>0</v>
      </c>
      <c r="E271" s="713">
        <f t="shared" si="582"/>
        <v>0</v>
      </c>
      <c r="F271" s="713">
        <f t="shared" si="582"/>
        <v>0</v>
      </c>
      <c r="G271" s="713">
        <f t="shared" si="582"/>
        <v>0</v>
      </c>
      <c r="H271" s="713">
        <f t="shared" si="582"/>
        <v>0</v>
      </c>
      <c r="I271" s="713">
        <f t="shared" si="582"/>
        <v>0</v>
      </c>
      <c r="J271" s="713">
        <f t="shared" si="582"/>
        <v>0</v>
      </c>
      <c r="K271" s="713">
        <f t="shared" si="582"/>
        <v>0</v>
      </c>
      <c r="L271" s="713">
        <f t="shared" si="582"/>
        <v>0</v>
      </c>
      <c r="M271" s="713">
        <f t="shared" si="582"/>
        <v>0</v>
      </c>
      <c r="N271" s="713">
        <f t="shared" si="582"/>
        <v>0</v>
      </c>
      <c r="O271" s="713">
        <f t="shared" si="582"/>
        <v>0</v>
      </c>
      <c r="P271" s="713">
        <f t="shared" si="582"/>
        <v>0</v>
      </c>
      <c r="Q271" s="713">
        <f t="shared" si="582"/>
        <v>0</v>
      </c>
      <c r="R271" s="713">
        <f t="shared" si="582"/>
        <v>0</v>
      </c>
      <c r="S271" s="713">
        <f t="shared" si="582"/>
        <v>0</v>
      </c>
      <c r="T271" s="713">
        <f t="shared" si="582"/>
        <v>0</v>
      </c>
      <c r="U271" s="713">
        <f t="shared" si="582"/>
        <v>0</v>
      </c>
      <c r="V271" s="713">
        <f t="shared" si="582"/>
        <v>0</v>
      </c>
      <c r="W271" s="713">
        <f t="shared" si="582"/>
        <v>0</v>
      </c>
      <c r="X271" s="713">
        <f t="shared" si="582"/>
        <v>0</v>
      </c>
      <c r="Y271" s="713">
        <f t="shared" si="582"/>
        <v>0</v>
      </c>
      <c r="Z271" s="713">
        <f t="shared" si="582"/>
        <v>0</v>
      </c>
      <c r="AA271" s="713">
        <f t="shared" si="582"/>
        <v>0</v>
      </c>
      <c r="AB271" s="713">
        <f t="shared" si="582"/>
        <v>0</v>
      </c>
      <c r="AC271" s="713">
        <f t="shared" si="582"/>
        <v>0</v>
      </c>
      <c r="AD271" s="713">
        <f t="shared" si="582"/>
        <v>0</v>
      </c>
      <c r="AE271" s="713">
        <f t="shared" si="582"/>
        <v>0</v>
      </c>
      <c r="AF271" s="713">
        <f t="shared" si="582"/>
        <v>0</v>
      </c>
      <c r="AG271" s="713">
        <f t="shared" si="582"/>
        <v>0</v>
      </c>
      <c r="AH271" s="713">
        <f t="shared" si="582"/>
        <v>0</v>
      </c>
      <c r="AI271" s="713">
        <f t="shared" si="582"/>
        <v>0</v>
      </c>
      <c r="AJ271" s="713">
        <f t="shared" ref="AJ271:BO271" si="583">AJ$236*AJ38</f>
        <v>0</v>
      </c>
      <c r="AK271" s="713">
        <f t="shared" si="583"/>
        <v>0</v>
      </c>
      <c r="AL271" s="713">
        <f t="shared" si="583"/>
        <v>0</v>
      </c>
      <c r="AM271" s="713">
        <f t="shared" si="583"/>
        <v>0</v>
      </c>
      <c r="AN271" s="713">
        <f t="shared" si="583"/>
        <v>0</v>
      </c>
      <c r="AO271" s="713">
        <f t="shared" si="583"/>
        <v>0</v>
      </c>
      <c r="AP271" s="713">
        <f t="shared" si="583"/>
        <v>0</v>
      </c>
      <c r="AQ271" s="713">
        <f t="shared" si="583"/>
        <v>0</v>
      </c>
      <c r="AR271" s="713">
        <f t="shared" si="583"/>
        <v>0</v>
      </c>
      <c r="AS271" s="713">
        <f t="shared" si="583"/>
        <v>0</v>
      </c>
      <c r="AT271" s="713">
        <f t="shared" si="583"/>
        <v>0</v>
      </c>
      <c r="AU271" s="713">
        <f t="shared" si="583"/>
        <v>0</v>
      </c>
      <c r="AV271" s="713">
        <f t="shared" si="583"/>
        <v>0</v>
      </c>
      <c r="AW271" s="713">
        <f t="shared" si="583"/>
        <v>0</v>
      </c>
      <c r="AX271" s="713">
        <f t="shared" si="583"/>
        <v>0</v>
      </c>
      <c r="AY271" s="713">
        <f t="shared" si="583"/>
        <v>0</v>
      </c>
      <c r="AZ271" s="713">
        <f t="shared" si="583"/>
        <v>0</v>
      </c>
      <c r="BA271" s="713">
        <f t="shared" si="583"/>
        <v>0</v>
      </c>
      <c r="BB271" s="713">
        <f t="shared" si="583"/>
        <v>0</v>
      </c>
      <c r="BC271" s="713">
        <f t="shared" si="583"/>
        <v>0</v>
      </c>
      <c r="BD271" s="713">
        <f t="shared" si="583"/>
        <v>0</v>
      </c>
      <c r="BE271" s="713">
        <f t="shared" si="583"/>
        <v>0</v>
      </c>
      <c r="BF271" s="713">
        <f t="shared" si="583"/>
        <v>0</v>
      </c>
      <c r="BG271" s="713">
        <f t="shared" si="583"/>
        <v>0</v>
      </c>
      <c r="BH271" s="713">
        <f t="shared" si="583"/>
        <v>0</v>
      </c>
      <c r="BI271" s="713">
        <f t="shared" si="583"/>
        <v>0</v>
      </c>
      <c r="BJ271" s="713">
        <f t="shared" si="583"/>
        <v>0</v>
      </c>
      <c r="BK271" s="713">
        <f t="shared" si="583"/>
        <v>0</v>
      </c>
      <c r="BL271" s="713">
        <f t="shared" si="583"/>
        <v>0</v>
      </c>
      <c r="BM271" s="713">
        <f t="shared" si="583"/>
        <v>0</v>
      </c>
      <c r="BN271" s="713">
        <f t="shared" si="583"/>
        <v>0</v>
      </c>
      <c r="BO271" s="713">
        <f t="shared" si="583"/>
        <v>0</v>
      </c>
      <c r="BP271" s="713">
        <f t="shared" ref="BP271:CU271" si="584">BP$236*BP38</f>
        <v>0</v>
      </c>
      <c r="BQ271" s="713">
        <f t="shared" si="584"/>
        <v>0</v>
      </c>
      <c r="BR271" s="713">
        <f t="shared" si="584"/>
        <v>0</v>
      </c>
      <c r="BS271" s="713">
        <f t="shared" si="584"/>
        <v>0</v>
      </c>
      <c r="BT271" s="713">
        <f t="shared" si="584"/>
        <v>0</v>
      </c>
      <c r="BU271" s="713">
        <f t="shared" si="584"/>
        <v>0</v>
      </c>
      <c r="BV271" s="713">
        <f t="shared" si="584"/>
        <v>0</v>
      </c>
      <c r="BW271" s="713">
        <f t="shared" si="584"/>
        <v>0</v>
      </c>
      <c r="BX271" s="713">
        <f t="shared" si="584"/>
        <v>0</v>
      </c>
      <c r="BY271" s="713">
        <f t="shared" si="584"/>
        <v>0</v>
      </c>
      <c r="BZ271" s="713">
        <f t="shared" si="584"/>
        <v>0</v>
      </c>
      <c r="CA271" s="713">
        <f t="shared" si="584"/>
        <v>0</v>
      </c>
      <c r="CB271" s="713">
        <f t="shared" si="584"/>
        <v>0</v>
      </c>
      <c r="CC271" s="713">
        <f t="shared" si="584"/>
        <v>0</v>
      </c>
      <c r="CD271" s="713">
        <f t="shared" si="584"/>
        <v>0</v>
      </c>
      <c r="CE271" s="713">
        <f t="shared" si="584"/>
        <v>0</v>
      </c>
      <c r="CF271" s="713">
        <f t="shared" si="584"/>
        <v>0</v>
      </c>
      <c r="CG271" s="713">
        <f t="shared" si="584"/>
        <v>0</v>
      </c>
      <c r="CH271" s="713">
        <f t="shared" si="584"/>
        <v>0</v>
      </c>
      <c r="CI271" s="713">
        <f t="shared" si="584"/>
        <v>0</v>
      </c>
      <c r="CJ271" s="713">
        <f t="shared" si="584"/>
        <v>0</v>
      </c>
      <c r="CK271" s="713">
        <f t="shared" si="584"/>
        <v>0</v>
      </c>
      <c r="CL271" s="713">
        <f t="shared" si="584"/>
        <v>0</v>
      </c>
      <c r="CM271" s="713">
        <f t="shared" si="584"/>
        <v>0</v>
      </c>
      <c r="CN271" s="713">
        <f t="shared" si="584"/>
        <v>0</v>
      </c>
      <c r="CO271" s="713">
        <f t="shared" si="584"/>
        <v>0</v>
      </c>
      <c r="CP271" s="713">
        <f t="shared" si="584"/>
        <v>0</v>
      </c>
      <c r="CQ271" s="713">
        <f t="shared" si="584"/>
        <v>0</v>
      </c>
      <c r="CR271" s="713">
        <f t="shared" si="584"/>
        <v>0</v>
      </c>
      <c r="CS271" s="713">
        <f t="shared" si="584"/>
        <v>0</v>
      </c>
      <c r="CT271" s="713">
        <f t="shared" si="584"/>
        <v>0</v>
      </c>
      <c r="CU271" s="713">
        <f t="shared" si="584"/>
        <v>0</v>
      </c>
      <c r="CV271" s="713">
        <f t="shared" ref="CV271:DI271" si="585">CV$236*CV38</f>
        <v>0</v>
      </c>
      <c r="CW271" s="713">
        <f t="shared" si="585"/>
        <v>0</v>
      </c>
      <c r="CX271" s="713">
        <f t="shared" si="585"/>
        <v>0</v>
      </c>
      <c r="CY271" s="713">
        <f t="shared" si="585"/>
        <v>0</v>
      </c>
      <c r="CZ271" s="713">
        <f t="shared" si="585"/>
        <v>0</v>
      </c>
      <c r="DA271" s="713">
        <f t="shared" si="585"/>
        <v>0</v>
      </c>
      <c r="DB271" s="713">
        <f t="shared" si="585"/>
        <v>0</v>
      </c>
      <c r="DC271" s="713">
        <f t="shared" si="585"/>
        <v>0</v>
      </c>
      <c r="DD271" s="713">
        <f t="shared" si="585"/>
        <v>0</v>
      </c>
      <c r="DE271" s="713">
        <f t="shared" si="585"/>
        <v>0</v>
      </c>
      <c r="DF271" s="713">
        <f t="shared" si="585"/>
        <v>0</v>
      </c>
      <c r="DG271" s="713">
        <f t="shared" si="585"/>
        <v>0</v>
      </c>
      <c r="DH271" s="713">
        <f t="shared" si="585"/>
        <v>0</v>
      </c>
      <c r="DI271" s="713">
        <f t="shared" si="585"/>
        <v>0</v>
      </c>
      <c r="DJ271" s="713">
        <f t="shared" si="573"/>
        <v>0</v>
      </c>
      <c r="DK271" s="323"/>
      <c r="DL271" s="21"/>
    </row>
    <row r="272" spans="2:116">
      <c r="B272" s="10" t="s">
        <v>324</v>
      </c>
      <c r="C272" s="77" t="s">
        <v>1043</v>
      </c>
      <c r="D272" s="712">
        <f t="shared" ref="D272:AI272" si="586">D$236*D39</f>
        <v>0</v>
      </c>
      <c r="E272" s="712">
        <f t="shared" si="586"/>
        <v>0</v>
      </c>
      <c r="F272" s="712">
        <f t="shared" si="586"/>
        <v>0</v>
      </c>
      <c r="G272" s="712">
        <f t="shared" si="586"/>
        <v>0</v>
      </c>
      <c r="H272" s="712">
        <f t="shared" si="586"/>
        <v>0</v>
      </c>
      <c r="I272" s="712">
        <f t="shared" si="586"/>
        <v>0</v>
      </c>
      <c r="J272" s="712">
        <f t="shared" si="586"/>
        <v>0</v>
      </c>
      <c r="K272" s="712">
        <f t="shared" si="586"/>
        <v>0</v>
      </c>
      <c r="L272" s="712">
        <f t="shared" si="586"/>
        <v>0</v>
      </c>
      <c r="M272" s="712">
        <f t="shared" si="586"/>
        <v>0</v>
      </c>
      <c r="N272" s="712">
        <f t="shared" si="586"/>
        <v>0</v>
      </c>
      <c r="O272" s="712">
        <f t="shared" si="586"/>
        <v>0</v>
      </c>
      <c r="P272" s="712">
        <f t="shared" si="586"/>
        <v>0</v>
      </c>
      <c r="Q272" s="712">
        <f t="shared" si="586"/>
        <v>0</v>
      </c>
      <c r="R272" s="712">
        <f t="shared" si="586"/>
        <v>0</v>
      </c>
      <c r="S272" s="712">
        <f t="shared" si="586"/>
        <v>0</v>
      </c>
      <c r="T272" s="712">
        <f t="shared" si="586"/>
        <v>0</v>
      </c>
      <c r="U272" s="712">
        <f t="shared" si="586"/>
        <v>0</v>
      </c>
      <c r="V272" s="712">
        <f t="shared" si="586"/>
        <v>0</v>
      </c>
      <c r="W272" s="712">
        <f t="shared" si="586"/>
        <v>0</v>
      </c>
      <c r="X272" s="712">
        <f t="shared" si="586"/>
        <v>0</v>
      </c>
      <c r="Y272" s="712">
        <f t="shared" si="586"/>
        <v>0</v>
      </c>
      <c r="Z272" s="712">
        <f t="shared" si="586"/>
        <v>0</v>
      </c>
      <c r="AA272" s="712">
        <f t="shared" si="586"/>
        <v>0</v>
      </c>
      <c r="AB272" s="712">
        <f t="shared" si="586"/>
        <v>0</v>
      </c>
      <c r="AC272" s="712">
        <f t="shared" si="586"/>
        <v>0</v>
      </c>
      <c r="AD272" s="712">
        <f t="shared" si="586"/>
        <v>0</v>
      </c>
      <c r="AE272" s="712">
        <f t="shared" si="586"/>
        <v>0</v>
      </c>
      <c r="AF272" s="712">
        <f t="shared" si="586"/>
        <v>0</v>
      </c>
      <c r="AG272" s="712">
        <f t="shared" si="586"/>
        <v>0</v>
      </c>
      <c r="AH272" s="712">
        <f t="shared" si="586"/>
        <v>0</v>
      </c>
      <c r="AI272" s="712">
        <f t="shared" si="586"/>
        <v>0</v>
      </c>
      <c r="AJ272" s="712">
        <f t="shared" ref="AJ272:BO272" si="587">AJ$236*AJ39</f>
        <v>0</v>
      </c>
      <c r="AK272" s="712">
        <f t="shared" si="587"/>
        <v>0</v>
      </c>
      <c r="AL272" s="712">
        <f t="shared" si="587"/>
        <v>0</v>
      </c>
      <c r="AM272" s="712">
        <f t="shared" si="587"/>
        <v>0</v>
      </c>
      <c r="AN272" s="712">
        <f t="shared" si="587"/>
        <v>0</v>
      </c>
      <c r="AO272" s="712">
        <f t="shared" si="587"/>
        <v>0</v>
      </c>
      <c r="AP272" s="712">
        <f t="shared" si="587"/>
        <v>0</v>
      </c>
      <c r="AQ272" s="712">
        <f t="shared" si="587"/>
        <v>0</v>
      </c>
      <c r="AR272" s="712">
        <f t="shared" si="587"/>
        <v>0</v>
      </c>
      <c r="AS272" s="712">
        <f t="shared" si="587"/>
        <v>0</v>
      </c>
      <c r="AT272" s="712">
        <f t="shared" si="587"/>
        <v>0</v>
      </c>
      <c r="AU272" s="712">
        <f t="shared" si="587"/>
        <v>0</v>
      </c>
      <c r="AV272" s="712">
        <f t="shared" si="587"/>
        <v>0</v>
      </c>
      <c r="AW272" s="712">
        <f t="shared" si="587"/>
        <v>0</v>
      </c>
      <c r="AX272" s="712">
        <f t="shared" si="587"/>
        <v>0</v>
      </c>
      <c r="AY272" s="712">
        <f t="shared" si="587"/>
        <v>0</v>
      </c>
      <c r="AZ272" s="712">
        <f t="shared" si="587"/>
        <v>0</v>
      </c>
      <c r="BA272" s="712">
        <f t="shared" si="587"/>
        <v>0</v>
      </c>
      <c r="BB272" s="712">
        <f t="shared" si="587"/>
        <v>0</v>
      </c>
      <c r="BC272" s="712">
        <f t="shared" si="587"/>
        <v>0</v>
      </c>
      <c r="BD272" s="712">
        <f t="shared" si="587"/>
        <v>0</v>
      </c>
      <c r="BE272" s="712">
        <f t="shared" si="587"/>
        <v>0</v>
      </c>
      <c r="BF272" s="712">
        <f t="shared" si="587"/>
        <v>0</v>
      </c>
      <c r="BG272" s="712">
        <f t="shared" si="587"/>
        <v>0</v>
      </c>
      <c r="BH272" s="712">
        <f t="shared" si="587"/>
        <v>0</v>
      </c>
      <c r="BI272" s="712">
        <f t="shared" si="587"/>
        <v>0</v>
      </c>
      <c r="BJ272" s="712">
        <f t="shared" si="587"/>
        <v>0</v>
      </c>
      <c r="BK272" s="712">
        <f t="shared" si="587"/>
        <v>0</v>
      </c>
      <c r="BL272" s="712">
        <f t="shared" si="587"/>
        <v>0</v>
      </c>
      <c r="BM272" s="712">
        <f t="shared" si="587"/>
        <v>0</v>
      </c>
      <c r="BN272" s="712">
        <f t="shared" si="587"/>
        <v>0</v>
      </c>
      <c r="BO272" s="712">
        <f t="shared" si="587"/>
        <v>0</v>
      </c>
      <c r="BP272" s="712">
        <f t="shared" ref="BP272:CU272" si="588">BP$236*BP39</f>
        <v>0</v>
      </c>
      <c r="BQ272" s="712">
        <f t="shared" si="588"/>
        <v>0</v>
      </c>
      <c r="BR272" s="712">
        <f t="shared" si="588"/>
        <v>0</v>
      </c>
      <c r="BS272" s="712">
        <f t="shared" si="588"/>
        <v>0</v>
      </c>
      <c r="BT272" s="712">
        <f t="shared" si="588"/>
        <v>0</v>
      </c>
      <c r="BU272" s="712">
        <f t="shared" si="588"/>
        <v>0</v>
      </c>
      <c r="BV272" s="712">
        <f t="shared" si="588"/>
        <v>0</v>
      </c>
      <c r="BW272" s="712">
        <f t="shared" si="588"/>
        <v>0</v>
      </c>
      <c r="BX272" s="712">
        <f t="shared" si="588"/>
        <v>0</v>
      </c>
      <c r="BY272" s="712">
        <f t="shared" si="588"/>
        <v>0</v>
      </c>
      <c r="BZ272" s="712">
        <f t="shared" si="588"/>
        <v>0</v>
      </c>
      <c r="CA272" s="712">
        <f t="shared" si="588"/>
        <v>0</v>
      </c>
      <c r="CB272" s="712">
        <f t="shared" si="588"/>
        <v>0</v>
      </c>
      <c r="CC272" s="712">
        <f t="shared" si="588"/>
        <v>0</v>
      </c>
      <c r="CD272" s="712">
        <f t="shared" si="588"/>
        <v>0</v>
      </c>
      <c r="CE272" s="712">
        <f t="shared" si="588"/>
        <v>0</v>
      </c>
      <c r="CF272" s="712">
        <f t="shared" si="588"/>
        <v>0</v>
      </c>
      <c r="CG272" s="712">
        <f t="shared" si="588"/>
        <v>0</v>
      </c>
      <c r="CH272" s="712">
        <f t="shared" si="588"/>
        <v>0</v>
      </c>
      <c r="CI272" s="712">
        <f t="shared" si="588"/>
        <v>0</v>
      </c>
      <c r="CJ272" s="712">
        <f t="shared" si="588"/>
        <v>0</v>
      </c>
      <c r="CK272" s="712">
        <f t="shared" si="588"/>
        <v>0</v>
      </c>
      <c r="CL272" s="712">
        <f t="shared" si="588"/>
        <v>0</v>
      </c>
      <c r="CM272" s="712">
        <f t="shared" si="588"/>
        <v>0</v>
      </c>
      <c r="CN272" s="712">
        <f t="shared" si="588"/>
        <v>0</v>
      </c>
      <c r="CO272" s="712">
        <f t="shared" si="588"/>
        <v>0</v>
      </c>
      <c r="CP272" s="712">
        <f t="shared" si="588"/>
        <v>0</v>
      </c>
      <c r="CQ272" s="712">
        <f t="shared" si="588"/>
        <v>0</v>
      </c>
      <c r="CR272" s="712">
        <f t="shared" si="588"/>
        <v>0</v>
      </c>
      <c r="CS272" s="712">
        <f t="shared" si="588"/>
        <v>0</v>
      </c>
      <c r="CT272" s="712">
        <f t="shared" si="588"/>
        <v>0</v>
      </c>
      <c r="CU272" s="712">
        <f t="shared" si="588"/>
        <v>0</v>
      </c>
      <c r="CV272" s="712">
        <f t="shared" ref="CV272:DI272" si="589">CV$236*CV39</f>
        <v>0</v>
      </c>
      <c r="CW272" s="712">
        <f t="shared" si="589"/>
        <v>0</v>
      </c>
      <c r="CX272" s="712">
        <f t="shared" si="589"/>
        <v>0</v>
      </c>
      <c r="CY272" s="712">
        <f t="shared" si="589"/>
        <v>0</v>
      </c>
      <c r="CZ272" s="712">
        <f t="shared" si="589"/>
        <v>0</v>
      </c>
      <c r="DA272" s="712">
        <f t="shared" si="589"/>
        <v>0</v>
      </c>
      <c r="DB272" s="712">
        <f t="shared" si="589"/>
        <v>0</v>
      </c>
      <c r="DC272" s="712">
        <f t="shared" si="589"/>
        <v>0</v>
      </c>
      <c r="DD272" s="712">
        <f t="shared" si="589"/>
        <v>0</v>
      </c>
      <c r="DE272" s="712">
        <f t="shared" si="589"/>
        <v>0</v>
      </c>
      <c r="DF272" s="712">
        <f t="shared" si="589"/>
        <v>0</v>
      </c>
      <c r="DG272" s="712">
        <f t="shared" si="589"/>
        <v>0</v>
      </c>
      <c r="DH272" s="712">
        <f t="shared" si="589"/>
        <v>0</v>
      </c>
      <c r="DI272" s="712">
        <f t="shared" si="589"/>
        <v>0</v>
      </c>
      <c r="DJ272" s="712">
        <f t="shared" si="573"/>
        <v>0</v>
      </c>
      <c r="DK272" s="323"/>
      <c r="DL272" s="21"/>
    </row>
    <row r="273" spans="2:116">
      <c r="B273" s="10" t="s">
        <v>325</v>
      </c>
      <c r="C273" s="77" t="s">
        <v>1044</v>
      </c>
      <c r="D273" s="712">
        <f t="shared" ref="D273:AI273" si="590">D$236*D40</f>
        <v>0</v>
      </c>
      <c r="E273" s="712">
        <f t="shared" si="590"/>
        <v>0</v>
      </c>
      <c r="F273" s="712">
        <f t="shared" si="590"/>
        <v>0</v>
      </c>
      <c r="G273" s="712">
        <f t="shared" si="590"/>
        <v>0</v>
      </c>
      <c r="H273" s="712">
        <f t="shared" si="590"/>
        <v>0</v>
      </c>
      <c r="I273" s="712">
        <f t="shared" si="590"/>
        <v>0</v>
      </c>
      <c r="J273" s="712">
        <f t="shared" si="590"/>
        <v>0</v>
      </c>
      <c r="K273" s="712">
        <f t="shared" si="590"/>
        <v>0</v>
      </c>
      <c r="L273" s="712">
        <f t="shared" si="590"/>
        <v>0</v>
      </c>
      <c r="M273" s="712">
        <f t="shared" si="590"/>
        <v>0</v>
      </c>
      <c r="N273" s="712">
        <f t="shared" si="590"/>
        <v>0</v>
      </c>
      <c r="O273" s="712">
        <f t="shared" si="590"/>
        <v>0</v>
      </c>
      <c r="P273" s="712">
        <f t="shared" si="590"/>
        <v>0</v>
      </c>
      <c r="Q273" s="712">
        <f t="shared" si="590"/>
        <v>0</v>
      </c>
      <c r="R273" s="712">
        <f t="shared" si="590"/>
        <v>0</v>
      </c>
      <c r="S273" s="712">
        <f t="shared" si="590"/>
        <v>0</v>
      </c>
      <c r="T273" s="712">
        <f t="shared" si="590"/>
        <v>0</v>
      </c>
      <c r="U273" s="712">
        <f t="shared" si="590"/>
        <v>0</v>
      </c>
      <c r="V273" s="712">
        <f t="shared" si="590"/>
        <v>0</v>
      </c>
      <c r="W273" s="712">
        <f t="shared" si="590"/>
        <v>0</v>
      </c>
      <c r="X273" s="712">
        <f t="shared" si="590"/>
        <v>0</v>
      </c>
      <c r="Y273" s="712">
        <f t="shared" si="590"/>
        <v>0</v>
      </c>
      <c r="Z273" s="712">
        <f t="shared" si="590"/>
        <v>0</v>
      </c>
      <c r="AA273" s="712">
        <f t="shared" si="590"/>
        <v>0</v>
      </c>
      <c r="AB273" s="712">
        <f t="shared" si="590"/>
        <v>0</v>
      </c>
      <c r="AC273" s="712">
        <f t="shared" si="590"/>
        <v>0</v>
      </c>
      <c r="AD273" s="712">
        <f t="shared" si="590"/>
        <v>0</v>
      </c>
      <c r="AE273" s="712">
        <f t="shared" si="590"/>
        <v>0</v>
      </c>
      <c r="AF273" s="712">
        <f t="shared" si="590"/>
        <v>0</v>
      </c>
      <c r="AG273" s="712">
        <f t="shared" si="590"/>
        <v>0</v>
      </c>
      <c r="AH273" s="712">
        <f t="shared" si="590"/>
        <v>0</v>
      </c>
      <c r="AI273" s="712">
        <f t="shared" si="590"/>
        <v>0</v>
      </c>
      <c r="AJ273" s="712">
        <f t="shared" ref="AJ273:BO273" si="591">AJ$236*AJ40</f>
        <v>0</v>
      </c>
      <c r="AK273" s="712">
        <f t="shared" si="591"/>
        <v>0</v>
      </c>
      <c r="AL273" s="712">
        <f t="shared" si="591"/>
        <v>0</v>
      </c>
      <c r="AM273" s="712">
        <f t="shared" si="591"/>
        <v>0</v>
      </c>
      <c r="AN273" s="712">
        <f t="shared" si="591"/>
        <v>0</v>
      </c>
      <c r="AO273" s="712">
        <f t="shared" si="591"/>
        <v>0</v>
      </c>
      <c r="AP273" s="712">
        <f t="shared" si="591"/>
        <v>0</v>
      </c>
      <c r="AQ273" s="712">
        <f t="shared" si="591"/>
        <v>0</v>
      </c>
      <c r="AR273" s="712">
        <f t="shared" si="591"/>
        <v>0</v>
      </c>
      <c r="AS273" s="712">
        <f t="shared" si="591"/>
        <v>0</v>
      </c>
      <c r="AT273" s="712">
        <f t="shared" si="591"/>
        <v>0</v>
      </c>
      <c r="AU273" s="712">
        <f t="shared" si="591"/>
        <v>0</v>
      </c>
      <c r="AV273" s="712">
        <f t="shared" si="591"/>
        <v>0</v>
      </c>
      <c r="AW273" s="712">
        <f t="shared" si="591"/>
        <v>0</v>
      </c>
      <c r="AX273" s="712">
        <f t="shared" si="591"/>
        <v>0</v>
      </c>
      <c r="AY273" s="712">
        <f t="shared" si="591"/>
        <v>0</v>
      </c>
      <c r="AZ273" s="712">
        <f t="shared" si="591"/>
        <v>0</v>
      </c>
      <c r="BA273" s="712">
        <f t="shared" si="591"/>
        <v>0</v>
      </c>
      <c r="BB273" s="712">
        <f t="shared" si="591"/>
        <v>0</v>
      </c>
      <c r="BC273" s="712">
        <f t="shared" si="591"/>
        <v>0</v>
      </c>
      <c r="BD273" s="712">
        <f t="shared" si="591"/>
        <v>0</v>
      </c>
      <c r="BE273" s="712">
        <f t="shared" si="591"/>
        <v>0</v>
      </c>
      <c r="BF273" s="712">
        <f t="shared" si="591"/>
        <v>0</v>
      </c>
      <c r="BG273" s="712">
        <f t="shared" si="591"/>
        <v>0</v>
      </c>
      <c r="BH273" s="712">
        <f t="shared" si="591"/>
        <v>0</v>
      </c>
      <c r="BI273" s="712">
        <f t="shared" si="591"/>
        <v>0</v>
      </c>
      <c r="BJ273" s="712">
        <f t="shared" si="591"/>
        <v>0</v>
      </c>
      <c r="BK273" s="712">
        <f t="shared" si="591"/>
        <v>0</v>
      </c>
      <c r="BL273" s="712">
        <f t="shared" si="591"/>
        <v>0</v>
      </c>
      <c r="BM273" s="712">
        <f t="shared" si="591"/>
        <v>0</v>
      </c>
      <c r="BN273" s="712">
        <f t="shared" si="591"/>
        <v>0</v>
      </c>
      <c r="BO273" s="712">
        <f t="shared" si="591"/>
        <v>0</v>
      </c>
      <c r="BP273" s="712">
        <f t="shared" ref="BP273:CU273" si="592">BP$236*BP40</f>
        <v>0</v>
      </c>
      <c r="BQ273" s="712">
        <f t="shared" si="592"/>
        <v>0</v>
      </c>
      <c r="BR273" s="712">
        <f t="shared" si="592"/>
        <v>0</v>
      </c>
      <c r="BS273" s="712">
        <f t="shared" si="592"/>
        <v>0</v>
      </c>
      <c r="BT273" s="712">
        <f t="shared" si="592"/>
        <v>0</v>
      </c>
      <c r="BU273" s="712">
        <f t="shared" si="592"/>
        <v>0</v>
      </c>
      <c r="BV273" s="712">
        <f t="shared" si="592"/>
        <v>0</v>
      </c>
      <c r="BW273" s="712">
        <f t="shared" si="592"/>
        <v>0</v>
      </c>
      <c r="BX273" s="712">
        <f t="shared" si="592"/>
        <v>0</v>
      </c>
      <c r="BY273" s="712">
        <f t="shared" si="592"/>
        <v>0</v>
      </c>
      <c r="BZ273" s="712">
        <f t="shared" si="592"/>
        <v>0</v>
      </c>
      <c r="CA273" s="712">
        <f t="shared" si="592"/>
        <v>0</v>
      </c>
      <c r="CB273" s="712">
        <f t="shared" si="592"/>
        <v>0</v>
      </c>
      <c r="CC273" s="712">
        <f t="shared" si="592"/>
        <v>0</v>
      </c>
      <c r="CD273" s="712">
        <f t="shared" si="592"/>
        <v>0</v>
      </c>
      <c r="CE273" s="712">
        <f t="shared" si="592"/>
        <v>0</v>
      </c>
      <c r="CF273" s="712">
        <f t="shared" si="592"/>
        <v>0</v>
      </c>
      <c r="CG273" s="712">
        <f t="shared" si="592"/>
        <v>0</v>
      </c>
      <c r="CH273" s="712">
        <f t="shared" si="592"/>
        <v>0</v>
      </c>
      <c r="CI273" s="712">
        <f t="shared" si="592"/>
        <v>0</v>
      </c>
      <c r="CJ273" s="712">
        <f t="shared" si="592"/>
        <v>0</v>
      </c>
      <c r="CK273" s="712">
        <f t="shared" si="592"/>
        <v>0</v>
      </c>
      <c r="CL273" s="712">
        <f t="shared" si="592"/>
        <v>0</v>
      </c>
      <c r="CM273" s="712">
        <f t="shared" si="592"/>
        <v>0</v>
      </c>
      <c r="CN273" s="712">
        <f t="shared" si="592"/>
        <v>0</v>
      </c>
      <c r="CO273" s="712">
        <f t="shared" si="592"/>
        <v>0</v>
      </c>
      <c r="CP273" s="712">
        <f t="shared" si="592"/>
        <v>0</v>
      </c>
      <c r="CQ273" s="712">
        <f t="shared" si="592"/>
        <v>0</v>
      </c>
      <c r="CR273" s="712">
        <f t="shared" si="592"/>
        <v>0</v>
      </c>
      <c r="CS273" s="712">
        <f t="shared" si="592"/>
        <v>0</v>
      </c>
      <c r="CT273" s="712">
        <f t="shared" si="592"/>
        <v>0</v>
      </c>
      <c r="CU273" s="712">
        <f t="shared" si="592"/>
        <v>0</v>
      </c>
      <c r="CV273" s="712">
        <f t="shared" ref="CV273:DI273" si="593">CV$236*CV40</f>
        <v>0</v>
      </c>
      <c r="CW273" s="712">
        <f t="shared" si="593"/>
        <v>0</v>
      </c>
      <c r="CX273" s="712">
        <f t="shared" si="593"/>
        <v>0</v>
      </c>
      <c r="CY273" s="712">
        <f t="shared" si="593"/>
        <v>0</v>
      </c>
      <c r="CZ273" s="712">
        <f t="shared" si="593"/>
        <v>0</v>
      </c>
      <c r="DA273" s="712">
        <f t="shared" si="593"/>
        <v>0</v>
      </c>
      <c r="DB273" s="712">
        <f t="shared" si="593"/>
        <v>0</v>
      </c>
      <c r="DC273" s="712">
        <f t="shared" si="593"/>
        <v>0</v>
      </c>
      <c r="DD273" s="712">
        <f t="shared" si="593"/>
        <v>0</v>
      </c>
      <c r="DE273" s="712">
        <f t="shared" si="593"/>
        <v>0</v>
      </c>
      <c r="DF273" s="712">
        <f t="shared" si="593"/>
        <v>0</v>
      </c>
      <c r="DG273" s="712">
        <f t="shared" si="593"/>
        <v>0</v>
      </c>
      <c r="DH273" s="712">
        <f t="shared" si="593"/>
        <v>0</v>
      </c>
      <c r="DI273" s="712">
        <f t="shared" si="593"/>
        <v>0</v>
      </c>
      <c r="DJ273" s="712">
        <f t="shared" si="573"/>
        <v>0</v>
      </c>
      <c r="DK273" s="323"/>
      <c r="DL273" s="21"/>
    </row>
    <row r="274" spans="2:116">
      <c r="B274" s="10" t="s">
        <v>326</v>
      </c>
      <c r="C274" s="77" t="s">
        <v>1045</v>
      </c>
      <c r="D274" s="712">
        <f t="shared" ref="D274:AI274" si="594">D$236*D41</f>
        <v>0</v>
      </c>
      <c r="E274" s="712">
        <f t="shared" si="594"/>
        <v>0</v>
      </c>
      <c r="F274" s="712">
        <f t="shared" si="594"/>
        <v>0</v>
      </c>
      <c r="G274" s="712">
        <f t="shared" si="594"/>
        <v>0</v>
      </c>
      <c r="H274" s="712">
        <f t="shared" si="594"/>
        <v>0</v>
      </c>
      <c r="I274" s="712">
        <f t="shared" si="594"/>
        <v>0</v>
      </c>
      <c r="J274" s="712">
        <f t="shared" si="594"/>
        <v>0</v>
      </c>
      <c r="K274" s="712">
        <f t="shared" si="594"/>
        <v>0</v>
      </c>
      <c r="L274" s="712">
        <f t="shared" si="594"/>
        <v>0</v>
      </c>
      <c r="M274" s="712">
        <f t="shared" si="594"/>
        <v>0</v>
      </c>
      <c r="N274" s="712">
        <f t="shared" si="594"/>
        <v>0</v>
      </c>
      <c r="O274" s="712">
        <f t="shared" si="594"/>
        <v>0</v>
      </c>
      <c r="P274" s="712">
        <f t="shared" si="594"/>
        <v>0</v>
      </c>
      <c r="Q274" s="712">
        <f t="shared" si="594"/>
        <v>0</v>
      </c>
      <c r="R274" s="712">
        <f t="shared" si="594"/>
        <v>0</v>
      </c>
      <c r="S274" s="712">
        <f t="shared" si="594"/>
        <v>0</v>
      </c>
      <c r="T274" s="712">
        <f t="shared" si="594"/>
        <v>0</v>
      </c>
      <c r="U274" s="712">
        <f t="shared" si="594"/>
        <v>0</v>
      </c>
      <c r="V274" s="712">
        <f t="shared" si="594"/>
        <v>0</v>
      </c>
      <c r="W274" s="712">
        <f t="shared" si="594"/>
        <v>0</v>
      </c>
      <c r="X274" s="712">
        <f t="shared" si="594"/>
        <v>0</v>
      </c>
      <c r="Y274" s="712">
        <f t="shared" si="594"/>
        <v>0</v>
      </c>
      <c r="Z274" s="712">
        <f t="shared" si="594"/>
        <v>0</v>
      </c>
      <c r="AA274" s="712">
        <f t="shared" si="594"/>
        <v>0</v>
      </c>
      <c r="AB274" s="712">
        <f t="shared" si="594"/>
        <v>0</v>
      </c>
      <c r="AC274" s="712">
        <f t="shared" si="594"/>
        <v>0</v>
      </c>
      <c r="AD274" s="712">
        <f t="shared" si="594"/>
        <v>0</v>
      </c>
      <c r="AE274" s="712">
        <f t="shared" si="594"/>
        <v>0</v>
      </c>
      <c r="AF274" s="712">
        <f t="shared" si="594"/>
        <v>0</v>
      </c>
      <c r="AG274" s="712">
        <f t="shared" si="594"/>
        <v>0</v>
      </c>
      <c r="AH274" s="712">
        <f t="shared" si="594"/>
        <v>0</v>
      </c>
      <c r="AI274" s="712">
        <f t="shared" si="594"/>
        <v>0</v>
      </c>
      <c r="AJ274" s="712">
        <f t="shared" ref="AJ274:BO274" si="595">AJ$236*AJ41</f>
        <v>0</v>
      </c>
      <c r="AK274" s="712">
        <f t="shared" si="595"/>
        <v>0</v>
      </c>
      <c r="AL274" s="712">
        <f t="shared" si="595"/>
        <v>0</v>
      </c>
      <c r="AM274" s="712">
        <f t="shared" si="595"/>
        <v>0</v>
      </c>
      <c r="AN274" s="712">
        <f t="shared" si="595"/>
        <v>0</v>
      </c>
      <c r="AO274" s="712">
        <f t="shared" si="595"/>
        <v>0</v>
      </c>
      <c r="AP274" s="712">
        <f t="shared" si="595"/>
        <v>0</v>
      </c>
      <c r="AQ274" s="712">
        <f t="shared" si="595"/>
        <v>0</v>
      </c>
      <c r="AR274" s="712">
        <f t="shared" si="595"/>
        <v>0</v>
      </c>
      <c r="AS274" s="712">
        <f t="shared" si="595"/>
        <v>0</v>
      </c>
      <c r="AT274" s="712">
        <f t="shared" si="595"/>
        <v>0</v>
      </c>
      <c r="AU274" s="712">
        <f t="shared" si="595"/>
        <v>0</v>
      </c>
      <c r="AV274" s="712">
        <f t="shared" si="595"/>
        <v>0</v>
      </c>
      <c r="AW274" s="712">
        <f t="shared" si="595"/>
        <v>0</v>
      </c>
      <c r="AX274" s="712">
        <f t="shared" si="595"/>
        <v>0</v>
      </c>
      <c r="AY274" s="712">
        <f t="shared" si="595"/>
        <v>0</v>
      </c>
      <c r="AZ274" s="712">
        <f t="shared" si="595"/>
        <v>0</v>
      </c>
      <c r="BA274" s="712">
        <f t="shared" si="595"/>
        <v>0</v>
      </c>
      <c r="BB274" s="712">
        <f t="shared" si="595"/>
        <v>0</v>
      </c>
      <c r="BC274" s="712">
        <f t="shared" si="595"/>
        <v>0</v>
      </c>
      <c r="BD274" s="712">
        <f t="shared" si="595"/>
        <v>0</v>
      </c>
      <c r="BE274" s="712">
        <f t="shared" si="595"/>
        <v>0</v>
      </c>
      <c r="BF274" s="712">
        <f t="shared" si="595"/>
        <v>0</v>
      </c>
      <c r="BG274" s="712">
        <f t="shared" si="595"/>
        <v>0</v>
      </c>
      <c r="BH274" s="712">
        <f t="shared" si="595"/>
        <v>0</v>
      </c>
      <c r="BI274" s="712">
        <f t="shared" si="595"/>
        <v>0</v>
      </c>
      <c r="BJ274" s="712">
        <f t="shared" si="595"/>
        <v>0</v>
      </c>
      <c r="BK274" s="712">
        <f t="shared" si="595"/>
        <v>0</v>
      </c>
      <c r="BL274" s="712">
        <f t="shared" si="595"/>
        <v>0</v>
      </c>
      <c r="BM274" s="712">
        <f t="shared" si="595"/>
        <v>0</v>
      </c>
      <c r="BN274" s="712">
        <f t="shared" si="595"/>
        <v>0</v>
      </c>
      <c r="BO274" s="712">
        <f t="shared" si="595"/>
        <v>0</v>
      </c>
      <c r="BP274" s="712">
        <f t="shared" ref="BP274:CU274" si="596">BP$236*BP41</f>
        <v>0</v>
      </c>
      <c r="BQ274" s="712">
        <f t="shared" si="596"/>
        <v>0</v>
      </c>
      <c r="BR274" s="712">
        <f t="shared" si="596"/>
        <v>0</v>
      </c>
      <c r="BS274" s="712">
        <f t="shared" si="596"/>
        <v>0</v>
      </c>
      <c r="BT274" s="712">
        <f t="shared" si="596"/>
        <v>0</v>
      </c>
      <c r="BU274" s="712">
        <f t="shared" si="596"/>
        <v>0</v>
      </c>
      <c r="BV274" s="712">
        <f t="shared" si="596"/>
        <v>0</v>
      </c>
      <c r="BW274" s="712">
        <f t="shared" si="596"/>
        <v>0</v>
      </c>
      <c r="BX274" s="712">
        <f t="shared" si="596"/>
        <v>0</v>
      </c>
      <c r="BY274" s="712">
        <f t="shared" si="596"/>
        <v>0</v>
      </c>
      <c r="BZ274" s="712">
        <f t="shared" si="596"/>
        <v>0</v>
      </c>
      <c r="CA274" s="712">
        <f t="shared" si="596"/>
        <v>0</v>
      </c>
      <c r="CB274" s="712">
        <f t="shared" si="596"/>
        <v>0</v>
      </c>
      <c r="CC274" s="712">
        <f t="shared" si="596"/>
        <v>0</v>
      </c>
      <c r="CD274" s="712">
        <f t="shared" si="596"/>
        <v>0</v>
      </c>
      <c r="CE274" s="712">
        <f t="shared" si="596"/>
        <v>0</v>
      </c>
      <c r="CF274" s="712">
        <f t="shared" si="596"/>
        <v>0</v>
      </c>
      <c r="CG274" s="712">
        <f t="shared" si="596"/>
        <v>0</v>
      </c>
      <c r="CH274" s="712">
        <f t="shared" si="596"/>
        <v>0</v>
      </c>
      <c r="CI274" s="712">
        <f t="shared" si="596"/>
        <v>0</v>
      </c>
      <c r="CJ274" s="712">
        <f t="shared" si="596"/>
        <v>0</v>
      </c>
      <c r="CK274" s="712">
        <f t="shared" si="596"/>
        <v>0</v>
      </c>
      <c r="CL274" s="712">
        <f t="shared" si="596"/>
        <v>0</v>
      </c>
      <c r="CM274" s="712">
        <f t="shared" si="596"/>
        <v>0</v>
      </c>
      <c r="CN274" s="712">
        <f t="shared" si="596"/>
        <v>0</v>
      </c>
      <c r="CO274" s="712">
        <f t="shared" si="596"/>
        <v>0</v>
      </c>
      <c r="CP274" s="712">
        <f t="shared" si="596"/>
        <v>0</v>
      </c>
      <c r="CQ274" s="712">
        <f t="shared" si="596"/>
        <v>0</v>
      </c>
      <c r="CR274" s="712">
        <f t="shared" si="596"/>
        <v>0</v>
      </c>
      <c r="CS274" s="712">
        <f t="shared" si="596"/>
        <v>0</v>
      </c>
      <c r="CT274" s="712">
        <f t="shared" si="596"/>
        <v>0</v>
      </c>
      <c r="CU274" s="712">
        <f t="shared" si="596"/>
        <v>0</v>
      </c>
      <c r="CV274" s="712">
        <f t="shared" ref="CV274:DI274" si="597">CV$236*CV41</f>
        <v>0</v>
      </c>
      <c r="CW274" s="712">
        <f t="shared" si="597"/>
        <v>0</v>
      </c>
      <c r="CX274" s="712">
        <f t="shared" si="597"/>
        <v>0</v>
      </c>
      <c r="CY274" s="712">
        <f t="shared" si="597"/>
        <v>0</v>
      </c>
      <c r="CZ274" s="712">
        <f t="shared" si="597"/>
        <v>0</v>
      </c>
      <c r="DA274" s="712">
        <f t="shared" si="597"/>
        <v>0</v>
      </c>
      <c r="DB274" s="712">
        <f t="shared" si="597"/>
        <v>0</v>
      </c>
      <c r="DC274" s="712">
        <f t="shared" si="597"/>
        <v>0</v>
      </c>
      <c r="DD274" s="712">
        <f t="shared" si="597"/>
        <v>0</v>
      </c>
      <c r="DE274" s="712">
        <f t="shared" si="597"/>
        <v>0</v>
      </c>
      <c r="DF274" s="712">
        <f t="shared" si="597"/>
        <v>0</v>
      </c>
      <c r="DG274" s="712">
        <f t="shared" si="597"/>
        <v>0</v>
      </c>
      <c r="DH274" s="712">
        <f t="shared" si="597"/>
        <v>0</v>
      </c>
      <c r="DI274" s="712">
        <f t="shared" si="597"/>
        <v>0</v>
      </c>
      <c r="DJ274" s="712">
        <f t="shared" si="573"/>
        <v>0</v>
      </c>
      <c r="DK274" s="323"/>
      <c r="DL274" s="21"/>
    </row>
    <row r="275" spans="2:116">
      <c r="B275" s="10" t="s">
        <v>327</v>
      </c>
      <c r="C275" s="77" t="s">
        <v>1046</v>
      </c>
      <c r="D275" s="712">
        <f t="shared" ref="D275:AI275" si="598">D$236*D42</f>
        <v>0</v>
      </c>
      <c r="E275" s="712">
        <f t="shared" si="598"/>
        <v>0</v>
      </c>
      <c r="F275" s="712">
        <f t="shared" si="598"/>
        <v>0</v>
      </c>
      <c r="G275" s="712">
        <f t="shared" si="598"/>
        <v>0</v>
      </c>
      <c r="H275" s="712">
        <f t="shared" si="598"/>
        <v>0</v>
      </c>
      <c r="I275" s="712">
        <f t="shared" si="598"/>
        <v>0</v>
      </c>
      <c r="J275" s="712">
        <f t="shared" si="598"/>
        <v>0</v>
      </c>
      <c r="K275" s="712">
        <f t="shared" si="598"/>
        <v>0</v>
      </c>
      <c r="L275" s="712">
        <f t="shared" si="598"/>
        <v>0</v>
      </c>
      <c r="M275" s="712">
        <f t="shared" si="598"/>
        <v>0</v>
      </c>
      <c r="N275" s="712">
        <f t="shared" si="598"/>
        <v>0</v>
      </c>
      <c r="O275" s="712">
        <f t="shared" si="598"/>
        <v>0</v>
      </c>
      <c r="P275" s="712">
        <f t="shared" si="598"/>
        <v>0</v>
      </c>
      <c r="Q275" s="712">
        <f t="shared" si="598"/>
        <v>0</v>
      </c>
      <c r="R275" s="712">
        <f t="shared" si="598"/>
        <v>0</v>
      </c>
      <c r="S275" s="712">
        <f t="shared" si="598"/>
        <v>0</v>
      </c>
      <c r="T275" s="712">
        <f t="shared" si="598"/>
        <v>0</v>
      </c>
      <c r="U275" s="712">
        <f t="shared" si="598"/>
        <v>0</v>
      </c>
      <c r="V275" s="712">
        <f t="shared" si="598"/>
        <v>0</v>
      </c>
      <c r="W275" s="712">
        <f t="shared" si="598"/>
        <v>0</v>
      </c>
      <c r="X275" s="712">
        <f t="shared" si="598"/>
        <v>0</v>
      </c>
      <c r="Y275" s="712">
        <f t="shared" si="598"/>
        <v>0</v>
      </c>
      <c r="Z275" s="712">
        <f t="shared" si="598"/>
        <v>0</v>
      </c>
      <c r="AA275" s="712">
        <f t="shared" si="598"/>
        <v>0</v>
      </c>
      <c r="AB275" s="712">
        <f t="shared" si="598"/>
        <v>0</v>
      </c>
      <c r="AC275" s="712">
        <f t="shared" si="598"/>
        <v>0</v>
      </c>
      <c r="AD275" s="712">
        <f t="shared" si="598"/>
        <v>0</v>
      </c>
      <c r="AE275" s="712">
        <f t="shared" si="598"/>
        <v>0</v>
      </c>
      <c r="AF275" s="712">
        <f t="shared" si="598"/>
        <v>0</v>
      </c>
      <c r="AG275" s="712">
        <f t="shared" si="598"/>
        <v>0</v>
      </c>
      <c r="AH275" s="712">
        <f t="shared" si="598"/>
        <v>0</v>
      </c>
      <c r="AI275" s="712">
        <f t="shared" si="598"/>
        <v>0</v>
      </c>
      <c r="AJ275" s="712">
        <f t="shared" ref="AJ275:BO275" si="599">AJ$236*AJ42</f>
        <v>0</v>
      </c>
      <c r="AK275" s="712">
        <f t="shared" si="599"/>
        <v>0</v>
      </c>
      <c r="AL275" s="712">
        <f t="shared" si="599"/>
        <v>0</v>
      </c>
      <c r="AM275" s="712">
        <f t="shared" si="599"/>
        <v>0</v>
      </c>
      <c r="AN275" s="712">
        <f t="shared" si="599"/>
        <v>0</v>
      </c>
      <c r="AO275" s="712">
        <f t="shared" si="599"/>
        <v>0</v>
      </c>
      <c r="AP275" s="712">
        <f t="shared" si="599"/>
        <v>0</v>
      </c>
      <c r="AQ275" s="712">
        <f t="shared" si="599"/>
        <v>0</v>
      </c>
      <c r="AR275" s="712">
        <f t="shared" si="599"/>
        <v>0</v>
      </c>
      <c r="AS275" s="712">
        <f t="shared" si="599"/>
        <v>0</v>
      </c>
      <c r="AT275" s="712">
        <f t="shared" si="599"/>
        <v>0</v>
      </c>
      <c r="AU275" s="712">
        <f t="shared" si="599"/>
        <v>0</v>
      </c>
      <c r="AV275" s="712">
        <f t="shared" si="599"/>
        <v>0</v>
      </c>
      <c r="AW275" s="712">
        <f t="shared" si="599"/>
        <v>0</v>
      </c>
      <c r="AX275" s="712">
        <f t="shared" si="599"/>
        <v>0</v>
      </c>
      <c r="AY275" s="712">
        <f t="shared" si="599"/>
        <v>0</v>
      </c>
      <c r="AZ275" s="712">
        <f t="shared" si="599"/>
        <v>0</v>
      </c>
      <c r="BA275" s="712">
        <f t="shared" si="599"/>
        <v>0</v>
      </c>
      <c r="BB275" s="712">
        <f t="shared" si="599"/>
        <v>0</v>
      </c>
      <c r="BC275" s="712">
        <f t="shared" si="599"/>
        <v>0</v>
      </c>
      <c r="BD275" s="712">
        <f t="shared" si="599"/>
        <v>0</v>
      </c>
      <c r="BE275" s="712">
        <f t="shared" si="599"/>
        <v>0</v>
      </c>
      <c r="BF275" s="712">
        <f t="shared" si="599"/>
        <v>0</v>
      </c>
      <c r="BG275" s="712">
        <f t="shared" si="599"/>
        <v>0</v>
      </c>
      <c r="BH275" s="712">
        <f t="shared" si="599"/>
        <v>0</v>
      </c>
      <c r="BI275" s="712">
        <f t="shared" si="599"/>
        <v>0</v>
      </c>
      <c r="BJ275" s="712">
        <f t="shared" si="599"/>
        <v>0</v>
      </c>
      <c r="BK275" s="712">
        <f t="shared" si="599"/>
        <v>0</v>
      </c>
      <c r="BL275" s="712">
        <f t="shared" si="599"/>
        <v>0</v>
      </c>
      <c r="BM275" s="712">
        <f t="shared" si="599"/>
        <v>0</v>
      </c>
      <c r="BN275" s="712">
        <f t="shared" si="599"/>
        <v>0</v>
      </c>
      <c r="BO275" s="712">
        <f t="shared" si="599"/>
        <v>0</v>
      </c>
      <c r="BP275" s="712">
        <f t="shared" ref="BP275:CU275" si="600">BP$236*BP42</f>
        <v>0</v>
      </c>
      <c r="BQ275" s="712">
        <f t="shared" si="600"/>
        <v>0</v>
      </c>
      <c r="BR275" s="712">
        <f t="shared" si="600"/>
        <v>0</v>
      </c>
      <c r="BS275" s="712">
        <f t="shared" si="600"/>
        <v>0</v>
      </c>
      <c r="BT275" s="712">
        <f t="shared" si="600"/>
        <v>0</v>
      </c>
      <c r="BU275" s="712">
        <f t="shared" si="600"/>
        <v>0</v>
      </c>
      <c r="BV275" s="712">
        <f t="shared" si="600"/>
        <v>0</v>
      </c>
      <c r="BW275" s="712">
        <f t="shared" si="600"/>
        <v>0</v>
      </c>
      <c r="BX275" s="712">
        <f t="shared" si="600"/>
        <v>0</v>
      </c>
      <c r="BY275" s="712">
        <f t="shared" si="600"/>
        <v>0</v>
      </c>
      <c r="BZ275" s="712">
        <f t="shared" si="600"/>
        <v>0</v>
      </c>
      <c r="CA275" s="712">
        <f t="shared" si="600"/>
        <v>0</v>
      </c>
      <c r="CB275" s="712">
        <f t="shared" si="600"/>
        <v>0</v>
      </c>
      <c r="CC275" s="712">
        <f t="shared" si="600"/>
        <v>0</v>
      </c>
      <c r="CD275" s="712">
        <f t="shared" si="600"/>
        <v>0</v>
      </c>
      <c r="CE275" s="712">
        <f t="shared" si="600"/>
        <v>0</v>
      </c>
      <c r="CF275" s="712">
        <f t="shared" si="600"/>
        <v>0</v>
      </c>
      <c r="CG275" s="712">
        <f t="shared" si="600"/>
        <v>0</v>
      </c>
      <c r="CH275" s="712">
        <f t="shared" si="600"/>
        <v>0</v>
      </c>
      <c r="CI275" s="712">
        <f t="shared" si="600"/>
        <v>0</v>
      </c>
      <c r="CJ275" s="712">
        <f t="shared" si="600"/>
        <v>0</v>
      </c>
      <c r="CK275" s="712">
        <f t="shared" si="600"/>
        <v>0</v>
      </c>
      <c r="CL275" s="712">
        <f t="shared" si="600"/>
        <v>0</v>
      </c>
      <c r="CM275" s="712">
        <f t="shared" si="600"/>
        <v>0</v>
      </c>
      <c r="CN275" s="712">
        <f t="shared" si="600"/>
        <v>0</v>
      </c>
      <c r="CO275" s="712">
        <f t="shared" si="600"/>
        <v>0</v>
      </c>
      <c r="CP275" s="712">
        <f t="shared" si="600"/>
        <v>0</v>
      </c>
      <c r="CQ275" s="712">
        <f t="shared" si="600"/>
        <v>0</v>
      </c>
      <c r="CR275" s="712">
        <f t="shared" si="600"/>
        <v>0</v>
      </c>
      <c r="CS275" s="712">
        <f t="shared" si="600"/>
        <v>0</v>
      </c>
      <c r="CT275" s="712">
        <f t="shared" si="600"/>
        <v>0</v>
      </c>
      <c r="CU275" s="712">
        <f t="shared" si="600"/>
        <v>0</v>
      </c>
      <c r="CV275" s="712">
        <f t="shared" ref="CV275:DI275" si="601">CV$236*CV42</f>
        <v>0</v>
      </c>
      <c r="CW275" s="712">
        <f t="shared" si="601"/>
        <v>0</v>
      </c>
      <c r="CX275" s="712">
        <f t="shared" si="601"/>
        <v>0</v>
      </c>
      <c r="CY275" s="712">
        <f t="shared" si="601"/>
        <v>0</v>
      </c>
      <c r="CZ275" s="712">
        <f t="shared" si="601"/>
        <v>0</v>
      </c>
      <c r="DA275" s="712">
        <f t="shared" si="601"/>
        <v>0</v>
      </c>
      <c r="DB275" s="712">
        <f t="shared" si="601"/>
        <v>0</v>
      </c>
      <c r="DC275" s="712">
        <f t="shared" si="601"/>
        <v>0</v>
      </c>
      <c r="DD275" s="712">
        <f t="shared" si="601"/>
        <v>0</v>
      </c>
      <c r="DE275" s="712">
        <f t="shared" si="601"/>
        <v>0</v>
      </c>
      <c r="DF275" s="712">
        <f t="shared" si="601"/>
        <v>0</v>
      </c>
      <c r="DG275" s="712">
        <f t="shared" si="601"/>
        <v>0</v>
      </c>
      <c r="DH275" s="712">
        <f t="shared" si="601"/>
        <v>0</v>
      </c>
      <c r="DI275" s="712">
        <f t="shared" si="601"/>
        <v>0</v>
      </c>
      <c r="DJ275" s="712">
        <f t="shared" si="573"/>
        <v>0</v>
      </c>
      <c r="DK275" s="323"/>
      <c r="DL275" s="21"/>
    </row>
    <row r="276" spans="2:116">
      <c r="B276" s="10" t="s">
        <v>328</v>
      </c>
      <c r="C276" s="77" t="s">
        <v>1047</v>
      </c>
      <c r="D276" s="712">
        <f t="shared" ref="D276:AI276" si="602">D$236*D43</f>
        <v>0</v>
      </c>
      <c r="E276" s="712">
        <f t="shared" si="602"/>
        <v>0</v>
      </c>
      <c r="F276" s="712">
        <f t="shared" si="602"/>
        <v>0</v>
      </c>
      <c r="G276" s="712">
        <f t="shared" si="602"/>
        <v>0</v>
      </c>
      <c r="H276" s="712">
        <f t="shared" si="602"/>
        <v>0</v>
      </c>
      <c r="I276" s="712">
        <f t="shared" si="602"/>
        <v>0</v>
      </c>
      <c r="J276" s="712">
        <f t="shared" si="602"/>
        <v>0</v>
      </c>
      <c r="K276" s="712">
        <f t="shared" si="602"/>
        <v>0</v>
      </c>
      <c r="L276" s="712">
        <f t="shared" si="602"/>
        <v>0</v>
      </c>
      <c r="M276" s="712">
        <f t="shared" si="602"/>
        <v>0</v>
      </c>
      <c r="N276" s="712">
        <f t="shared" si="602"/>
        <v>0</v>
      </c>
      <c r="O276" s="712">
        <f t="shared" si="602"/>
        <v>0</v>
      </c>
      <c r="P276" s="712">
        <f t="shared" si="602"/>
        <v>0</v>
      </c>
      <c r="Q276" s="712">
        <f t="shared" si="602"/>
        <v>0</v>
      </c>
      <c r="R276" s="712">
        <f t="shared" si="602"/>
        <v>0</v>
      </c>
      <c r="S276" s="712">
        <f t="shared" si="602"/>
        <v>0</v>
      </c>
      <c r="T276" s="712">
        <f t="shared" si="602"/>
        <v>0</v>
      </c>
      <c r="U276" s="712">
        <f t="shared" si="602"/>
        <v>0</v>
      </c>
      <c r="V276" s="712">
        <f t="shared" si="602"/>
        <v>0</v>
      </c>
      <c r="W276" s="712">
        <f t="shared" si="602"/>
        <v>0</v>
      </c>
      <c r="X276" s="712">
        <f t="shared" si="602"/>
        <v>0</v>
      </c>
      <c r="Y276" s="712">
        <f t="shared" si="602"/>
        <v>0</v>
      </c>
      <c r="Z276" s="712">
        <f t="shared" si="602"/>
        <v>0</v>
      </c>
      <c r="AA276" s="712">
        <f t="shared" si="602"/>
        <v>0</v>
      </c>
      <c r="AB276" s="712">
        <f t="shared" si="602"/>
        <v>0</v>
      </c>
      <c r="AC276" s="712">
        <f t="shared" si="602"/>
        <v>0</v>
      </c>
      <c r="AD276" s="712">
        <f t="shared" si="602"/>
        <v>0</v>
      </c>
      <c r="AE276" s="712">
        <f t="shared" si="602"/>
        <v>0</v>
      </c>
      <c r="AF276" s="712">
        <f t="shared" si="602"/>
        <v>0</v>
      </c>
      <c r="AG276" s="712">
        <f t="shared" si="602"/>
        <v>0</v>
      </c>
      <c r="AH276" s="712">
        <f t="shared" si="602"/>
        <v>0</v>
      </c>
      <c r="AI276" s="712">
        <f t="shared" si="602"/>
        <v>0</v>
      </c>
      <c r="AJ276" s="712">
        <f t="shared" ref="AJ276:BO276" si="603">AJ$236*AJ43</f>
        <v>0</v>
      </c>
      <c r="AK276" s="712">
        <f t="shared" si="603"/>
        <v>0</v>
      </c>
      <c r="AL276" s="712">
        <f t="shared" si="603"/>
        <v>0</v>
      </c>
      <c r="AM276" s="712">
        <f t="shared" si="603"/>
        <v>0</v>
      </c>
      <c r="AN276" s="712">
        <f t="shared" si="603"/>
        <v>0</v>
      </c>
      <c r="AO276" s="712">
        <f t="shared" si="603"/>
        <v>0</v>
      </c>
      <c r="AP276" s="712">
        <f t="shared" si="603"/>
        <v>0</v>
      </c>
      <c r="AQ276" s="712">
        <f t="shared" si="603"/>
        <v>0</v>
      </c>
      <c r="AR276" s="712">
        <f t="shared" si="603"/>
        <v>0</v>
      </c>
      <c r="AS276" s="712">
        <f t="shared" si="603"/>
        <v>0</v>
      </c>
      <c r="AT276" s="712">
        <f t="shared" si="603"/>
        <v>0</v>
      </c>
      <c r="AU276" s="712">
        <f t="shared" si="603"/>
        <v>0</v>
      </c>
      <c r="AV276" s="712">
        <f t="shared" si="603"/>
        <v>0</v>
      </c>
      <c r="AW276" s="712">
        <f t="shared" si="603"/>
        <v>0</v>
      </c>
      <c r="AX276" s="712">
        <f t="shared" si="603"/>
        <v>0</v>
      </c>
      <c r="AY276" s="712">
        <f t="shared" si="603"/>
        <v>0</v>
      </c>
      <c r="AZ276" s="712">
        <f t="shared" si="603"/>
        <v>0</v>
      </c>
      <c r="BA276" s="712">
        <f t="shared" si="603"/>
        <v>0</v>
      </c>
      <c r="BB276" s="712">
        <f t="shared" si="603"/>
        <v>0</v>
      </c>
      <c r="BC276" s="712">
        <f t="shared" si="603"/>
        <v>0</v>
      </c>
      <c r="BD276" s="712">
        <f t="shared" si="603"/>
        <v>0</v>
      </c>
      <c r="BE276" s="712">
        <f t="shared" si="603"/>
        <v>0</v>
      </c>
      <c r="BF276" s="712">
        <f t="shared" si="603"/>
        <v>0</v>
      </c>
      <c r="BG276" s="712">
        <f t="shared" si="603"/>
        <v>0</v>
      </c>
      <c r="BH276" s="712">
        <f t="shared" si="603"/>
        <v>0</v>
      </c>
      <c r="BI276" s="712">
        <f t="shared" si="603"/>
        <v>0</v>
      </c>
      <c r="BJ276" s="712">
        <f t="shared" si="603"/>
        <v>0</v>
      </c>
      <c r="BK276" s="712">
        <f t="shared" si="603"/>
        <v>0</v>
      </c>
      <c r="BL276" s="712">
        <f t="shared" si="603"/>
        <v>0</v>
      </c>
      <c r="BM276" s="712">
        <f t="shared" si="603"/>
        <v>0</v>
      </c>
      <c r="BN276" s="712">
        <f t="shared" si="603"/>
        <v>0</v>
      </c>
      <c r="BO276" s="712">
        <f t="shared" si="603"/>
        <v>0</v>
      </c>
      <c r="BP276" s="712">
        <f t="shared" ref="BP276:CU276" si="604">BP$236*BP43</f>
        <v>0</v>
      </c>
      <c r="BQ276" s="712">
        <f t="shared" si="604"/>
        <v>0</v>
      </c>
      <c r="BR276" s="712">
        <f t="shared" si="604"/>
        <v>0</v>
      </c>
      <c r="BS276" s="712">
        <f t="shared" si="604"/>
        <v>0</v>
      </c>
      <c r="BT276" s="712">
        <f t="shared" si="604"/>
        <v>0</v>
      </c>
      <c r="BU276" s="712">
        <f t="shared" si="604"/>
        <v>0</v>
      </c>
      <c r="BV276" s="712">
        <f t="shared" si="604"/>
        <v>0</v>
      </c>
      <c r="BW276" s="712">
        <f t="shared" si="604"/>
        <v>0</v>
      </c>
      <c r="BX276" s="712">
        <f t="shared" si="604"/>
        <v>0</v>
      </c>
      <c r="BY276" s="712">
        <f t="shared" si="604"/>
        <v>0</v>
      </c>
      <c r="BZ276" s="712">
        <f t="shared" si="604"/>
        <v>0</v>
      </c>
      <c r="CA276" s="712">
        <f t="shared" si="604"/>
        <v>0</v>
      </c>
      <c r="CB276" s="712">
        <f t="shared" si="604"/>
        <v>0</v>
      </c>
      <c r="CC276" s="712">
        <f t="shared" si="604"/>
        <v>0</v>
      </c>
      <c r="CD276" s="712">
        <f t="shared" si="604"/>
        <v>0</v>
      </c>
      <c r="CE276" s="712">
        <f t="shared" si="604"/>
        <v>0</v>
      </c>
      <c r="CF276" s="712">
        <f t="shared" si="604"/>
        <v>0</v>
      </c>
      <c r="CG276" s="712">
        <f t="shared" si="604"/>
        <v>0</v>
      </c>
      <c r="CH276" s="712">
        <f t="shared" si="604"/>
        <v>0</v>
      </c>
      <c r="CI276" s="712">
        <f t="shared" si="604"/>
        <v>0</v>
      </c>
      <c r="CJ276" s="712">
        <f t="shared" si="604"/>
        <v>0</v>
      </c>
      <c r="CK276" s="712">
        <f t="shared" si="604"/>
        <v>0</v>
      </c>
      <c r="CL276" s="712">
        <f t="shared" si="604"/>
        <v>0</v>
      </c>
      <c r="CM276" s="712">
        <f t="shared" si="604"/>
        <v>0</v>
      </c>
      <c r="CN276" s="712">
        <f t="shared" si="604"/>
        <v>0</v>
      </c>
      <c r="CO276" s="712">
        <f t="shared" si="604"/>
        <v>0</v>
      </c>
      <c r="CP276" s="712">
        <f t="shared" si="604"/>
        <v>0</v>
      </c>
      <c r="CQ276" s="712">
        <f t="shared" si="604"/>
        <v>0</v>
      </c>
      <c r="CR276" s="712">
        <f t="shared" si="604"/>
        <v>0</v>
      </c>
      <c r="CS276" s="712">
        <f t="shared" si="604"/>
        <v>0</v>
      </c>
      <c r="CT276" s="712">
        <f t="shared" si="604"/>
        <v>0</v>
      </c>
      <c r="CU276" s="712">
        <f t="shared" si="604"/>
        <v>0</v>
      </c>
      <c r="CV276" s="712">
        <f t="shared" ref="CV276:DI276" si="605">CV$236*CV43</f>
        <v>0</v>
      </c>
      <c r="CW276" s="712">
        <f t="shared" si="605"/>
        <v>0</v>
      </c>
      <c r="CX276" s="712">
        <f t="shared" si="605"/>
        <v>0</v>
      </c>
      <c r="CY276" s="712">
        <f t="shared" si="605"/>
        <v>0</v>
      </c>
      <c r="CZ276" s="712">
        <f t="shared" si="605"/>
        <v>0</v>
      </c>
      <c r="DA276" s="712">
        <f t="shared" si="605"/>
        <v>0</v>
      </c>
      <c r="DB276" s="712">
        <f t="shared" si="605"/>
        <v>0</v>
      </c>
      <c r="DC276" s="712">
        <f t="shared" si="605"/>
        <v>0</v>
      </c>
      <c r="DD276" s="712">
        <f t="shared" si="605"/>
        <v>0</v>
      </c>
      <c r="DE276" s="712">
        <f t="shared" si="605"/>
        <v>0</v>
      </c>
      <c r="DF276" s="712">
        <f t="shared" si="605"/>
        <v>0</v>
      </c>
      <c r="DG276" s="712">
        <f t="shared" si="605"/>
        <v>0</v>
      </c>
      <c r="DH276" s="712">
        <f t="shared" si="605"/>
        <v>0</v>
      </c>
      <c r="DI276" s="712">
        <f t="shared" si="605"/>
        <v>0</v>
      </c>
      <c r="DJ276" s="712">
        <f t="shared" si="573"/>
        <v>0</v>
      </c>
      <c r="DK276" s="323"/>
      <c r="DL276" s="21"/>
    </row>
    <row r="277" spans="2:116">
      <c r="B277" s="597" t="s">
        <v>329</v>
      </c>
      <c r="C277" s="603" t="s">
        <v>1048</v>
      </c>
      <c r="D277" s="711">
        <f t="shared" ref="D277:AI277" si="606">D$236*D44</f>
        <v>0</v>
      </c>
      <c r="E277" s="711">
        <f t="shared" si="606"/>
        <v>0</v>
      </c>
      <c r="F277" s="711">
        <f t="shared" si="606"/>
        <v>0</v>
      </c>
      <c r="G277" s="711">
        <f t="shared" si="606"/>
        <v>0</v>
      </c>
      <c r="H277" s="711">
        <f t="shared" si="606"/>
        <v>0</v>
      </c>
      <c r="I277" s="711">
        <f t="shared" si="606"/>
        <v>0</v>
      </c>
      <c r="J277" s="711">
        <f t="shared" si="606"/>
        <v>0</v>
      </c>
      <c r="K277" s="711">
        <f t="shared" si="606"/>
        <v>0</v>
      </c>
      <c r="L277" s="711">
        <f t="shared" si="606"/>
        <v>0</v>
      </c>
      <c r="M277" s="711">
        <f t="shared" si="606"/>
        <v>0</v>
      </c>
      <c r="N277" s="711">
        <f t="shared" si="606"/>
        <v>0</v>
      </c>
      <c r="O277" s="711">
        <f t="shared" si="606"/>
        <v>0</v>
      </c>
      <c r="P277" s="711">
        <f t="shared" si="606"/>
        <v>0</v>
      </c>
      <c r="Q277" s="711">
        <f t="shared" si="606"/>
        <v>0</v>
      </c>
      <c r="R277" s="711">
        <f t="shared" si="606"/>
        <v>0</v>
      </c>
      <c r="S277" s="711">
        <f t="shared" si="606"/>
        <v>0</v>
      </c>
      <c r="T277" s="711">
        <f t="shared" si="606"/>
        <v>0</v>
      </c>
      <c r="U277" s="711">
        <f t="shared" si="606"/>
        <v>0</v>
      </c>
      <c r="V277" s="711">
        <f t="shared" si="606"/>
        <v>0</v>
      </c>
      <c r="W277" s="711">
        <f t="shared" si="606"/>
        <v>0</v>
      </c>
      <c r="X277" s="711">
        <f t="shared" si="606"/>
        <v>0</v>
      </c>
      <c r="Y277" s="711">
        <f t="shared" si="606"/>
        <v>0</v>
      </c>
      <c r="Z277" s="711">
        <f t="shared" si="606"/>
        <v>0</v>
      </c>
      <c r="AA277" s="711">
        <f t="shared" si="606"/>
        <v>0</v>
      </c>
      <c r="AB277" s="711">
        <f t="shared" si="606"/>
        <v>0</v>
      </c>
      <c r="AC277" s="711">
        <f t="shared" si="606"/>
        <v>0</v>
      </c>
      <c r="AD277" s="711">
        <f t="shared" si="606"/>
        <v>0</v>
      </c>
      <c r="AE277" s="711">
        <f t="shared" si="606"/>
        <v>0</v>
      </c>
      <c r="AF277" s="711">
        <f t="shared" si="606"/>
        <v>0</v>
      </c>
      <c r="AG277" s="711">
        <f t="shared" si="606"/>
        <v>0</v>
      </c>
      <c r="AH277" s="711">
        <f t="shared" si="606"/>
        <v>0</v>
      </c>
      <c r="AI277" s="711">
        <f t="shared" si="606"/>
        <v>0</v>
      </c>
      <c r="AJ277" s="711">
        <f t="shared" ref="AJ277:BO277" si="607">AJ$236*AJ44</f>
        <v>0</v>
      </c>
      <c r="AK277" s="711">
        <f t="shared" si="607"/>
        <v>0</v>
      </c>
      <c r="AL277" s="711">
        <f t="shared" si="607"/>
        <v>0</v>
      </c>
      <c r="AM277" s="711">
        <f t="shared" si="607"/>
        <v>0</v>
      </c>
      <c r="AN277" s="711">
        <f t="shared" si="607"/>
        <v>0</v>
      </c>
      <c r="AO277" s="711">
        <f t="shared" si="607"/>
        <v>0</v>
      </c>
      <c r="AP277" s="711">
        <f t="shared" si="607"/>
        <v>0</v>
      </c>
      <c r="AQ277" s="711">
        <f t="shared" si="607"/>
        <v>0</v>
      </c>
      <c r="AR277" s="711">
        <f t="shared" si="607"/>
        <v>0</v>
      </c>
      <c r="AS277" s="711">
        <f t="shared" si="607"/>
        <v>0</v>
      </c>
      <c r="AT277" s="711">
        <f t="shared" si="607"/>
        <v>0</v>
      </c>
      <c r="AU277" s="711">
        <f t="shared" si="607"/>
        <v>0</v>
      </c>
      <c r="AV277" s="711">
        <f t="shared" si="607"/>
        <v>0</v>
      </c>
      <c r="AW277" s="711">
        <f t="shared" si="607"/>
        <v>0</v>
      </c>
      <c r="AX277" s="711">
        <f t="shared" si="607"/>
        <v>0</v>
      </c>
      <c r="AY277" s="711">
        <f t="shared" si="607"/>
        <v>0</v>
      </c>
      <c r="AZ277" s="711">
        <f t="shared" si="607"/>
        <v>0</v>
      </c>
      <c r="BA277" s="711">
        <f t="shared" si="607"/>
        <v>0</v>
      </c>
      <c r="BB277" s="711">
        <f t="shared" si="607"/>
        <v>0</v>
      </c>
      <c r="BC277" s="711">
        <f t="shared" si="607"/>
        <v>0</v>
      </c>
      <c r="BD277" s="711">
        <f t="shared" si="607"/>
        <v>0</v>
      </c>
      <c r="BE277" s="711">
        <f t="shared" si="607"/>
        <v>0</v>
      </c>
      <c r="BF277" s="711">
        <f t="shared" si="607"/>
        <v>0</v>
      </c>
      <c r="BG277" s="711">
        <f t="shared" si="607"/>
        <v>0</v>
      </c>
      <c r="BH277" s="711">
        <f t="shared" si="607"/>
        <v>0</v>
      </c>
      <c r="BI277" s="711">
        <f t="shared" si="607"/>
        <v>0</v>
      </c>
      <c r="BJ277" s="711">
        <f t="shared" si="607"/>
        <v>0</v>
      </c>
      <c r="BK277" s="711">
        <f t="shared" si="607"/>
        <v>0</v>
      </c>
      <c r="BL277" s="711">
        <f t="shared" si="607"/>
        <v>0</v>
      </c>
      <c r="BM277" s="711">
        <f t="shared" si="607"/>
        <v>0</v>
      </c>
      <c r="BN277" s="711">
        <f t="shared" si="607"/>
        <v>0</v>
      </c>
      <c r="BO277" s="711">
        <f t="shared" si="607"/>
        <v>0</v>
      </c>
      <c r="BP277" s="711">
        <f t="shared" ref="BP277:CU277" si="608">BP$236*BP44</f>
        <v>0</v>
      </c>
      <c r="BQ277" s="711">
        <f t="shared" si="608"/>
        <v>0</v>
      </c>
      <c r="BR277" s="711">
        <f t="shared" si="608"/>
        <v>0</v>
      </c>
      <c r="BS277" s="711">
        <f t="shared" si="608"/>
        <v>0</v>
      </c>
      <c r="BT277" s="711">
        <f t="shared" si="608"/>
        <v>0</v>
      </c>
      <c r="BU277" s="711">
        <f t="shared" si="608"/>
        <v>0</v>
      </c>
      <c r="BV277" s="711">
        <f t="shared" si="608"/>
        <v>0</v>
      </c>
      <c r="BW277" s="711">
        <f t="shared" si="608"/>
        <v>0</v>
      </c>
      <c r="BX277" s="711">
        <f t="shared" si="608"/>
        <v>0</v>
      </c>
      <c r="BY277" s="711">
        <f t="shared" si="608"/>
        <v>0</v>
      </c>
      <c r="BZ277" s="711">
        <f t="shared" si="608"/>
        <v>0</v>
      </c>
      <c r="CA277" s="711">
        <f t="shared" si="608"/>
        <v>0</v>
      </c>
      <c r="CB277" s="711">
        <f t="shared" si="608"/>
        <v>0</v>
      </c>
      <c r="CC277" s="711">
        <f t="shared" si="608"/>
        <v>0</v>
      </c>
      <c r="CD277" s="711">
        <f t="shared" si="608"/>
        <v>0</v>
      </c>
      <c r="CE277" s="711">
        <f t="shared" si="608"/>
        <v>0</v>
      </c>
      <c r="CF277" s="711">
        <f t="shared" si="608"/>
        <v>0</v>
      </c>
      <c r="CG277" s="711">
        <f t="shared" si="608"/>
        <v>0</v>
      </c>
      <c r="CH277" s="711">
        <f t="shared" si="608"/>
        <v>0</v>
      </c>
      <c r="CI277" s="711">
        <f t="shared" si="608"/>
        <v>0</v>
      </c>
      <c r="CJ277" s="711">
        <f t="shared" si="608"/>
        <v>0</v>
      </c>
      <c r="CK277" s="711">
        <f t="shared" si="608"/>
        <v>0</v>
      </c>
      <c r="CL277" s="711">
        <f t="shared" si="608"/>
        <v>0</v>
      </c>
      <c r="CM277" s="711">
        <f t="shared" si="608"/>
        <v>0</v>
      </c>
      <c r="CN277" s="711">
        <f t="shared" si="608"/>
        <v>0</v>
      </c>
      <c r="CO277" s="711">
        <f t="shared" si="608"/>
        <v>0</v>
      </c>
      <c r="CP277" s="711">
        <f t="shared" si="608"/>
        <v>0</v>
      </c>
      <c r="CQ277" s="711">
        <f t="shared" si="608"/>
        <v>0</v>
      </c>
      <c r="CR277" s="711">
        <f t="shared" si="608"/>
        <v>0</v>
      </c>
      <c r="CS277" s="711">
        <f t="shared" si="608"/>
        <v>0</v>
      </c>
      <c r="CT277" s="711">
        <f t="shared" si="608"/>
        <v>0</v>
      </c>
      <c r="CU277" s="711">
        <f t="shared" si="608"/>
        <v>0</v>
      </c>
      <c r="CV277" s="711">
        <f t="shared" ref="CV277:DI277" si="609">CV$236*CV44</f>
        <v>0</v>
      </c>
      <c r="CW277" s="711">
        <f t="shared" si="609"/>
        <v>0</v>
      </c>
      <c r="CX277" s="711">
        <f t="shared" si="609"/>
        <v>0</v>
      </c>
      <c r="CY277" s="711">
        <f t="shared" si="609"/>
        <v>0</v>
      </c>
      <c r="CZ277" s="711">
        <f t="shared" si="609"/>
        <v>0</v>
      </c>
      <c r="DA277" s="711">
        <f t="shared" si="609"/>
        <v>0</v>
      </c>
      <c r="DB277" s="711">
        <f t="shared" si="609"/>
        <v>0</v>
      </c>
      <c r="DC277" s="711">
        <f t="shared" si="609"/>
        <v>0</v>
      </c>
      <c r="DD277" s="711">
        <f t="shared" si="609"/>
        <v>0</v>
      </c>
      <c r="DE277" s="711">
        <f t="shared" si="609"/>
        <v>0</v>
      </c>
      <c r="DF277" s="711">
        <f t="shared" si="609"/>
        <v>0</v>
      </c>
      <c r="DG277" s="711">
        <f t="shared" si="609"/>
        <v>0</v>
      </c>
      <c r="DH277" s="711">
        <f t="shared" si="609"/>
        <v>0</v>
      </c>
      <c r="DI277" s="711">
        <f t="shared" si="609"/>
        <v>0</v>
      </c>
      <c r="DJ277" s="711">
        <f t="shared" si="573"/>
        <v>0</v>
      </c>
      <c r="DK277" s="323"/>
      <c r="DL277" s="21"/>
    </row>
    <row r="278" spans="2:116">
      <c r="B278" s="10" t="s">
        <v>330</v>
      </c>
      <c r="C278" s="77" t="s">
        <v>1049</v>
      </c>
      <c r="D278" s="712">
        <f t="shared" ref="D278:AI278" si="610">D$236*D45</f>
        <v>0</v>
      </c>
      <c r="E278" s="712">
        <f t="shared" si="610"/>
        <v>0</v>
      </c>
      <c r="F278" s="712">
        <f t="shared" si="610"/>
        <v>0</v>
      </c>
      <c r="G278" s="712">
        <f t="shared" si="610"/>
        <v>0</v>
      </c>
      <c r="H278" s="712">
        <f t="shared" si="610"/>
        <v>0</v>
      </c>
      <c r="I278" s="712">
        <f t="shared" si="610"/>
        <v>0</v>
      </c>
      <c r="J278" s="712">
        <f t="shared" si="610"/>
        <v>0</v>
      </c>
      <c r="K278" s="712">
        <f t="shared" si="610"/>
        <v>0</v>
      </c>
      <c r="L278" s="712">
        <f t="shared" si="610"/>
        <v>0</v>
      </c>
      <c r="M278" s="712">
        <f t="shared" si="610"/>
        <v>0</v>
      </c>
      <c r="N278" s="712">
        <f t="shared" si="610"/>
        <v>0</v>
      </c>
      <c r="O278" s="712">
        <f t="shared" si="610"/>
        <v>0</v>
      </c>
      <c r="P278" s="712">
        <f t="shared" si="610"/>
        <v>0</v>
      </c>
      <c r="Q278" s="712">
        <f t="shared" si="610"/>
        <v>0</v>
      </c>
      <c r="R278" s="712">
        <f t="shared" si="610"/>
        <v>0</v>
      </c>
      <c r="S278" s="712">
        <f t="shared" si="610"/>
        <v>0</v>
      </c>
      <c r="T278" s="712">
        <f t="shared" si="610"/>
        <v>0</v>
      </c>
      <c r="U278" s="712">
        <f t="shared" si="610"/>
        <v>0</v>
      </c>
      <c r="V278" s="712">
        <f t="shared" si="610"/>
        <v>0</v>
      </c>
      <c r="W278" s="712">
        <f t="shared" si="610"/>
        <v>0</v>
      </c>
      <c r="X278" s="712">
        <f t="shared" si="610"/>
        <v>0</v>
      </c>
      <c r="Y278" s="712">
        <f t="shared" si="610"/>
        <v>0</v>
      </c>
      <c r="Z278" s="712">
        <f t="shared" si="610"/>
        <v>0</v>
      </c>
      <c r="AA278" s="712">
        <f t="shared" si="610"/>
        <v>0</v>
      </c>
      <c r="AB278" s="712">
        <f t="shared" si="610"/>
        <v>0</v>
      </c>
      <c r="AC278" s="712">
        <f t="shared" si="610"/>
        <v>0</v>
      </c>
      <c r="AD278" s="712">
        <f t="shared" si="610"/>
        <v>0</v>
      </c>
      <c r="AE278" s="712">
        <f t="shared" si="610"/>
        <v>0</v>
      </c>
      <c r="AF278" s="712">
        <f t="shared" si="610"/>
        <v>0</v>
      </c>
      <c r="AG278" s="712">
        <f t="shared" si="610"/>
        <v>0</v>
      </c>
      <c r="AH278" s="712">
        <f t="shared" si="610"/>
        <v>0</v>
      </c>
      <c r="AI278" s="712">
        <f t="shared" si="610"/>
        <v>0</v>
      </c>
      <c r="AJ278" s="712">
        <f t="shared" ref="AJ278:BO278" si="611">AJ$236*AJ45</f>
        <v>0</v>
      </c>
      <c r="AK278" s="712">
        <f t="shared" si="611"/>
        <v>0</v>
      </c>
      <c r="AL278" s="712">
        <f t="shared" si="611"/>
        <v>0</v>
      </c>
      <c r="AM278" s="712">
        <f t="shared" si="611"/>
        <v>0</v>
      </c>
      <c r="AN278" s="712">
        <f t="shared" si="611"/>
        <v>0</v>
      </c>
      <c r="AO278" s="712">
        <f t="shared" si="611"/>
        <v>0</v>
      </c>
      <c r="AP278" s="712">
        <f t="shared" si="611"/>
        <v>0</v>
      </c>
      <c r="AQ278" s="712">
        <f t="shared" si="611"/>
        <v>0</v>
      </c>
      <c r="AR278" s="712">
        <f t="shared" si="611"/>
        <v>0</v>
      </c>
      <c r="AS278" s="712">
        <f t="shared" si="611"/>
        <v>0</v>
      </c>
      <c r="AT278" s="712">
        <f t="shared" si="611"/>
        <v>0</v>
      </c>
      <c r="AU278" s="712">
        <f t="shared" si="611"/>
        <v>0</v>
      </c>
      <c r="AV278" s="712">
        <f t="shared" si="611"/>
        <v>0</v>
      </c>
      <c r="AW278" s="712">
        <f t="shared" si="611"/>
        <v>0</v>
      </c>
      <c r="AX278" s="712">
        <f t="shared" si="611"/>
        <v>0</v>
      </c>
      <c r="AY278" s="712">
        <f t="shared" si="611"/>
        <v>0</v>
      </c>
      <c r="AZ278" s="712">
        <f t="shared" si="611"/>
        <v>0</v>
      </c>
      <c r="BA278" s="712">
        <f t="shared" si="611"/>
        <v>0</v>
      </c>
      <c r="BB278" s="712">
        <f t="shared" si="611"/>
        <v>0</v>
      </c>
      <c r="BC278" s="712">
        <f t="shared" si="611"/>
        <v>0</v>
      </c>
      <c r="BD278" s="712">
        <f t="shared" si="611"/>
        <v>0</v>
      </c>
      <c r="BE278" s="712">
        <f t="shared" si="611"/>
        <v>0</v>
      </c>
      <c r="BF278" s="712">
        <f t="shared" si="611"/>
        <v>0</v>
      </c>
      <c r="BG278" s="712">
        <f t="shared" si="611"/>
        <v>0</v>
      </c>
      <c r="BH278" s="712">
        <f t="shared" si="611"/>
        <v>0</v>
      </c>
      <c r="BI278" s="712">
        <f t="shared" si="611"/>
        <v>0</v>
      </c>
      <c r="BJ278" s="712">
        <f t="shared" si="611"/>
        <v>0</v>
      </c>
      <c r="BK278" s="712">
        <f t="shared" si="611"/>
        <v>0</v>
      </c>
      <c r="BL278" s="712">
        <f t="shared" si="611"/>
        <v>0</v>
      </c>
      <c r="BM278" s="712">
        <f t="shared" si="611"/>
        <v>0</v>
      </c>
      <c r="BN278" s="712">
        <f t="shared" si="611"/>
        <v>0</v>
      </c>
      <c r="BO278" s="712">
        <f t="shared" si="611"/>
        <v>0</v>
      </c>
      <c r="BP278" s="712">
        <f t="shared" ref="BP278:CU278" si="612">BP$236*BP45</f>
        <v>0</v>
      </c>
      <c r="BQ278" s="712">
        <f t="shared" si="612"/>
        <v>0</v>
      </c>
      <c r="BR278" s="712">
        <f t="shared" si="612"/>
        <v>0</v>
      </c>
      <c r="BS278" s="712">
        <f t="shared" si="612"/>
        <v>0</v>
      </c>
      <c r="BT278" s="712">
        <f t="shared" si="612"/>
        <v>0</v>
      </c>
      <c r="BU278" s="712">
        <f t="shared" si="612"/>
        <v>0</v>
      </c>
      <c r="BV278" s="712">
        <f t="shared" si="612"/>
        <v>0</v>
      </c>
      <c r="BW278" s="712">
        <f t="shared" si="612"/>
        <v>0</v>
      </c>
      <c r="BX278" s="712">
        <f t="shared" si="612"/>
        <v>0</v>
      </c>
      <c r="BY278" s="712">
        <f t="shared" si="612"/>
        <v>0</v>
      </c>
      <c r="BZ278" s="712">
        <f t="shared" si="612"/>
        <v>0</v>
      </c>
      <c r="CA278" s="712">
        <f t="shared" si="612"/>
        <v>0</v>
      </c>
      <c r="CB278" s="712">
        <f t="shared" si="612"/>
        <v>0</v>
      </c>
      <c r="CC278" s="712">
        <f t="shared" si="612"/>
        <v>0</v>
      </c>
      <c r="CD278" s="712">
        <f t="shared" si="612"/>
        <v>0</v>
      </c>
      <c r="CE278" s="712">
        <f t="shared" si="612"/>
        <v>0</v>
      </c>
      <c r="CF278" s="712">
        <f t="shared" si="612"/>
        <v>0</v>
      </c>
      <c r="CG278" s="712">
        <f t="shared" si="612"/>
        <v>0</v>
      </c>
      <c r="CH278" s="712">
        <f t="shared" si="612"/>
        <v>0</v>
      </c>
      <c r="CI278" s="712">
        <f t="shared" si="612"/>
        <v>0</v>
      </c>
      <c r="CJ278" s="712">
        <f t="shared" si="612"/>
        <v>0</v>
      </c>
      <c r="CK278" s="712">
        <f t="shared" si="612"/>
        <v>0</v>
      </c>
      <c r="CL278" s="712">
        <f t="shared" si="612"/>
        <v>0</v>
      </c>
      <c r="CM278" s="712">
        <f t="shared" si="612"/>
        <v>0</v>
      </c>
      <c r="CN278" s="712">
        <f t="shared" si="612"/>
        <v>0</v>
      </c>
      <c r="CO278" s="712">
        <f t="shared" si="612"/>
        <v>0</v>
      </c>
      <c r="CP278" s="712">
        <f t="shared" si="612"/>
        <v>0</v>
      </c>
      <c r="CQ278" s="712">
        <f t="shared" si="612"/>
        <v>0</v>
      </c>
      <c r="CR278" s="712">
        <f t="shared" si="612"/>
        <v>0</v>
      </c>
      <c r="CS278" s="712">
        <f t="shared" si="612"/>
        <v>0</v>
      </c>
      <c r="CT278" s="712">
        <f t="shared" si="612"/>
        <v>0</v>
      </c>
      <c r="CU278" s="712">
        <f t="shared" si="612"/>
        <v>0</v>
      </c>
      <c r="CV278" s="712">
        <f t="shared" ref="CV278:DI278" si="613">CV$236*CV45</f>
        <v>0</v>
      </c>
      <c r="CW278" s="712">
        <f t="shared" si="613"/>
        <v>0</v>
      </c>
      <c r="CX278" s="712">
        <f t="shared" si="613"/>
        <v>0</v>
      </c>
      <c r="CY278" s="712">
        <f t="shared" si="613"/>
        <v>0</v>
      </c>
      <c r="CZ278" s="712">
        <f t="shared" si="613"/>
        <v>0</v>
      </c>
      <c r="DA278" s="712">
        <f t="shared" si="613"/>
        <v>0</v>
      </c>
      <c r="DB278" s="712">
        <f t="shared" si="613"/>
        <v>0</v>
      </c>
      <c r="DC278" s="712">
        <f t="shared" si="613"/>
        <v>0</v>
      </c>
      <c r="DD278" s="712">
        <f t="shared" si="613"/>
        <v>0</v>
      </c>
      <c r="DE278" s="712">
        <f t="shared" si="613"/>
        <v>0</v>
      </c>
      <c r="DF278" s="712">
        <f t="shared" si="613"/>
        <v>0</v>
      </c>
      <c r="DG278" s="712">
        <f t="shared" si="613"/>
        <v>0</v>
      </c>
      <c r="DH278" s="712">
        <f t="shared" si="613"/>
        <v>0</v>
      </c>
      <c r="DI278" s="712">
        <f t="shared" si="613"/>
        <v>0</v>
      </c>
      <c r="DJ278" s="712">
        <f t="shared" si="573"/>
        <v>0</v>
      </c>
      <c r="DK278" s="323"/>
      <c r="DL278" s="21"/>
    </row>
    <row r="279" spans="2:116">
      <c r="B279" s="10" t="s">
        <v>331</v>
      </c>
      <c r="C279" s="77" t="s">
        <v>1050</v>
      </c>
      <c r="D279" s="712">
        <f t="shared" ref="D279:AI279" si="614">D$236*D46</f>
        <v>0</v>
      </c>
      <c r="E279" s="712">
        <f t="shared" si="614"/>
        <v>0</v>
      </c>
      <c r="F279" s="712">
        <f t="shared" si="614"/>
        <v>0</v>
      </c>
      <c r="G279" s="712">
        <f t="shared" si="614"/>
        <v>0</v>
      </c>
      <c r="H279" s="712">
        <f t="shared" si="614"/>
        <v>0</v>
      </c>
      <c r="I279" s="712">
        <f t="shared" si="614"/>
        <v>0</v>
      </c>
      <c r="J279" s="712">
        <f t="shared" si="614"/>
        <v>0</v>
      </c>
      <c r="K279" s="712">
        <f t="shared" si="614"/>
        <v>0</v>
      </c>
      <c r="L279" s="712">
        <f t="shared" si="614"/>
        <v>0</v>
      </c>
      <c r="M279" s="712">
        <f t="shared" si="614"/>
        <v>0</v>
      </c>
      <c r="N279" s="712">
        <f t="shared" si="614"/>
        <v>0</v>
      </c>
      <c r="O279" s="712">
        <f t="shared" si="614"/>
        <v>0</v>
      </c>
      <c r="P279" s="712">
        <f t="shared" si="614"/>
        <v>0</v>
      </c>
      <c r="Q279" s="712">
        <f t="shared" si="614"/>
        <v>0</v>
      </c>
      <c r="R279" s="712">
        <f t="shared" si="614"/>
        <v>0</v>
      </c>
      <c r="S279" s="712">
        <f t="shared" si="614"/>
        <v>0</v>
      </c>
      <c r="T279" s="712">
        <f t="shared" si="614"/>
        <v>0</v>
      </c>
      <c r="U279" s="712">
        <f t="shared" si="614"/>
        <v>0</v>
      </c>
      <c r="V279" s="712">
        <f t="shared" si="614"/>
        <v>0</v>
      </c>
      <c r="W279" s="712">
        <f t="shared" si="614"/>
        <v>0</v>
      </c>
      <c r="X279" s="712">
        <f t="shared" si="614"/>
        <v>0</v>
      </c>
      <c r="Y279" s="712">
        <f t="shared" si="614"/>
        <v>0</v>
      </c>
      <c r="Z279" s="712">
        <f t="shared" si="614"/>
        <v>0</v>
      </c>
      <c r="AA279" s="712">
        <f t="shared" si="614"/>
        <v>0</v>
      </c>
      <c r="AB279" s="712">
        <f t="shared" si="614"/>
        <v>0</v>
      </c>
      <c r="AC279" s="712">
        <f t="shared" si="614"/>
        <v>0</v>
      </c>
      <c r="AD279" s="712">
        <f t="shared" si="614"/>
        <v>0</v>
      </c>
      <c r="AE279" s="712">
        <f t="shared" si="614"/>
        <v>0</v>
      </c>
      <c r="AF279" s="712">
        <f t="shared" si="614"/>
        <v>0</v>
      </c>
      <c r="AG279" s="712">
        <f t="shared" si="614"/>
        <v>0</v>
      </c>
      <c r="AH279" s="712">
        <f t="shared" si="614"/>
        <v>0</v>
      </c>
      <c r="AI279" s="712">
        <f t="shared" si="614"/>
        <v>0</v>
      </c>
      <c r="AJ279" s="712">
        <f t="shared" ref="AJ279:BO279" si="615">AJ$236*AJ46</f>
        <v>0</v>
      </c>
      <c r="AK279" s="712">
        <f t="shared" si="615"/>
        <v>0</v>
      </c>
      <c r="AL279" s="712">
        <f t="shared" si="615"/>
        <v>0</v>
      </c>
      <c r="AM279" s="712">
        <f t="shared" si="615"/>
        <v>0</v>
      </c>
      <c r="AN279" s="712">
        <f t="shared" si="615"/>
        <v>0</v>
      </c>
      <c r="AO279" s="712">
        <f t="shared" si="615"/>
        <v>0</v>
      </c>
      <c r="AP279" s="712">
        <f t="shared" si="615"/>
        <v>0</v>
      </c>
      <c r="AQ279" s="712">
        <f t="shared" si="615"/>
        <v>0</v>
      </c>
      <c r="AR279" s="712">
        <f t="shared" si="615"/>
        <v>0</v>
      </c>
      <c r="AS279" s="712">
        <f t="shared" si="615"/>
        <v>0</v>
      </c>
      <c r="AT279" s="712">
        <f t="shared" si="615"/>
        <v>0</v>
      </c>
      <c r="AU279" s="712">
        <f t="shared" si="615"/>
        <v>0</v>
      </c>
      <c r="AV279" s="712">
        <f t="shared" si="615"/>
        <v>0</v>
      </c>
      <c r="AW279" s="712">
        <f t="shared" si="615"/>
        <v>0</v>
      </c>
      <c r="AX279" s="712">
        <f t="shared" si="615"/>
        <v>0</v>
      </c>
      <c r="AY279" s="712">
        <f t="shared" si="615"/>
        <v>0</v>
      </c>
      <c r="AZ279" s="712">
        <f t="shared" si="615"/>
        <v>0</v>
      </c>
      <c r="BA279" s="712">
        <f t="shared" si="615"/>
        <v>0</v>
      </c>
      <c r="BB279" s="712">
        <f t="shared" si="615"/>
        <v>0</v>
      </c>
      <c r="BC279" s="712">
        <f t="shared" si="615"/>
        <v>0</v>
      </c>
      <c r="BD279" s="712">
        <f t="shared" si="615"/>
        <v>0</v>
      </c>
      <c r="BE279" s="712">
        <f t="shared" si="615"/>
        <v>0</v>
      </c>
      <c r="BF279" s="712">
        <f t="shared" si="615"/>
        <v>0</v>
      </c>
      <c r="BG279" s="712">
        <f t="shared" si="615"/>
        <v>0</v>
      </c>
      <c r="BH279" s="712">
        <f t="shared" si="615"/>
        <v>0</v>
      </c>
      <c r="BI279" s="712">
        <f t="shared" si="615"/>
        <v>0</v>
      </c>
      <c r="BJ279" s="712">
        <f t="shared" si="615"/>
        <v>0</v>
      </c>
      <c r="BK279" s="712">
        <f t="shared" si="615"/>
        <v>0</v>
      </c>
      <c r="BL279" s="712">
        <f t="shared" si="615"/>
        <v>0</v>
      </c>
      <c r="BM279" s="712">
        <f t="shared" si="615"/>
        <v>0</v>
      </c>
      <c r="BN279" s="712">
        <f t="shared" si="615"/>
        <v>0</v>
      </c>
      <c r="BO279" s="712">
        <f t="shared" si="615"/>
        <v>0</v>
      </c>
      <c r="BP279" s="712">
        <f t="shared" ref="BP279:CU279" si="616">BP$236*BP46</f>
        <v>0</v>
      </c>
      <c r="BQ279" s="712">
        <f t="shared" si="616"/>
        <v>0</v>
      </c>
      <c r="BR279" s="712">
        <f t="shared" si="616"/>
        <v>0</v>
      </c>
      <c r="BS279" s="712">
        <f t="shared" si="616"/>
        <v>0</v>
      </c>
      <c r="BT279" s="712">
        <f t="shared" si="616"/>
        <v>0</v>
      </c>
      <c r="BU279" s="712">
        <f t="shared" si="616"/>
        <v>0</v>
      </c>
      <c r="BV279" s="712">
        <f t="shared" si="616"/>
        <v>0</v>
      </c>
      <c r="BW279" s="712">
        <f t="shared" si="616"/>
        <v>0</v>
      </c>
      <c r="BX279" s="712">
        <f t="shared" si="616"/>
        <v>0</v>
      </c>
      <c r="BY279" s="712">
        <f t="shared" si="616"/>
        <v>0</v>
      </c>
      <c r="BZ279" s="712">
        <f t="shared" si="616"/>
        <v>0</v>
      </c>
      <c r="CA279" s="712">
        <f t="shared" si="616"/>
        <v>0</v>
      </c>
      <c r="CB279" s="712">
        <f t="shared" si="616"/>
        <v>0</v>
      </c>
      <c r="CC279" s="712">
        <f t="shared" si="616"/>
        <v>0</v>
      </c>
      <c r="CD279" s="712">
        <f t="shared" si="616"/>
        <v>0</v>
      </c>
      <c r="CE279" s="712">
        <f t="shared" si="616"/>
        <v>0</v>
      </c>
      <c r="CF279" s="712">
        <f t="shared" si="616"/>
        <v>0</v>
      </c>
      <c r="CG279" s="712">
        <f t="shared" si="616"/>
        <v>0</v>
      </c>
      <c r="CH279" s="712">
        <f t="shared" si="616"/>
        <v>0</v>
      </c>
      <c r="CI279" s="712">
        <f t="shared" si="616"/>
        <v>0</v>
      </c>
      <c r="CJ279" s="712">
        <f t="shared" si="616"/>
        <v>0</v>
      </c>
      <c r="CK279" s="712">
        <f t="shared" si="616"/>
        <v>0</v>
      </c>
      <c r="CL279" s="712">
        <f t="shared" si="616"/>
        <v>0</v>
      </c>
      <c r="CM279" s="712">
        <f t="shared" si="616"/>
        <v>0</v>
      </c>
      <c r="CN279" s="712">
        <f t="shared" si="616"/>
        <v>0</v>
      </c>
      <c r="CO279" s="712">
        <f t="shared" si="616"/>
        <v>0</v>
      </c>
      <c r="CP279" s="712">
        <f t="shared" si="616"/>
        <v>0</v>
      </c>
      <c r="CQ279" s="712">
        <f t="shared" si="616"/>
        <v>0</v>
      </c>
      <c r="CR279" s="712">
        <f t="shared" si="616"/>
        <v>0</v>
      </c>
      <c r="CS279" s="712">
        <f t="shared" si="616"/>
        <v>0</v>
      </c>
      <c r="CT279" s="712">
        <f t="shared" si="616"/>
        <v>0</v>
      </c>
      <c r="CU279" s="712">
        <f t="shared" si="616"/>
        <v>0</v>
      </c>
      <c r="CV279" s="712">
        <f t="shared" ref="CV279:DI279" si="617">CV$236*CV46</f>
        <v>0</v>
      </c>
      <c r="CW279" s="712">
        <f t="shared" si="617"/>
        <v>0</v>
      </c>
      <c r="CX279" s="712">
        <f t="shared" si="617"/>
        <v>0</v>
      </c>
      <c r="CY279" s="712">
        <f t="shared" si="617"/>
        <v>0</v>
      </c>
      <c r="CZ279" s="712">
        <f t="shared" si="617"/>
        <v>0</v>
      </c>
      <c r="DA279" s="712">
        <f t="shared" si="617"/>
        <v>0</v>
      </c>
      <c r="DB279" s="712">
        <f t="shared" si="617"/>
        <v>0</v>
      </c>
      <c r="DC279" s="712">
        <f t="shared" si="617"/>
        <v>0</v>
      </c>
      <c r="DD279" s="712">
        <f t="shared" si="617"/>
        <v>0</v>
      </c>
      <c r="DE279" s="712">
        <f t="shared" si="617"/>
        <v>0</v>
      </c>
      <c r="DF279" s="712">
        <f t="shared" si="617"/>
        <v>0</v>
      </c>
      <c r="DG279" s="712">
        <f t="shared" si="617"/>
        <v>0</v>
      </c>
      <c r="DH279" s="712">
        <f t="shared" si="617"/>
        <v>0</v>
      </c>
      <c r="DI279" s="712">
        <f t="shared" si="617"/>
        <v>0</v>
      </c>
      <c r="DJ279" s="712">
        <f t="shared" si="573"/>
        <v>0</v>
      </c>
      <c r="DK279" s="323"/>
      <c r="DL279" s="21"/>
    </row>
    <row r="280" spans="2:116">
      <c r="B280" s="10" t="s">
        <v>332</v>
      </c>
      <c r="C280" s="77" t="s">
        <v>1051</v>
      </c>
      <c r="D280" s="712">
        <f t="shared" ref="D280:AI280" si="618">D$236*D47</f>
        <v>0</v>
      </c>
      <c r="E280" s="712">
        <f t="shared" si="618"/>
        <v>0</v>
      </c>
      <c r="F280" s="712">
        <f t="shared" si="618"/>
        <v>0</v>
      </c>
      <c r="G280" s="712">
        <f t="shared" si="618"/>
        <v>0</v>
      </c>
      <c r="H280" s="712">
        <f t="shared" si="618"/>
        <v>0</v>
      </c>
      <c r="I280" s="712">
        <f t="shared" si="618"/>
        <v>0</v>
      </c>
      <c r="J280" s="712">
        <f t="shared" si="618"/>
        <v>0</v>
      </c>
      <c r="K280" s="712">
        <f t="shared" si="618"/>
        <v>0</v>
      </c>
      <c r="L280" s="712">
        <f t="shared" si="618"/>
        <v>0</v>
      </c>
      <c r="M280" s="712">
        <f t="shared" si="618"/>
        <v>0</v>
      </c>
      <c r="N280" s="712">
        <f t="shared" si="618"/>
        <v>0</v>
      </c>
      <c r="O280" s="712">
        <f t="shared" si="618"/>
        <v>0</v>
      </c>
      <c r="P280" s="712">
        <f t="shared" si="618"/>
        <v>0</v>
      </c>
      <c r="Q280" s="712">
        <f t="shared" si="618"/>
        <v>0</v>
      </c>
      <c r="R280" s="712">
        <f t="shared" si="618"/>
        <v>0</v>
      </c>
      <c r="S280" s="712">
        <f t="shared" si="618"/>
        <v>0</v>
      </c>
      <c r="T280" s="712">
        <f t="shared" si="618"/>
        <v>0</v>
      </c>
      <c r="U280" s="712">
        <f t="shared" si="618"/>
        <v>0</v>
      </c>
      <c r="V280" s="712">
        <f t="shared" si="618"/>
        <v>0</v>
      </c>
      <c r="W280" s="712">
        <f t="shared" si="618"/>
        <v>0</v>
      </c>
      <c r="X280" s="712">
        <f t="shared" si="618"/>
        <v>0</v>
      </c>
      <c r="Y280" s="712">
        <f t="shared" si="618"/>
        <v>0</v>
      </c>
      <c r="Z280" s="712">
        <f t="shared" si="618"/>
        <v>0</v>
      </c>
      <c r="AA280" s="712">
        <f t="shared" si="618"/>
        <v>0</v>
      </c>
      <c r="AB280" s="712">
        <f t="shared" si="618"/>
        <v>0</v>
      </c>
      <c r="AC280" s="712">
        <f t="shared" si="618"/>
        <v>0</v>
      </c>
      <c r="AD280" s="712">
        <f t="shared" si="618"/>
        <v>0</v>
      </c>
      <c r="AE280" s="712">
        <f t="shared" si="618"/>
        <v>0</v>
      </c>
      <c r="AF280" s="712">
        <f t="shared" si="618"/>
        <v>0</v>
      </c>
      <c r="AG280" s="712">
        <f t="shared" si="618"/>
        <v>0</v>
      </c>
      <c r="AH280" s="712">
        <f t="shared" si="618"/>
        <v>0</v>
      </c>
      <c r="AI280" s="712">
        <f t="shared" si="618"/>
        <v>0</v>
      </c>
      <c r="AJ280" s="712">
        <f t="shared" ref="AJ280:BO280" si="619">AJ$236*AJ47</f>
        <v>0</v>
      </c>
      <c r="AK280" s="712">
        <f t="shared" si="619"/>
        <v>0</v>
      </c>
      <c r="AL280" s="712">
        <f t="shared" si="619"/>
        <v>0</v>
      </c>
      <c r="AM280" s="712">
        <f t="shared" si="619"/>
        <v>0</v>
      </c>
      <c r="AN280" s="712">
        <f t="shared" si="619"/>
        <v>0</v>
      </c>
      <c r="AO280" s="712">
        <f t="shared" si="619"/>
        <v>0</v>
      </c>
      <c r="AP280" s="712">
        <f t="shared" si="619"/>
        <v>0</v>
      </c>
      <c r="AQ280" s="712">
        <f t="shared" si="619"/>
        <v>0</v>
      </c>
      <c r="AR280" s="712">
        <f t="shared" si="619"/>
        <v>0</v>
      </c>
      <c r="AS280" s="712">
        <f t="shared" si="619"/>
        <v>0</v>
      </c>
      <c r="AT280" s="712">
        <f t="shared" si="619"/>
        <v>0</v>
      </c>
      <c r="AU280" s="712">
        <f t="shared" si="619"/>
        <v>0</v>
      </c>
      <c r="AV280" s="712">
        <f t="shared" si="619"/>
        <v>0</v>
      </c>
      <c r="AW280" s="712">
        <f t="shared" si="619"/>
        <v>0</v>
      </c>
      <c r="AX280" s="712">
        <f t="shared" si="619"/>
        <v>0</v>
      </c>
      <c r="AY280" s="712">
        <f t="shared" si="619"/>
        <v>0</v>
      </c>
      <c r="AZ280" s="712">
        <f t="shared" si="619"/>
        <v>0</v>
      </c>
      <c r="BA280" s="712">
        <f t="shared" si="619"/>
        <v>0</v>
      </c>
      <c r="BB280" s="712">
        <f t="shared" si="619"/>
        <v>0</v>
      </c>
      <c r="BC280" s="712">
        <f t="shared" si="619"/>
        <v>0</v>
      </c>
      <c r="BD280" s="712">
        <f t="shared" si="619"/>
        <v>0</v>
      </c>
      <c r="BE280" s="712">
        <f t="shared" si="619"/>
        <v>0</v>
      </c>
      <c r="BF280" s="712">
        <f t="shared" si="619"/>
        <v>0</v>
      </c>
      <c r="BG280" s="712">
        <f t="shared" si="619"/>
        <v>0</v>
      </c>
      <c r="BH280" s="712">
        <f t="shared" si="619"/>
        <v>0</v>
      </c>
      <c r="BI280" s="712">
        <f t="shared" si="619"/>
        <v>0</v>
      </c>
      <c r="BJ280" s="712">
        <f t="shared" si="619"/>
        <v>0</v>
      </c>
      <c r="BK280" s="712">
        <f t="shared" si="619"/>
        <v>0</v>
      </c>
      <c r="BL280" s="712">
        <f t="shared" si="619"/>
        <v>0</v>
      </c>
      <c r="BM280" s="712">
        <f t="shared" si="619"/>
        <v>0</v>
      </c>
      <c r="BN280" s="712">
        <f t="shared" si="619"/>
        <v>0</v>
      </c>
      <c r="BO280" s="712">
        <f t="shared" si="619"/>
        <v>0</v>
      </c>
      <c r="BP280" s="712">
        <f t="shared" ref="BP280:CU280" si="620">BP$236*BP47</f>
        <v>0</v>
      </c>
      <c r="BQ280" s="712">
        <f t="shared" si="620"/>
        <v>0</v>
      </c>
      <c r="BR280" s="712">
        <f t="shared" si="620"/>
        <v>0</v>
      </c>
      <c r="BS280" s="712">
        <f t="shared" si="620"/>
        <v>0</v>
      </c>
      <c r="BT280" s="712">
        <f t="shared" si="620"/>
        <v>0</v>
      </c>
      <c r="BU280" s="712">
        <f t="shared" si="620"/>
        <v>0</v>
      </c>
      <c r="BV280" s="712">
        <f t="shared" si="620"/>
        <v>0</v>
      </c>
      <c r="BW280" s="712">
        <f t="shared" si="620"/>
        <v>0</v>
      </c>
      <c r="BX280" s="712">
        <f t="shared" si="620"/>
        <v>0</v>
      </c>
      <c r="BY280" s="712">
        <f t="shared" si="620"/>
        <v>0</v>
      </c>
      <c r="BZ280" s="712">
        <f t="shared" si="620"/>
        <v>0</v>
      </c>
      <c r="CA280" s="712">
        <f t="shared" si="620"/>
        <v>0</v>
      </c>
      <c r="CB280" s="712">
        <f t="shared" si="620"/>
        <v>0</v>
      </c>
      <c r="CC280" s="712">
        <f t="shared" si="620"/>
        <v>0</v>
      </c>
      <c r="CD280" s="712">
        <f t="shared" si="620"/>
        <v>0</v>
      </c>
      <c r="CE280" s="712">
        <f t="shared" si="620"/>
        <v>0</v>
      </c>
      <c r="CF280" s="712">
        <f t="shared" si="620"/>
        <v>0</v>
      </c>
      <c r="CG280" s="712">
        <f t="shared" si="620"/>
        <v>0</v>
      </c>
      <c r="CH280" s="712">
        <f t="shared" si="620"/>
        <v>0</v>
      </c>
      <c r="CI280" s="712">
        <f t="shared" si="620"/>
        <v>0</v>
      </c>
      <c r="CJ280" s="712">
        <f t="shared" si="620"/>
        <v>0</v>
      </c>
      <c r="CK280" s="712">
        <f t="shared" si="620"/>
        <v>0</v>
      </c>
      <c r="CL280" s="712">
        <f t="shared" si="620"/>
        <v>0</v>
      </c>
      <c r="CM280" s="712">
        <f t="shared" si="620"/>
        <v>0</v>
      </c>
      <c r="CN280" s="712">
        <f t="shared" si="620"/>
        <v>0</v>
      </c>
      <c r="CO280" s="712">
        <f t="shared" si="620"/>
        <v>0</v>
      </c>
      <c r="CP280" s="712">
        <f t="shared" si="620"/>
        <v>0</v>
      </c>
      <c r="CQ280" s="712">
        <f t="shared" si="620"/>
        <v>0</v>
      </c>
      <c r="CR280" s="712">
        <f t="shared" si="620"/>
        <v>0</v>
      </c>
      <c r="CS280" s="712">
        <f t="shared" si="620"/>
        <v>0</v>
      </c>
      <c r="CT280" s="712">
        <f t="shared" si="620"/>
        <v>0</v>
      </c>
      <c r="CU280" s="712">
        <f t="shared" si="620"/>
        <v>0</v>
      </c>
      <c r="CV280" s="712">
        <f t="shared" ref="CV280:DI280" si="621">CV$236*CV47</f>
        <v>0</v>
      </c>
      <c r="CW280" s="712">
        <f t="shared" si="621"/>
        <v>0</v>
      </c>
      <c r="CX280" s="712">
        <f t="shared" si="621"/>
        <v>0</v>
      </c>
      <c r="CY280" s="712">
        <f t="shared" si="621"/>
        <v>0</v>
      </c>
      <c r="CZ280" s="712">
        <f t="shared" si="621"/>
        <v>0</v>
      </c>
      <c r="DA280" s="712">
        <f t="shared" si="621"/>
        <v>0</v>
      </c>
      <c r="DB280" s="712">
        <f t="shared" si="621"/>
        <v>0</v>
      </c>
      <c r="DC280" s="712">
        <f t="shared" si="621"/>
        <v>0</v>
      </c>
      <c r="DD280" s="712">
        <f t="shared" si="621"/>
        <v>0</v>
      </c>
      <c r="DE280" s="712">
        <f t="shared" si="621"/>
        <v>0</v>
      </c>
      <c r="DF280" s="712">
        <f t="shared" si="621"/>
        <v>0</v>
      </c>
      <c r="DG280" s="712">
        <f t="shared" si="621"/>
        <v>0</v>
      </c>
      <c r="DH280" s="712">
        <f t="shared" si="621"/>
        <v>0</v>
      </c>
      <c r="DI280" s="712">
        <f t="shared" si="621"/>
        <v>0</v>
      </c>
      <c r="DJ280" s="712">
        <f t="shared" si="573"/>
        <v>0</v>
      </c>
      <c r="DK280" s="323"/>
      <c r="DL280" s="21"/>
    </row>
    <row r="281" spans="2:116">
      <c r="B281" s="318" t="s">
        <v>333</v>
      </c>
      <c r="C281" s="593" t="s">
        <v>1052</v>
      </c>
      <c r="D281" s="713">
        <f t="shared" ref="D281:AI281" si="622">D$236*D48</f>
        <v>0</v>
      </c>
      <c r="E281" s="713">
        <f t="shared" si="622"/>
        <v>0</v>
      </c>
      <c r="F281" s="713">
        <f t="shared" si="622"/>
        <v>0</v>
      </c>
      <c r="G281" s="713">
        <f t="shared" si="622"/>
        <v>0</v>
      </c>
      <c r="H281" s="713">
        <f t="shared" si="622"/>
        <v>0</v>
      </c>
      <c r="I281" s="713">
        <f t="shared" si="622"/>
        <v>0</v>
      </c>
      <c r="J281" s="713">
        <f t="shared" si="622"/>
        <v>0</v>
      </c>
      <c r="K281" s="713">
        <f t="shared" si="622"/>
        <v>0</v>
      </c>
      <c r="L281" s="713">
        <f t="shared" si="622"/>
        <v>0</v>
      </c>
      <c r="M281" s="713">
        <f t="shared" si="622"/>
        <v>0</v>
      </c>
      <c r="N281" s="713">
        <f t="shared" si="622"/>
        <v>0</v>
      </c>
      <c r="O281" s="713">
        <f t="shared" si="622"/>
        <v>0</v>
      </c>
      <c r="P281" s="713">
        <f t="shared" si="622"/>
        <v>0</v>
      </c>
      <c r="Q281" s="713">
        <f t="shared" si="622"/>
        <v>0</v>
      </c>
      <c r="R281" s="713">
        <f t="shared" si="622"/>
        <v>0</v>
      </c>
      <c r="S281" s="713">
        <f t="shared" si="622"/>
        <v>0</v>
      </c>
      <c r="T281" s="713">
        <f t="shared" si="622"/>
        <v>0</v>
      </c>
      <c r="U281" s="713">
        <f t="shared" si="622"/>
        <v>0</v>
      </c>
      <c r="V281" s="713">
        <f t="shared" si="622"/>
        <v>0</v>
      </c>
      <c r="W281" s="713">
        <f t="shared" si="622"/>
        <v>0</v>
      </c>
      <c r="X281" s="713">
        <f t="shared" si="622"/>
        <v>0</v>
      </c>
      <c r="Y281" s="713">
        <f t="shared" si="622"/>
        <v>0</v>
      </c>
      <c r="Z281" s="713">
        <f t="shared" si="622"/>
        <v>0</v>
      </c>
      <c r="AA281" s="713">
        <f t="shared" si="622"/>
        <v>0</v>
      </c>
      <c r="AB281" s="713">
        <f t="shared" si="622"/>
        <v>0</v>
      </c>
      <c r="AC281" s="713">
        <f t="shared" si="622"/>
        <v>0</v>
      </c>
      <c r="AD281" s="713">
        <f t="shared" si="622"/>
        <v>0</v>
      </c>
      <c r="AE281" s="713">
        <f t="shared" si="622"/>
        <v>0</v>
      </c>
      <c r="AF281" s="713">
        <f t="shared" si="622"/>
        <v>0</v>
      </c>
      <c r="AG281" s="713">
        <f t="shared" si="622"/>
        <v>0</v>
      </c>
      <c r="AH281" s="713">
        <f t="shared" si="622"/>
        <v>0</v>
      </c>
      <c r="AI281" s="713">
        <f t="shared" si="622"/>
        <v>0</v>
      </c>
      <c r="AJ281" s="713">
        <f t="shared" ref="AJ281:BO281" si="623">AJ$236*AJ48</f>
        <v>0</v>
      </c>
      <c r="AK281" s="713">
        <f t="shared" si="623"/>
        <v>0</v>
      </c>
      <c r="AL281" s="713">
        <f t="shared" si="623"/>
        <v>0</v>
      </c>
      <c r="AM281" s="713">
        <f t="shared" si="623"/>
        <v>0</v>
      </c>
      <c r="AN281" s="713">
        <f t="shared" si="623"/>
        <v>0</v>
      </c>
      <c r="AO281" s="713">
        <f t="shared" si="623"/>
        <v>0</v>
      </c>
      <c r="AP281" s="713">
        <f t="shared" si="623"/>
        <v>0</v>
      </c>
      <c r="AQ281" s="713">
        <f t="shared" si="623"/>
        <v>0</v>
      </c>
      <c r="AR281" s="713">
        <f t="shared" si="623"/>
        <v>0</v>
      </c>
      <c r="AS281" s="713">
        <f t="shared" si="623"/>
        <v>0</v>
      </c>
      <c r="AT281" s="713">
        <f t="shared" si="623"/>
        <v>0</v>
      </c>
      <c r="AU281" s="713">
        <f t="shared" si="623"/>
        <v>0</v>
      </c>
      <c r="AV281" s="713">
        <f t="shared" si="623"/>
        <v>0</v>
      </c>
      <c r="AW281" s="713">
        <f t="shared" si="623"/>
        <v>0</v>
      </c>
      <c r="AX281" s="713">
        <f t="shared" si="623"/>
        <v>0</v>
      </c>
      <c r="AY281" s="713">
        <f t="shared" si="623"/>
        <v>0</v>
      </c>
      <c r="AZ281" s="713">
        <f t="shared" si="623"/>
        <v>0</v>
      </c>
      <c r="BA281" s="713">
        <f t="shared" si="623"/>
        <v>0</v>
      </c>
      <c r="BB281" s="713">
        <f t="shared" si="623"/>
        <v>0</v>
      </c>
      <c r="BC281" s="713">
        <f t="shared" si="623"/>
        <v>0</v>
      </c>
      <c r="BD281" s="713">
        <f t="shared" si="623"/>
        <v>0</v>
      </c>
      <c r="BE281" s="713">
        <f t="shared" si="623"/>
        <v>0</v>
      </c>
      <c r="BF281" s="713">
        <f t="shared" si="623"/>
        <v>0</v>
      </c>
      <c r="BG281" s="713">
        <f t="shared" si="623"/>
        <v>0</v>
      </c>
      <c r="BH281" s="713">
        <f t="shared" si="623"/>
        <v>0</v>
      </c>
      <c r="BI281" s="713">
        <f t="shared" si="623"/>
        <v>0</v>
      </c>
      <c r="BJ281" s="713">
        <f t="shared" si="623"/>
        <v>0</v>
      </c>
      <c r="BK281" s="713">
        <f t="shared" si="623"/>
        <v>0</v>
      </c>
      <c r="BL281" s="713">
        <f t="shared" si="623"/>
        <v>0</v>
      </c>
      <c r="BM281" s="713">
        <f t="shared" si="623"/>
        <v>0</v>
      </c>
      <c r="BN281" s="713">
        <f t="shared" si="623"/>
        <v>0</v>
      </c>
      <c r="BO281" s="713">
        <f t="shared" si="623"/>
        <v>0</v>
      </c>
      <c r="BP281" s="713">
        <f t="shared" ref="BP281:CU281" si="624">BP$236*BP48</f>
        <v>0</v>
      </c>
      <c r="BQ281" s="713">
        <f t="shared" si="624"/>
        <v>0</v>
      </c>
      <c r="BR281" s="713">
        <f t="shared" si="624"/>
        <v>0</v>
      </c>
      <c r="BS281" s="713">
        <f t="shared" si="624"/>
        <v>0</v>
      </c>
      <c r="BT281" s="713">
        <f t="shared" si="624"/>
        <v>0</v>
      </c>
      <c r="BU281" s="713">
        <f t="shared" si="624"/>
        <v>0</v>
      </c>
      <c r="BV281" s="713">
        <f t="shared" si="624"/>
        <v>0</v>
      </c>
      <c r="BW281" s="713">
        <f t="shared" si="624"/>
        <v>0</v>
      </c>
      <c r="BX281" s="713">
        <f t="shared" si="624"/>
        <v>0</v>
      </c>
      <c r="BY281" s="713">
        <f t="shared" si="624"/>
        <v>0</v>
      </c>
      <c r="BZ281" s="713">
        <f t="shared" si="624"/>
        <v>0</v>
      </c>
      <c r="CA281" s="713">
        <f t="shared" si="624"/>
        <v>0</v>
      </c>
      <c r="CB281" s="713">
        <f t="shared" si="624"/>
        <v>0</v>
      </c>
      <c r="CC281" s="713">
        <f t="shared" si="624"/>
        <v>0</v>
      </c>
      <c r="CD281" s="713">
        <f t="shared" si="624"/>
        <v>0</v>
      </c>
      <c r="CE281" s="713">
        <f t="shared" si="624"/>
        <v>0</v>
      </c>
      <c r="CF281" s="713">
        <f t="shared" si="624"/>
        <v>0</v>
      </c>
      <c r="CG281" s="713">
        <f t="shared" si="624"/>
        <v>0</v>
      </c>
      <c r="CH281" s="713">
        <f t="shared" si="624"/>
        <v>0</v>
      </c>
      <c r="CI281" s="713">
        <f t="shared" si="624"/>
        <v>0</v>
      </c>
      <c r="CJ281" s="713">
        <f t="shared" si="624"/>
        <v>0</v>
      </c>
      <c r="CK281" s="713">
        <f t="shared" si="624"/>
        <v>0</v>
      </c>
      <c r="CL281" s="713">
        <f t="shared" si="624"/>
        <v>0</v>
      </c>
      <c r="CM281" s="713">
        <f t="shared" si="624"/>
        <v>0</v>
      </c>
      <c r="CN281" s="713">
        <f t="shared" si="624"/>
        <v>0</v>
      </c>
      <c r="CO281" s="713">
        <f t="shared" si="624"/>
        <v>0</v>
      </c>
      <c r="CP281" s="713">
        <f t="shared" si="624"/>
        <v>0</v>
      </c>
      <c r="CQ281" s="713">
        <f t="shared" si="624"/>
        <v>0</v>
      </c>
      <c r="CR281" s="713">
        <f t="shared" si="624"/>
        <v>0</v>
      </c>
      <c r="CS281" s="713">
        <f t="shared" si="624"/>
        <v>0</v>
      </c>
      <c r="CT281" s="713">
        <f t="shared" si="624"/>
        <v>0</v>
      </c>
      <c r="CU281" s="713">
        <f t="shared" si="624"/>
        <v>0</v>
      </c>
      <c r="CV281" s="713">
        <f t="shared" ref="CV281:DI281" si="625">CV$236*CV48</f>
        <v>0</v>
      </c>
      <c r="CW281" s="713">
        <f t="shared" si="625"/>
        <v>0</v>
      </c>
      <c r="CX281" s="713">
        <f t="shared" si="625"/>
        <v>0</v>
      </c>
      <c r="CY281" s="713">
        <f t="shared" si="625"/>
        <v>0</v>
      </c>
      <c r="CZ281" s="713">
        <f t="shared" si="625"/>
        <v>0</v>
      </c>
      <c r="DA281" s="713">
        <f t="shared" si="625"/>
        <v>0</v>
      </c>
      <c r="DB281" s="713">
        <f t="shared" si="625"/>
        <v>0</v>
      </c>
      <c r="DC281" s="713">
        <f t="shared" si="625"/>
        <v>0</v>
      </c>
      <c r="DD281" s="713">
        <f t="shared" si="625"/>
        <v>0</v>
      </c>
      <c r="DE281" s="713">
        <f t="shared" si="625"/>
        <v>0</v>
      </c>
      <c r="DF281" s="713">
        <f t="shared" si="625"/>
        <v>0</v>
      </c>
      <c r="DG281" s="713">
        <f t="shared" si="625"/>
        <v>0</v>
      </c>
      <c r="DH281" s="713">
        <f t="shared" si="625"/>
        <v>0</v>
      </c>
      <c r="DI281" s="713">
        <f t="shared" si="625"/>
        <v>0</v>
      </c>
      <c r="DJ281" s="713">
        <f t="shared" si="573"/>
        <v>0</v>
      </c>
      <c r="DK281" s="323"/>
      <c r="DL281" s="21"/>
    </row>
    <row r="282" spans="2:116">
      <c r="B282" s="10" t="s">
        <v>334</v>
      </c>
      <c r="C282" s="77" t="s">
        <v>1053</v>
      </c>
      <c r="D282" s="712">
        <f t="shared" ref="D282:AI282" si="626">D$236*D49</f>
        <v>0</v>
      </c>
      <c r="E282" s="712">
        <f t="shared" si="626"/>
        <v>0</v>
      </c>
      <c r="F282" s="712">
        <f t="shared" si="626"/>
        <v>0</v>
      </c>
      <c r="G282" s="712">
        <f t="shared" si="626"/>
        <v>0</v>
      </c>
      <c r="H282" s="712">
        <f t="shared" si="626"/>
        <v>0</v>
      </c>
      <c r="I282" s="712">
        <f t="shared" si="626"/>
        <v>0</v>
      </c>
      <c r="J282" s="712">
        <f t="shared" si="626"/>
        <v>0</v>
      </c>
      <c r="K282" s="712">
        <f t="shared" si="626"/>
        <v>0</v>
      </c>
      <c r="L282" s="712">
        <f t="shared" si="626"/>
        <v>0</v>
      </c>
      <c r="M282" s="712">
        <f t="shared" si="626"/>
        <v>0</v>
      </c>
      <c r="N282" s="712">
        <f t="shared" si="626"/>
        <v>0</v>
      </c>
      <c r="O282" s="712">
        <f t="shared" si="626"/>
        <v>0</v>
      </c>
      <c r="P282" s="712">
        <f t="shared" si="626"/>
        <v>0</v>
      </c>
      <c r="Q282" s="712">
        <f t="shared" si="626"/>
        <v>0</v>
      </c>
      <c r="R282" s="712">
        <f t="shared" si="626"/>
        <v>0</v>
      </c>
      <c r="S282" s="712">
        <f t="shared" si="626"/>
        <v>0</v>
      </c>
      <c r="T282" s="712">
        <f t="shared" si="626"/>
        <v>0</v>
      </c>
      <c r="U282" s="712">
        <f t="shared" si="626"/>
        <v>0</v>
      </c>
      <c r="V282" s="712">
        <f t="shared" si="626"/>
        <v>0</v>
      </c>
      <c r="W282" s="712">
        <f t="shared" si="626"/>
        <v>0</v>
      </c>
      <c r="X282" s="712">
        <f t="shared" si="626"/>
        <v>0</v>
      </c>
      <c r="Y282" s="712">
        <f t="shared" si="626"/>
        <v>0</v>
      </c>
      <c r="Z282" s="712">
        <f t="shared" si="626"/>
        <v>0</v>
      </c>
      <c r="AA282" s="712">
        <f t="shared" si="626"/>
        <v>0</v>
      </c>
      <c r="AB282" s="712">
        <f t="shared" si="626"/>
        <v>0</v>
      </c>
      <c r="AC282" s="712">
        <f t="shared" si="626"/>
        <v>0</v>
      </c>
      <c r="AD282" s="712">
        <f t="shared" si="626"/>
        <v>0</v>
      </c>
      <c r="AE282" s="712">
        <f t="shared" si="626"/>
        <v>0</v>
      </c>
      <c r="AF282" s="712">
        <f t="shared" si="626"/>
        <v>0</v>
      </c>
      <c r="AG282" s="712">
        <f t="shared" si="626"/>
        <v>0</v>
      </c>
      <c r="AH282" s="712">
        <f t="shared" si="626"/>
        <v>0</v>
      </c>
      <c r="AI282" s="712">
        <f t="shared" si="626"/>
        <v>0</v>
      </c>
      <c r="AJ282" s="712">
        <f t="shared" ref="AJ282:BO282" si="627">AJ$236*AJ49</f>
        <v>0</v>
      </c>
      <c r="AK282" s="712">
        <f t="shared" si="627"/>
        <v>0</v>
      </c>
      <c r="AL282" s="712">
        <f t="shared" si="627"/>
        <v>0</v>
      </c>
      <c r="AM282" s="712">
        <f t="shared" si="627"/>
        <v>0</v>
      </c>
      <c r="AN282" s="712">
        <f t="shared" si="627"/>
        <v>0</v>
      </c>
      <c r="AO282" s="712">
        <f t="shared" si="627"/>
        <v>0</v>
      </c>
      <c r="AP282" s="712">
        <f t="shared" si="627"/>
        <v>0</v>
      </c>
      <c r="AQ282" s="712">
        <f t="shared" si="627"/>
        <v>0</v>
      </c>
      <c r="AR282" s="712">
        <f t="shared" si="627"/>
        <v>0</v>
      </c>
      <c r="AS282" s="712">
        <f t="shared" si="627"/>
        <v>0</v>
      </c>
      <c r="AT282" s="712">
        <f t="shared" si="627"/>
        <v>0</v>
      </c>
      <c r="AU282" s="712">
        <f t="shared" si="627"/>
        <v>0</v>
      </c>
      <c r="AV282" s="712">
        <f t="shared" si="627"/>
        <v>0</v>
      </c>
      <c r="AW282" s="712">
        <f t="shared" si="627"/>
        <v>0</v>
      </c>
      <c r="AX282" s="712">
        <f t="shared" si="627"/>
        <v>0</v>
      </c>
      <c r="AY282" s="712">
        <f t="shared" si="627"/>
        <v>0</v>
      </c>
      <c r="AZ282" s="712">
        <f t="shared" si="627"/>
        <v>0</v>
      </c>
      <c r="BA282" s="712">
        <f t="shared" si="627"/>
        <v>0</v>
      </c>
      <c r="BB282" s="712">
        <f t="shared" si="627"/>
        <v>0</v>
      </c>
      <c r="BC282" s="712">
        <f t="shared" si="627"/>
        <v>0</v>
      </c>
      <c r="BD282" s="712">
        <f t="shared" si="627"/>
        <v>0</v>
      </c>
      <c r="BE282" s="712">
        <f t="shared" si="627"/>
        <v>0</v>
      </c>
      <c r="BF282" s="712">
        <f t="shared" si="627"/>
        <v>0</v>
      </c>
      <c r="BG282" s="712">
        <f t="shared" si="627"/>
        <v>0</v>
      </c>
      <c r="BH282" s="712">
        <f t="shared" si="627"/>
        <v>0</v>
      </c>
      <c r="BI282" s="712">
        <f t="shared" si="627"/>
        <v>0</v>
      </c>
      <c r="BJ282" s="712">
        <f t="shared" si="627"/>
        <v>0</v>
      </c>
      <c r="BK282" s="712">
        <f t="shared" si="627"/>
        <v>0</v>
      </c>
      <c r="BL282" s="712">
        <f t="shared" si="627"/>
        <v>0</v>
      </c>
      <c r="BM282" s="712">
        <f t="shared" si="627"/>
        <v>0</v>
      </c>
      <c r="BN282" s="712">
        <f t="shared" si="627"/>
        <v>0</v>
      </c>
      <c r="BO282" s="712">
        <f t="shared" si="627"/>
        <v>0</v>
      </c>
      <c r="BP282" s="712">
        <f t="shared" ref="BP282:CU282" si="628">BP$236*BP49</f>
        <v>0</v>
      </c>
      <c r="BQ282" s="712">
        <f t="shared" si="628"/>
        <v>0</v>
      </c>
      <c r="BR282" s="712">
        <f t="shared" si="628"/>
        <v>0</v>
      </c>
      <c r="BS282" s="712">
        <f t="shared" si="628"/>
        <v>0</v>
      </c>
      <c r="BT282" s="712">
        <f t="shared" si="628"/>
        <v>0</v>
      </c>
      <c r="BU282" s="712">
        <f t="shared" si="628"/>
        <v>0</v>
      </c>
      <c r="BV282" s="712">
        <f t="shared" si="628"/>
        <v>0</v>
      </c>
      <c r="BW282" s="712">
        <f t="shared" si="628"/>
        <v>0</v>
      </c>
      <c r="BX282" s="712">
        <f t="shared" si="628"/>
        <v>0</v>
      </c>
      <c r="BY282" s="712">
        <f t="shared" si="628"/>
        <v>0</v>
      </c>
      <c r="BZ282" s="712">
        <f t="shared" si="628"/>
        <v>0</v>
      </c>
      <c r="CA282" s="712">
        <f t="shared" si="628"/>
        <v>0</v>
      </c>
      <c r="CB282" s="712">
        <f t="shared" si="628"/>
        <v>0</v>
      </c>
      <c r="CC282" s="712">
        <f t="shared" si="628"/>
        <v>0</v>
      </c>
      <c r="CD282" s="712">
        <f t="shared" si="628"/>
        <v>0</v>
      </c>
      <c r="CE282" s="712">
        <f t="shared" si="628"/>
        <v>0</v>
      </c>
      <c r="CF282" s="712">
        <f t="shared" si="628"/>
        <v>0</v>
      </c>
      <c r="CG282" s="712">
        <f t="shared" si="628"/>
        <v>0</v>
      </c>
      <c r="CH282" s="712">
        <f t="shared" si="628"/>
        <v>0</v>
      </c>
      <c r="CI282" s="712">
        <f t="shared" si="628"/>
        <v>0</v>
      </c>
      <c r="CJ282" s="712">
        <f t="shared" si="628"/>
        <v>0</v>
      </c>
      <c r="CK282" s="712">
        <f t="shared" si="628"/>
        <v>0</v>
      </c>
      <c r="CL282" s="712">
        <f t="shared" si="628"/>
        <v>0</v>
      </c>
      <c r="CM282" s="712">
        <f t="shared" si="628"/>
        <v>0</v>
      </c>
      <c r="CN282" s="712">
        <f t="shared" si="628"/>
        <v>0</v>
      </c>
      <c r="CO282" s="712">
        <f t="shared" si="628"/>
        <v>0</v>
      </c>
      <c r="CP282" s="712">
        <f t="shared" si="628"/>
        <v>0</v>
      </c>
      <c r="CQ282" s="712">
        <f t="shared" si="628"/>
        <v>0</v>
      </c>
      <c r="CR282" s="712">
        <f t="shared" si="628"/>
        <v>0</v>
      </c>
      <c r="CS282" s="712">
        <f t="shared" si="628"/>
        <v>0</v>
      </c>
      <c r="CT282" s="712">
        <f t="shared" si="628"/>
        <v>0</v>
      </c>
      <c r="CU282" s="712">
        <f t="shared" si="628"/>
        <v>0</v>
      </c>
      <c r="CV282" s="712">
        <f t="shared" ref="CV282:DI282" si="629">CV$236*CV49</f>
        <v>0</v>
      </c>
      <c r="CW282" s="712">
        <f t="shared" si="629"/>
        <v>0</v>
      </c>
      <c r="CX282" s="712">
        <f t="shared" si="629"/>
        <v>0</v>
      </c>
      <c r="CY282" s="712">
        <f t="shared" si="629"/>
        <v>0</v>
      </c>
      <c r="CZ282" s="712">
        <f t="shared" si="629"/>
        <v>0</v>
      </c>
      <c r="DA282" s="712">
        <f t="shared" si="629"/>
        <v>0</v>
      </c>
      <c r="DB282" s="712">
        <f t="shared" si="629"/>
        <v>0</v>
      </c>
      <c r="DC282" s="712">
        <f t="shared" si="629"/>
        <v>0</v>
      </c>
      <c r="DD282" s="712">
        <f t="shared" si="629"/>
        <v>0</v>
      </c>
      <c r="DE282" s="712">
        <f t="shared" si="629"/>
        <v>0</v>
      </c>
      <c r="DF282" s="712">
        <f t="shared" si="629"/>
        <v>0</v>
      </c>
      <c r="DG282" s="712">
        <f t="shared" si="629"/>
        <v>0</v>
      </c>
      <c r="DH282" s="712">
        <f t="shared" si="629"/>
        <v>0</v>
      </c>
      <c r="DI282" s="712">
        <f t="shared" si="629"/>
        <v>0</v>
      </c>
      <c r="DJ282" s="712">
        <f t="shared" si="573"/>
        <v>0</v>
      </c>
      <c r="DK282" s="323"/>
      <c r="DL282" s="21"/>
    </row>
    <row r="283" spans="2:116">
      <c r="B283" s="10" t="s">
        <v>335</v>
      </c>
      <c r="C283" s="77" t="s">
        <v>1054</v>
      </c>
      <c r="D283" s="712">
        <f t="shared" ref="D283:AI283" si="630">D$236*D50</f>
        <v>0</v>
      </c>
      <c r="E283" s="712">
        <f t="shared" si="630"/>
        <v>0</v>
      </c>
      <c r="F283" s="712">
        <f t="shared" si="630"/>
        <v>0</v>
      </c>
      <c r="G283" s="712">
        <f t="shared" si="630"/>
        <v>0</v>
      </c>
      <c r="H283" s="712">
        <f t="shared" si="630"/>
        <v>0</v>
      </c>
      <c r="I283" s="712">
        <f t="shared" si="630"/>
        <v>0</v>
      </c>
      <c r="J283" s="712">
        <f t="shared" si="630"/>
        <v>0</v>
      </c>
      <c r="K283" s="712">
        <f t="shared" si="630"/>
        <v>0</v>
      </c>
      <c r="L283" s="712">
        <f t="shared" si="630"/>
        <v>0</v>
      </c>
      <c r="M283" s="712">
        <f t="shared" si="630"/>
        <v>0</v>
      </c>
      <c r="N283" s="712">
        <f t="shared" si="630"/>
        <v>0</v>
      </c>
      <c r="O283" s="712">
        <f t="shared" si="630"/>
        <v>0</v>
      </c>
      <c r="P283" s="712">
        <f t="shared" si="630"/>
        <v>0</v>
      </c>
      <c r="Q283" s="712">
        <f t="shared" si="630"/>
        <v>0</v>
      </c>
      <c r="R283" s="712">
        <f t="shared" si="630"/>
        <v>0</v>
      </c>
      <c r="S283" s="712">
        <f t="shared" si="630"/>
        <v>0</v>
      </c>
      <c r="T283" s="712">
        <f t="shared" si="630"/>
        <v>0</v>
      </c>
      <c r="U283" s="712">
        <f t="shared" si="630"/>
        <v>0</v>
      </c>
      <c r="V283" s="712">
        <f t="shared" si="630"/>
        <v>0</v>
      </c>
      <c r="W283" s="712">
        <f t="shared" si="630"/>
        <v>0</v>
      </c>
      <c r="X283" s="712">
        <f t="shared" si="630"/>
        <v>0</v>
      </c>
      <c r="Y283" s="712">
        <f t="shared" si="630"/>
        <v>0</v>
      </c>
      <c r="Z283" s="712">
        <f t="shared" si="630"/>
        <v>0</v>
      </c>
      <c r="AA283" s="712">
        <f t="shared" si="630"/>
        <v>0</v>
      </c>
      <c r="AB283" s="712">
        <f t="shared" si="630"/>
        <v>0</v>
      </c>
      <c r="AC283" s="712">
        <f t="shared" si="630"/>
        <v>0</v>
      </c>
      <c r="AD283" s="712">
        <f t="shared" si="630"/>
        <v>0</v>
      </c>
      <c r="AE283" s="712">
        <f t="shared" si="630"/>
        <v>0</v>
      </c>
      <c r="AF283" s="712">
        <f t="shared" si="630"/>
        <v>0</v>
      </c>
      <c r="AG283" s="712">
        <f t="shared" si="630"/>
        <v>0</v>
      </c>
      <c r="AH283" s="712">
        <f t="shared" si="630"/>
        <v>0</v>
      </c>
      <c r="AI283" s="712">
        <f t="shared" si="630"/>
        <v>0</v>
      </c>
      <c r="AJ283" s="712">
        <f t="shared" ref="AJ283:BO283" si="631">AJ$236*AJ50</f>
        <v>0</v>
      </c>
      <c r="AK283" s="712">
        <f t="shared" si="631"/>
        <v>0</v>
      </c>
      <c r="AL283" s="712">
        <f t="shared" si="631"/>
        <v>0</v>
      </c>
      <c r="AM283" s="712">
        <f t="shared" si="631"/>
        <v>0</v>
      </c>
      <c r="AN283" s="712">
        <f t="shared" si="631"/>
        <v>0</v>
      </c>
      <c r="AO283" s="712">
        <f t="shared" si="631"/>
        <v>0</v>
      </c>
      <c r="AP283" s="712">
        <f t="shared" si="631"/>
        <v>0</v>
      </c>
      <c r="AQ283" s="712">
        <f t="shared" si="631"/>
        <v>0</v>
      </c>
      <c r="AR283" s="712">
        <f t="shared" si="631"/>
        <v>0</v>
      </c>
      <c r="AS283" s="712">
        <f t="shared" si="631"/>
        <v>0</v>
      </c>
      <c r="AT283" s="712">
        <f t="shared" si="631"/>
        <v>0</v>
      </c>
      <c r="AU283" s="712">
        <f t="shared" si="631"/>
        <v>0</v>
      </c>
      <c r="AV283" s="712">
        <f t="shared" si="631"/>
        <v>0</v>
      </c>
      <c r="AW283" s="712">
        <f t="shared" si="631"/>
        <v>0</v>
      </c>
      <c r="AX283" s="712">
        <f t="shared" si="631"/>
        <v>0</v>
      </c>
      <c r="AY283" s="712">
        <f t="shared" si="631"/>
        <v>0</v>
      </c>
      <c r="AZ283" s="712">
        <f t="shared" si="631"/>
        <v>0</v>
      </c>
      <c r="BA283" s="712">
        <f t="shared" si="631"/>
        <v>0</v>
      </c>
      <c r="BB283" s="712">
        <f t="shared" si="631"/>
        <v>0</v>
      </c>
      <c r="BC283" s="712">
        <f t="shared" si="631"/>
        <v>0</v>
      </c>
      <c r="BD283" s="712">
        <f t="shared" si="631"/>
        <v>0</v>
      </c>
      <c r="BE283" s="712">
        <f t="shared" si="631"/>
        <v>0</v>
      </c>
      <c r="BF283" s="712">
        <f t="shared" si="631"/>
        <v>0</v>
      </c>
      <c r="BG283" s="712">
        <f t="shared" si="631"/>
        <v>0</v>
      </c>
      <c r="BH283" s="712">
        <f t="shared" si="631"/>
        <v>0</v>
      </c>
      <c r="BI283" s="712">
        <f t="shared" si="631"/>
        <v>0</v>
      </c>
      <c r="BJ283" s="712">
        <f t="shared" si="631"/>
        <v>0</v>
      </c>
      <c r="BK283" s="712">
        <f t="shared" si="631"/>
        <v>0</v>
      </c>
      <c r="BL283" s="712">
        <f t="shared" si="631"/>
        <v>0</v>
      </c>
      <c r="BM283" s="712">
        <f t="shared" si="631"/>
        <v>0</v>
      </c>
      <c r="BN283" s="712">
        <f t="shared" si="631"/>
        <v>0</v>
      </c>
      <c r="BO283" s="712">
        <f t="shared" si="631"/>
        <v>0</v>
      </c>
      <c r="BP283" s="712">
        <f t="shared" ref="BP283:CU283" si="632">BP$236*BP50</f>
        <v>0</v>
      </c>
      <c r="BQ283" s="712">
        <f t="shared" si="632"/>
        <v>0</v>
      </c>
      <c r="BR283" s="712">
        <f t="shared" si="632"/>
        <v>0</v>
      </c>
      <c r="BS283" s="712">
        <f t="shared" si="632"/>
        <v>0</v>
      </c>
      <c r="BT283" s="712">
        <f t="shared" si="632"/>
        <v>0</v>
      </c>
      <c r="BU283" s="712">
        <f t="shared" si="632"/>
        <v>0</v>
      </c>
      <c r="BV283" s="712">
        <f t="shared" si="632"/>
        <v>0</v>
      </c>
      <c r="BW283" s="712">
        <f t="shared" si="632"/>
        <v>0</v>
      </c>
      <c r="BX283" s="712">
        <f t="shared" si="632"/>
        <v>0</v>
      </c>
      <c r="BY283" s="712">
        <f t="shared" si="632"/>
        <v>0</v>
      </c>
      <c r="BZ283" s="712">
        <f t="shared" si="632"/>
        <v>0</v>
      </c>
      <c r="CA283" s="712">
        <f t="shared" si="632"/>
        <v>0</v>
      </c>
      <c r="CB283" s="712">
        <f t="shared" si="632"/>
        <v>0</v>
      </c>
      <c r="CC283" s="712">
        <f t="shared" si="632"/>
        <v>0</v>
      </c>
      <c r="CD283" s="712">
        <f t="shared" si="632"/>
        <v>0</v>
      </c>
      <c r="CE283" s="712">
        <f t="shared" si="632"/>
        <v>0</v>
      </c>
      <c r="CF283" s="712">
        <f t="shared" si="632"/>
        <v>0</v>
      </c>
      <c r="CG283" s="712">
        <f t="shared" si="632"/>
        <v>0</v>
      </c>
      <c r="CH283" s="712">
        <f t="shared" si="632"/>
        <v>0</v>
      </c>
      <c r="CI283" s="712">
        <f t="shared" si="632"/>
        <v>0</v>
      </c>
      <c r="CJ283" s="712">
        <f t="shared" si="632"/>
        <v>0</v>
      </c>
      <c r="CK283" s="712">
        <f t="shared" si="632"/>
        <v>0</v>
      </c>
      <c r="CL283" s="712">
        <f t="shared" si="632"/>
        <v>0</v>
      </c>
      <c r="CM283" s="712">
        <f t="shared" si="632"/>
        <v>0</v>
      </c>
      <c r="CN283" s="712">
        <f t="shared" si="632"/>
        <v>0</v>
      </c>
      <c r="CO283" s="712">
        <f t="shared" si="632"/>
        <v>0</v>
      </c>
      <c r="CP283" s="712">
        <f t="shared" si="632"/>
        <v>0</v>
      </c>
      <c r="CQ283" s="712">
        <f t="shared" si="632"/>
        <v>0</v>
      </c>
      <c r="CR283" s="712">
        <f t="shared" si="632"/>
        <v>0</v>
      </c>
      <c r="CS283" s="712">
        <f t="shared" si="632"/>
        <v>0</v>
      </c>
      <c r="CT283" s="712">
        <f t="shared" si="632"/>
        <v>0</v>
      </c>
      <c r="CU283" s="712">
        <f t="shared" si="632"/>
        <v>0</v>
      </c>
      <c r="CV283" s="712">
        <f t="shared" ref="CV283:DI283" si="633">CV$236*CV50</f>
        <v>0</v>
      </c>
      <c r="CW283" s="712">
        <f t="shared" si="633"/>
        <v>0</v>
      </c>
      <c r="CX283" s="712">
        <f t="shared" si="633"/>
        <v>0</v>
      </c>
      <c r="CY283" s="712">
        <f t="shared" si="633"/>
        <v>0</v>
      </c>
      <c r="CZ283" s="712">
        <f t="shared" si="633"/>
        <v>0</v>
      </c>
      <c r="DA283" s="712">
        <f t="shared" si="633"/>
        <v>0</v>
      </c>
      <c r="DB283" s="712">
        <f t="shared" si="633"/>
        <v>0</v>
      </c>
      <c r="DC283" s="712">
        <f t="shared" si="633"/>
        <v>0</v>
      </c>
      <c r="DD283" s="712">
        <f t="shared" si="633"/>
        <v>0</v>
      </c>
      <c r="DE283" s="712">
        <f t="shared" si="633"/>
        <v>0</v>
      </c>
      <c r="DF283" s="712">
        <f t="shared" si="633"/>
        <v>0</v>
      </c>
      <c r="DG283" s="712">
        <f t="shared" si="633"/>
        <v>0</v>
      </c>
      <c r="DH283" s="712">
        <f t="shared" si="633"/>
        <v>0</v>
      </c>
      <c r="DI283" s="712">
        <f t="shared" si="633"/>
        <v>0</v>
      </c>
      <c r="DJ283" s="712">
        <f t="shared" si="573"/>
        <v>0</v>
      </c>
      <c r="DK283" s="323"/>
      <c r="DL283" s="21"/>
    </row>
    <row r="284" spans="2:116">
      <c r="B284" s="10" t="s">
        <v>336</v>
      </c>
      <c r="C284" s="77" t="s">
        <v>1055</v>
      </c>
      <c r="D284" s="712">
        <f t="shared" ref="D284:AI284" si="634">D$236*D51</f>
        <v>0</v>
      </c>
      <c r="E284" s="712">
        <f t="shared" si="634"/>
        <v>0</v>
      </c>
      <c r="F284" s="712">
        <f t="shared" si="634"/>
        <v>0</v>
      </c>
      <c r="G284" s="712">
        <f t="shared" si="634"/>
        <v>0</v>
      </c>
      <c r="H284" s="712">
        <f t="shared" si="634"/>
        <v>0</v>
      </c>
      <c r="I284" s="712">
        <f t="shared" si="634"/>
        <v>0</v>
      </c>
      <c r="J284" s="712">
        <f t="shared" si="634"/>
        <v>0</v>
      </c>
      <c r="K284" s="712">
        <f t="shared" si="634"/>
        <v>0</v>
      </c>
      <c r="L284" s="712">
        <f t="shared" si="634"/>
        <v>0</v>
      </c>
      <c r="M284" s="712">
        <f t="shared" si="634"/>
        <v>0</v>
      </c>
      <c r="N284" s="712">
        <f t="shared" si="634"/>
        <v>0</v>
      </c>
      <c r="O284" s="712">
        <f t="shared" si="634"/>
        <v>0</v>
      </c>
      <c r="P284" s="712">
        <f t="shared" si="634"/>
        <v>0</v>
      </c>
      <c r="Q284" s="712">
        <f t="shared" si="634"/>
        <v>0</v>
      </c>
      <c r="R284" s="712">
        <f t="shared" si="634"/>
        <v>0</v>
      </c>
      <c r="S284" s="712">
        <f t="shared" si="634"/>
        <v>0</v>
      </c>
      <c r="T284" s="712">
        <f t="shared" si="634"/>
        <v>0</v>
      </c>
      <c r="U284" s="712">
        <f t="shared" si="634"/>
        <v>0</v>
      </c>
      <c r="V284" s="712">
        <f t="shared" si="634"/>
        <v>0</v>
      </c>
      <c r="W284" s="712">
        <f t="shared" si="634"/>
        <v>0</v>
      </c>
      <c r="X284" s="712">
        <f t="shared" si="634"/>
        <v>0</v>
      </c>
      <c r="Y284" s="712">
        <f t="shared" si="634"/>
        <v>0</v>
      </c>
      <c r="Z284" s="712">
        <f t="shared" si="634"/>
        <v>0</v>
      </c>
      <c r="AA284" s="712">
        <f t="shared" si="634"/>
        <v>0</v>
      </c>
      <c r="AB284" s="712">
        <f t="shared" si="634"/>
        <v>0</v>
      </c>
      <c r="AC284" s="712">
        <f t="shared" si="634"/>
        <v>0</v>
      </c>
      <c r="AD284" s="712">
        <f t="shared" si="634"/>
        <v>0</v>
      </c>
      <c r="AE284" s="712">
        <f t="shared" si="634"/>
        <v>0</v>
      </c>
      <c r="AF284" s="712">
        <f t="shared" si="634"/>
        <v>0</v>
      </c>
      <c r="AG284" s="712">
        <f t="shared" si="634"/>
        <v>0</v>
      </c>
      <c r="AH284" s="712">
        <f t="shared" si="634"/>
        <v>0</v>
      </c>
      <c r="AI284" s="712">
        <f t="shared" si="634"/>
        <v>0</v>
      </c>
      <c r="AJ284" s="712">
        <f t="shared" ref="AJ284:BO284" si="635">AJ$236*AJ51</f>
        <v>0</v>
      </c>
      <c r="AK284" s="712">
        <f t="shared" si="635"/>
        <v>0</v>
      </c>
      <c r="AL284" s="712">
        <f t="shared" si="635"/>
        <v>0</v>
      </c>
      <c r="AM284" s="712">
        <f t="shared" si="635"/>
        <v>0</v>
      </c>
      <c r="AN284" s="712">
        <f t="shared" si="635"/>
        <v>0</v>
      </c>
      <c r="AO284" s="712">
        <f t="shared" si="635"/>
        <v>0</v>
      </c>
      <c r="AP284" s="712">
        <f t="shared" si="635"/>
        <v>0</v>
      </c>
      <c r="AQ284" s="712">
        <f t="shared" si="635"/>
        <v>0</v>
      </c>
      <c r="AR284" s="712">
        <f t="shared" si="635"/>
        <v>0</v>
      </c>
      <c r="AS284" s="712">
        <f t="shared" si="635"/>
        <v>0</v>
      </c>
      <c r="AT284" s="712">
        <f t="shared" si="635"/>
        <v>0</v>
      </c>
      <c r="AU284" s="712">
        <f t="shared" si="635"/>
        <v>0</v>
      </c>
      <c r="AV284" s="712">
        <f t="shared" si="635"/>
        <v>0</v>
      </c>
      <c r="AW284" s="712">
        <f t="shared" si="635"/>
        <v>0</v>
      </c>
      <c r="AX284" s="712">
        <f t="shared" si="635"/>
        <v>0</v>
      </c>
      <c r="AY284" s="712">
        <f t="shared" si="635"/>
        <v>0</v>
      </c>
      <c r="AZ284" s="712">
        <f t="shared" si="635"/>
        <v>0</v>
      </c>
      <c r="BA284" s="712">
        <f t="shared" si="635"/>
        <v>0</v>
      </c>
      <c r="BB284" s="712">
        <f t="shared" si="635"/>
        <v>0</v>
      </c>
      <c r="BC284" s="712">
        <f t="shared" si="635"/>
        <v>0</v>
      </c>
      <c r="BD284" s="712">
        <f t="shared" si="635"/>
        <v>0</v>
      </c>
      <c r="BE284" s="712">
        <f t="shared" si="635"/>
        <v>0</v>
      </c>
      <c r="BF284" s="712">
        <f t="shared" si="635"/>
        <v>0</v>
      </c>
      <c r="BG284" s="712">
        <f t="shared" si="635"/>
        <v>0</v>
      </c>
      <c r="BH284" s="712">
        <f t="shared" si="635"/>
        <v>0</v>
      </c>
      <c r="BI284" s="712">
        <f t="shared" si="635"/>
        <v>0</v>
      </c>
      <c r="BJ284" s="712">
        <f t="shared" si="635"/>
        <v>0</v>
      </c>
      <c r="BK284" s="712">
        <f t="shared" si="635"/>
        <v>0</v>
      </c>
      <c r="BL284" s="712">
        <f t="shared" si="635"/>
        <v>0</v>
      </c>
      <c r="BM284" s="712">
        <f t="shared" si="635"/>
        <v>0</v>
      </c>
      <c r="BN284" s="712">
        <f t="shared" si="635"/>
        <v>0</v>
      </c>
      <c r="BO284" s="712">
        <f t="shared" si="635"/>
        <v>0</v>
      </c>
      <c r="BP284" s="712">
        <f t="shared" ref="BP284:CU284" si="636">BP$236*BP51</f>
        <v>0</v>
      </c>
      <c r="BQ284" s="712">
        <f t="shared" si="636"/>
        <v>0</v>
      </c>
      <c r="BR284" s="712">
        <f t="shared" si="636"/>
        <v>0</v>
      </c>
      <c r="BS284" s="712">
        <f t="shared" si="636"/>
        <v>0</v>
      </c>
      <c r="BT284" s="712">
        <f t="shared" si="636"/>
        <v>0</v>
      </c>
      <c r="BU284" s="712">
        <f t="shared" si="636"/>
        <v>0</v>
      </c>
      <c r="BV284" s="712">
        <f t="shared" si="636"/>
        <v>0</v>
      </c>
      <c r="BW284" s="712">
        <f t="shared" si="636"/>
        <v>0</v>
      </c>
      <c r="BX284" s="712">
        <f t="shared" si="636"/>
        <v>0</v>
      </c>
      <c r="BY284" s="712">
        <f t="shared" si="636"/>
        <v>0</v>
      </c>
      <c r="BZ284" s="712">
        <f t="shared" si="636"/>
        <v>0</v>
      </c>
      <c r="CA284" s="712">
        <f t="shared" si="636"/>
        <v>0</v>
      </c>
      <c r="CB284" s="712">
        <f t="shared" si="636"/>
        <v>0</v>
      </c>
      <c r="CC284" s="712">
        <f t="shared" si="636"/>
        <v>0</v>
      </c>
      <c r="CD284" s="712">
        <f t="shared" si="636"/>
        <v>0</v>
      </c>
      <c r="CE284" s="712">
        <f t="shared" si="636"/>
        <v>0</v>
      </c>
      <c r="CF284" s="712">
        <f t="shared" si="636"/>
        <v>0</v>
      </c>
      <c r="CG284" s="712">
        <f t="shared" si="636"/>
        <v>0</v>
      </c>
      <c r="CH284" s="712">
        <f t="shared" si="636"/>
        <v>0</v>
      </c>
      <c r="CI284" s="712">
        <f t="shared" si="636"/>
        <v>0</v>
      </c>
      <c r="CJ284" s="712">
        <f t="shared" si="636"/>
        <v>0</v>
      </c>
      <c r="CK284" s="712">
        <f t="shared" si="636"/>
        <v>0</v>
      </c>
      <c r="CL284" s="712">
        <f t="shared" si="636"/>
        <v>0</v>
      </c>
      <c r="CM284" s="712">
        <f t="shared" si="636"/>
        <v>0</v>
      </c>
      <c r="CN284" s="712">
        <f t="shared" si="636"/>
        <v>0</v>
      </c>
      <c r="CO284" s="712">
        <f t="shared" si="636"/>
        <v>0</v>
      </c>
      <c r="CP284" s="712">
        <f t="shared" si="636"/>
        <v>0</v>
      </c>
      <c r="CQ284" s="712">
        <f t="shared" si="636"/>
        <v>0</v>
      </c>
      <c r="CR284" s="712">
        <f t="shared" si="636"/>
        <v>0</v>
      </c>
      <c r="CS284" s="712">
        <f t="shared" si="636"/>
        <v>0</v>
      </c>
      <c r="CT284" s="712">
        <f t="shared" si="636"/>
        <v>0</v>
      </c>
      <c r="CU284" s="712">
        <f t="shared" si="636"/>
        <v>0</v>
      </c>
      <c r="CV284" s="712">
        <f t="shared" ref="CV284:DI284" si="637">CV$236*CV51</f>
        <v>0</v>
      </c>
      <c r="CW284" s="712">
        <f t="shared" si="637"/>
        <v>0</v>
      </c>
      <c r="CX284" s="712">
        <f t="shared" si="637"/>
        <v>0</v>
      </c>
      <c r="CY284" s="712">
        <f t="shared" si="637"/>
        <v>0</v>
      </c>
      <c r="CZ284" s="712">
        <f t="shared" si="637"/>
        <v>0</v>
      </c>
      <c r="DA284" s="712">
        <f t="shared" si="637"/>
        <v>0</v>
      </c>
      <c r="DB284" s="712">
        <f t="shared" si="637"/>
        <v>0</v>
      </c>
      <c r="DC284" s="712">
        <f t="shared" si="637"/>
        <v>0</v>
      </c>
      <c r="DD284" s="712">
        <f t="shared" si="637"/>
        <v>0</v>
      </c>
      <c r="DE284" s="712">
        <f t="shared" si="637"/>
        <v>0</v>
      </c>
      <c r="DF284" s="712">
        <f t="shared" si="637"/>
        <v>0</v>
      </c>
      <c r="DG284" s="712">
        <f t="shared" si="637"/>
        <v>0</v>
      </c>
      <c r="DH284" s="712">
        <f t="shared" si="637"/>
        <v>0</v>
      </c>
      <c r="DI284" s="712">
        <f t="shared" si="637"/>
        <v>0</v>
      </c>
      <c r="DJ284" s="712">
        <f t="shared" si="573"/>
        <v>0</v>
      </c>
      <c r="DK284" s="323"/>
      <c r="DL284" s="21"/>
    </row>
    <row r="285" spans="2:116">
      <c r="B285" s="10" t="s">
        <v>337</v>
      </c>
      <c r="C285" s="77" t="s">
        <v>1056</v>
      </c>
      <c r="D285" s="712">
        <f t="shared" ref="D285:AI285" si="638">D$236*D52</f>
        <v>0</v>
      </c>
      <c r="E285" s="712">
        <f t="shared" si="638"/>
        <v>0</v>
      </c>
      <c r="F285" s="712">
        <f t="shared" si="638"/>
        <v>0</v>
      </c>
      <c r="G285" s="712">
        <f t="shared" si="638"/>
        <v>0</v>
      </c>
      <c r="H285" s="712">
        <f t="shared" si="638"/>
        <v>0</v>
      </c>
      <c r="I285" s="712">
        <f t="shared" si="638"/>
        <v>0</v>
      </c>
      <c r="J285" s="712">
        <f t="shared" si="638"/>
        <v>0</v>
      </c>
      <c r="K285" s="712">
        <f t="shared" si="638"/>
        <v>0</v>
      </c>
      <c r="L285" s="712">
        <f t="shared" si="638"/>
        <v>0</v>
      </c>
      <c r="M285" s="712">
        <f t="shared" si="638"/>
        <v>0</v>
      </c>
      <c r="N285" s="712">
        <f t="shared" si="638"/>
        <v>0</v>
      </c>
      <c r="O285" s="712">
        <f t="shared" si="638"/>
        <v>0</v>
      </c>
      <c r="P285" s="712">
        <f t="shared" si="638"/>
        <v>0</v>
      </c>
      <c r="Q285" s="712">
        <f t="shared" si="638"/>
        <v>0</v>
      </c>
      <c r="R285" s="712">
        <f t="shared" si="638"/>
        <v>0</v>
      </c>
      <c r="S285" s="712">
        <f t="shared" si="638"/>
        <v>0</v>
      </c>
      <c r="T285" s="712">
        <f t="shared" si="638"/>
        <v>0</v>
      </c>
      <c r="U285" s="712">
        <f t="shared" si="638"/>
        <v>0</v>
      </c>
      <c r="V285" s="712">
        <f t="shared" si="638"/>
        <v>0</v>
      </c>
      <c r="W285" s="712">
        <f t="shared" si="638"/>
        <v>0</v>
      </c>
      <c r="X285" s="712">
        <f t="shared" si="638"/>
        <v>0</v>
      </c>
      <c r="Y285" s="712">
        <f t="shared" si="638"/>
        <v>0</v>
      </c>
      <c r="Z285" s="712">
        <f t="shared" si="638"/>
        <v>0</v>
      </c>
      <c r="AA285" s="712">
        <f t="shared" si="638"/>
        <v>0</v>
      </c>
      <c r="AB285" s="712">
        <f t="shared" si="638"/>
        <v>0</v>
      </c>
      <c r="AC285" s="712">
        <f t="shared" si="638"/>
        <v>0</v>
      </c>
      <c r="AD285" s="712">
        <f t="shared" si="638"/>
        <v>0</v>
      </c>
      <c r="AE285" s="712">
        <f t="shared" si="638"/>
        <v>0</v>
      </c>
      <c r="AF285" s="712">
        <f t="shared" si="638"/>
        <v>0</v>
      </c>
      <c r="AG285" s="712">
        <f t="shared" si="638"/>
        <v>0</v>
      </c>
      <c r="AH285" s="712">
        <f t="shared" si="638"/>
        <v>0</v>
      </c>
      <c r="AI285" s="712">
        <f t="shared" si="638"/>
        <v>0</v>
      </c>
      <c r="AJ285" s="712">
        <f t="shared" ref="AJ285:BO285" si="639">AJ$236*AJ52</f>
        <v>0</v>
      </c>
      <c r="AK285" s="712">
        <f t="shared" si="639"/>
        <v>0</v>
      </c>
      <c r="AL285" s="712">
        <f t="shared" si="639"/>
        <v>0</v>
      </c>
      <c r="AM285" s="712">
        <f t="shared" si="639"/>
        <v>0</v>
      </c>
      <c r="AN285" s="712">
        <f t="shared" si="639"/>
        <v>0</v>
      </c>
      <c r="AO285" s="712">
        <f t="shared" si="639"/>
        <v>0</v>
      </c>
      <c r="AP285" s="712">
        <f t="shared" si="639"/>
        <v>0</v>
      </c>
      <c r="AQ285" s="712">
        <f t="shared" si="639"/>
        <v>0</v>
      </c>
      <c r="AR285" s="712">
        <f t="shared" si="639"/>
        <v>0</v>
      </c>
      <c r="AS285" s="712">
        <f t="shared" si="639"/>
        <v>0</v>
      </c>
      <c r="AT285" s="712">
        <f t="shared" si="639"/>
        <v>0</v>
      </c>
      <c r="AU285" s="712">
        <f t="shared" si="639"/>
        <v>0</v>
      </c>
      <c r="AV285" s="712">
        <f t="shared" si="639"/>
        <v>0</v>
      </c>
      <c r="AW285" s="712">
        <f t="shared" si="639"/>
        <v>0</v>
      </c>
      <c r="AX285" s="712">
        <f t="shared" si="639"/>
        <v>0</v>
      </c>
      <c r="AY285" s="712">
        <f t="shared" si="639"/>
        <v>0</v>
      </c>
      <c r="AZ285" s="712">
        <f t="shared" si="639"/>
        <v>0</v>
      </c>
      <c r="BA285" s="712">
        <f t="shared" si="639"/>
        <v>0</v>
      </c>
      <c r="BB285" s="712">
        <f t="shared" si="639"/>
        <v>0</v>
      </c>
      <c r="BC285" s="712">
        <f t="shared" si="639"/>
        <v>0</v>
      </c>
      <c r="BD285" s="712">
        <f t="shared" si="639"/>
        <v>0</v>
      </c>
      <c r="BE285" s="712">
        <f t="shared" si="639"/>
        <v>0</v>
      </c>
      <c r="BF285" s="712">
        <f t="shared" si="639"/>
        <v>0</v>
      </c>
      <c r="BG285" s="712">
        <f t="shared" si="639"/>
        <v>0</v>
      </c>
      <c r="BH285" s="712">
        <f t="shared" si="639"/>
        <v>0</v>
      </c>
      <c r="BI285" s="712">
        <f t="shared" si="639"/>
        <v>0</v>
      </c>
      <c r="BJ285" s="712">
        <f t="shared" si="639"/>
        <v>0</v>
      </c>
      <c r="BK285" s="712">
        <f t="shared" si="639"/>
        <v>0</v>
      </c>
      <c r="BL285" s="712">
        <f t="shared" si="639"/>
        <v>0</v>
      </c>
      <c r="BM285" s="712">
        <f t="shared" si="639"/>
        <v>0</v>
      </c>
      <c r="BN285" s="712">
        <f t="shared" si="639"/>
        <v>0</v>
      </c>
      <c r="BO285" s="712">
        <f t="shared" si="639"/>
        <v>0</v>
      </c>
      <c r="BP285" s="712">
        <f t="shared" ref="BP285:CU285" si="640">BP$236*BP52</f>
        <v>0</v>
      </c>
      <c r="BQ285" s="712">
        <f t="shared" si="640"/>
        <v>0</v>
      </c>
      <c r="BR285" s="712">
        <f t="shared" si="640"/>
        <v>0</v>
      </c>
      <c r="BS285" s="712">
        <f t="shared" si="640"/>
        <v>0</v>
      </c>
      <c r="BT285" s="712">
        <f t="shared" si="640"/>
        <v>0</v>
      </c>
      <c r="BU285" s="712">
        <f t="shared" si="640"/>
        <v>0</v>
      </c>
      <c r="BV285" s="712">
        <f t="shared" si="640"/>
        <v>0</v>
      </c>
      <c r="BW285" s="712">
        <f t="shared" si="640"/>
        <v>0</v>
      </c>
      <c r="BX285" s="712">
        <f t="shared" si="640"/>
        <v>0</v>
      </c>
      <c r="BY285" s="712">
        <f t="shared" si="640"/>
        <v>0</v>
      </c>
      <c r="BZ285" s="712">
        <f t="shared" si="640"/>
        <v>0</v>
      </c>
      <c r="CA285" s="712">
        <f t="shared" si="640"/>
        <v>0</v>
      </c>
      <c r="CB285" s="712">
        <f t="shared" si="640"/>
        <v>0</v>
      </c>
      <c r="CC285" s="712">
        <f t="shared" si="640"/>
        <v>0</v>
      </c>
      <c r="CD285" s="712">
        <f t="shared" si="640"/>
        <v>0</v>
      </c>
      <c r="CE285" s="712">
        <f t="shared" si="640"/>
        <v>0</v>
      </c>
      <c r="CF285" s="712">
        <f t="shared" si="640"/>
        <v>0</v>
      </c>
      <c r="CG285" s="712">
        <f t="shared" si="640"/>
        <v>0</v>
      </c>
      <c r="CH285" s="712">
        <f t="shared" si="640"/>
        <v>0</v>
      </c>
      <c r="CI285" s="712">
        <f t="shared" si="640"/>
        <v>0</v>
      </c>
      <c r="CJ285" s="712">
        <f t="shared" si="640"/>
        <v>0</v>
      </c>
      <c r="CK285" s="712">
        <f t="shared" si="640"/>
        <v>0</v>
      </c>
      <c r="CL285" s="712">
        <f t="shared" si="640"/>
        <v>0</v>
      </c>
      <c r="CM285" s="712">
        <f t="shared" si="640"/>
        <v>0</v>
      </c>
      <c r="CN285" s="712">
        <f t="shared" si="640"/>
        <v>0</v>
      </c>
      <c r="CO285" s="712">
        <f t="shared" si="640"/>
        <v>0</v>
      </c>
      <c r="CP285" s="712">
        <f t="shared" si="640"/>
        <v>0</v>
      </c>
      <c r="CQ285" s="712">
        <f t="shared" si="640"/>
        <v>0</v>
      </c>
      <c r="CR285" s="712">
        <f t="shared" si="640"/>
        <v>0</v>
      </c>
      <c r="CS285" s="712">
        <f t="shared" si="640"/>
        <v>0</v>
      </c>
      <c r="CT285" s="712">
        <f t="shared" si="640"/>
        <v>0</v>
      </c>
      <c r="CU285" s="712">
        <f t="shared" si="640"/>
        <v>0</v>
      </c>
      <c r="CV285" s="712">
        <f t="shared" ref="CV285:DI285" si="641">CV$236*CV52</f>
        <v>0</v>
      </c>
      <c r="CW285" s="712">
        <f t="shared" si="641"/>
        <v>0</v>
      </c>
      <c r="CX285" s="712">
        <f t="shared" si="641"/>
        <v>0</v>
      </c>
      <c r="CY285" s="712">
        <f t="shared" si="641"/>
        <v>0</v>
      </c>
      <c r="CZ285" s="712">
        <f t="shared" si="641"/>
        <v>0</v>
      </c>
      <c r="DA285" s="712">
        <f t="shared" si="641"/>
        <v>0</v>
      </c>
      <c r="DB285" s="712">
        <f t="shared" si="641"/>
        <v>0</v>
      </c>
      <c r="DC285" s="712">
        <f t="shared" si="641"/>
        <v>0</v>
      </c>
      <c r="DD285" s="712">
        <f t="shared" si="641"/>
        <v>0</v>
      </c>
      <c r="DE285" s="712">
        <f t="shared" si="641"/>
        <v>0</v>
      </c>
      <c r="DF285" s="712">
        <f t="shared" si="641"/>
        <v>0</v>
      </c>
      <c r="DG285" s="712">
        <f t="shared" si="641"/>
        <v>0</v>
      </c>
      <c r="DH285" s="712">
        <f t="shared" si="641"/>
        <v>0</v>
      </c>
      <c r="DI285" s="712">
        <f t="shared" si="641"/>
        <v>0</v>
      </c>
      <c r="DJ285" s="712">
        <f t="shared" si="573"/>
        <v>0</v>
      </c>
      <c r="DK285" s="323"/>
      <c r="DL285" s="21"/>
    </row>
    <row r="286" spans="2:116">
      <c r="B286" s="10" t="s">
        <v>338</v>
      </c>
      <c r="C286" s="77" t="s">
        <v>1057</v>
      </c>
      <c r="D286" s="712">
        <f t="shared" ref="D286:AI286" si="642">D$236*D53</f>
        <v>0</v>
      </c>
      <c r="E286" s="712">
        <f t="shared" si="642"/>
        <v>0</v>
      </c>
      <c r="F286" s="712">
        <f t="shared" si="642"/>
        <v>0</v>
      </c>
      <c r="G286" s="712">
        <f t="shared" si="642"/>
        <v>0</v>
      </c>
      <c r="H286" s="712">
        <f t="shared" si="642"/>
        <v>0</v>
      </c>
      <c r="I286" s="712">
        <f t="shared" si="642"/>
        <v>0</v>
      </c>
      <c r="J286" s="712">
        <f t="shared" si="642"/>
        <v>0</v>
      </c>
      <c r="K286" s="712">
        <f t="shared" si="642"/>
        <v>0</v>
      </c>
      <c r="L286" s="712">
        <f t="shared" si="642"/>
        <v>0</v>
      </c>
      <c r="M286" s="712">
        <f t="shared" si="642"/>
        <v>0</v>
      </c>
      <c r="N286" s="712">
        <f t="shared" si="642"/>
        <v>0</v>
      </c>
      <c r="O286" s="712">
        <f t="shared" si="642"/>
        <v>0</v>
      </c>
      <c r="P286" s="712">
        <f t="shared" si="642"/>
        <v>0</v>
      </c>
      <c r="Q286" s="712">
        <f t="shared" si="642"/>
        <v>0</v>
      </c>
      <c r="R286" s="712">
        <f t="shared" si="642"/>
        <v>0</v>
      </c>
      <c r="S286" s="712">
        <f t="shared" si="642"/>
        <v>0</v>
      </c>
      <c r="T286" s="712">
        <f t="shared" si="642"/>
        <v>0</v>
      </c>
      <c r="U286" s="712">
        <f t="shared" si="642"/>
        <v>0</v>
      </c>
      <c r="V286" s="712">
        <f t="shared" si="642"/>
        <v>0</v>
      </c>
      <c r="W286" s="712">
        <f t="shared" si="642"/>
        <v>0</v>
      </c>
      <c r="X286" s="712">
        <f t="shared" si="642"/>
        <v>0</v>
      </c>
      <c r="Y286" s="712">
        <f t="shared" si="642"/>
        <v>0</v>
      </c>
      <c r="Z286" s="712">
        <f t="shared" si="642"/>
        <v>0</v>
      </c>
      <c r="AA286" s="712">
        <f t="shared" si="642"/>
        <v>0</v>
      </c>
      <c r="AB286" s="712">
        <f t="shared" si="642"/>
        <v>0</v>
      </c>
      <c r="AC286" s="712">
        <f t="shared" si="642"/>
        <v>0</v>
      </c>
      <c r="AD286" s="712">
        <f t="shared" si="642"/>
        <v>0</v>
      </c>
      <c r="AE286" s="712">
        <f t="shared" si="642"/>
        <v>0</v>
      </c>
      <c r="AF286" s="712">
        <f t="shared" si="642"/>
        <v>0</v>
      </c>
      <c r="AG286" s="712">
        <f t="shared" si="642"/>
        <v>0</v>
      </c>
      <c r="AH286" s="712">
        <f t="shared" si="642"/>
        <v>0</v>
      </c>
      <c r="AI286" s="712">
        <f t="shared" si="642"/>
        <v>0</v>
      </c>
      <c r="AJ286" s="712">
        <f t="shared" ref="AJ286:BO286" si="643">AJ$236*AJ53</f>
        <v>0</v>
      </c>
      <c r="AK286" s="712">
        <f t="shared" si="643"/>
        <v>0</v>
      </c>
      <c r="AL286" s="712">
        <f t="shared" si="643"/>
        <v>0</v>
      </c>
      <c r="AM286" s="712">
        <f t="shared" si="643"/>
        <v>0</v>
      </c>
      <c r="AN286" s="712">
        <f t="shared" si="643"/>
        <v>0</v>
      </c>
      <c r="AO286" s="712">
        <f t="shared" si="643"/>
        <v>0</v>
      </c>
      <c r="AP286" s="712">
        <f t="shared" si="643"/>
        <v>0</v>
      </c>
      <c r="AQ286" s="712">
        <f t="shared" si="643"/>
        <v>0</v>
      </c>
      <c r="AR286" s="712">
        <f t="shared" si="643"/>
        <v>0</v>
      </c>
      <c r="AS286" s="712">
        <f t="shared" si="643"/>
        <v>0</v>
      </c>
      <c r="AT286" s="712">
        <f t="shared" si="643"/>
        <v>0</v>
      </c>
      <c r="AU286" s="712">
        <f t="shared" si="643"/>
        <v>0</v>
      </c>
      <c r="AV286" s="712">
        <f t="shared" si="643"/>
        <v>0</v>
      </c>
      <c r="AW286" s="712">
        <f t="shared" si="643"/>
        <v>0</v>
      </c>
      <c r="AX286" s="712">
        <f t="shared" si="643"/>
        <v>0</v>
      </c>
      <c r="AY286" s="712">
        <f t="shared" si="643"/>
        <v>0</v>
      </c>
      <c r="AZ286" s="712">
        <f t="shared" si="643"/>
        <v>0</v>
      </c>
      <c r="BA286" s="712">
        <f t="shared" si="643"/>
        <v>0</v>
      </c>
      <c r="BB286" s="712">
        <f t="shared" si="643"/>
        <v>0</v>
      </c>
      <c r="BC286" s="712">
        <f t="shared" si="643"/>
        <v>0</v>
      </c>
      <c r="BD286" s="712">
        <f t="shared" si="643"/>
        <v>0</v>
      </c>
      <c r="BE286" s="712">
        <f t="shared" si="643"/>
        <v>0</v>
      </c>
      <c r="BF286" s="712">
        <f t="shared" si="643"/>
        <v>0</v>
      </c>
      <c r="BG286" s="712">
        <f t="shared" si="643"/>
        <v>0</v>
      </c>
      <c r="BH286" s="712">
        <f t="shared" si="643"/>
        <v>0</v>
      </c>
      <c r="BI286" s="712">
        <f t="shared" si="643"/>
        <v>0</v>
      </c>
      <c r="BJ286" s="712">
        <f t="shared" si="643"/>
        <v>0</v>
      </c>
      <c r="BK286" s="712">
        <f t="shared" si="643"/>
        <v>0</v>
      </c>
      <c r="BL286" s="712">
        <f t="shared" si="643"/>
        <v>0</v>
      </c>
      <c r="BM286" s="712">
        <f t="shared" si="643"/>
        <v>0</v>
      </c>
      <c r="BN286" s="712">
        <f t="shared" si="643"/>
        <v>0</v>
      </c>
      <c r="BO286" s="712">
        <f t="shared" si="643"/>
        <v>0</v>
      </c>
      <c r="BP286" s="712">
        <f t="shared" ref="BP286:CU286" si="644">BP$236*BP53</f>
        <v>0</v>
      </c>
      <c r="BQ286" s="712">
        <f t="shared" si="644"/>
        <v>0</v>
      </c>
      <c r="BR286" s="712">
        <f t="shared" si="644"/>
        <v>0</v>
      </c>
      <c r="BS286" s="712">
        <f t="shared" si="644"/>
        <v>0</v>
      </c>
      <c r="BT286" s="712">
        <f t="shared" si="644"/>
        <v>0</v>
      </c>
      <c r="BU286" s="712">
        <f t="shared" si="644"/>
        <v>0</v>
      </c>
      <c r="BV286" s="712">
        <f t="shared" si="644"/>
        <v>0</v>
      </c>
      <c r="BW286" s="712">
        <f t="shared" si="644"/>
        <v>0</v>
      </c>
      <c r="BX286" s="712">
        <f t="shared" si="644"/>
        <v>0</v>
      </c>
      <c r="BY286" s="712">
        <f t="shared" si="644"/>
        <v>0</v>
      </c>
      <c r="BZ286" s="712">
        <f t="shared" si="644"/>
        <v>0</v>
      </c>
      <c r="CA286" s="712">
        <f t="shared" si="644"/>
        <v>0</v>
      </c>
      <c r="CB286" s="712">
        <f t="shared" si="644"/>
        <v>0</v>
      </c>
      <c r="CC286" s="712">
        <f t="shared" si="644"/>
        <v>0</v>
      </c>
      <c r="CD286" s="712">
        <f t="shared" si="644"/>
        <v>0</v>
      </c>
      <c r="CE286" s="712">
        <f t="shared" si="644"/>
        <v>0</v>
      </c>
      <c r="CF286" s="712">
        <f t="shared" si="644"/>
        <v>0</v>
      </c>
      <c r="CG286" s="712">
        <f t="shared" si="644"/>
        <v>0</v>
      </c>
      <c r="CH286" s="712">
        <f t="shared" si="644"/>
        <v>0</v>
      </c>
      <c r="CI286" s="712">
        <f t="shared" si="644"/>
        <v>0</v>
      </c>
      <c r="CJ286" s="712">
        <f t="shared" si="644"/>
        <v>0</v>
      </c>
      <c r="CK286" s="712">
        <f t="shared" si="644"/>
        <v>0</v>
      </c>
      <c r="CL286" s="712">
        <f t="shared" si="644"/>
        <v>0</v>
      </c>
      <c r="CM286" s="712">
        <f t="shared" si="644"/>
        <v>0</v>
      </c>
      <c r="CN286" s="712">
        <f t="shared" si="644"/>
        <v>0</v>
      </c>
      <c r="CO286" s="712">
        <f t="shared" si="644"/>
        <v>0</v>
      </c>
      <c r="CP286" s="712">
        <f t="shared" si="644"/>
        <v>0</v>
      </c>
      <c r="CQ286" s="712">
        <f t="shared" si="644"/>
        <v>0</v>
      </c>
      <c r="CR286" s="712">
        <f t="shared" si="644"/>
        <v>0</v>
      </c>
      <c r="CS286" s="712">
        <f t="shared" si="644"/>
        <v>0</v>
      </c>
      <c r="CT286" s="712">
        <f t="shared" si="644"/>
        <v>0</v>
      </c>
      <c r="CU286" s="712">
        <f t="shared" si="644"/>
        <v>0</v>
      </c>
      <c r="CV286" s="712">
        <f t="shared" ref="CV286:DI286" si="645">CV$236*CV53</f>
        <v>0</v>
      </c>
      <c r="CW286" s="712">
        <f t="shared" si="645"/>
        <v>0</v>
      </c>
      <c r="CX286" s="712">
        <f t="shared" si="645"/>
        <v>0</v>
      </c>
      <c r="CY286" s="712">
        <f t="shared" si="645"/>
        <v>0</v>
      </c>
      <c r="CZ286" s="712">
        <f t="shared" si="645"/>
        <v>0</v>
      </c>
      <c r="DA286" s="712">
        <f t="shared" si="645"/>
        <v>0</v>
      </c>
      <c r="DB286" s="712">
        <f t="shared" si="645"/>
        <v>0</v>
      </c>
      <c r="DC286" s="712">
        <f t="shared" si="645"/>
        <v>0</v>
      </c>
      <c r="DD286" s="712">
        <f t="shared" si="645"/>
        <v>0</v>
      </c>
      <c r="DE286" s="712">
        <f t="shared" si="645"/>
        <v>0</v>
      </c>
      <c r="DF286" s="712">
        <f t="shared" si="645"/>
        <v>0</v>
      </c>
      <c r="DG286" s="712">
        <f t="shared" si="645"/>
        <v>0</v>
      </c>
      <c r="DH286" s="712">
        <f t="shared" si="645"/>
        <v>0</v>
      </c>
      <c r="DI286" s="712">
        <f t="shared" si="645"/>
        <v>0</v>
      </c>
      <c r="DJ286" s="712">
        <f t="shared" si="573"/>
        <v>0</v>
      </c>
      <c r="DK286" s="323"/>
      <c r="DL286" s="21"/>
    </row>
    <row r="287" spans="2:116">
      <c r="B287" s="597" t="s">
        <v>339</v>
      </c>
      <c r="C287" s="603" t="s">
        <v>1058</v>
      </c>
      <c r="D287" s="711">
        <f t="shared" ref="D287:AI287" si="646">D$236*D54</f>
        <v>0</v>
      </c>
      <c r="E287" s="711">
        <f t="shared" si="646"/>
        <v>0</v>
      </c>
      <c r="F287" s="711">
        <f t="shared" si="646"/>
        <v>0</v>
      </c>
      <c r="G287" s="711">
        <f t="shared" si="646"/>
        <v>0</v>
      </c>
      <c r="H287" s="711">
        <f t="shared" si="646"/>
        <v>0</v>
      </c>
      <c r="I287" s="711">
        <f t="shared" si="646"/>
        <v>0</v>
      </c>
      <c r="J287" s="711">
        <f t="shared" si="646"/>
        <v>0</v>
      </c>
      <c r="K287" s="711">
        <f t="shared" si="646"/>
        <v>0</v>
      </c>
      <c r="L287" s="711">
        <f t="shared" si="646"/>
        <v>0</v>
      </c>
      <c r="M287" s="711">
        <f t="shared" si="646"/>
        <v>0</v>
      </c>
      <c r="N287" s="711">
        <f t="shared" si="646"/>
        <v>0</v>
      </c>
      <c r="O287" s="711">
        <f t="shared" si="646"/>
        <v>0</v>
      </c>
      <c r="P287" s="711">
        <f t="shared" si="646"/>
        <v>0</v>
      </c>
      <c r="Q287" s="711">
        <f t="shared" si="646"/>
        <v>0</v>
      </c>
      <c r="R287" s="711">
        <f t="shared" si="646"/>
        <v>0</v>
      </c>
      <c r="S287" s="711">
        <f t="shared" si="646"/>
        <v>0</v>
      </c>
      <c r="T287" s="711">
        <f t="shared" si="646"/>
        <v>0</v>
      </c>
      <c r="U287" s="711">
        <f t="shared" si="646"/>
        <v>0</v>
      </c>
      <c r="V287" s="711">
        <f t="shared" si="646"/>
        <v>0</v>
      </c>
      <c r="W287" s="711">
        <f t="shared" si="646"/>
        <v>0</v>
      </c>
      <c r="X287" s="711">
        <f t="shared" si="646"/>
        <v>0</v>
      </c>
      <c r="Y287" s="711">
        <f t="shared" si="646"/>
        <v>0</v>
      </c>
      <c r="Z287" s="711">
        <f t="shared" si="646"/>
        <v>0</v>
      </c>
      <c r="AA287" s="711">
        <f t="shared" si="646"/>
        <v>0</v>
      </c>
      <c r="AB287" s="711">
        <f t="shared" si="646"/>
        <v>0</v>
      </c>
      <c r="AC287" s="711">
        <f t="shared" si="646"/>
        <v>0</v>
      </c>
      <c r="AD287" s="711">
        <f t="shared" si="646"/>
        <v>0</v>
      </c>
      <c r="AE287" s="711">
        <f t="shared" si="646"/>
        <v>0</v>
      </c>
      <c r="AF287" s="711">
        <f t="shared" si="646"/>
        <v>0</v>
      </c>
      <c r="AG287" s="711">
        <f t="shared" si="646"/>
        <v>0</v>
      </c>
      <c r="AH287" s="711">
        <f t="shared" si="646"/>
        <v>0</v>
      </c>
      <c r="AI287" s="711">
        <f t="shared" si="646"/>
        <v>0</v>
      </c>
      <c r="AJ287" s="711">
        <f t="shared" ref="AJ287:BO287" si="647">AJ$236*AJ54</f>
        <v>0</v>
      </c>
      <c r="AK287" s="711">
        <f t="shared" si="647"/>
        <v>0</v>
      </c>
      <c r="AL287" s="711">
        <f t="shared" si="647"/>
        <v>0</v>
      </c>
      <c r="AM287" s="711">
        <f t="shared" si="647"/>
        <v>0</v>
      </c>
      <c r="AN287" s="711">
        <f t="shared" si="647"/>
        <v>0</v>
      </c>
      <c r="AO287" s="711">
        <f t="shared" si="647"/>
        <v>0</v>
      </c>
      <c r="AP287" s="711">
        <f t="shared" si="647"/>
        <v>0</v>
      </c>
      <c r="AQ287" s="711">
        <f t="shared" si="647"/>
        <v>0</v>
      </c>
      <c r="AR287" s="711">
        <f t="shared" si="647"/>
        <v>0</v>
      </c>
      <c r="AS287" s="711">
        <f t="shared" si="647"/>
        <v>0</v>
      </c>
      <c r="AT287" s="711">
        <f t="shared" si="647"/>
        <v>0</v>
      </c>
      <c r="AU287" s="711">
        <f t="shared" si="647"/>
        <v>0</v>
      </c>
      <c r="AV287" s="711">
        <f t="shared" si="647"/>
        <v>0</v>
      </c>
      <c r="AW287" s="711">
        <f t="shared" si="647"/>
        <v>0</v>
      </c>
      <c r="AX287" s="711">
        <f t="shared" si="647"/>
        <v>0</v>
      </c>
      <c r="AY287" s="711">
        <f t="shared" si="647"/>
        <v>0</v>
      </c>
      <c r="AZ287" s="711">
        <f t="shared" si="647"/>
        <v>0</v>
      </c>
      <c r="BA287" s="711">
        <f t="shared" si="647"/>
        <v>0</v>
      </c>
      <c r="BB287" s="711">
        <f t="shared" si="647"/>
        <v>0</v>
      </c>
      <c r="BC287" s="711">
        <f t="shared" si="647"/>
        <v>0</v>
      </c>
      <c r="BD287" s="711">
        <f t="shared" si="647"/>
        <v>0</v>
      </c>
      <c r="BE287" s="711">
        <f t="shared" si="647"/>
        <v>0</v>
      </c>
      <c r="BF287" s="711">
        <f t="shared" si="647"/>
        <v>0</v>
      </c>
      <c r="BG287" s="711">
        <f t="shared" si="647"/>
        <v>0</v>
      </c>
      <c r="BH287" s="711">
        <f t="shared" si="647"/>
        <v>0</v>
      </c>
      <c r="BI287" s="711">
        <f t="shared" si="647"/>
        <v>0</v>
      </c>
      <c r="BJ287" s="711">
        <f t="shared" si="647"/>
        <v>0</v>
      </c>
      <c r="BK287" s="711">
        <f t="shared" si="647"/>
        <v>0</v>
      </c>
      <c r="BL287" s="711">
        <f t="shared" si="647"/>
        <v>0</v>
      </c>
      <c r="BM287" s="711">
        <f t="shared" si="647"/>
        <v>0</v>
      </c>
      <c r="BN287" s="711">
        <f t="shared" si="647"/>
        <v>0</v>
      </c>
      <c r="BO287" s="711">
        <f t="shared" si="647"/>
        <v>0</v>
      </c>
      <c r="BP287" s="711">
        <f t="shared" ref="BP287:CU287" si="648">BP$236*BP54</f>
        <v>0</v>
      </c>
      <c r="BQ287" s="711">
        <f t="shared" si="648"/>
        <v>0</v>
      </c>
      <c r="BR287" s="711">
        <f t="shared" si="648"/>
        <v>0</v>
      </c>
      <c r="BS287" s="711">
        <f t="shared" si="648"/>
        <v>0</v>
      </c>
      <c r="BT287" s="711">
        <f t="shared" si="648"/>
        <v>0</v>
      </c>
      <c r="BU287" s="711">
        <f t="shared" si="648"/>
        <v>0</v>
      </c>
      <c r="BV287" s="711">
        <f t="shared" si="648"/>
        <v>0</v>
      </c>
      <c r="BW287" s="711">
        <f t="shared" si="648"/>
        <v>0</v>
      </c>
      <c r="BX287" s="711">
        <f t="shared" si="648"/>
        <v>0</v>
      </c>
      <c r="BY287" s="711">
        <f t="shared" si="648"/>
        <v>0</v>
      </c>
      <c r="BZ287" s="711">
        <f t="shared" si="648"/>
        <v>0</v>
      </c>
      <c r="CA287" s="711">
        <f t="shared" si="648"/>
        <v>0</v>
      </c>
      <c r="CB287" s="711">
        <f t="shared" si="648"/>
        <v>0</v>
      </c>
      <c r="CC287" s="711">
        <f t="shared" si="648"/>
        <v>0</v>
      </c>
      <c r="CD287" s="711">
        <f t="shared" si="648"/>
        <v>0</v>
      </c>
      <c r="CE287" s="711">
        <f t="shared" si="648"/>
        <v>0</v>
      </c>
      <c r="CF287" s="711">
        <f t="shared" si="648"/>
        <v>0</v>
      </c>
      <c r="CG287" s="711">
        <f t="shared" si="648"/>
        <v>0</v>
      </c>
      <c r="CH287" s="711">
        <f t="shared" si="648"/>
        <v>0</v>
      </c>
      <c r="CI287" s="711">
        <f t="shared" si="648"/>
        <v>0</v>
      </c>
      <c r="CJ287" s="711">
        <f t="shared" si="648"/>
        <v>0</v>
      </c>
      <c r="CK287" s="711">
        <f t="shared" si="648"/>
        <v>0</v>
      </c>
      <c r="CL287" s="711">
        <f t="shared" si="648"/>
        <v>0</v>
      </c>
      <c r="CM287" s="711">
        <f t="shared" si="648"/>
        <v>0</v>
      </c>
      <c r="CN287" s="711">
        <f t="shared" si="648"/>
        <v>0</v>
      </c>
      <c r="CO287" s="711">
        <f t="shared" si="648"/>
        <v>0</v>
      </c>
      <c r="CP287" s="711">
        <f t="shared" si="648"/>
        <v>0</v>
      </c>
      <c r="CQ287" s="711">
        <f t="shared" si="648"/>
        <v>0</v>
      </c>
      <c r="CR287" s="711">
        <f t="shared" si="648"/>
        <v>0</v>
      </c>
      <c r="CS287" s="711">
        <f t="shared" si="648"/>
        <v>0</v>
      </c>
      <c r="CT287" s="711">
        <f t="shared" si="648"/>
        <v>0</v>
      </c>
      <c r="CU287" s="711">
        <f t="shared" si="648"/>
        <v>0</v>
      </c>
      <c r="CV287" s="711">
        <f t="shared" ref="CV287:DI287" si="649">CV$236*CV54</f>
        <v>0</v>
      </c>
      <c r="CW287" s="711">
        <f t="shared" si="649"/>
        <v>0</v>
      </c>
      <c r="CX287" s="711">
        <f t="shared" si="649"/>
        <v>0</v>
      </c>
      <c r="CY287" s="711">
        <f t="shared" si="649"/>
        <v>0</v>
      </c>
      <c r="CZ287" s="711">
        <f t="shared" si="649"/>
        <v>0</v>
      </c>
      <c r="DA287" s="711">
        <f t="shared" si="649"/>
        <v>0</v>
      </c>
      <c r="DB287" s="711">
        <f t="shared" si="649"/>
        <v>0</v>
      </c>
      <c r="DC287" s="711">
        <f t="shared" si="649"/>
        <v>0</v>
      </c>
      <c r="DD287" s="711">
        <f t="shared" si="649"/>
        <v>0</v>
      </c>
      <c r="DE287" s="711">
        <f t="shared" si="649"/>
        <v>0</v>
      </c>
      <c r="DF287" s="711">
        <f t="shared" si="649"/>
        <v>0</v>
      </c>
      <c r="DG287" s="711">
        <f t="shared" si="649"/>
        <v>0</v>
      </c>
      <c r="DH287" s="711">
        <f t="shared" si="649"/>
        <v>0</v>
      </c>
      <c r="DI287" s="711">
        <f t="shared" si="649"/>
        <v>0</v>
      </c>
      <c r="DJ287" s="711">
        <f t="shared" si="573"/>
        <v>0</v>
      </c>
      <c r="DK287" s="323"/>
      <c r="DL287" s="21"/>
    </row>
    <row r="288" spans="2:116">
      <c r="B288" s="10" t="s">
        <v>340</v>
      </c>
      <c r="C288" s="77" t="s">
        <v>1059</v>
      </c>
      <c r="D288" s="712">
        <f t="shared" ref="D288:AI288" si="650">D$236*D55</f>
        <v>0</v>
      </c>
      <c r="E288" s="712">
        <f t="shared" si="650"/>
        <v>0</v>
      </c>
      <c r="F288" s="712">
        <f t="shared" si="650"/>
        <v>0</v>
      </c>
      <c r="G288" s="712">
        <f t="shared" si="650"/>
        <v>0</v>
      </c>
      <c r="H288" s="712">
        <f t="shared" si="650"/>
        <v>0</v>
      </c>
      <c r="I288" s="712">
        <f t="shared" si="650"/>
        <v>0</v>
      </c>
      <c r="J288" s="712">
        <f t="shared" si="650"/>
        <v>0</v>
      </c>
      <c r="K288" s="712">
        <f t="shared" si="650"/>
        <v>0</v>
      </c>
      <c r="L288" s="712">
        <f t="shared" si="650"/>
        <v>0</v>
      </c>
      <c r="M288" s="712">
        <f t="shared" si="650"/>
        <v>0</v>
      </c>
      <c r="N288" s="712">
        <f t="shared" si="650"/>
        <v>0</v>
      </c>
      <c r="O288" s="712">
        <f t="shared" si="650"/>
        <v>0</v>
      </c>
      <c r="P288" s="712">
        <f t="shared" si="650"/>
        <v>0</v>
      </c>
      <c r="Q288" s="712">
        <f t="shared" si="650"/>
        <v>0</v>
      </c>
      <c r="R288" s="712">
        <f t="shared" si="650"/>
        <v>0</v>
      </c>
      <c r="S288" s="712">
        <f t="shared" si="650"/>
        <v>0</v>
      </c>
      <c r="T288" s="712">
        <f t="shared" si="650"/>
        <v>0</v>
      </c>
      <c r="U288" s="712">
        <f t="shared" si="650"/>
        <v>0</v>
      </c>
      <c r="V288" s="712">
        <f t="shared" si="650"/>
        <v>0</v>
      </c>
      <c r="W288" s="712">
        <f t="shared" si="650"/>
        <v>0</v>
      </c>
      <c r="X288" s="712">
        <f t="shared" si="650"/>
        <v>0</v>
      </c>
      <c r="Y288" s="712">
        <f t="shared" si="650"/>
        <v>0</v>
      </c>
      <c r="Z288" s="712">
        <f t="shared" si="650"/>
        <v>0</v>
      </c>
      <c r="AA288" s="712">
        <f t="shared" si="650"/>
        <v>0</v>
      </c>
      <c r="AB288" s="712">
        <f t="shared" si="650"/>
        <v>0</v>
      </c>
      <c r="AC288" s="712">
        <f t="shared" si="650"/>
        <v>0</v>
      </c>
      <c r="AD288" s="712">
        <f t="shared" si="650"/>
        <v>0</v>
      </c>
      <c r="AE288" s="712">
        <f t="shared" si="650"/>
        <v>0</v>
      </c>
      <c r="AF288" s="712">
        <f t="shared" si="650"/>
        <v>0</v>
      </c>
      <c r="AG288" s="712">
        <f t="shared" si="650"/>
        <v>0</v>
      </c>
      <c r="AH288" s="712">
        <f t="shared" si="650"/>
        <v>0</v>
      </c>
      <c r="AI288" s="712">
        <f t="shared" si="650"/>
        <v>0</v>
      </c>
      <c r="AJ288" s="712">
        <f t="shared" ref="AJ288:BO288" si="651">AJ$236*AJ55</f>
        <v>0</v>
      </c>
      <c r="AK288" s="712">
        <f t="shared" si="651"/>
        <v>0</v>
      </c>
      <c r="AL288" s="712">
        <f t="shared" si="651"/>
        <v>0</v>
      </c>
      <c r="AM288" s="712">
        <f t="shared" si="651"/>
        <v>0</v>
      </c>
      <c r="AN288" s="712">
        <f t="shared" si="651"/>
        <v>0</v>
      </c>
      <c r="AO288" s="712">
        <f t="shared" si="651"/>
        <v>0</v>
      </c>
      <c r="AP288" s="712">
        <f t="shared" si="651"/>
        <v>0</v>
      </c>
      <c r="AQ288" s="712">
        <f t="shared" si="651"/>
        <v>0</v>
      </c>
      <c r="AR288" s="712">
        <f t="shared" si="651"/>
        <v>0</v>
      </c>
      <c r="AS288" s="712">
        <f t="shared" si="651"/>
        <v>0</v>
      </c>
      <c r="AT288" s="712">
        <f t="shared" si="651"/>
        <v>0</v>
      </c>
      <c r="AU288" s="712">
        <f t="shared" si="651"/>
        <v>0</v>
      </c>
      <c r="AV288" s="712">
        <f t="shared" si="651"/>
        <v>0</v>
      </c>
      <c r="AW288" s="712">
        <f t="shared" si="651"/>
        <v>0</v>
      </c>
      <c r="AX288" s="712">
        <f t="shared" si="651"/>
        <v>0</v>
      </c>
      <c r="AY288" s="712">
        <f t="shared" si="651"/>
        <v>0</v>
      </c>
      <c r="AZ288" s="712">
        <f t="shared" si="651"/>
        <v>0</v>
      </c>
      <c r="BA288" s="712">
        <f t="shared" si="651"/>
        <v>0</v>
      </c>
      <c r="BB288" s="712">
        <f t="shared" si="651"/>
        <v>0</v>
      </c>
      <c r="BC288" s="712">
        <f t="shared" si="651"/>
        <v>0</v>
      </c>
      <c r="BD288" s="712">
        <f t="shared" si="651"/>
        <v>0</v>
      </c>
      <c r="BE288" s="712">
        <f t="shared" si="651"/>
        <v>0</v>
      </c>
      <c r="BF288" s="712">
        <f t="shared" si="651"/>
        <v>0</v>
      </c>
      <c r="BG288" s="712">
        <f t="shared" si="651"/>
        <v>0</v>
      </c>
      <c r="BH288" s="712">
        <f t="shared" si="651"/>
        <v>0</v>
      </c>
      <c r="BI288" s="712">
        <f t="shared" si="651"/>
        <v>0</v>
      </c>
      <c r="BJ288" s="712">
        <f t="shared" si="651"/>
        <v>0</v>
      </c>
      <c r="BK288" s="712">
        <f t="shared" si="651"/>
        <v>0</v>
      </c>
      <c r="BL288" s="712">
        <f t="shared" si="651"/>
        <v>0</v>
      </c>
      <c r="BM288" s="712">
        <f t="shared" si="651"/>
        <v>0</v>
      </c>
      <c r="BN288" s="712">
        <f t="shared" si="651"/>
        <v>0</v>
      </c>
      <c r="BO288" s="712">
        <f t="shared" si="651"/>
        <v>0</v>
      </c>
      <c r="BP288" s="712">
        <f t="shared" ref="BP288:CU288" si="652">BP$236*BP55</f>
        <v>0</v>
      </c>
      <c r="BQ288" s="712">
        <f t="shared" si="652"/>
        <v>0</v>
      </c>
      <c r="BR288" s="712">
        <f t="shared" si="652"/>
        <v>0</v>
      </c>
      <c r="BS288" s="712">
        <f t="shared" si="652"/>
        <v>0</v>
      </c>
      <c r="BT288" s="712">
        <f t="shared" si="652"/>
        <v>0</v>
      </c>
      <c r="BU288" s="712">
        <f t="shared" si="652"/>
        <v>0</v>
      </c>
      <c r="BV288" s="712">
        <f t="shared" si="652"/>
        <v>0</v>
      </c>
      <c r="BW288" s="712">
        <f t="shared" si="652"/>
        <v>0</v>
      </c>
      <c r="BX288" s="712">
        <f t="shared" si="652"/>
        <v>0</v>
      </c>
      <c r="BY288" s="712">
        <f t="shared" si="652"/>
        <v>0</v>
      </c>
      <c r="BZ288" s="712">
        <f t="shared" si="652"/>
        <v>0</v>
      </c>
      <c r="CA288" s="712">
        <f t="shared" si="652"/>
        <v>0</v>
      </c>
      <c r="CB288" s="712">
        <f t="shared" si="652"/>
        <v>0</v>
      </c>
      <c r="CC288" s="712">
        <f t="shared" si="652"/>
        <v>0</v>
      </c>
      <c r="CD288" s="712">
        <f t="shared" si="652"/>
        <v>0</v>
      </c>
      <c r="CE288" s="712">
        <f t="shared" si="652"/>
        <v>0</v>
      </c>
      <c r="CF288" s="712">
        <f t="shared" si="652"/>
        <v>0</v>
      </c>
      <c r="CG288" s="712">
        <f t="shared" si="652"/>
        <v>0</v>
      </c>
      <c r="CH288" s="712">
        <f t="shared" si="652"/>
        <v>0</v>
      </c>
      <c r="CI288" s="712">
        <f t="shared" si="652"/>
        <v>0</v>
      </c>
      <c r="CJ288" s="712">
        <f t="shared" si="652"/>
        <v>0</v>
      </c>
      <c r="CK288" s="712">
        <f t="shared" si="652"/>
        <v>0</v>
      </c>
      <c r="CL288" s="712">
        <f t="shared" si="652"/>
        <v>0</v>
      </c>
      <c r="CM288" s="712">
        <f t="shared" si="652"/>
        <v>0</v>
      </c>
      <c r="CN288" s="712">
        <f t="shared" si="652"/>
        <v>0</v>
      </c>
      <c r="CO288" s="712">
        <f t="shared" si="652"/>
        <v>0</v>
      </c>
      <c r="CP288" s="712">
        <f t="shared" si="652"/>
        <v>0</v>
      </c>
      <c r="CQ288" s="712">
        <f t="shared" si="652"/>
        <v>0</v>
      </c>
      <c r="CR288" s="712">
        <f t="shared" si="652"/>
        <v>0</v>
      </c>
      <c r="CS288" s="712">
        <f t="shared" si="652"/>
        <v>0</v>
      </c>
      <c r="CT288" s="712">
        <f t="shared" si="652"/>
        <v>0</v>
      </c>
      <c r="CU288" s="712">
        <f t="shared" si="652"/>
        <v>0</v>
      </c>
      <c r="CV288" s="712">
        <f t="shared" ref="CV288:DI288" si="653">CV$236*CV55</f>
        <v>0</v>
      </c>
      <c r="CW288" s="712">
        <f t="shared" si="653"/>
        <v>0</v>
      </c>
      <c r="CX288" s="712">
        <f t="shared" si="653"/>
        <v>0</v>
      </c>
      <c r="CY288" s="712">
        <f t="shared" si="653"/>
        <v>0</v>
      </c>
      <c r="CZ288" s="712">
        <f t="shared" si="653"/>
        <v>0</v>
      </c>
      <c r="DA288" s="712">
        <f t="shared" si="653"/>
        <v>0</v>
      </c>
      <c r="DB288" s="712">
        <f t="shared" si="653"/>
        <v>0</v>
      </c>
      <c r="DC288" s="712">
        <f t="shared" si="653"/>
        <v>0</v>
      </c>
      <c r="DD288" s="712">
        <f t="shared" si="653"/>
        <v>0</v>
      </c>
      <c r="DE288" s="712">
        <f t="shared" si="653"/>
        <v>0</v>
      </c>
      <c r="DF288" s="712">
        <f t="shared" si="653"/>
        <v>0</v>
      </c>
      <c r="DG288" s="712">
        <f t="shared" si="653"/>
        <v>0</v>
      </c>
      <c r="DH288" s="712">
        <f t="shared" si="653"/>
        <v>0</v>
      </c>
      <c r="DI288" s="712">
        <f t="shared" si="653"/>
        <v>0</v>
      </c>
      <c r="DJ288" s="712">
        <f t="shared" si="573"/>
        <v>0</v>
      </c>
      <c r="DK288" s="323"/>
      <c r="DL288" s="21"/>
    </row>
    <row r="289" spans="2:116">
      <c r="B289" s="10" t="s">
        <v>341</v>
      </c>
      <c r="C289" s="77" t="s">
        <v>1060</v>
      </c>
      <c r="D289" s="712">
        <f t="shared" ref="D289:AI289" si="654">D$236*D56</f>
        <v>0</v>
      </c>
      <c r="E289" s="712">
        <f t="shared" si="654"/>
        <v>0</v>
      </c>
      <c r="F289" s="712">
        <f t="shared" si="654"/>
        <v>0</v>
      </c>
      <c r="G289" s="712">
        <f t="shared" si="654"/>
        <v>0</v>
      </c>
      <c r="H289" s="712">
        <f t="shared" si="654"/>
        <v>0</v>
      </c>
      <c r="I289" s="712">
        <f t="shared" si="654"/>
        <v>0</v>
      </c>
      <c r="J289" s="712">
        <f t="shared" si="654"/>
        <v>0</v>
      </c>
      <c r="K289" s="712">
        <f t="shared" si="654"/>
        <v>0</v>
      </c>
      <c r="L289" s="712">
        <f t="shared" si="654"/>
        <v>0</v>
      </c>
      <c r="M289" s="712">
        <f t="shared" si="654"/>
        <v>0</v>
      </c>
      <c r="N289" s="712">
        <f t="shared" si="654"/>
        <v>0</v>
      </c>
      <c r="O289" s="712">
        <f t="shared" si="654"/>
        <v>0</v>
      </c>
      <c r="P289" s="712">
        <f t="shared" si="654"/>
        <v>0</v>
      </c>
      <c r="Q289" s="712">
        <f t="shared" si="654"/>
        <v>0</v>
      </c>
      <c r="R289" s="712">
        <f t="shared" si="654"/>
        <v>0</v>
      </c>
      <c r="S289" s="712">
        <f t="shared" si="654"/>
        <v>0</v>
      </c>
      <c r="T289" s="712">
        <f t="shared" si="654"/>
        <v>0</v>
      </c>
      <c r="U289" s="712">
        <f t="shared" si="654"/>
        <v>0</v>
      </c>
      <c r="V289" s="712">
        <f t="shared" si="654"/>
        <v>0</v>
      </c>
      <c r="W289" s="712">
        <f t="shared" si="654"/>
        <v>0</v>
      </c>
      <c r="X289" s="712">
        <f t="shared" si="654"/>
        <v>0</v>
      </c>
      <c r="Y289" s="712">
        <f t="shared" si="654"/>
        <v>0</v>
      </c>
      <c r="Z289" s="712">
        <f t="shared" si="654"/>
        <v>0</v>
      </c>
      <c r="AA289" s="712">
        <f t="shared" si="654"/>
        <v>0</v>
      </c>
      <c r="AB289" s="712">
        <f t="shared" si="654"/>
        <v>0</v>
      </c>
      <c r="AC289" s="712">
        <f t="shared" si="654"/>
        <v>0</v>
      </c>
      <c r="AD289" s="712">
        <f t="shared" si="654"/>
        <v>0</v>
      </c>
      <c r="AE289" s="712">
        <f t="shared" si="654"/>
        <v>0</v>
      </c>
      <c r="AF289" s="712">
        <f t="shared" si="654"/>
        <v>0</v>
      </c>
      <c r="AG289" s="712">
        <f t="shared" si="654"/>
        <v>0</v>
      </c>
      <c r="AH289" s="712">
        <f t="shared" si="654"/>
        <v>0</v>
      </c>
      <c r="AI289" s="712">
        <f t="shared" si="654"/>
        <v>0</v>
      </c>
      <c r="AJ289" s="712">
        <f t="shared" ref="AJ289:BO289" si="655">AJ$236*AJ56</f>
        <v>0</v>
      </c>
      <c r="AK289" s="712">
        <f t="shared" si="655"/>
        <v>0</v>
      </c>
      <c r="AL289" s="712">
        <f t="shared" si="655"/>
        <v>0</v>
      </c>
      <c r="AM289" s="712">
        <f t="shared" si="655"/>
        <v>0</v>
      </c>
      <c r="AN289" s="712">
        <f t="shared" si="655"/>
        <v>0</v>
      </c>
      <c r="AO289" s="712">
        <f t="shared" si="655"/>
        <v>0</v>
      </c>
      <c r="AP289" s="712">
        <f t="shared" si="655"/>
        <v>0</v>
      </c>
      <c r="AQ289" s="712">
        <f t="shared" si="655"/>
        <v>0</v>
      </c>
      <c r="AR289" s="712">
        <f t="shared" si="655"/>
        <v>0</v>
      </c>
      <c r="AS289" s="712">
        <f t="shared" si="655"/>
        <v>0</v>
      </c>
      <c r="AT289" s="712">
        <f t="shared" si="655"/>
        <v>0</v>
      </c>
      <c r="AU289" s="712">
        <f t="shared" si="655"/>
        <v>0</v>
      </c>
      <c r="AV289" s="712">
        <f t="shared" si="655"/>
        <v>0</v>
      </c>
      <c r="AW289" s="712">
        <f t="shared" si="655"/>
        <v>0</v>
      </c>
      <c r="AX289" s="712">
        <f t="shared" si="655"/>
        <v>0</v>
      </c>
      <c r="AY289" s="712">
        <f t="shared" si="655"/>
        <v>0</v>
      </c>
      <c r="AZ289" s="712">
        <f t="shared" si="655"/>
        <v>0</v>
      </c>
      <c r="BA289" s="712">
        <f t="shared" si="655"/>
        <v>0</v>
      </c>
      <c r="BB289" s="712">
        <f t="shared" si="655"/>
        <v>0</v>
      </c>
      <c r="BC289" s="712">
        <f t="shared" si="655"/>
        <v>0</v>
      </c>
      <c r="BD289" s="712">
        <f t="shared" si="655"/>
        <v>0</v>
      </c>
      <c r="BE289" s="712">
        <f t="shared" si="655"/>
        <v>0</v>
      </c>
      <c r="BF289" s="712">
        <f t="shared" si="655"/>
        <v>0</v>
      </c>
      <c r="BG289" s="712">
        <f t="shared" si="655"/>
        <v>0</v>
      </c>
      <c r="BH289" s="712">
        <f t="shared" si="655"/>
        <v>0</v>
      </c>
      <c r="BI289" s="712">
        <f t="shared" si="655"/>
        <v>0</v>
      </c>
      <c r="BJ289" s="712">
        <f t="shared" si="655"/>
        <v>0</v>
      </c>
      <c r="BK289" s="712">
        <f t="shared" si="655"/>
        <v>0</v>
      </c>
      <c r="BL289" s="712">
        <f t="shared" si="655"/>
        <v>0</v>
      </c>
      <c r="BM289" s="712">
        <f t="shared" si="655"/>
        <v>0</v>
      </c>
      <c r="BN289" s="712">
        <f t="shared" si="655"/>
        <v>0</v>
      </c>
      <c r="BO289" s="712">
        <f t="shared" si="655"/>
        <v>0</v>
      </c>
      <c r="BP289" s="712">
        <f t="shared" ref="BP289:CU289" si="656">BP$236*BP56</f>
        <v>0</v>
      </c>
      <c r="BQ289" s="712">
        <f t="shared" si="656"/>
        <v>0</v>
      </c>
      <c r="BR289" s="712">
        <f t="shared" si="656"/>
        <v>0</v>
      </c>
      <c r="BS289" s="712">
        <f t="shared" si="656"/>
        <v>0</v>
      </c>
      <c r="BT289" s="712">
        <f t="shared" si="656"/>
        <v>0</v>
      </c>
      <c r="BU289" s="712">
        <f t="shared" si="656"/>
        <v>0</v>
      </c>
      <c r="BV289" s="712">
        <f t="shared" si="656"/>
        <v>0</v>
      </c>
      <c r="BW289" s="712">
        <f t="shared" si="656"/>
        <v>0</v>
      </c>
      <c r="BX289" s="712">
        <f t="shared" si="656"/>
        <v>0</v>
      </c>
      <c r="BY289" s="712">
        <f t="shared" si="656"/>
        <v>0</v>
      </c>
      <c r="BZ289" s="712">
        <f t="shared" si="656"/>
        <v>0</v>
      </c>
      <c r="CA289" s="712">
        <f t="shared" si="656"/>
        <v>0</v>
      </c>
      <c r="CB289" s="712">
        <f t="shared" si="656"/>
        <v>0</v>
      </c>
      <c r="CC289" s="712">
        <f t="shared" si="656"/>
        <v>0</v>
      </c>
      <c r="CD289" s="712">
        <f t="shared" si="656"/>
        <v>0</v>
      </c>
      <c r="CE289" s="712">
        <f t="shared" si="656"/>
        <v>0</v>
      </c>
      <c r="CF289" s="712">
        <f t="shared" si="656"/>
        <v>0</v>
      </c>
      <c r="CG289" s="712">
        <f t="shared" si="656"/>
        <v>0</v>
      </c>
      <c r="CH289" s="712">
        <f t="shared" si="656"/>
        <v>0</v>
      </c>
      <c r="CI289" s="712">
        <f t="shared" si="656"/>
        <v>0</v>
      </c>
      <c r="CJ289" s="712">
        <f t="shared" si="656"/>
        <v>0</v>
      </c>
      <c r="CK289" s="712">
        <f t="shared" si="656"/>
        <v>0</v>
      </c>
      <c r="CL289" s="712">
        <f t="shared" si="656"/>
        <v>0</v>
      </c>
      <c r="CM289" s="712">
        <f t="shared" si="656"/>
        <v>0</v>
      </c>
      <c r="CN289" s="712">
        <f t="shared" si="656"/>
        <v>0</v>
      </c>
      <c r="CO289" s="712">
        <f t="shared" si="656"/>
        <v>0</v>
      </c>
      <c r="CP289" s="712">
        <f t="shared" si="656"/>
        <v>0</v>
      </c>
      <c r="CQ289" s="712">
        <f t="shared" si="656"/>
        <v>0</v>
      </c>
      <c r="CR289" s="712">
        <f t="shared" si="656"/>
        <v>0</v>
      </c>
      <c r="CS289" s="712">
        <f t="shared" si="656"/>
        <v>0</v>
      </c>
      <c r="CT289" s="712">
        <f t="shared" si="656"/>
        <v>0</v>
      </c>
      <c r="CU289" s="712">
        <f t="shared" si="656"/>
        <v>0</v>
      </c>
      <c r="CV289" s="712">
        <f t="shared" ref="CV289:DI289" si="657">CV$236*CV56</f>
        <v>0</v>
      </c>
      <c r="CW289" s="712">
        <f t="shared" si="657"/>
        <v>0</v>
      </c>
      <c r="CX289" s="712">
        <f t="shared" si="657"/>
        <v>0</v>
      </c>
      <c r="CY289" s="712">
        <f t="shared" si="657"/>
        <v>0</v>
      </c>
      <c r="CZ289" s="712">
        <f t="shared" si="657"/>
        <v>0</v>
      </c>
      <c r="DA289" s="712">
        <f t="shared" si="657"/>
        <v>0</v>
      </c>
      <c r="DB289" s="712">
        <f t="shared" si="657"/>
        <v>0</v>
      </c>
      <c r="DC289" s="712">
        <f t="shared" si="657"/>
        <v>0</v>
      </c>
      <c r="DD289" s="712">
        <f t="shared" si="657"/>
        <v>0</v>
      </c>
      <c r="DE289" s="712">
        <f t="shared" si="657"/>
        <v>0</v>
      </c>
      <c r="DF289" s="712">
        <f t="shared" si="657"/>
        <v>0</v>
      </c>
      <c r="DG289" s="712">
        <f t="shared" si="657"/>
        <v>0</v>
      </c>
      <c r="DH289" s="712">
        <f t="shared" si="657"/>
        <v>0</v>
      </c>
      <c r="DI289" s="712">
        <f t="shared" si="657"/>
        <v>0</v>
      </c>
      <c r="DJ289" s="712">
        <f t="shared" si="573"/>
        <v>0</v>
      </c>
      <c r="DK289" s="323"/>
      <c r="DL289" s="21"/>
    </row>
    <row r="290" spans="2:116">
      <c r="B290" s="10" t="s">
        <v>342</v>
      </c>
      <c r="C290" s="77" t="s">
        <v>1061</v>
      </c>
      <c r="D290" s="712">
        <f t="shared" ref="D290:AI290" si="658">D$236*D57</f>
        <v>0</v>
      </c>
      <c r="E290" s="712">
        <f t="shared" si="658"/>
        <v>0</v>
      </c>
      <c r="F290" s="712">
        <f t="shared" si="658"/>
        <v>0</v>
      </c>
      <c r="G290" s="712">
        <f t="shared" si="658"/>
        <v>0</v>
      </c>
      <c r="H290" s="712">
        <f t="shared" si="658"/>
        <v>0</v>
      </c>
      <c r="I290" s="712">
        <f t="shared" si="658"/>
        <v>0</v>
      </c>
      <c r="J290" s="712">
        <f t="shared" si="658"/>
        <v>0</v>
      </c>
      <c r="K290" s="712">
        <f t="shared" si="658"/>
        <v>0</v>
      </c>
      <c r="L290" s="712">
        <f t="shared" si="658"/>
        <v>0</v>
      </c>
      <c r="M290" s="712">
        <f t="shared" si="658"/>
        <v>0</v>
      </c>
      <c r="N290" s="712">
        <f t="shared" si="658"/>
        <v>0</v>
      </c>
      <c r="O290" s="712">
        <f t="shared" si="658"/>
        <v>0</v>
      </c>
      <c r="P290" s="712">
        <f t="shared" si="658"/>
        <v>0</v>
      </c>
      <c r="Q290" s="712">
        <f t="shared" si="658"/>
        <v>0</v>
      </c>
      <c r="R290" s="712">
        <f t="shared" si="658"/>
        <v>0</v>
      </c>
      <c r="S290" s="712">
        <f t="shared" si="658"/>
        <v>0</v>
      </c>
      <c r="T290" s="712">
        <f t="shared" si="658"/>
        <v>0</v>
      </c>
      <c r="U290" s="712">
        <f t="shared" si="658"/>
        <v>0</v>
      </c>
      <c r="V290" s="712">
        <f t="shared" si="658"/>
        <v>0</v>
      </c>
      <c r="W290" s="712">
        <f t="shared" si="658"/>
        <v>0</v>
      </c>
      <c r="X290" s="712">
        <f t="shared" si="658"/>
        <v>0</v>
      </c>
      <c r="Y290" s="712">
        <f t="shared" si="658"/>
        <v>0</v>
      </c>
      <c r="Z290" s="712">
        <f t="shared" si="658"/>
        <v>0</v>
      </c>
      <c r="AA290" s="712">
        <f t="shared" si="658"/>
        <v>0</v>
      </c>
      <c r="AB290" s="712">
        <f t="shared" si="658"/>
        <v>0</v>
      </c>
      <c r="AC290" s="712">
        <f t="shared" si="658"/>
        <v>0</v>
      </c>
      <c r="AD290" s="712">
        <f t="shared" si="658"/>
        <v>0</v>
      </c>
      <c r="AE290" s="712">
        <f t="shared" si="658"/>
        <v>0</v>
      </c>
      <c r="AF290" s="712">
        <f t="shared" si="658"/>
        <v>0</v>
      </c>
      <c r="AG290" s="712">
        <f t="shared" si="658"/>
        <v>0</v>
      </c>
      <c r="AH290" s="712">
        <f t="shared" si="658"/>
        <v>0</v>
      </c>
      <c r="AI290" s="712">
        <f t="shared" si="658"/>
        <v>0</v>
      </c>
      <c r="AJ290" s="712">
        <f t="shared" ref="AJ290:BO290" si="659">AJ$236*AJ57</f>
        <v>0</v>
      </c>
      <c r="AK290" s="712">
        <f t="shared" si="659"/>
        <v>0</v>
      </c>
      <c r="AL290" s="712">
        <f t="shared" si="659"/>
        <v>0</v>
      </c>
      <c r="AM290" s="712">
        <f t="shared" si="659"/>
        <v>0</v>
      </c>
      <c r="AN290" s="712">
        <f t="shared" si="659"/>
        <v>0</v>
      </c>
      <c r="AO290" s="712">
        <f t="shared" si="659"/>
        <v>0</v>
      </c>
      <c r="AP290" s="712">
        <f t="shared" si="659"/>
        <v>0</v>
      </c>
      <c r="AQ290" s="712">
        <f t="shared" si="659"/>
        <v>0</v>
      </c>
      <c r="AR290" s="712">
        <f t="shared" si="659"/>
        <v>0</v>
      </c>
      <c r="AS290" s="712">
        <f t="shared" si="659"/>
        <v>0</v>
      </c>
      <c r="AT290" s="712">
        <f t="shared" si="659"/>
        <v>0</v>
      </c>
      <c r="AU290" s="712">
        <f t="shared" si="659"/>
        <v>0</v>
      </c>
      <c r="AV290" s="712">
        <f t="shared" si="659"/>
        <v>0</v>
      </c>
      <c r="AW290" s="712">
        <f t="shared" si="659"/>
        <v>0</v>
      </c>
      <c r="AX290" s="712">
        <f t="shared" si="659"/>
        <v>0</v>
      </c>
      <c r="AY290" s="712">
        <f t="shared" si="659"/>
        <v>0</v>
      </c>
      <c r="AZ290" s="712">
        <f t="shared" si="659"/>
        <v>0</v>
      </c>
      <c r="BA290" s="712">
        <f t="shared" si="659"/>
        <v>0</v>
      </c>
      <c r="BB290" s="712">
        <f t="shared" si="659"/>
        <v>0</v>
      </c>
      <c r="BC290" s="712">
        <f t="shared" si="659"/>
        <v>0</v>
      </c>
      <c r="BD290" s="712">
        <f t="shared" si="659"/>
        <v>0</v>
      </c>
      <c r="BE290" s="712">
        <f t="shared" si="659"/>
        <v>0</v>
      </c>
      <c r="BF290" s="712">
        <f t="shared" si="659"/>
        <v>0</v>
      </c>
      <c r="BG290" s="712">
        <f t="shared" si="659"/>
        <v>0</v>
      </c>
      <c r="BH290" s="712">
        <f t="shared" si="659"/>
        <v>0</v>
      </c>
      <c r="BI290" s="712">
        <f t="shared" si="659"/>
        <v>0</v>
      </c>
      <c r="BJ290" s="712">
        <f t="shared" si="659"/>
        <v>0</v>
      </c>
      <c r="BK290" s="712">
        <f t="shared" si="659"/>
        <v>0</v>
      </c>
      <c r="BL290" s="712">
        <f t="shared" si="659"/>
        <v>0</v>
      </c>
      <c r="BM290" s="712">
        <f t="shared" si="659"/>
        <v>0</v>
      </c>
      <c r="BN290" s="712">
        <f t="shared" si="659"/>
        <v>0</v>
      </c>
      <c r="BO290" s="712">
        <f t="shared" si="659"/>
        <v>0</v>
      </c>
      <c r="BP290" s="712">
        <f t="shared" ref="BP290:CU290" si="660">BP$236*BP57</f>
        <v>0</v>
      </c>
      <c r="BQ290" s="712">
        <f t="shared" si="660"/>
        <v>0</v>
      </c>
      <c r="BR290" s="712">
        <f t="shared" si="660"/>
        <v>0</v>
      </c>
      <c r="BS290" s="712">
        <f t="shared" si="660"/>
        <v>0</v>
      </c>
      <c r="BT290" s="712">
        <f t="shared" si="660"/>
        <v>0</v>
      </c>
      <c r="BU290" s="712">
        <f t="shared" si="660"/>
        <v>0</v>
      </c>
      <c r="BV290" s="712">
        <f t="shared" si="660"/>
        <v>0</v>
      </c>
      <c r="BW290" s="712">
        <f t="shared" si="660"/>
        <v>0</v>
      </c>
      <c r="BX290" s="712">
        <f t="shared" si="660"/>
        <v>0</v>
      </c>
      <c r="BY290" s="712">
        <f t="shared" si="660"/>
        <v>0</v>
      </c>
      <c r="BZ290" s="712">
        <f t="shared" si="660"/>
        <v>0</v>
      </c>
      <c r="CA290" s="712">
        <f t="shared" si="660"/>
        <v>0</v>
      </c>
      <c r="CB290" s="712">
        <f t="shared" si="660"/>
        <v>0</v>
      </c>
      <c r="CC290" s="712">
        <f t="shared" si="660"/>
        <v>0</v>
      </c>
      <c r="CD290" s="712">
        <f t="shared" si="660"/>
        <v>0</v>
      </c>
      <c r="CE290" s="712">
        <f t="shared" si="660"/>
        <v>0</v>
      </c>
      <c r="CF290" s="712">
        <f t="shared" si="660"/>
        <v>0</v>
      </c>
      <c r="CG290" s="712">
        <f t="shared" si="660"/>
        <v>0</v>
      </c>
      <c r="CH290" s="712">
        <f t="shared" si="660"/>
        <v>0</v>
      </c>
      <c r="CI290" s="712">
        <f t="shared" si="660"/>
        <v>0</v>
      </c>
      <c r="CJ290" s="712">
        <f t="shared" si="660"/>
        <v>0</v>
      </c>
      <c r="CK290" s="712">
        <f t="shared" si="660"/>
        <v>0</v>
      </c>
      <c r="CL290" s="712">
        <f t="shared" si="660"/>
        <v>0</v>
      </c>
      <c r="CM290" s="712">
        <f t="shared" si="660"/>
        <v>0</v>
      </c>
      <c r="CN290" s="712">
        <f t="shared" si="660"/>
        <v>0</v>
      </c>
      <c r="CO290" s="712">
        <f t="shared" si="660"/>
        <v>0</v>
      </c>
      <c r="CP290" s="712">
        <f t="shared" si="660"/>
        <v>0</v>
      </c>
      <c r="CQ290" s="712">
        <f t="shared" si="660"/>
        <v>0</v>
      </c>
      <c r="CR290" s="712">
        <f t="shared" si="660"/>
        <v>0</v>
      </c>
      <c r="CS290" s="712">
        <f t="shared" si="660"/>
        <v>0</v>
      </c>
      <c r="CT290" s="712">
        <f t="shared" si="660"/>
        <v>0</v>
      </c>
      <c r="CU290" s="712">
        <f t="shared" si="660"/>
        <v>0</v>
      </c>
      <c r="CV290" s="712">
        <f t="shared" ref="CV290:DI290" si="661">CV$236*CV57</f>
        <v>0</v>
      </c>
      <c r="CW290" s="712">
        <f t="shared" si="661"/>
        <v>0</v>
      </c>
      <c r="CX290" s="712">
        <f t="shared" si="661"/>
        <v>0</v>
      </c>
      <c r="CY290" s="712">
        <f t="shared" si="661"/>
        <v>0</v>
      </c>
      <c r="CZ290" s="712">
        <f t="shared" si="661"/>
        <v>0</v>
      </c>
      <c r="DA290" s="712">
        <f t="shared" si="661"/>
        <v>0</v>
      </c>
      <c r="DB290" s="712">
        <f t="shared" si="661"/>
        <v>0</v>
      </c>
      <c r="DC290" s="712">
        <f t="shared" si="661"/>
        <v>0</v>
      </c>
      <c r="DD290" s="712">
        <f t="shared" si="661"/>
        <v>0</v>
      </c>
      <c r="DE290" s="712">
        <f t="shared" si="661"/>
        <v>0</v>
      </c>
      <c r="DF290" s="712">
        <f t="shared" si="661"/>
        <v>0</v>
      </c>
      <c r="DG290" s="712">
        <f t="shared" si="661"/>
        <v>0</v>
      </c>
      <c r="DH290" s="712">
        <f t="shared" si="661"/>
        <v>0</v>
      </c>
      <c r="DI290" s="712">
        <f t="shared" si="661"/>
        <v>0</v>
      </c>
      <c r="DJ290" s="712">
        <f t="shared" si="573"/>
        <v>0</v>
      </c>
      <c r="DK290" s="323"/>
      <c r="DL290" s="21"/>
    </row>
    <row r="291" spans="2:116">
      <c r="B291" s="318" t="s">
        <v>343</v>
      </c>
      <c r="C291" s="14" t="s">
        <v>1062</v>
      </c>
      <c r="D291" s="713">
        <f t="shared" ref="D291:AI291" si="662">D$236*D58</f>
        <v>0</v>
      </c>
      <c r="E291" s="713">
        <f t="shared" si="662"/>
        <v>0</v>
      </c>
      <c r="F291" s="713">
        <f t="shared" si="662"/>
        <v>0</v>
      </c>
      <c r="G291" s="713">
        <f t="shared" si="662"/>
        <v>0</v>
      </c>
      <c r="H291" s="713">
        <f t="shared" si="662"/>
        <v>0</v>
      </c>
      <c r="I291" s="713">
        <f t="shared" si="662"/>
        <v>0</v>
      </c>
      <c r="J291" s="713">
        <f t="shared" si="662"/>
        <v>0</v>
      </c>
      <c r="K291" s="713">
        <f t="shared" si="662"/>
        <v>0</v>
      </c>
      <c r="L291" s="713">
        <f t="shared" si="662"/>
        <v>0</v>
      </c>
      <c r="M291" s="713">
        <f t="shared" si="662"/>
        <v>0</v>
      </c>
      <c r="N291" s="713">
        <f t="shared" si="662"/>
        <v>0</v>
      </c>
      <c r="O291" s="713">
        <f t="shared" si="662"/>
        <v>0</v>
      </c>
      <c r="P291" s="713">
        <f t="shared" si="662"/>
        <v>0</v>
      </c>
      <c r="Q291" s="713">
        <f t="shared" si="662"/>
        <v>0</v>
      </c>
      <c r="R291" s="713">
        <f t="shared" si="662"/>
        <v>0</v>
      </c>
      <c r="S291" s="713">
        <f t="shared" si="662"/>
        <v>0</v>
      </c>
      <c r="T291" s="713">
        <f t="shared" si="662"/>
        <v>0</v>
      </c>
      <c r="U291" s="713">
        <f t="shared" si="662"/>
        <v>0</v>
      </c>
      <c r="V291" s="713">
        <f t="shared" si="662"/>
        <v>0</v>
      </c>
      <c r="W291" s="713">
        <f t="shared" si="662"/>
        <v>0</v>
      </c>
      <c r="X291" s="713">
        <f t="shared" si="662"/>
        <v>0</v>
      </c>
      <c r="Y291" s="713">
        <f t="shared" si="662"/>
        <v>0</v>
      </c>
      <c r="Z291" s="713">
        <f t="shared" si="662"/>
        <v>0</v>
      </c>
      <c r="AA291" s="713">
        <f t="shared" si="662"/>
        <v>0</v>
      </c>
      <c r="AB291" s="713">
        <f t="shared" si="662"/>
        <v>0</v>
      </c>
      <c r="AC291" s="713">
        <f t="shared" si="662"/>
        <v>0</v>
      </c>
      <c r="AD291" s="713">
        <f t="shared" si="662"/>
        <v>0</v>
      </c>
      <c r="AE291" s="713">
        <f t="shared" si="662"/>
        <v>0</v>
      </c>
      <c r="AF291" s="713">
        <f t="shared" si="662"/>
        <v>0</v>
      </c>
      <c r="AG291" s="713">
        <f t="shared" si="662"/>
        <v>0</v>
      </c>
      <c r="AH291" s="713">
        <f t="shared" si="662"/>
        <v>0</v>
      </c>
      <c r="AI291" s="713">
        <f t="shared" si="662"/>
        <v>0</v>
      </c>
      <c r="AJ291" s="713">
        <f t="shared" ref="AJ291:BO291" si="663">AJ$236*AJ58</f>
        <v>0</v>
      </c>
      <c r="AK291" s="713">
        <f t="shared" si="663"/>
        <v>0</v>
      </c>
      <c r="AL291" s="713">
        <f t="shared" si="663"/>
        <v>0</v>
      </c>
      <c r="AM291" s="713">
        <f t="shared" si="663"/>
        <v>0</v>
      </c>
      <c r="AN291" s="713">
        <f t="shared" si="663"/>
        <v>0</v>
      </c>
      <c r="AO291" s="713">
        <f t="shared" si="663"/>
        <v>0</v>
      </c>
      <c r="AP291" s="713">
        <f t="shared" si="663"/>
        <v>0</v>
      </c>
      <c r="AQ291" s="713">
        <f t="shared" si="663"/>
        <v>0</v>
      </c>
      <c r="AR291" s="713">
        <f t="shared" si="663"/>
        <v>0</v>
      </c>
      <c r="AS291" s="713">
        <f t="shared" si="663"/>
        <v>0</v>
      </c>
      <c r="AT291" s="713">
        <f t="shared" si="663"/>
        <v>0</v>
      </c>
      <c r="AU291" s="713">
        <f t="shared" si="663"/>
        <v>0</v>
      </c>
      <c r="AV291" s="713">
        <f t="shared" si="663"/>
        <v>0</v>
      </c>
      <c r="AW291" s="713">
        <f t="shared" si="663"/>
        <v>0</v>
      </c>
      <c r="AX291" s="713">
        <f t="shared" si="663"/>
        <v>0</v>
      </c>
      <c r="AY291" s="713">
        <f t="shared" si="663"/>
        <v>0</v>
      </c>
      <c r="AZ291" s="713">
        <f t="shared" si="663"/>
        <v>0</v>
      </c>
      <c r="BA291" s="713">
        <f t="shared" si="663"/>
        <v>0</v>
      </c>
      <c r="BB291" s="713">
        <f t="shared" si="663"/>
        <v>0</v>
      </c>
      <c r="BC291" s="713">
        <f t="shared" si="663"/>
        <v>0</v>
      </c>
      <c r="BD291" s="713">
        <f t="shared" si="663"/>
        <v>0</v>
      </c>
      <c r="BE291" s="713">
        <f t="shared" si="663"/>
        <v>0</v>
      </c>
      <c r="BF291" s="713">
        <f t="shared" si="663"/>
        <v>0</v>
      </c>
      <c r="BG291" s="713">
        <f t="shared" si="663"/>
        <v>0</v>
      </c>
      <c r="BH291" s="713">
        <f t="shared" si="663"/>
        <v>0</v>
      </c>
      <c r="BI291" s="713">
        <f t="shared" si="663"/>
        <v>0</v>
      </c>
      <c r="BJ291" s="713">
        <f t="shared" si="663"/>
        <v>0</v>
      </c>
      <c r="BK291" s="713">
        <f t="shared" si="663"/>
        <v>0</v>
      </c>
      <c r="BL291" s="713">
        <f t="shared" si="663"/>
        <v>0</v>
      </c>
      <c r="BM291" s="713">
        <f t="shared" si="663"/>
        <v>0</v>
      </c>
      <c r="BN291" s="713">
        <f t="shared" si="663"/>
        <v>0</v>
      </c>
      <c r="BO291" s="713">
        <f t="shared" si="663"/>
        <v>0</v>
      </c>
      <c r="BP291" s="713">
        <f t="shared" ref="BP291:CU291" si="664">BP$236*BP58</f>
        <v>0</v>
      </c>
      <c r="BQ291" s="713">
        <f t="shared" si="664"/>
        <v>0</v>
      </c>
      <c r="BR291" s="713">
        <f t="shared" si="664"/>
        <v>0</v>
      </c>
      <c r="BS291" s="713">
        <f t="shared" si="664"/>
        <v>0</v>
      </c>
      <c r="BT291" s="713">
        <f t="shared" si="664"/>
        <v>0</v>
      </c>
      <c r="BU291" s="713">
        <f t="shared" si="664"/>
        <v>0</v>
      </c>
      <c r="BV291" s="713">
        <f t="shared" si="664"/>
        <v>0</v>
      </c>
      <c r="BW291" s="713">
        <f t="shared" si="664"/>
        <v>0</v>
      </c>
      <c r="BX291" s="713">
        <f t="shared" si="664"/>
        <v>0</v>
      </c>
      <c r="BY291" s="713">
        <f t="shared" si="664"/>
        <v>0</v>
      </c>
      <c r="BZ291" s="713">
        <f t="shared" si="664"/>
        <v>0</v>
      </c>
      <c r="CA291" s="713">
        <f t="shared" si="664"/>
        <v>0</v>
      </c>
      <c r="CB291" s="713">
        <f t="shared" si="664"/>
        <v>0</v>
      </c>
      <c r="CC291" s="713">
        <f t="shared" si="664"/>
        <v>0</v>
      </c>
      <c r="CD291" s="713">
        <f t="shared" si="664"/>
        <v>0</v>
      </c>
      <c r="CE291" s="713">
        <f t="shared" si="664"/>
        <v>0</v>
      </c>
      <c r="CF291" s="713">
        <f t="shared" si="664"/>
        <v>0</v>
      </c>
      <c r="CG291" s="713">
        <f t="shared" si="664"/>
        <v>0</v>
      </c>
      <c r="CH291" s="713">
        <f t="shared" si="664"/>
        <v>0</v>
      </c>
      <c r="CI291" s="713">
        <f t="shared" si="664"/>
        <v>0</v>
      </c>
      <c r="CJ291" s="713">
        <f t="shared" si="664"/>
        <v>0</v>
      </c>
      <c r="CK291" s="713">
        <f t="shared" si="664"/>
        <v>0</v>
      </c>
      <c r="CL291" s="713">
        <f t="shared" si="664"/>
        <v>0</v>
      </c>
      <c r="CM291" s="713">
        <f t="shared" si="664"/>
        <v>0</v>
      </c>
      <c r="CN291" s="713">
        <f t="shared" si="664"/>
        <v>0</v>
      </c>
      <c r="CO291" s="713">
        <f t="shared" si="664"/>
        <v>0</v>
      </c>
      <c r="CP291" s="713">
        <f t="shared" si="664"/>
        <v>0</v>
      </c>
      <c r="CQ291" s="713">
        <f t="shared" si="664"/>
        <v>0</v>
      </c>
      <c r="CR291" s="713">
        <f t="shared" si="664"/>
        <v>0</v>
      </c>
      <c r="CS291" s="713">
        <f t="shared" si="664"/>
        <v>0</v>
      </c>
      <c r="CT291" s="713">
        <f t="shared" si="664"/>
        <v>0</v>
      </c>
      <c r="CU291" s="713">
        <f t="shared" si="664"/>
        <v>0</v>
      </c>
      <c r="CV291" s="713">
        <f t="shared" ref="CV291:DI291" si="665">CV$236*CV58</f>
        <v>0</v>
      </c>
      <c r="CW291" s="713">
        <f t="shared" si="665"/>
        <v>0</v>
      </c>
      <c r="CX291" s="713">
        <f t="shared" si="665"/>
        <v>0</v>
      </c>
      <c r="CY291" s="713">
        <f t="shared" si="665"/>
        <v>0</v>
      </c>
      <c r="CZ291" s="713">
        <f t="shared" si="665"/>
        <v>0</v>
      </c>
      <c r="DA291" s="713">
        <f t="shared" si="665"/>
        <v>0</v>
      </c>
      <c r="DB291" s="713">
        <f t="shared" si="665"/>
        <v>0</v>
      </c>
      <c r="DC291" s="713">
        <f t="shared" si="665"/>
        <v>0</v>
      </c>
      <c r="DD291" s="713">
        <f t="shared" si="665"/>
        <v>0</v>
      </c>
      <c r="DE291" s="713">
        <f t="shared" si="665"/>
        <v>0</v>
      </c>
      <c r="DF291" s="713">
        <f t="shared" si="665"/>
        <v>0</v>
      </c>
      <c r="DG291" s="713">
        <f t="shared" si="665"/>
        <v>0</v>
      </c>
      <c r="DH291" s="713">
        <f t="shared" si="665"/>
        <v>0</v>
      </c>
      <c r="DI291" s="713">
        <f t="shared" si="665"/>
        <v>0</v>
      </c>
      <c r="DJ291" s="713">
        <f t="shared" si="573"/>
        <v>0</v>
      </c>
      <c r="DK291" s="323"/>
      <c r="DL291" s="21"/>
    </row>
    <row r="292" spans="2:116">
      <c r="B292" s="10" t="s">
        <v>344</v>
      </c>
      <c r="C292" s="4" t="s">
        <v>1063</v>
      </c>
      <c r="D292" s="712">
        <f t="shared" ref="D292:AI292" si="666">D$236*D59</f>
        <v>0</v>
      </c>
      <c r="E292" s="712">
        <f t="shared" si="666"/>
        <v>0</v>
      </c>
      <c r="F292" s="712">
        <f t="shared" si="666"/>
        <v>0</v>
      </c>
      <c r="G292" s="712">
        <f t="shared" si="666"/>
        <v>0</v>
      </c>
      <c r="H292" s="712">
        <f t="shared" si="666"/>
        <v>0</v>
      </c>
      <c r="I292" s="712">
        <f t="shared" si="666"/>
        <v>0</v>
      </c>
      <c r="J292" s="712">
        <f t="shared" si="666"/>
        <v>0</v>
      </c>
      <c r="K292" s="712">
        <f t="shared" si="666"/>
        <v>0</v>
      </c>
      <c r="L292" s="712">
        <f t="shared" si="666"/>
        <v>0</v>
      </c>
      <c r="M292" s="712">
        <f t="shared" si="666"/>
        <v>0</v>
      </c>
      <c r="N292" s="712">
        <f t="shared" si="666"/>
        <v>0</v>
      </c>
      <c r="O292" s="712">
        <f t="shared" si="666"/>
        <v>0</v>
      </c>
      <c r="P292" s="712">
        <f t="shared" si="666"/>
        <v>0</v>
      </c>
      <c r="Q292" s="712">
        <f t="shared" si="666"/>
        <v>0</v>
      </c>
      <c r="R292" s="712">
        <f t="shared" si="666"/>
        <v>0</v>
      </c>
      <c r="S292" s="712">
        <f t="shared" si="666"/>
        <v>0</v>
      </c>
      <c r="T292" s="712">
        <f t="shared" si="666"/>
        <v>0</v>
      </c>
      <c r="U292" s="712">
        <f t="shared" si="666"/>
        <v>0</v>
      </c>
      <c r="V292" s="712">
        <f t="shared" si="666"/>
        <v>0</v>
      </c>
      <c r="W292" s="712">
        <f t="shared" si="666"/>
        <v>0</v>
      </c>
      <c r="X292" s="712">
        <f t="shared" si="666"/>
        <v>0</v>
      </c>
      <c r="Y292" s="712">
        <f t="shared" si="666"/>
        <v>0</v>
      </c>
      <c r="Z292" s="712">
        <f t="shared" si="666"/>
        <v>0</v>
      </c>
      <c r="AA292" s="712">
        <f t="shared" si="666"/>
        <v>0</v>
      </c>
      <c r="AB292" s="712">
        <f t="shared" si="666"/>
        <v>0</v>
      </c>
      <c r="AC292" s="712">
        <f t="shared" si="666"/>
        <v>0</v>
      </c>
      <c r="AD292" s="712">
        <f t="shared" si="666"/>
        <v>0</v>
      </c>
      <c r="AE292" s="712">
        <f t="shared" si="666"/>
        <v>0</v>
      </c>
      <c r="AF292" s="712">
        <f t="shared" si="666"/>
        <v>0</v>
      </c>
      <c r="AG292" s="712">
        <f t="shared" si="666"/>
        <v>0</v>
      </c>
      <c r="AH292" s="712">
        <f t="shared" si="666"/>
        <v>0</v>
      </c>
      <c r="AI292" s="712">
        <f t="shared" si="666"/>
        <v>0</v>
      </c>
      <c r="AJ292" s="712">
        <f t="shared" ref="AJ292:BO292" si="667">AJ$236*AJ59</f>
        <v>0</v>
      </c>
      <c r="AK292" s="712">
        <f t="shared" si="667"/>
        <v>0</v>
      </c>
      <c r="AL292" s="712">
        <f t="shared" si="667"/>
        <v>0</v>
      </c>
      <c r="AM292" s="712">
        <f t="shared" si="667"/>
        <v>0</v>
      </c>
      <c r="AN292" s="712">
        <f t="shared" si="667"/>
        <v>0</v>
      </c>
      <c r="AO292" s="712">
        <f t="shared" si="667"/>
        <v>0</v>
      </c>
      <c r="AP292" s="712">
        <f t="shared" si="667"/>
        <v>0</v>
      </c>
      <c r="AQ292" s="712">
        <f t="shared" si="667"/>
        <v>0</v>
      </c>
      <c r="AR292" s="712">
        <f t="shared" si="667"/>
        <v>0</v>
      </c>
      <c r="AS292" s="712">
        <f t="shared" si="667"/>
        <v>0</v>
      </c>
      <c r="AT292" s="712">
        <f t="shared" si="667"/>
        <v>0</v>
      </c>
      <c r="AU292" s="712">
        <f t="shared" si="667"/>
        <v>0</v>
      </c>
      <c r="AV292" s="712">
        <f t="shared" si="667"/>
        <v>0</v>
      </c>
      <c r="AW292" s="712">
        <f t="shared" si="667"/>
        <v>0</v>
      </c>
      <c r="AX292" s="712">
        <f t="shared" si="667"/>
        <v>0</v>
      </c>
      <c r="AY292" s="712">
        <f t="shared" si="667"/>
        <v>0</v>
      </c>
      <c r="AZ292" s="712">
        <f t="shared" si="667"/>
        <v>0</v>
      </c>
      <c r="BA292" s="712">
        <f t="shared" si="667"/>
        <v>0</v>
      </c>
      <c r="BB292" s="712">
        <f t="shared" si="667"/>
        <v>0</v>
      </c>
      <c r="BC292" s="712">
        <f t="shared" si="667"/>
        <v>0</v>
      </c>
      <c r="BD292" s="712">
        <f t="shared" si="667"/>
        <v>0</v>
      </c>
      <c r="BE292" s="712">
        <f t="shared" si="667"/>
        <v>0</v>
      </c>
      <c r="BF292" s="712">
        <f t="shared" si="667"/>
        <v>0</v>
      </c>
      <c r="BG292" s="712">
        <f t="shared" si="667"/>
        <v>0</v>
      </c>
      <c r="BH292" s="712">
        <f t="shared" si="667"/>
        <v>0</v>
      </c>
      <c r="BI292" s="712">
        <f t="shared" si="667"/>
        <v>0</v>
      </c>
      <c r="BJ292" s="712">
        <f t="shared" si="667"/>
        <v>0</v>
      </c>
      <c r="BK292" s="712">
        <f t="shared" si="667"/>
        <v>0</v>
      </c>
      <c r="BL292" s="712">
        <f t="shared" si="667"/>
        <v>0</v>
      </c>
      <c r="BM292" s="712">
        <f t="shared" si="667"/>
        <v>0</v>
      </c>
      <c r="BN292" s="712">
        <f t="shared" si="667"/>
        <v>0</v>
      </c>
      <c r="BO292" s="712">
        <f t="shared" si="667"/>
        <v>0</v>
      </c>
      <c r="BP292" s="712">
        <f t="shared" ref="BP292:CU292" si="668">BP$236*BP59</f>
        <v>0</v>
      </c>
      <c r="BQ292" s="712">
        <f t="shared" si="668"/>
        <v>0</v>
      </c>
      <c r="BR292" s="712">
        <f t="shared" si="668"/>
        <v>0</v>
      </c>
      <c r="BS292" s="712">
        <f t="shared" si="668"/>
        <v>0</v>
      </c>
      <c r="BT292" s="712">
        <f t="shared" si="668"/>
        <v>0</v>
      </c>
      <c r="BU292" s="712">
        <f t="shared" si="668"/>
        <v>0</v>
      </c>
      <c r="BV292" s="712">
        <f t="shared" si="668"/>
        <v>0</v>
      </c>
      <c r="BW292" s="712">
        <f t="shared" si="668"/>
        <v>0</v>
      </c>
      <c r="BX292" s="712">
        <f t="shared" si="668"/>
        <v>0</v>
      </c>
      <c r="BY292" s="712">
        <f t="shared" si="668"/>
        <v>0</v>
      </c>
      <c r="BZ292" s="712">
        <f t="shared" si="668"/>
        <v>0</v>
      </c>
      <c r="CA292" s="712">
        <f t="shared" si="668"/>
        <v>0</v>
      </c>
      <c r="CB292" s="712">
        <f t="shared" si="668"/>
        <v>0</v>
      </c>
      <c r="CC292" s="712">
        <f t="shared" si="668"/>
        <v>0</v>
      </c>
      <c r="CD292" s="712">
        <f t="shared" si="668"/>
        <v>0</v>
      </c>
      <c r="CE292" s="712">
        <f t="shared" si="668"/>
        <v>0</v>
      </c>
      <c r="CF292" s="712">
        <f t="shared" si="668"/>
        <v>0</v>
      </c>
      <c r="CG292" s="712">
        <f t="shared" si="668"/>
        <v>0</v>
      </c>
      <c r="CH292" s="712">
        <f t="shared" si="668"/>
        <v>0</v>
      </c>
      <c r="CI292" s="712">
        <f t="shared" si="668"/>
        <v>0</v>
      </c>
      <c r="CJ292" s="712">
        <f t="shared" si="668"/>
        <v>0</v>
      </c>
      <c r="CK292" s="712">
        <f t="shared" si="668"/>
        <v>0</v>
      </c>
      <c r="CL292" s="712">
        <f t="shared" si="668"/>
        <v>0</v>
      </c>
      <c r="CM292" s="712">
        <f t="shared" si="668"/>
        <v>0</v>
      </c>
      <c r="CN292" s="712">
        <f t="shared" si="668"/>
        <v>0</v>
      </c>
      <c r="CO292" s="712">
        <f t="shared" si="668"/>
        <v>0</v>
      </c>
      <c r="CP292" s="712">
        <f t="shared" si="668"/>
        <v>0</v>
      </c>
      <c r="CQ292" s="712">
        <f t="shared" si="668"/>
        <v>0</v>
      </c>
      <c r="CR292" s="712">
        <f t="shared" si="668"/>
        <v>0</v>
      </c>
      <c r="CS292" s="712">
        <f t="shared" si="668"/>
        <v>0</v>
      </c>
      <c r="CT292" s="712">
        <f t="shared" si="668"/>
        <v>0</v>
      </c>
      <c r="CU292" s="712">
        <f t="shared" si="668"/>
        <v>0</v>
      </c>
      <c r="CV292" s="712">
        <f t="shared" ref="CV292:DI292" si="669">CV$236*CV59</f>
        <v>0</v>
      </c>
      <c r="CW292" s="712">
        <f t="shared" si="669"/>
        <v>0</v>
      </c>
      <c r="CX292" s="712">
        <f t="shared" si="669"/>
        <v>0</v>
      </c>
      <c r="CY292" s="712">
        <f t="shared" si="669"/>
        <v>0</v>
      </c>
      <c r="CZ292" s="712">
        <f t="shared" si="669"/>
        <v>0</v>
      </c>
      <c r="DA292" s="712">
        <f t="shared" si="669"/>
        <v>0</v>
      </c>
      <c r="DB292" s="712">
        <f t="shared" si="669"/>
        <v>0</v>
      </c>
      <c r="DC292" s="712">
        <f t="shared" si="669"/>
        <v>0</v>
      </c>
      <c r="DD292" s="712">
        <f t="shared" si="669"/>
        <v>0</v>
      </c>
      <c r="DE292" s="712">
        <f t="shared" si="669"/>
        <v>0</v>
      </c>
      <c r="DF292" s="712">
        <f t="shared" si="669"/>
        <v>0</v>
      </c>
      <c r="DG292" s="712">
        <f t="shared" si="669"/>
        <v>0</v>
      </c>
      <c r="DH292" s="712">
        <f t="shared" si="669"/>
        <v>0</v>
      </c>
      <c r="DI292" s="712">
        <f t="shared" si="669"/>
        <v>0</v>
      </c>
      <c r="DJ292" s="712">
        <f t="shared" si="573"/>
        <v>0</v>
      </c>
      <c r="DK292" s="323"/>
      <c r="DL292" s="21"/>
    </row>
    <row r="293" spans="2:116">
      <c r="B293" s="10" t="s">
        <v>345</v>
      </c>
      <c r="C293" s="4" t="s">
        <v>1064</v>
      </c>
      <c r="D293" s="712">
        <f t="shared" ref="D293:AI293" si="670">D$236*D60</f>
        <v>0</v>
      </c>
      <c r="E293" s="712">
        <f t="shared" si="670"/>
        <v>0</v>
      </c>
      <c r="F293" s="712">
        <f t="shared" si="670"/>
        <v>0</v>
      </c>
      <c r="G293" s="712">
        <f t="shared" si="670"/>
        <v>0</v>
      </c>
      <c r="H293" s="712">
        <f t="shared" si="670"/>
        <v>0</v>
      </c>
      <c r="I293" s="712">
        <f t="shared" si="670"/>
        <v>0</v>
      </c>
      <c r="J293" s="712">
        <f t="shared" si="670"/>
        <v>0</v>
      </c>
      <c r="K293" s="712">
        <f t="shared" si="670"/>
        <v>0</v>
      </c>
      <c r="L293" s="712">
        <f t="shared" si="670"/>
        <v>0</v>
      </c>
      <c r="M293" s="712">
        <f t="shared" si="670"/>
        <v>0</v>
      </c>
      <c r="N293" s="712">
        <f t="shared" si="670"/>
        <v>0</v>
      </c>
      <c r="O293" s="712">
        <f t="shared" si="670"/>
        <v>0</v>
      </c>
      <c r="P293" s="712">
        <f t="shared" si="670"/>
        <v>0</v>
      </c>
      <c r="Q293" s="712">
        <f t="shared" si="670"/>
        <v>0</v>
      </c>
      <c r="R293" s="712">
        <f t="shared" si="670"/>
        <v>0</v>
      </c>
      <c r="S293" s="712">
        <f t="shared" si="670"/>
        <v>0</v>
      </c>
      <c r="T293" s="712">
        <f t="shared" si="670"/>
        <v>0</v>
      </c>
      <c r="U293" s="712">
        <f t="shared" si="670"/>
        <v>0</v>
      </c>
      <c r="V293" s="712">
        <f t="shared" si="670"/>
        <v>0</v>
      </c>
      <c r="W293" s="712">
        <f t="shared" si="670"/>
        <v>0</v>
      </c>
      <c r="X293" s="712">
        <f t="shared" si="670"/>
        <v>0</v>
      </c>
      <c r="Y293" s="712">
        <f t="shared" si="670"/>
        <v>0</v>
      </c>
      <c r="Z293" s="712">
        <f t="shared" si="670"/>
        <v>0</v>
      </c>
      <c r="AA293" s="712">
        <f t="shared" si="670"/>
        <v>0</v>
      </c>
      <c r="AB293" s="712">
        <f t="shared" si="670"/>
        <v>0</v>
      </c>
      <c r="AC293" s="712">
        <f t="shared" si="670"/>
        <v>0</v>
      </c>
      <c r="AD293" s="712">
        <f t="shared" si="670"/>
        <v>0</v>
      </c>
      <c r="AE293" s="712">
        <f t="shared" si="670"/>
        <v>0</v>
      </c>
      <c r="AF293" s="712">
        <f t="shared" si="670"/>
        <v>0</v>
      </c>
      <c r="AG293" s="712">
        <f t="shared" si="670"/>
        <v>0</v>
      </c>
      <c r="AH293" s="712">
        <f t="shared" si="670"/>
        <v>0</v>
      </c>
      <c r="AI293" s="712">
        <f t="shared" si="670"/>
        <v>0</v>
      </c>
      <c r="AJ293" s="712">
        <f t="shared" ref="AJ293:BO293" si="671">AJ$236*AJ60</f>
        <v>0</v>
      </c>
      <c r="AK293" s="712">
        <f t="shared" si="671"/>
        <v>0</v>
      </c>
      <c r="AL293" s="712">
        <f t="shared" si="671"/>
        <v>0</v>
      </c>
      <c r="AM293" s="712">
        <f t="shared" si="671"/>
        <v>0</v>
      </c>
      <c r="AN293" s="712">
        <f t="shared" si="671"/>
        <v>0</v>
      </c>
      <c r="AO293" s="712">
        <f t="shared" si="671"/>
        <v>0</v>
      </c>
      <c r="AP293" s="712">
        <f t="shared" si="671"/>
        <v>0</v>
      </c>
      <c r="AQ293" s="712">
        <f t="shared" si="671"/>
        <v>0</v>
      </c>
      <c r="AR293" s="712">
        <f t="shared" si="671"/>
        <v>0</v>
      </c>
      <c r="AS293" s="712">
        <f t="shared" si="671"/>
        <v>0</v>
      </c>
      <c r="AT293" s="712">
        <f t="shared" si="671"/>
        <v>0</v>
      </c>
      <c r="AU293" s="712">
        <f t="shared" si="671"/>
        <v>0</v>
      </c>
      <c r="AV293" s="712">
        <f t="shared" si="671"/>
        <v>0</v>
      </c>
      <c r="AW293" s="712">
        <f t="shared" si="671"/>
        <v>0</v>
      </c>
      <c r="AX293" s="712">
        <f t="shared" si="671"/>
        <v>0</v>
      </c>
      <c r="AY293" s="712">
        <f t="shared" si="671"/>
        <v>0</v>
      </c>
      <c r="AZ293" s="712">
        <f t="shared" si="671"/>
        <v>0</v>
      </c>
      <c r="BA293" s="712">
        <f t="shared" si="671"/>
        <v>0</v>
      </c>
      <c r="BB293" s="712">
        <f t="shared" si="671"/>
        <v>0</v>
      </c>
      <c r="BC293" s="712">
        <f t="shared" si="671"/>
        <v>0</v>
      </c>
      <c r="BD293" s="712">
        <f t="shared" si="671"/>
        <v>0</v>
      </c>
      <c r="BE293" s="712">
        <f t="shared" si="671"/>
        <v>0</v>
      </c>
      <c r="BF293" s="712">
        <f t="shared" si="671"/>
        <v>0</v>
      </c>
      <c r="BG293" s="712">
        <f t="shared" si="671"/>
        <v>0</v>
      </c>
      <c r="BH293" s="712">
        <f t="shared" si="671"/>
        <v>0</v>
      </c>
      <c r="BI293" s="712">
        <f t="shared" si="671"/>
        <v>0</v>
      </c>
      <c r="BJ293" s="712">
        <f t="shared" si="671"/>
        <v>0</v>
      </c>
      <c r="BK293" s="712">
        <f t="shared" si="671"/>
        <v>0</v>
      </c>
      <c r="BL293" s="712">
        <f t="shared" si="671"/>
        <v>0</v>
      </c>
      <c r="BM293" s="712">
        <f t="shared" si="671"/>
        <v>0</v>
      </c>
      <c r="BN293" s="712">
        <f t="shared" si="671"/>
        <v>0</v>
      </c>
      <c r="BO293" s="712">
        <f t="shared" si="671"/>
        <v>0</v>
      </c>
      <c r="BP293" s="712">
        <f t="shared" ref="BP293:CU293" si="672">BP$236*BP60</f>
        <v>0</v>
      </c>
      <c r="BQ293" s="712">
        <f t="shared" si="672"/>
        <v>0</v>
      </c>
      <c r="BR293" s="712">
        <f t="shared" si="672"/>
        <v>0</v>
      </c>
      <c r="BS293" s="712">
        <f t="shared" si="672"/>
        <v>0</v>
      </c>
      <c r="BT293" s="712">
        <f t="shared" si="672"/>
        <v>0</v>
      </c>
      <c r="BU293" s="712">
        <f t="shared" si="672"/>
        <v>0</v>
      </c>
      <c r="BV293" s="712">
        <f t="shared" si="672"/>
        <v>0</v>
      </c>
      <c r="BW293" s="712">
        <f t="shared" si="672"/>
        <v>0</v>
      </c>
      <c r="BX293" s="712">
        <f t="shared" si="672"/>
        <v>0</v>
      </c>
      <c r="BY293" s="712">
        <f t="shared" si="672"/>
        <v>0</v>
      </c>
      <c r="BZ293" s="712">
        <f t="shared" si="672"/>
        <v>0</v>
      </c>
      <c r="CA293" s="712">
        <f t="shared" si="672"/>
        <v>0</v>
      </c>
      <c r="CB293" s="712">
        <f t="shared" si="672"/>
        <v>0</v>
      </c>
      <c r="CC293" s="712">
        <f t="shared" si="672"/>
        <v>0</v>
      </c>
      <c r="CD293" s="712">
        <f t="shared" si="672"/>
        <v>0</v>
      </c>
      <c r="CE293" s="712">
        <f t="shared" si="672"/>
        <v>0</v>
      </c>
      <c r="CF293" s="712">
        <f t="shared" si="672"/>
        <v>0</v>
      </c>
      <c r="CG293" s="712">
        <f t="shared" si="672"/>
        <v>0</v>
      </c>
      <c r="CH293" s="712">
        <f t="shared" si="672"/>
        <v>0</v>
      </c>
      <c r="CI293" s="712">
        <f t="shared" si="672"/>
        <v>0</v>
      </c>
      <c r="CJ293" s="712">
        <f t="shared" si="672"/>
        <v>0</v>
      </c>
      <c r="CK293" s="712">
        <f t="shared" si="672"/>
        <v>0</v>
      </c>
      <c r="CL293" s="712">
        <f t="shared" si="672"/>
        <v>0</v>
      </c>
      <c r="CM293" s="712">
        <f t="shared" si="672"/>
        <v>0</v>
      </c>
      <c r="CN293" s="712">
        <f t="shared" si="672"/>
        <v>0</v>
      </c>
      <c r="CO293" s="712">
        <f t="shared" si="672"/>
        <v>0</v>
      </c>
      <c r="CP293" s="712">
        <f t="shared" si="672"/>
        <v>0</v>
      </c>
      <c r="CQ293" s="712">
        <f t="shared" si="672"/>
        <v>0</v>
      </c>
      <c r="CR293" s="712">
        <f t="shared" si="672"/>
        <v>0</v>
      </c>
      <c r="CS293" s="712">
        <f t="shared" si="672"/>
        <v>0</v>
      </c>
      <c r="CT293" s="712">
        <f t="shared" si="672"/>
        <v>0</v>
      </c>
      <c r="CU293" s="712">
        <f t="shared" si="672"/>
        <v>0</v>
      </c>
      <c r="CV293" s="712">
        <f t="shared" ref="CV293:DI293" si="673">CV$236*CV60</f>
        <v>0</v>
      </c>
      <c r="CW293" s="712">
        <f t="shared" si="673"/>
        <v>0</v>
      </c>
      <c r="CX293" s="712">
        <f t="shared" si="673"/>
        <v>0</v>
      </c>
      <c r="CY293" s="712">
        <f t="shared" si="673"/>
        <v>0</v>
      </c>
      <c r="CZ293" s="712">
        <f t="shared" si="673"/>
        <v>0</v>
      </c>
      <c r="DA293" s="712">
        <f t="shared" si="673"/>
        <v>0</v>
      </c>
      <c r="DB293" s="712">
        <f t="shared" si="673"/>
        <v>0</v>
      </c>
      <c r="DC293" s="712">
        <f t="shared" si="673"/>
        <v>0</v>
      </c>
      <c r="DD293" s="712">
        <f t="shared" si="673"/>
        <v>0</v>
      </c>
      <c r="DE293" s="712">
        <f t="shared" si="673"/>
        <v>0</v>
      </c>
      <c r="DF293" s="712">
        <f t="shared" si="673"/>
        <v>0</v>
      </c>
      <c r="DG293" s="712">
        <f t="shared" si="673"/>
        <v>0</v>
      </c>
      <c r="DH293" s="712">
        <f t="shared" si="673"/>
        <v>0</v>
      </c>
      <c r="DI293" s="712">
        <f t="shared" si="673"/>
        <v>0</v>
      </c>
      <c r="DJ293" s="712">
        <f t="shared" si="573"/>
        <v>0</v>
      </c>
      <c r="DK293" s="323"/>
      <c r="DL293" s="21"/>
    </row>
    <row r="294" spans="2:116">
      <c r="B294" s="10" t="s">
        <v>346</v>
      </c>
      <c r="C294" s="4" t="s">
        <v>1065</v>
      </c>
      <c r="D294" s="712">
        <f t="shared" ref="D294:AI294" si="674">D$236*D61</f>
        <v>0</v>
      </c>
      <c r="E294" s="712">
        <f t="shared" si="674"/>
        <v>0</v>
      </c>
      <c r="F294" s="712">
        <f t="shared" si="674"/>
        <v>0</v>
      </c>
      <c r="G294" s="712">
        <f t="shared" si="674"/>
        <v>0</v>
      </c>
      <c r="H294" s="712">
        <f t="shared" si="674"/>
        <v>0</v>
      </c>
      <c r="I294" s="712">
        <f t="shared" si="674"/>
        <v>0</v>
      </c>
      <c r="J294" s="712">
        <f t="shared" si="674"/>
        <v>0</v>
      </c>
      <c r="K294" s="712">
        <f t="shared" si="674"/>
        <v>0</v>
      </c>
      <c r="L294" s="712">
        <f t="shared" si="674"/>
        <v>0</v>
      </c>
      <c r="M294" s="712">
        <f t="shared" si="674"/>
        <v>0</v>
      </c>
      <c r="N294" s="712">
        <f t="shared" si="674"/>
        <v>0</v>
      </c>
      <c r="O294" s="712">
        <f t="shared" si="674"/>
        <v>0</v>
      </c>
      <c r="P294" s="712">
        <f t="shared" si="674"/>
        <v>0</v>
      </c>
      <c r="Q294" s="712">
        <f t="shared" si="674"/>
        <v>0</v>
      </c>
      <c r="R294" s="712">
        <f t="shared" si="674"/>
        <v>0</v>
      </c>
      <c r="S294" s="712">
        <f t="shared" si="674"/>
        <v>0</v>
      </c>
      <c r="T294" s="712">
        <f t="shared" si="674"/>
        <v>0</v>
      </c>
      <c r="U294" s="712">
        <f t="shared" si="674"/>
        <v>0</v>
      </c>
      <c r="V294" s="712">
        <f t="shared" si="674"/>
        <v>0</v>
      </c>
      <c r="W294" s="712">
        <f t="shared" si="674"/>
        <v>0</v>
      </c>
      <c r="X294" s="712">
        <f t="shared" si="674"/>
        <v>0</v>
      </c>
      <c r="Y294" s="712">
        <f t="shared" si="674"/>
        <v>0</v>
      </c>
      <c r="Z294" s="712">
        <f t="shared" si="674"/>
        <v>0</v>
      </c>
      <c r="AA294" s="712">
        <f t="shared" si="674"/>
        <v>0</v>
      </c>
      <c r="AB294" s="712">
        <f t="shared" si="674"/>
        <v>0</v>
      </c>
      <c r="AC294" s="712">
        <f t="shared" si="674"/>
        <v>0</v>
      </c>
      <c r="AD294" s="712">
        <f t="shared" si="674"/>
        <v>0</v>
      </c>
      <c r="AE294" s="712">
        <f t="shared" si="674"/>
        <v>0</v>
      </c>
      <c r="AF294" s="712">
        <f t="shared" si="674"/>
        <v>0</v>
      </c>
      <c r="AG294" s="712">
        <f t="shared" si="674"/>
        <v>0</v>
      </c>
      <c r="AH294" s="712">
        <f t="shared" si="674"/>
        <v>0</v>
      </c>
      <c r="AI294" s="712">
        <f t="shared" si="674"/>
        <v>0</v>
      </c>
      <c r="AJ294" s="712">
        <f t="shared" ref="AJ294:BO294" si="675">AJ$236*AJ61</f>
        <v>0</v>
      </c>
      <c r="AK294" s="712">
        <f t="shared" si="675"/>
        <v>0</v>
      </c>
      <c r="AL294" s="712">
        <f t="shared" si="675"/>
        <v>0</v>
      </c>
      <c r="AM294" s="712">
        <f t="shared" si="675"/>
        <v>0</v>
      </c>
      <c r="AN294" s="712">
        <f t="shared" si="675"/>
        <v>0</v>
      </c>
      <c r="AO294" s="712">
        <f t="shared" si="675"/>
        <v>0</v>
      </c>
      <c r="AP294" s="712">
        <f t="shared" si="675"/>
        <v>0</v>
      </c>
      <c r="AQ294" s="712">
        <f t="shared" si="675"/>
        <v>0</v>
      </c>
      <c r="AR294" s="712">
        <f t="shared" si="675"/>
        <v>0</v>
      </c>
      <c r="AS294" s="712">
        <f t="shared" si="675"/>
        <v>0</v>
      </c>
      <c r="AT294" s="712">
        <f t="shared" si="675"/>
        <v>0</v>
      </c>
      <c r="AU294" s="712">
        <f t="shared" si="675"/>
        <v>0</v>
      </c>
      <c r="AV294" s="712">
        <f t="shared" si="675"/>
        <v>0</v>
      </c>
      <c r="AW294" s="712">
        <f t="shared" si="675"/>
        <v>0</v>
      </c>
      <c r="AX294" s="712">
        <f t="shared" si="675"/>
        <v>0</v>
      </c>
      <c r="AY294" s="712">
        <f t="shared" si="675"/>
        <v>0</v>
      </c>
      <c r="AZ294" s="712">
        <f t="shared" si="675"/>
        <v>0</v>
      </c>
      <c r="BA294" s="712">
        <f t="shared" si="675"/>
        <v>0</v>
      </c>
      <c r="BB294" s="712">
        <f t="shared" si="675"/>
        <v>0</v>
      </c>
      <c r="BC294" s="712">
        <f t="shared" si="675"/>
        <v>0</v>
      </c>
      <c r="BD294" s="712">
        <f t="shared" si="675"/>
        <v>0</v>
      </c>
      <c r="BE294" s="712">
        <f t="shared" si="675"/>
        <v>0</v>
      </c>
      <c r="BF294" s="712">
        <f t="shared" si="675"/>
        <v>0</v>
      </c>
      <c r="BG294" s="712">
        <f t="shared" si="675"/>
        <v>0</v>
      </c>
      <c r="BH294" s="712">
        <f t="shared" si="675"/>
        <v>0</v>
      </c>
      <c r="BI294" s="712">
        <f t="shared" si="675"/>
        <v>0</v>
      </c>
      <c r="BJ294" s="712">
        <f t="shared" si="675"/>
        <v>0</v>
      </c>
      <c r="BK294" s="712">
        <f t="shared" si="675"/>
        <v>0</v>
      </c>
      <c r="BL294" s="712">
        <f t="shared" si="675"/>
        <v>0</v>
      </c>
      <c r="BM294" s="712">
        <f t="shared" si="675"/>
        <v>0</v>
      </c>
      <c r="BN294" s="712">
        <f t="shared" si="675"/>
        <v>0</v>
      </c>
      <c r="BO294" s="712">
        <f t="shared" si="675"/>
        <v>0</v>
      </c>
      <c r="BP294" s="712">
        <f t="shared" ref="BP294:CU294" si="676">BP$236*BP61</f>
        <v>0</v>
      </c>
      <c r="BQ294" s="712">
        <f t="shared" si="676"/>
        <v>0</v>
      </c>
      <c r="BR294" s="712">
        <f t="shared" si="676"/>
        <v>0</v>
      </c>
      <c r="BS294" s="712">
        <f t="shared" si="676"/>
        <v>0</v>
      </c>
      <c r="BT294" s="712">
        <f t="shared" si="676"/>
        <v>0</v>
      </c>
      <c r="BU294" s="712">
        <f t="shared" si="676"/>
        <v>0</v>
      </c>
      <c r="BV294" s="712">
        <f t="shared" si="676"/>
        <v>0</v>
      </c>
      <c r="BW294" s="712">
        <f t="shared" si="676"/>
        <v>0</v>
      </c>
      <c r="BX294" s="712">
        <f t="shared" si="676"/>
        <v>0</v>
      </c>
      <c r="BY294" s="712">
        <f t="shared" si="676"/>
        <v>0</v>
      </c>
      <c r="BZ294" s="712">
        <f t="shared" si="676"/>
        <v>0</v>
      </c>
      <c r="CA294" s="712">
        <f t="shared" si="676"/>
        <v>0</v>
      </c>
      <c r="CB294" s="712">
        <f t="shared" si="676"/>
        <v>0</v>
      </c>
      <c r="CC294" s="712">
        <f t="shared" si="676"/>
        <v>0</v>
      </c>
      <c r="CD294" s="712">
        <f t="shared" si="676"/>
        <v>0</v>
      </c>
      <c r="CE294" s="712">
        <f t="shared" si="676"/>
        <v>0</v>
      </c>
      <c r="CF294" s="712">
        <f t="shared" si="676"/>
        <v>0</v>
      </c>
      <c r="CG294" s="712">
        <f t="shared" si="676"/>
        <v>0</v>
      </c>
      <c r="CH294" s="712">
        <f t="shared" si="676"/>
        <v>0</v>
      </c>
      <c r="CI294" s="712">
        <f t="shared" si="676"/>
        <v>0</v>
      </c>
      <c r="CJ294" s="712">
        <f t="shared" si="676"/>
        <v>0</v>
      </c>
      <c r="CK294" s="712">
        <f t="shared" si="676"/>
        <v>0</v>
      </c>
      <c r="CL294" s="712">
        <f t="shared" si="676"/>
        <v>0</v>
      </c>
      <c r="CM294" s="712">
        <f t="shared" si="676"/>
        <v>0</v>
      </c>
      <c r="CN294" s="712">
        <f t="shared" si="676"/>
        <v>0</v>
      </c>
      <c r="CO294" s="712">
        <f t="shared" si="676"/>
        <v>0</v>
      </c>
      <c r="CP294" s="712">
        <f t="shared" si="676"/>
        <v>0</v>
      </c>
      <c r="CQ294" s="712">
        <f t="shared" si="676"/>
        <v>0</v>
      </c>
      <c r="CR294" s="712">
        <f t="shared" si="676"/>
        <v>0</v>
      </c>
      <c r="CS294" s="712">
        <f t="shared" si="676"/>
        <v>0</v>
      </c>
      <c r="CT294" s="712">
        <f t="shared" si="676"/>
        <v>0</v>
      </c>
      <c r="CU294" s="712">
        <f t="shared" si="676"/>
        <v>0</v>
      </c>
      <c r="CV294" s="712">
        <f t="shared" ref="CV294:DI294" si="677">CV$236*CV61</f>
        <v>0</v>
      </c>
      <c r="CW294" s="712">
        <f t="shared" si="677"/>
        <v>0</v>
      </c>
      <c r="CX294" s="712">
        <f t="shared" si="677"/>
        <v>0</v>
      </c>
      <c r="CY294" s="712">
        <f t="shared" si="677"/>
        <v>0</v>
      </c>
      <c r="CZ294" s="712">
        <f t="shared" si="677"/>
        <v>0</v>
      </c>
      <c r="DA294" s="712">
        <f t="shared" si="677"/>
        <v>0</v>
      </c>
      <c r="DB294" s="712">
        <f t="shared" si="677"/>
        <v>0</v>
      </c>
      <c r="DC294" s="712">
        <f t="shared" si="677"/>
        <v>0</v>
      </c>
      <c r="DD294" s="712">
        <f t="shared" si="677"/>
        <v>0</v>
      </c>
      <c r="DE294" s="712">
        <f t="shared" si="677"/>
        <v>0</v>
      </c>
      <c r="DF294" s="712">
        <f t="shared" si="677"/>
        <v>0</v>
      </c>
      <c r="DG294" s="712">
        <f t="shared" si="677"/>
        <v>0</v>
      </c>
      <c r="DH294" s="712">
        <f t="shared" si="677"/>
        <v>0</v>
      </c>
      <c r="DI294" s="712">
        <f t="shared" si="677"/>
        <v>0</v>
      </c>
      <c r="DJ294" s="712">
        <f t="shared" si="573"/>
        <v>0</v>
      </c>
      <c r="DK294" s="323"/>
      <c r="DL294" s="21"/>
    </row>
    <row r="295" spans="2:116">
      <c r="B295" s="10" t="s">
        <v>347</v>
      </c>
      <c r="C295" s="4" t="s">
        <v>1066</v>
      </c>
      <c r="D295" s="712">
        <f t="shared" ref="D295:AI295" si="678">D$236*D62</f>
        <v>0</v>
      </c>
      <c r="E295" s="712">
        <f t="shared" si="678"/>
        <v>0</v>
      </c>
      <c r="F295" s="712">
        <f t="shared" si="678"/>
        <v>0</v>
      </c>
      <c r="G295" s="712">
        <f t="shared" si="678"/>
        <v>0</v>
      </c>
      <c r="H295" s="712">
        <f t="shared" si="678"/>
        <v>0</v>
      </c>
      <c r="I295" s="712">
        <f t="shared" si="678"/>
        <v>0</v>
      </c>
      <c r="J295" s="712">
        <f t="shared" si="678"/>
        <v>0</v>
      </c>
      <c r="K295" s="712">
        <f t="shared" si="678"/>
        <v>0</v>
      </c>
      <c r="L295" s="712">
        <f t="shared" si="678"/>
        <v>0</v>
      </c>
      <c r="M295" s="712">
        <f t="shared" si="678"/>
        <v>0</v>
      </c>
      <c r="N295" s="712">
        <f t="shared" si="678"/>
        <v>0</v>
      </c>
      <c r="O295" s="712">
        <f t="shared" si="678"/>
        <v>0</v>
      </c>
      <c r="P295" s="712">
        <f t="shared" si="678"/>
        <v>0</v>
      </c>
      <c r="Q295" s="712">
        <f t="shared" si="678"/>
        <v>0</v>
      </c>
      <c r="R295" s="712">
        <f t="shared" si="678"/>
        <v>0</v>
      </c>
      <c r="S295" s="712">
        <f t="shared" si="678"/>
        <v>0</v>
      </c>
      <c r="T295" s="712">
        <f t="shared" si="678"/>
        <v>0</v>
      </c>
      <c r="U295" s="712">
        <f t="shared" si="678"/>
        <v>0</v>
      </c>
      <c r="V295" s="712">
        <f t="shared" si="678"/>
        <v>0</v>
      </c>
      <c r="W295" s="712">
        <f t="shared" si="678"/>
        <v>0</v>
      </c>
      <c r="X295" s="712">
        <f t="shared" si="678"/>
        <v>0</v>
      </c>
      <c r="Y295" s="712">
        <f t="shared" si="678"/>
        <v>0</v>
      </c>
      <c r="Z295" s="712">
        <f t="shared" si="678"/>
        <v>0</v>
      </c>
      <c r="AA295" s="712">
        <f t="shared" si="678"/>
        <v>0</v>
      </c>
      <c r="AB295" s="712">
        <f t="shared" si="678"/>
        <v>0</v>
      </c>
      <c r="AC295" s="712">
        <f t="shared" si="678"/>
        <v>0</v>
      </c>
      <c r="AD295" s="712">
        <f t="shared" si="678"/>
        <v>0</v>
      </c>
      <c r="AE295" s="712">
        <f t="shared" si="678"/>
        <v>0</v>
      </c>
      <c r="AF295" s="712">
        <f t="shared" si="678"/>
        <v>0</v>
      </c>
      <c r="AG295" s="712">
        <f t="shared" si="678"/>
        <v>0</v>
      </c>
      <c r="AH295" s="712">
        <f t="shared" si="678"/>
        <v>0</v>
      </c>
      <c r="AI295" s="712">
        <f t="shared" si="678"/>
        <v>0</v>
      </c>
      <c r="AJ295" s="712">
        <f t="shared" ref="AJ295:BO295" si="679">AJ$236*AJ62</f>
        <v>0</v>
      </c>
      <c r="AK295" s="712">
        <f t="shared" si="679"/>
        <v>0</v>
      </c>
      <c r="AL295" s="712">
        <f t="shared" si="679"/>
        <v>0</v>
      </c>
      <c r="AM295" s="712">
        <f t="shared" si="679"/>
        <v>0</v>
      </c>
      <c r="AN295" s="712">
        <f t="shared" si="679"/>
        <v>0</v>
      </c>
      <c r="AO295" s="712">
        <f t="shared" si="679"/>
        <v>0</v>
      </c>
      <c r="AP295" s="712">
        <f t="shared" si="679"/>
        <v>0</v>
      </c>
      <c r="AQ295" s="712">
        <f t="shared" si="679"/>
        <v>0</v>
      </c>
      <c r="AR295" s="712">
        <f t="shared" si="679"/>
        <v>0</v>
      </c>
      <c r="AS295" s="712">
        <f t="shared" si="679"/>
        <v>0</v>
      </c>
      <c r="AT295" s="712">
        <f t="shared" si="679"/>
        <v>0</v>
      </c>
      <c r="AU295" s="712">
        <f t="shared" si="679"/>
        <v>0</v>
      </c>
      <c r="AV295" s="712">
        <f t="shared" si="679"/>
        <v>0</v>
      </c>
      <c r="AW295" s="712">
        <f t="shared" si="679"/>
        <v>0</v>
      </c>
      <c r="AX295" s="712">
        <f t="shared" si="679"/>
        <v>0</v>
      </c>
      <c r="AY295" s="712">
        <f t="shared" si="679"/>
        <v>0</v>
      </c>
      <c r="AZ295" s="712">
        <f t="shared" si="679"/>
        <v>0</v>
      </c>
      <c r="BA295" s="712">
        <f t="shared" si="679"/>
        <v>0</v>
      </c>
      <c r="BB295" s="712">
        <f t="shared" si="679"/>
        <v>0</v>
      </c>
      <c r="BC295" s="712">
        <f t="shared" si="679"/>
        <v>0</v>
      </c>
      <c r="BD295" s="712">
        <f t="shared" si="679"/>
        <v>0</v>
      </c>
      <c r="BE295" s="712">
        <f t="shared" si="679"/>
        <v>0</v>
      </c>
      <c r="BF295" s="712">
        <f t="shared" si="679"/>
        <v>0</v>
      </c>
      <c r="BG295" s="712">
        <f t="shared" si="679"/>
        <v>0</v>
      </c>
      <c r="BH295" s="712">
        <f t="shared" si="679"/>
        <v>0</v>
      </c>
      <c r="BI295" s="712">
        <f t="shared" si="679"/>
        <v>0</v>
      </c>
      <c r="BJ295" s="712">
        <f t="shared" si="679"/>
        <v>0</v>
      </c>
      <c r="BK295" s="712">
        <f t="shared" si="679"/>
        <v>0</v>
      </c>
      <c r="BL295" s="712">
        <f t="shared" si="679"/>
        <v>0</v>
      </c>
      <c r="BM295" s="712">
        <f t="shared" si="679"/>
        <v>0</v>
      </c>
      <c r="BN295" s="712">
        <f t="shared" si="679"/>
        <v>0</v>
      </c>
      <c r="BO295" s="712">
        <f t="shared" si="679"/>
        <v>0</v>
      </c>
      <c r="BP295" s="712">
        <f t="shared" ref="BP295:CU295" si="680">BP$236*BP62</f>
        <v>0</v>
      </c>
      <c r="BQ295" s="712">
        <f t="shared" si="680"/>
        <v>0</v>
      </c>
      <c r="BR295" s="712">
        <f t="shared" si="680"/>
        <v>0</v>
      </c>
      <c r="BS295" s="712">
        <f t="shared" si="680"/>
        <v>0</v>
      </c>
      <c r="BT295" s="712">
        <f t="shared" si="680"/>
        <v>0</v>
      </c>
      <c r="BU295" s="712">
        <f t="shared" si="680"/>
        <v>0</v>
      </c>
      <c r="BV295" s="712">
        <f t="shared" si="680"/>
        <v>0</v>
      </c>
      <c r="BW295" s="712">
        <f t="shared" si="680"/>
        <v>0</v>
      </c>
      <c r="BX295" s="712">
        <f t="shared" si="680"/>
        <v>0</v>
      </c>
      <c r="BY295" s="712">
        <f t="shared" si="680"/>
        <v>0</v>
      </c>
      <c r="BZ295" s="712">
        <f t="shared" si="680"/>
        <v>0</v>
      </c>
      <c r="CA295" s="712">
        <f t="shared" si="680"/>
        <v>0</v>
      </c>
      <c r="CB295" s="712">
        <f t="shared" si="680"/>
        <v>0</v>
      </c>
      <c r="CC295" s="712">
        <f t="shared" si="680"/>
        <v>0</v>
      </c>
      <c r="CD295" s="712">
        <f t="shared" si="680"/>
        <v>0</v>
      </c>
      <c r="CE295" s="712">
        <f t="shared" si="680"/>
        <v>0</v>
      </c>
      <c r="CF295" s="712">
        <f t="shared" si="680"/>
        <v>0</v>
      </c>
      <c r="CG295" s="712">
        <f t="shared" si="680"/>
        <v>0</v>
      </c>
      <c r="CH295" s="712">
        <f t="shared" si="680"/>
        <v>0</v>
      </c>
      <c r="CI295" s="712">
        <f t="shared" si="680"/>
        <v>0</v>
      </c>
      <c r="CJ295" s="712">
        <f t="shared" si="680"/>
        <v>0</v>
      </c>
      <c r="CK295" s="712">
        <f t="shared" si="680"/>
        <v>0</v>
      </c>
      <c r="CL295" s="712">
        <f t="shared" si="680"/>
        <v>0</v>
      </c>
      <c r="CM295" s="712">
        <f t="shared" si="680"/>
        <v>0</v>
      </c>
      <c r="CN295" s="712">
        <f t="shared" si="680"/>
        <v>0</v>
      </c>
      <c r="CO295" s="712">
        <f t="shared" si="680"/>
        <v>0</v>
      </c>
      <c r="CP295" s="712">
        <f t="shared" si="680"/>
        <v>0</v>
      </c>
      <c r="CQ295" s="712">
        <f t="shared" si="680"/>
        <v>0</v>
      </c>
      <c r="CR295" s="712">
        <f t="shared" si="680"/>
        <v>0</v>
      </c>
      <c r="CS295" s="712">
        <f t="shared" si="680"/>
        <v>0</v>
      </c>
      <c r="CT295" s="712">
        <f t="shared" si="680"/>
        <v>0</v>
      </c>
      <c r="CU295" s="712">
        <f t="shared" si="680"/>
        <v>0</v>
      </c>
      <c r="CV295" s="712">
        <f t="shared" ref="CV295:DI295" si="681">CV$236*CV62</f>
        <v>0</v>
      </c>
      <c r="CW295" s="712">
        <f t="shared" si="681"/>
        <v>0</v>
      </c>
      <c r="CX295" s="712">
        <f t="shared" si="681"/>
        <v>0</v>
      </c>
      <c r="CY295" s="712">
        <f t="shared" si="681"/>
        <v>0</v>
      </c>
      <c r="CZ295" s="712">
        <f t="shared" si="681"/>
        <v>0</v>
      </c>
      <c r="DA295" s="712">
        <f t="shared" si="681"/>
        <v>0</v>
      </c>
      <c r="DB295" s="712">
        <f t="shared" si="681"/>
        <v>0</v>
      </c>
      <c r="DC295" s="712">
        <f t="shared" si="681"/>
        <v>0</v>
      </c>
      <c r="DD295" s="712">
        <f t="shared" si="681"/>
        <v>0</v>
      </c>
      <c r="DE295" s="712">
        <f t="shared" si="681"/>
        <v>0</v>
      </c>
      <c r="DF295" s="712">
        <f t="shared" si="681"/>
        <v>0</v>
      </c>
      <c r="DG295" s="712">
        <f t="shared" si="681"/>
        <v>0</v>
      </c>
      <c r="DH295" s="712">
        <f t="shared" si="681"/>
        <v>0</v>
      </c>
      <c r="DI295" s="712">
        <f t="shared" si="681"/>
        <v>0</v>
      </c>
      <c r="DJ295" s="712">
        <f t="shared" si="573"/>
        <v>0</v>
      </c>
      <c r="DK295" s="323"/>
      <c r="DL295" s="21"/>
    </row>
    <row r="296" spans="2:116">
      <c r="B296" s="10" t="s">
        <v>348</v>
      </c>
      <c r="C296" s="4" t="s">
        <v>1067</v>
      </c>
      <c r="D296" s="712">
        <f t="shared" ref="D296:AI296" si="682">D$236*D63</f>
        <v>0</v>
      </c>
      <c r="E296" s="712">
        <f t="shared" si="682"/>
        <v>0</v>
      </c>
      <c r="F296" s="712">
        <f t="shared" si="682"/>
        <v>0</v>
      </c>
      <c r="G296" s="712">
        <f t="shared" si="682"/>
        <v>0</v>
      </c>
      <c r="H296" s="712">
        <f t="shared" si="682"/>
        <v>0</v>
      </c>
      <c r="I296" s="712">
        <f t="shared" si="682"/>
        <v>0</v>
      </c>
      <c r="J296" s="712">
        <f t="shared" si="682"/>
        <v>0</v>
      </c>
      <c r="K296" s="712">
        <f t="shared" si="682"/>
        <v>0</v>
      </c>
      <c r="L296" s="712">
        <f t="shared" si="682"/>
        <v>0</v>
      </c>
      <c r="M296" s="712">
        <f t="shared" si="682"/>
        <v>0</v>
      </c>
      <c r="N296" s="712">
        <f t="shared" si="682"/>
        <v>0</v>
      </c>
      <c r="O296" s="712">
        <f t="shared" si="682"/>
        <v>0</v>
      </c>
      <c r="P296" s="712">
        <f t="shared" si="682"/>
        <v>0</v>
      </c>
      <c r="Q296" s="712">
        <f t="shared" si="682"/>
        <v>0</v>
      </c>
      <c r="R296" s="712">
        <f t="shared" si="682"/>
        <v>0</v>
      </c>
      <c r="S296" s="712">
        <f t="shared" si="682"/>
        <v>0</v>
      </c>
      <c r="T296" s="712">
        <f t="shared" si="682"/>
        <v>0</v>
      </c>
      <c r="U296" s="712">
        <f t="shared" si="682"/>
        <v>0</v>
      </c>
      <c r="V296" s="712">
        <f t="shared" si="682"/>
        <v>0</v>
      </c>
      <c r="W296" s="712">
        <f t="shared" si="682"/>
        <v>0</v>
      </c>
      <c r="X296" s="712">
        <f t="shared" si="682"/>
        <v>0</v>
      </c>
      <c r="Y296" s="712">
        <f t="shared" si="682"/>
        <v>0</v>
      </c>
      <c r="Z296" s="712">
        <f t="shared" si="682"/>
        <v>0</v>
      </c>
      <c r="AA296" s="712">
        <f t="shared" si="682"/>
        <v>0</v>
      </c>
      <c r="AB296" s="712">
        <f t="shared" si="682"/>
        <v>0</v>
      </c>
      <c r="AC296" s="712">
        <f t="shared" si="682"/>
        <v>0</v>
      </c>
      <c r="AD296" s="712">
        <f t="shared" si="682"/>
        <v>0</v>
      </c>
      <c r="AE296" s="712">
        <f t="shared" si="682"/>
        <v>0</v>
      </c>
      <c r="AF296" s="712">
        <f t="shared" si="682"/>
        <v>0</v>
      </c>
      <c r="AG296" s="712">
        <f t="shared" si="682"/>
        <v>0</v>
      </c>
      <c r="AH296" s="712">
        <f t="shared" si="682"/>
        <v>0</v>
      </c>
      <c r="AI296" s="712">
        <f t="shared" si="682"/>
        <v>0</v>
      </c>
      <c r="AJ296" s="712">
        <f t="shared" ref="AJ296:BO296" si="683">AJ$236*AJ63</f>
        <v>0</v>
      </c>
      <c r="AK296" s="712">
        <f t="shared" si="683"/>
        <v>0</v>
      </c>
      <c r="AL296" s="712">
        <f t="shared" si="683"/>
        <v>0</v>
      </c>
      <c r="AM296" s="712">
        <f t="shared" si="683"/>
        <v>0</v>
      </c>
      <c r="AN296" s="712">
        <f t="shared" si="683"/>
        <v>0</v>
      </c>
      <c r="AO296" s="712">
        <f t="shared" si="683"/>
        <v>0</v>
      </c>
      <c r="AP296" s="712">
        <f t="shared" si="683"/>
        <v>0</v>
      </c>
      <c r="AQ296" s="712">
        <f t="shared" si="683"/>
        <v>0</v>
      </c>
      <c r="AR296" s="712">
        <f t="shared" si="683"/>
        <v>0</v>
      </c>
      <c r="AS296" s="712">
        <f t="shared" si="683"/>
        <v>0</v>
      </c>
      <c r="AT296" s="712">
        <f t="shared" si="683"/>
        <v>0</v>
      </c>
      <c r="AU296" s="712">
        <f t="shared" si="683"/>
        <v>0</v>
      </c>
      <c r="AV296" s="712">
        <f t="shared" si="683"/>
        <v>0</v>
      </c>
      <c r="AW296" s="712">
        <f t="shared" si="683"/>
        <v>0</v>
      </c>
      <c r="AX296" s="712">
        <f t="shared" si="683"/>
        <v>0</v>
      </c>
      <c r="AY296" s="712">
        <f t="shared" si="683"/>
        <v>0</v>
      </c>
      <c r="AZ296" s="712">
        <f t="shared" si="683"/>
        <v>0</v>
      </c>
      <c r="BA296" s="712">
        <f t="shared" si="683"/>
        <v>0</v>
      </c>
      <c r="BB296" s="712">
        <f t="shared" si="683"/>
        <v>0</v>
      </c>
      <c r="BC296" s="712">
        <f t="shared" si="683"/>
        <v>0</v>
      </c>
      <c r="BD296" s="712">
        <f t="shared" si="683"/>
        <v>0</v>
      </c>
      <c r="BE296" s="712">
        <f t="shared" si="683"/>
        <v>0</v>
      </c>
      <c r="BF296" s="712">
        <f t="shared" si="683"/>
        <v>0</v>
      </c>
      <c r="BG296" s="712">
        <f t="shared" si="683"/>
        <v>0</v>
      </c>
      <c r="BH296" s="712">
        <f t="shared" si="683"/>
        <v>0</v>
      </c>
      <c r="BI296" s="712">
        <f t="shared" si="683"/>
        <v>0</v>
      </c>
      <c r="BJ296" s="712">
        <f t="shared" si="683"/>
        <v>0</v>
      </c>
      <c r="BK296" s="712">
        <f t="shared" si="683"/>
        <v>0</v>
      </c>
      <c r="BL296" s="712">
        <f t="shared" si="683"/>
        <v>0</v>
      </c>
      <c r="BM296" s="712">
        <f t="shared" si="683"/>
        <v>0</v>
      </c>
      <c r="BN296" s="712">
        <f t="shared" si="683"/>
        <v>0</v>
      </c>
      <c r="BO296" s="712">
        <f t="shared" si="683"/>
        <v>0</v>
      </c>
      <c r="BP296" s="712">
        <f t="shared" ref="BP296:CU296" si="684">BP$236*BP63</f>
        <v>0</v>
      </c>
      <c r="BQ296" s="712">
        <f t="shared" si="684"/>
        <v>0</v>
      </c>
      <c r="BR296" s="712">
        <f t="shared" si="684"/>
        <v>0</v>
      </c>
      <c r="BS296" s="712">
        <f t="shared" si="684"/>
        <v>0</v>
      </c>
      <c r="BT296" s="712">
        <f t="shared" si="684"/>
        <v>0</v>
      </c>
      <c r="BU296" s="712">
        <f t="shared" si="684"/>
        <v>0</v>
      </c>
      <c r="BV296" s="712">
        <f t="shared" si="684"/>
        <v>0</v>
      </c>
      <c r="BW296" s="712">
        <f t="shared" si="684"/>
        <v>0</v>
      </c>
      <c r="BX296" s="712">
        <f t="shared" si="684"/>
        <v>0</v>
      </c>
      <c r="BY296" s="712">
        <f t="shared" si="684"/>
        <v>0</v>
      </c>
      <c r="BZ296" s="712">
        <f t="shared" si="684"/>
        <v>0</v>
      </c>
      <c r="CA296" s="712">
        <f t="shared" si="684"/>
        <v>0</v>
      </c>
      <c r="CB296" s="712">
        <f t="shared" si="684"/>
        <v>0</v>
      </c>
      <c r="CC296" s="712">
        <f t="shared" si="684"/>
        <v>0</v>
      </c>
      <c r="CD296" s="712">
        <f t="shared" si="684"/>
        <v>0</v>
      </c>
      <c r="CE296" s="712">
        <f t="shared" si="684"/>
        <v>0</v>
      </c>
      <c r="CF296" s="712">
        <f t="shared" si="684"/>
        <v>0</v>
      </c>
      <c r="CG296" s="712">
        <f t="shared" si="684"/>
        <v>0</v>
      </c>
      <c r="CH296" s="712">
        <f t="shared" si="684"/>
        <v>0</v>
      </c>
      <c r="CI296" s="712">
        <f t="shared" si="684"/>
        <v>0</v>
      </c>
      <c r="CJ296" s="712">
        <f t="shared" si="684"/>
        <v>0</v>
      </c>
      <c r="CK296" s="712">
        <f t="shared" si="684"/>
        <v>0</v>
      </c>
      <c r="CL296" s="712">
        <f t="shared" si="684"/>
        <v>0</v>
      </c>
      <c r="CM296" s="712">
        <f t="shared" si="684"/>
        <v>0</v>
      </c>
      <c r="CN296" s="712">
        <f t="shared" si="684"/>
        <v>0</v>
      </c>
      <c r="CO296" s="712">
        <f t="shared" si="684"/>
        <v>0</v>
      </c>
      <c r="CP296" s="712">
        <f t="shared" si="684"/>
        <v>0</v>
      </c>
      <c r="CQ296" s="712">
        <f t="shared" si="684"/>
        <v>0</v>
      </c>
      <c r="CR296" s="712">
        <f t="shared" si="684"/>
        <v>0</v>
      </c>
      <c r="CS296" s="712">
        <f t="shared" si="684"/>
        <v>0</v>
      </c>
      <c r="CT296" s="712">
        <f t="shared" si="684"/>
        <v>0</v>
      </c>
      <c r="CU296" s="712">
        <f t="shared" si="684"/>
        <v>0</v>
      </c>
      <c r="CV296" s="712">
        <f t="shared" ref="CV296:DI296" si="685">CV$236*CV63</f>
        <v>0</v>
      </c>
      <c r="CW296" s="712">
        <f t="shared" si="685"/>
        <v>0</v>
      </c>
      <c r="CX296" s="712">
        <f t="shared" si="685"/>
        <v>0</v>
      </c>
      <c r="CY296" s="712">
        <f t="shared" si="685"/>
        <v>0</v>
      </c>
      <c r="CZ296" s="712">
        <f t="shared" si="685"/>
        <v>0</v>
      </c>
      <c r="DA296" s="712">
        <f t="shared" si="685"/>
        <v>0</v>
      </c>
      <c r="DB296" s="712">
        <f t="shared" si="685"/>
        <v>0</v>
      </c>
      <c r="DC296" s="712">
        <f t="shared" si="685"/>
        <v>0</v>
      </c>
      <c r="DD296" s="712">
        <f t="shared" si="685"/>
        <v>0</v>
      </c>
      <c r="DE296" s="712">
        <f t="shared" si="685"/>
        <v>0</v>
      </c>
      <c r="DF296" s="712">
        <f t="shared" si="685"/>
        <v>0</v>
      </c>
      <c r="DG296" s="712">
        <f t="shared" si="685"/>
        <v>0</v>
      </c>
      <c r="DH296" s="712">
        <f t="shared" si="685"/>
        <v>0</v>
      </c>
      <c r="DI296" s="712">
        <f t="shared" si="685"/>
        <v>0</v>
      </c>
      <c r="DJ296" s="712">
        <f t="shared" si="573"/>
        <v>0</v>
      </c>
      <c r="DK296" s="323"/>
      <c r="DL296" s="21"/>
    </row>
    <row r="297" spans="2:116">
      <c r="B297" s="597" t="s">
        <v>349</v>
      </c>
      <c r="C297" s="598" t="s">
        <v>1068</v>
      </c>
      <c r="D297" s="711">
        <f t="shared" ref="D297:AI297" si="686">D$236*D64</f>
        <v>0</v>
      </c>
      <c r="E297" s="711">
        <f t="shared" si="686"/>
        <v>0</v>
      </c>
      <c r="F297" s="711">
        <f t="shared" si="686"/>
        <v>0</v>
      </c>
      <c r="G297" s="711">
        <f t="shared" si="686"/>
        <v>0</v>
      </c>
      <c r="H297" s="711">
        <f t="shared" si="686"/>
        <v>0</v>
      </c>
      <c r="I297" s="711">
        <f t="shared" si="686"/>
        <v>0</v>
      </c>
      <c r="J297" s="711">
        <f t="shared" si="686"/>
        <v>0</v>
      </c>
      <c r="K297" s="711">
        <f t="shared" si="686"/>
        <v>0</v>
      </c>
      <c r="L297" s="711">
        <f t="shared" si="686"/>
        <v>0</v>
      </c>
      <c r="M297" s="711">
        <f t="shared" si="686"/>
        <v>0</v>
      </c>
      <c r="N297" s="711">
        <f t="shared" si="686"/>
        <v>0</v>
      </c>
      <c r="O297" s="711">
        <f t="shared" si="686"/>
        <v>0</v>
      </c>
      <c r="P297" s="711">
        <f t="shared" si="686"/>
        <v>0</v>
      </c>
      <c r="Q297" s="711">
        <f t="shared" si="686"/>
        <v>0</v>
      </c>
      <c r="R297" s="711">
        <f t="shared" si="686"/>
        <v>0</v>
      </c>
      <c r="S297" s="711">
        <f t="shared" si="686"/>
        <v>0</v>
      </c>
      <c r="T297" s="711">
        <f t="shared" si="686"/>
        <v>0</v>
      </c>
      <c r="U297" s="711">
        <f t="shared" si="686"/>
        <v>0</v>
      </c>
      <c r="V297" s="711">
        <f t="shared" si="686"/>
        <v>0</v>
      </c>
      <c r="W297" s="711">
        <f t="shared" si="686"/>
        <v>0</v>
      </c>
      <c r="X297" s="711">
        <f t="shared" si="686"/>
        <v>0</v>
      </c>
      <c r="Y297" s="711">
        <f t="shared" si="686"/>
        <v>0</v>
      </c>
      <c r="Z297" s="711">
        <f t="shared" si="686"/>
        <v>0</v>
      </c>
      <c r="AA297" s="711">
        <f t="shared" si="686"/>
        <v>0</v>
      </c>
      <c r="AB297" s="711">
        <f t="shared" si="686"/>
        <v>0</v>
      </c>
      <c r="AC297" s="711">
        <f t="shared" si="686"/>
        <v>0</v>
      </c>
      <c r="AD297" s="711">
        <f t="shared" si="686"/>
        <v>0</v>
      </c>
      <c r="AE297" s="711">
        <f t="shared" si="686"/>
        <v>0</v>
      </c>
      <c r="AF297" s="711">
        <f t="shared" si="686"/>
        <v>0</v>
      </c>
      <c r="AG297" s="711">
        <f t="shared" si="686"/>
        <v>0</v>
      </c>
      <c r="AH297" s="711">
        <f t="shared" si="686"/>
        <v>0</v>
      </c>
      <c r="AI297" s="711">
        <f t="shared" si="686"/>
        <v>0</v>
      </c>
      <c r="AJ297" s="711">
        <f t="shared" ref="AJ297:BO297" si="687">AJ$236*AJ64</f>
        <v>0</v>
      </c>
      <c r="AK297" s="711">
        <f t="shared" si="687"/>
        <v>0</v>
      </c>
      <c r="AL297" s="711">
        <f t="shared" si="687"/>
        <v>0</v>
      </c>
      <c r="AM297" s="711">
        <f t="shared" si="687"/>
        <v>0</v>
      </c>
      <c r="AN297" s="711">
        <f t="shared" si="687"/>
        <v>0</v>
      </c>
      <c r="AO297" s="711">
        <f t="shared" si="687"/>
        <v>0</v>
      </c>
      <c r="AP297" s="711">
        <f t="shared" si="687"/>
        <v>0</v>
      </c>
      <c r="AQ297" s="711">
        <f t="shared" si="687"/>
        <v>0</v>
      </c>
      <c r="AR297" s="711">
        <f t="shared" si="687"/>
        <v>0</v>
      </c>
      <c r="AS297" s="711">
        <f t="shared" si="687"/>
        <v>0</v>
      </c>
      <c r="AT297" s="711">
        <f t="shared" si="687"/>
        <v>0</v>
      </c>
      <c r="AU297" s="711">
        <f t="shared" si="687"/>
        <v>0</v>
      </c>
      <c r="AV297" s="711">
        <f t="shared" si="687"/>
        <v>0</v>
      </c>
      <c r="AW297" s="711">
        <f t="shared" si="687"/>
        <v>0</v>
      </c>
      <c r="AX297" s="711">
        <f t="shared" si="687"/>
        <v>0</v>
      </c>
      <c r="AY297" s="711">
        <f t="shared" si="687"/>
        <v>0</v>
      </c>
      <c r="AZ297" s="711">
        <f t="shared" si="687"/>
        <v>0</v>
      </c>
      <c r="BA297" s="711">
        <f t="shared" si="687"/>
        <v>0</v>
      </c>
      <c r="BB297" s="711">
        <f t="shared" si="687"/>
        <v>0</v>
      </c>
      <c r="BC297" s="711">
        <f t="shared" si="687"/>
        <v>0</v>
      </c>
      <c r="BD297" s="711">
        <f t="shared" si="687"/>
        <v>0</v>
      </c>
      <c r="BE297" s="711">
        <f t="shared" si="687"/>
        <v>0</v>
      </c>
      <c r="BF297" s="711">
        <f t="shared" si="687"/>
        <v>0</v>
      </c>
      <c r="BG297" s="711">
        <f t="shared" si="687"/>
        <v>0</v>
      </c>
      <c r="BH297" s="711">
        <f t="shared" si="687"/>
        <v>0</v>
      </c>
      <c r="BI297" s="711">
        <f t="shared" si="687"/>
        <v>0</v>
      </c>
      <c r="BJ297" s="711">
        <f t="shared" si="687"/>
        <v>0</v>
      </c>
      <c r="BK297" s="711">
        <f t="shared" si="687"/>
        <v>0</v>
      </c>
      <c r="BL297" s="711">
        <f t="shared" si="687"/>
        <v>0</v>
      </c>
      <c r="BM297" s="711">
        <f t="shared" si="687"/>
        <v>0</v>
      </c>
      <c r="BN297" s="711">
        <f t="shared" si="687"/>
        <v>0</v>
      </c>
      <c r="BO297" s="711">
        <f t="shared" si="687"/>
        <v>0</v>
      </c>
      <c r="BP297" s="711">
        <f t="shared" ref="BP297:CU297" si="688">BP$236*BP64</f>
        <v>0</v>
      </c>
      <c r="BQ297" s="711">
        <f t="shared" si="688"/>
        <v>0</v>
      </c>
      <c r="BR297" s="711">
        <f t="shared" si="688"/>
        <v>0</v>
      </c>
      <c r="BS297" s="711">
        <f t="shared" si="688"/>
        <v>0</v>
      </c>
      <c r="BT297" s="711">
        <f t="shared" si="688"/>
        <v>0</v>
      </c>
      <c r="BU297" s="711">
        <f t="shared" si="688"/>
        <v>0</v>
      </c>
      <c r="BV297" s="711">
        <f t="shared" si="688"/>
        <v>0</v>
      </c>
      <c r="BW297" s="711">
        <f t="shared" si="688"/>
        <v>0</v>
      </c>
      <c r="BX297" s="711">
        <f t="shared" si="688"/>
        <v>0</v>
      </c>
      <c r="BY297" s="711">
        <f t="shared" si="688"/>
        <v>0</v>
      </c>
      <c r="BZ297" s="711">
        <f t="shared" si="688"/>
        <v>0</v>
      </c>
      <c r="CA297" s="711">
        <f t="shared" si="688"/>
        <v>0</v>
      </c>
      <c r="CB297" s="711">
        <f t="shared" si="688"/>
        <v>0</v>
      </c>
      <c r="CC297" s="711">
        <f t="shared" si="688"/>
        <v>0</v>
      </c>
      <c r="CD297" s="711">
        <f t="shared" si="688"/>
        <v>0</v>
      </c>
      <c r="CE297" s="711">
        <f t="shared" si="688"/>
        <v>0</v>
      </c>
      <c r="CF297" s="711">
        <f t="shared" si="688"/>
        <v>0</v>
      </c>
      <c r="CG297" s="711">
        <f t="shared" si="688"/>
        <v>0</v>
      </c>
      <c r="CH297" s="711">
        <f t="shared" si="688"/>
        <v>0</v>
      </c>
      <c r="CI297" s="711">
        <f t="shared" si="688"/>
        <v>0</v>
      </c>
      <c r="CJ297" s="711">
        <f t="shared" si="688"/>
        <v>0</v>
      </c>
      <c r="CK297" s="711">
        <f t="shared" si="688"/>
        <v>0</v>
      </c>
      <c r="CL297" s="711">
        <f t="shared" si="688"/>
        <v>0</v>
      </c>
      <c r="CM297" s="711">
        <f t="shared" si="688"/>
        <v>0</v>
      </c>
      <c r="CN297" s="711">
        <f t="shared" si="688"/>
        <v>0</v>
      </c>
      <c r="CO297" s="711">
        <f t="shared" si="688"/>
        <v>0</v>
      </c>
      <c r="CP297" s="711">
        <f t="shared" si="688"/>
        <v>0</v>
      </c>
      <c r="CQ297" s="711">
        <f t="shared" si="688"/>
        <v>0</v>
      </c>
      <c r="CR297" s="711">
        <f t="shared" si="688"/>
        <v>0</v>
      </c>
      <c r="CS297" s="711">
        <f t="shared" si="688"/>
        <v>0</v>
      </c>
      <c r="CT297" s="711">
        <f t="shared" si="688"/>
        <v>0</v>
      </c>
      <c r="CU297" s="711">
        <f t="shared" si="688"/>
        <v>0</v>
      </c>
      <c r="CV297" s="711">
        <f t="shared" ref="CV297:DI297" si="689">CV$236*CV64</f>
        <v>0</v>
      </c>
      <c r="CW297" s="711">
        <f t="shared" si="689"/>
        <v>0</v>
      </c>
      <c r="CX297" s="711">
        <f t="shared" si="689"/>
        <v>0</v>
      </c>
      <c r="CY297" s="711">
        <f t="shared" si="689"/>
        <v>0</v>
      </c>
      <c r="CZ297" s="711">
        <f t="shared" si="689"/>
        <v>0</v>
      </c>
      <c r="DA297" s="711">
        <f t="shared" si="689"/>
        <v>0</v>
      </c>
      <c r="DB297" s="711">
        <f t="shared" si="689"/>
        <v>0</v>
      </c>
      <c r="DC297" s="711">
        <f t="shared" si="689"/>
        <v>0</v>
      </c>
      <c r="DD297" s="711">
        <f t="shared" si="689"/>
        <v>0</v>
      </c>
      <c r="DE297" s="711">
        <f t="shared" si="689"/>
        <v>0</v>
      </c>
      <c r="DF297" s="711">
        <f t="shared" si="689"/>
        <v>0</v>
      </c>
      <c r="DG297" s="711">
        <f t="shared" si="689"/>
        <v>0</v>
      </c>
      <c r="DH297" s="711">
        <f t="shared" si="689"/>
        <v>0</v>
      </c>
      <c r="DI297" s="711">
        <f t="shared" si="689"/>
        <v>0</v>
      </c>
      <c r="DJ297" s="711">
        <f t="shared" si="573"/>
        <v>0</v>
      </c>
      <c r="DK297" s="323"/>
      <c r="DL297" s="21"/>
    </row>
    <row r="298" spans="2:116">
      <c r="B298" s="10" t="s">
        <v>350</v>
      </c>
      <c r="C298" s="4" t="s">
        <v>1069</v>
      </c>
      <c r="D298" s="712">
        <f t="shared" ref="D298:AI298" si="690">D$236*D65</f>
        <v>0</v>
      </c>
      <c r="E298" s="712">
        <f t="shared" si="690"/>
        <v>0</v>
      </c>
      <c r="F298" s="712">
        <f t="shared" si="690"/>
        <v>0</v>
      </c>
      <c r="G298" s="712">
        <f t="shared" si="690"/>
        <v>0</v>
      </c>
      <c r="H298" s="712">
        <f t="shared" si="690"/>
        <v>0</v>
      </c>
      <c r="I298" s="712">
        <f t="shared" si="690"/>
        <v>0</v>
      </c>
      <c r="J298" s="712">
        <f t="shared" si="690"/>
        <v>0</v>
      </c>
      <c r="K298" s="712">
        <f t="shared" si="690"/>
        <v>0</v>
      </c>
      <c r="L298" s="712">
        <f t="shared" si="690"/>
        <v>0</v>
      </c>
      <c r="M298" s="712">
        <f t="shared" si="690"/>
        <v>0</v>
      </c>
      <c r="N298" s="712">
        <f t="shared" si="690"/>
        <v>0</v>
      </c>
      <c r="O298" s="712">
        <f t="shared" si="690"/>
        <v>0</v>
      </c>
      <c r="P298" s="712">
        <f t="shared" si="690"/>
        <v>0</v>
      </c>
      <c r="Q298" s="712">
        <f t="shared" si="690"/>
        <v>0</v>
      </c>
      <c r="R298" s="712">
        <f t="shared" si="690"/>
        <v>0</v>
      </c>
      <c r="S298" s="712">
        <f t="shared" si="690"/>
        <v>0</v>
      </c>
      <c r="T298" s="712">
        <f t="shared" si="690"/>
        <v>0</v>
      </c>
      <c r="U298" s="712">
        <f t="shared" si="690"/>
        <v>0</v>
      </c>
      <c r="V298" s="712">
        <f t="shared" si="690"/>
        <v>0</v>
      </c>
      <c r="W298" s="712">
        <f t="shared" si="690"/>
        <v>0</v>
      </c>
      <c r="X298" s="712">
        <f t="shared" si="690"/>
        <v>0</v>
      </c>
      <c r="Y298" s="712">
        <f t="shared" si="690"/>
        <v>0</v>
      </c>
      <c r="Z298" s="712">
        <f t="shared" si="690"/>
        <v>0</v>
      </c>
      <c r="AA298" s="712">
        <f t="shared" si="690"/>
        <v>0</v>
      </c>
      <c r="AB298" s="712">
        <f t="shared" si="690"/>
        <v>0</v>
      </c>
      <c r="AC298" s="712">
        <f t="shared" si="690"/>
        <v>0</v>
      </c>
      <c r="AD298" s="712">
        <f t="shared" si="690"/>
        <v>0</v>
      </c>
      <c r="AE298" s="712">
        <f t="shared" si="690"/>
        <v>0</v>
      </c>
      <c r="AF298" s="712">
        <f t="shared" si="690"/>
        <v>0</v>
      </c>
      <c r="AG298" s="712">
        <f t="shared" si="690"/>
        <v>0</v>
      </c>
      <c r="AH298" s="712">
        <f t="shared" si="690"/>
        <v>0</v>
      </c>
      <c r="AI298" s="712">
        <f t="shared" si="690"/>
        <v>0</v>
      </c>
      <c r="AJ298" s="712">
        <f t="shared" ref="AJ298:BO298" si="691">AJ$236*AJ65</f>
        <v>0</v>
      </c>
      <c r="AK298" s="712">
        <f t="shared" si="691"/>
        <v>0</v>
      </c>
      <c r="AL298" s="712">
        <f t="shared" si="691"/>
        <v>0</v>
      </c>
      <c r="AM298" s="712">
        <f t="shared" si="691"/>
        <v>0</v>
      </c>
      <c r="AN298" s="712">
        <f t="shared" si="691"/>
        <v>0</v>
      </c>
      <c r="AO298" s="712">
        <f t="shared" si="691"/>
        <v>0</v>
      </c>
      <c r="AP298" s="712">
        <f t="shared" si="691"/>
        <v>0</v>
      </c>
      <c r="AQ298" s="712">
        <f t="shared" si="691"/>
        <v>0</v>
      </c>
      <c r="AR298" s="712">
        <f t="shared" si="691"/>
        <v>0</v>
      </c>
      <c r="AS298" s="712">
        <f t="shared" si="691"/>
        <v>0</v>
      </c>
      <c r="AT298" s="712">
        <f t="shared" si="691"/>
        <v>0</v>
      </c>
      <c r="AU298" s="712">
        <f t="shared" si="691"/>
        <v>0</v>
      </c>
      <c r="AV298" s="712">
        <f t="shared" si="691"/>
        <v>0</v>
      </c>
      <c r="AW298" s="712">
        <f t="shared" si="691"/>
        <v>0</v>
      </c>
      <c r="AX298" s="712">
        <f t="shared" si="691"/>
        <v>0</v>
      </c>
      <c r="AY298" s="712">
        <f t="shared" si="691"/>
        <v>0</v>
      </c>
      <c r="AZ298" s="712">
        <f t="shared" si="691"/>
        <v>0</v>
      </c>
      <c r="BA298" s="712">
        <f t="shared" si="691"/>
        <v>0</v>
      </c>
      <c r="BB298" s="712">
        <f t="shared" si="691"/>
        <v>0</v>
      </c>
      <c r="BC298" s="712">
        <f t="shared" si="691"/>
        <v>0</v>
      </c>
      <c r="BD298" s="712">
        <f t="shared" si="691"/>
        <v>0</v>
      </c>
      <c r="BE298" s="712">
        <f t="shared" si="691"/>
        <v>0</v>
      </c>
      <c r="BF298" s="712">
        <f t="shared" si="691"/>
        <v>0</v>
      </c>
      <c r="BG298" s="712">
        <f t="shared" si="691"/>
        <v>0</v>
      </c>
      <c r="BH298" s="712">
        <f t="shared" si="691"/>
        <v>0</v>
      </c>
      <c r="BI298" s="712">
        <f t="shared" si="691"/>
        <v>0</v>
      </c>
      <c r="BJ298" s="712">
        <f t="shared" si="691"/>
        <v>0</v>
      </c>
      <c r="BK298" s="712">
        <f t="shared" si="691"/>
        <v>0</v>
      </c>
      <c r="BL298" s="712">
        <f t="shared" si="691"/>
        <v>0</v>
      </c>
      <c r="BM298" s="712">
        <f t="shared" si="691"/>
        <v>0</v>
      </c>
      <c r="BN298" s="712">
        <f t="shared" si="691"/>
        <v>0</v>
      </c>
      <c r="BO298" s="712">
        <f t="shared" si="691"/>
        <v>0</v>
      </c>
      <c r="BP298" s="712">
        <f t="shared" ref="BP298:CU298" si="692">BP$236*BP65</f>
        <v>0</v>
      </c>
      <c r="BQ298" s="712">
        <f t="shared" si="692"/>
        <v>0</v>
      </c>
      <c r="BR298" s="712">
        <f t="shared" si="692"/>
        <v>0</v>
      </c>
      <c r="BS298" s="712">
        <f t="shared" si="692"/>
        <v>0</v>
      </c>
      <c r="BT298" s="712">
        <f t="shared" si="692"/>
        <v>0</v>
      </c>
      <c r="BU298" s="712">
        <f t="shared" si="692"/>
        <v>0</v>
      </c>
      <c r="BV298" s="712">
        <f t="shared" si="692"/>
        <v>0</v>
      </c>
      <c r="BW298" s="712">
        <f t="shared" si="692"/>
        <v>0</v>
      </c>
      <c r="BX298" s="712">
        <f t="shared" si="692"/>
        <v>0</v>
      </c>
      <c r="BY298" s="712">
        <f t="shared" si="692"/>
        <v>0</v>
      </c>
      <c r="BZ298" s="712">
        <f t="shared" si="692"/>
        <v>0</v>
      </c>
      <c r="CA298" s="712">
        <f t="shared" si="692"/>
        <v>0</v>
      </c>
      <c r="CB298" s="712">
        <f t="shared" si="692"/>
        <v>0</v>
      </c>
      <c r="CC298" s="712">
        <f t="shared" si="692"/>
        <v>0</v>
      </c>
      <c r="CD298" s="712">
        <f t="shared" si="692"/>
        <v>0</v>
      </c>
      <c r="CE298" s="712">
        <f t="shared" si="692"/>
        <v>0</v>
      </c>
      <c r="CF298" s="712">
        <f t="shared" si="692"/>
        <v>0</v>
      </c>
      <c r="CG298" s="712">
        <f t="shared" si="692"/>
        <v>0</v>
      </c>
      <c r="CH298" s="712">
        <f t="shared" si="692"/>
        <v>0</v>
      </c>
      <c r="CI298" s="712">
        <f t="shared" si="692"/>
        <v>0</v>
      </c>
      <c r="CJ298" s="712">
        <f t="shared" si="692"/>
        <v>0</v>
      </c>
      <c r="CK298" s="712">
        <f t="shared" si="692"/>
        <v>0</v>
      </c>
      <c r="CL298" s="712">
        <f t="shared" si="692"/>
        <v>0</v>
      </c>
      <c r="CM298" s="712">
        <f t="shared" si="692"/>
        <v>0</v>
      </c>
      <c r="CN298" s="712">
        <f t="shared" si="692"/>
        <v>0</v>
      </c>
      <c r="CO298" s="712">
        <f t="shared" si="692"/>
        <v>0</v>
      </c>
      <c r="CP298" s="712">
        <f t="shared" si="692"/>
        <v>0</v>
      </c>
      <c r="CQ298" s="712">
        <f t="shared" si="692"/>
        <v>0</v>
      </c>
      <c r="CR298" s="712">
        <f t="shared" si="692"/>
        <v>0</v>
      </c>
      <c r="CS298" s="712">
        <f t="shared" si="692"/>
        <v>0</v>
      </c>
      <c r="CT298" s="712">
        <f t="shared" si="692"/>
        <v>0</v>
      </c>
      <c r="CU298" s="712">
        <f t="shared" si="692"/>
        <v>0</v>
      </c>
      <c r="CV298" s="712">
        <f t="shared" ref="CV298:DI298" si="693">CV$236*CV65</f>
        <v>0</v>
      </c>
      <c r="CW298" s="712">
        <f t="shared" si="693"/>
        <v>0</v>
      </c>
      <c r="CX298" s="712">
        <f t="shared" si="693"/>
        <v>0</v>
      </c>
      <c r="CY298" s="712">
        <f t="shared" si="693"/>
        <v>0</v>
      </c>
      <c r="CZ298" s="712">
        <f t="shared" si="693"/>
        <v>0</v>
      </c>
      <c r="DA298" s="712">
        <f t="shared" si="693"/>
        <v>0</v>
      </c>
      <c r="DB298" s="712">
        <f t="shared" si="693"/>
        <v>0</v>
      </c>
      <c r="DC298" s="712">
        <f t="shared" si="693"/>
        <v>0</v>
      </c>
      <c r="DD298" s="712">
        <f t="shared" si="693"/>
        <v>0</v>
      </c>
      <c r="DE298" s="712">
        <f t="shared" si="693"/>
        <v>0</v>
      </c>
      <c r="DF298" s="712">
        <f t="shared" si="693"/>
        <v>0</v>
      </c>
      <c r="DG298" s="712">
        <f t="shared" si="693"/>
        <v>0</v>
      </c>
      <c r="DH298" s="712">
        <f t="shared" si="693"/>
        <v>0</v>
      </c>
      <c r="DI298" s="712">
        <f t="shared" si="693"/>
        <v>0</v>
      </c>
      <c r="DJ298" s="712">
        <f t="shared" si="573"/>
        <v>0</v>
      </c>
      <c r="DK298" s="323"/>
      <c r="DL298" s="21"/>
    </row>
    <row r="299" spans="2:116">
      <c r="B299" s="10" t="s">
        <v>351</v>
      </c>
      <c r="C299" s="4" t="s">
        <v>1070</v>
      </c>
      <c r="D299" s="712">
        <f t="shared" ref="D299:AI299" si="694">D$236*D66</f>
        <v>0</v>
      </c>
      <c r="E299" s="712">
        <f t="shared" si="694"/>
        <v>0</v>
      </c>
      <c r="F299" s="712">
        <f t="shared" si="694"/>
        <v>0</v>
      </c>
      <c r="G299" s="712">
        <f t="shared" si="694"/>
        <v>0</v>
      </c>
      <c r="H299" s="712">
        <f t="shared" si="694"/>
        <v>0</v>
      </c>
      <c r="I299" s="712">
        <f t="shared" si="694"/>
        <v>0</v>
      </c>
      <c r="J299" s="712">
        <f t="shared" si="694"/>
        <v>0</v>
      </c>
      <c r="K299" s="712">
        <f t="shared" si="694"/>
        <v>0</v>
      </c>
      <c r="L299" s="712">
        <f t="shared" si="694"/>
        <v>0</v>
      </c>
      <c r="M299" s="712">
        <f t="shared" si="694"/>
        <v>0</v>
      </c>
      <c r="N299" s="712">
        <f t="shared" si="694"/>
        <v>0</v>
      </c>
      <c r="O299" s="712">
        <f t="shared" si="694"/>
        <v>0</v>
      </c>
      <c r="P299" s="712">
        <f t="shared" si="694"/>
        <v>0</v>
      </c>
      <c r="Q299" s="712">
        <f t="shared" si="694"/>
        <v>0</v>
      </c>
      <c r="R299" s="712">
        <f t="shared" si="694"/>
        <v>0</v>
      </c>
      <c r="S299" s="712">
        <f t="shared" si="694"/>
        <v>0</v>
      </c>
      <c r="T299" s="712">
        <f t="shared" si="694"/>
        <v>0</v>
      </c>
      <c r="U299" s="712">
        <f t="shared" si="694"/>
        <v>0</v>
      </c>
      <c r="V299" s="712">
        <f t="shared" si="694"/>
        <v>0</v>
      </c>
      <c r="W299" s="712">
        <f t="shared" si="694"/>
        <v>0</v>
      </c>
      <c r="X299" s="712">
        <f t="shared" si="694"/>
        <v>0</v>
      </c>
      <c r="Y299" s="712">
        <f t="shared" si="694"/>
        <v>0</v>
      </c>
      <c r="Z299" s="712">
        <f t="shared" si="694"/>
        <v>0</v>
      </c>
      <c r="AA299" s="712">
        <f t="shared" si="694"/>
        <v>0</v>
      </c>
      <c r="AB299" s="712">
        <f t="shared" si="694"/>
        <v>0</v>
      </c>
      <c r="AC299" s="712">
        <f t="shared" si="694"/>
        <v>0</v>
      </c>
      <c r="AD299" s="712">
        <f t="shared" si="694"/>
        <v>0</v>
      </c>
      <c r="AE299" s="712">
        <f t="shared" si="694"/>
        <v>0</v>
      </c>
      <c r="AF299" s="712">
        <f t="shared" si="694"/>
        <v>0</v>
      </c>
      <c r="AG299" s="712">
        <f t="shared" si="694"/>
        <v>0</v>
      </c>
      <c r="AH299" s="712">
        <f t="shared" si="694"/>
        <v>0</v>
      </c>
      <c r="AI299" s="712">
        <f t="shared" si="694"/>
        <v>0</v>
      </c>
      <c r="AJ299" s="712">
        <f t="shared" ref="AJ299:BO299" si="695">AJ$236*AJ66</f>
        <v>0</v>
      </c>
      <c r="AK299" s="712">
        <f t="shared" si="695"/>
        <v>0</v>
      </c>
      <c r="AL299" s="712">
        <f t="shared" si="695"/>
        <v>0</v>
      </c>
      <c r="AM299" s="712">
        <f t="shared" si="695"/>
        <v>0</v>
      </c>
      <c r="AN299" s="712">
        <f t="shared" si="695"/>
        <v>0</v>
      </c>
      <c r="AO299" s="712">
        <f t="shared" si="695"/>
        <v>0</v>
      </c>
      <c r="AP299" s="712">
        <f t="shared" si="695"/>
        <v>0</v>
      </c>
      <c r="AQ299" s="712">
        <f t="shared" si="695"/>
        <v>0</v>
      </c>
      <c r="AR299" s="712">
        <f t="shared" si="695"/>
        <v>0</v>
      </c>
      <c r="AS299" s="712">
        <f t="shared" si="695"/>
        <v>0</v>
      </c>
      <c r="AT299" s="712">
        <f t="shared" si="695"/>
        <v>0</v>
      </c>
      <c r="AU299" s="712">
        <f t="shared" si="695"/>
        <v>0</v>
      </c>
      <c r="AV299" s="712">
        <f t="shared" si="695"/>
        <v>0</v>
      </c>
      <c r="AW299" s="712">
        <f t="shared" si="695"/>
        <v>0</v>
      </c>
      <c r="AX299" s="712">
        <f t="shared" si="695"/>
        <v>0</v>
      </c>
      <c r="AY299" s="712">
        <f t="shared" si="695"/>
        <v>0</v>
      </c>
      <c r="AZ299" s="712">
        <f t="shared" si="695"/>
        <v>0</v>
      </c>
      <c r="BA299" s="712">
        <f t="shared" si="695"/>
        <v>0</v>
      </c>
      <c r="BB299" s="712">
        <f t="shared" si="695"/>
        <v>0</v>
      </c>
      <c r="BC299" s="712">
        <f t="shared" si="695"/>
        <v>0</v>
      </c>
      <c r="BD299" s="712">
        <f t="shared" si="695"/>
        <v>0</v>
      </c>
      <c r="BE299" s="712">
        <f t="shared" si="695"/>
        <v>0</v>
      </c>
      <c r="BF299" s="712">
        <f t="shared" si="695"/>
        <v>0</v>
      </c>
      <c r="BG299" s="712">
        <f t="shared" si="695"/>
        <v>0</v>
      </c>
      <c r="BH299" s="712">
        <f t="shared" si="695"/>
        <v>0</v>
      </c>
      <c r="BI299" s="712">
        <f t="shared" si="695"/>
        <v>0</v>
      </c>
      <c r="BJ299" s="712">
        <f t="shared" si="695"/>
        <v>0</v>
      </c>
      <c r="BK299" s="712">
        <f t="shared" si="695"/>
        <v>0</v>
      </c>
      <c r="BL299" s="712">
        <f t="shared" si="695"/>
        <v>0</v>
      </c>
      <c r="BM299" s="712">
        <f t="shared" si="695"/>
        <v>0</v>
      </c>
      <c r="BN299" s="712">
        <f t="shared" si="695"/>
        <v>0</v>
      </c>
      <c r="BO299" s="712">
        <f t="shared" si="695"/>
        <v>0</v>
      </c>
      <c r="BP299" s="712">
        <f t="shared" ref="BP299:CU299" si="696">BP$236*BP66</f>
        <v>0</v>
      </c>
      <c r="BQ299" s="712">
        <f t="shared" si="696"/>
        <v>0</v>
      </c>
      <c r="BR299" s="712">
        <f t="shared" si="696"/>
        <v>0</v>
      </c>
      <c r="BS299" s="712">
        <f t="shared" si="696"/>
        <v>0</v>
      </c>
      <c r="BT299" s="712">
        <f t="shared" si="696"/>
        <v>0</v>
      </c>
      <c r="BU299" s="712">
        <f t="shared" si="696"/>
        <v>0</v>
      </c>
      <c r="BV299" s="712">
        <f t="shared" si="696"/>
        <v>0</v>
      </c>
      <c r="BW299" s="712">
        <f t="shared" si="696"/>
        <v>0</v>
      </c>
      <c r="BX299" s="712">
        <f t="shared" si="696"/>
        <v>0</v>
      </c>
      <c r="BY299" s="712">
        <f t="shared" si="696"/>
        <v>0</v>
      </c>
      <c r="BZ299" s="712">
        <f t="shared" si="696"/>
        <v>0</v>
      </c>
      <c r="CA299" s="712">
        <f t="shared" si="696"/>
        <v>0</v>
      </c>
      <c r="CB299" s="712">
        <f t="shared" si="696"/>
        <v>0</v>
      </c>
      <c r="CC299" s="712">
        <f t="shared" si="696"/>
        <v>0</v>
      </c>
      <c r="CD299" s="712">
        <f t="shared" si="696"/>
        <v>0</v>
      </c>
      <c r="CE299" s="712">
        <f t="shared" si="696"/>
        <v>0</v>
      </c>
      <c r="CF299" s="712">
        <f t="shared" si="696"/>
        <v>0</v>
      </c>
      <c r="CG299" s="712">
        <f t="shared" si="696"/>
        <v>0</v>
      </c>
      <c r="CH299" s="712">
        <f t="shared" si="696"/>
        <v>0</v>
      </c>
      <c r="CI299" s="712">
        <f t="shared" si="696"/>
        <v>0</v>
      </c>
      <c r="CJ299" s="712">
        <f t="shared" si="696"/>
        <v>0</v>
      </c>
      <c r="CK299" s="712">
        <f t="shared" si="696"/>
        <v>0</v>
      </c>
      <c r="CL299" s="712">
        <f t="shared" si="696"/>
        <v>0</v>
      </c>
      <c r="CM299" s="712">
        <f t="shared" si="696"/>
        <v>0</v>
      </c>
      <c r="CN299" s="712">
        <f t="shared" si="696"/>
        <v>0</v>
      </c>
      <c r="CO299" s="712">
        <f t="shared" si="696"/>
        <v>0</v>
      </c>
      <c r="CP299" s="712">
        <f t="shared" si="696"/>
        <v>0</v>
      </c>
      <c r="CQ299" s="712">
        <f t="shared" si="696"/>
        <v>0</v>
      </c>
      <c r="CR299" s="712">
        <f t="shared" si="696"/>
        <v>0</v>
      </c>
      <c r="CS299" s="712">
        <f t="shared" si="696"/>
        <v>0</v>
      </c>
      <c r="CT299" s="712">
        <f t="shared" si="696"/>
        <v>0</v>
      </c>
      <c r="CU299" s="712">
        <f t="shared" si="696"/>
        <v>0</v>
      </c>
      <c r="CV299" s="712">
        <f t="shared" ref="CV299:DI299" si="697">CV$236*CV66</f>
        <v>0</v>
      </c>
      <c r="CW299" s="712">
        <f t="shared" si="697"/>
        <v>0</v>
      </c>
      <c r="CX299" s="712">
        <f t="shared" si="697"/>
        <v>0</v>
      </c>
      <c r="CY299" s="712">
        <f t="shared" si="697"/>
        <v>0</v>
      </c>
      <c r="CZ299" s="712">
        <f t="shared" si="697"/>
        <v>0</v>
      </c>
      <c r="DA299" s="712">
        <f t="shared" si="697"/>
        <v>0</v>
      </c>
      <c r="DB299" s="712">
        <f t="shared" si="697"/>
        <v>0</v>
      </c>
      <c r="DC299" s="712">
        <f t="shared" si="697"/>
        <v>0</v>
      </c>
      <c r="DD299" s="712">
        <f t="shared" si="697"/>
        <v>0</v>
      </c>
      <c r="DE299" s="712">
        <f t="shared" si="697"/>
        <v>0</v>
      </c>
      <c r="DF299" s="712">
        <f t="shared" si="697"/>
        <v>0</v>
      </c>
      <c r="DG299" s="712">
        <f t="shared" si="697"/>
        <v>0</v>
      </c>
      <c r="DH299" s="712">
        <f t="shared" si="697"/>
        <v>0</v>
      </c>
      <c r="DI299" s="712">
        <f t="shared" si="697"/>
        <v>0</v>
      </c>
      <c r="DJ299" s="712">
        <f t="shared" si="573"/>
        <v>0</v>
      </c>
      <c r="DK299" s="323"/>
      <c r="DL299" s="21"/>
    </row>
    <row r="300" spans="2:116">
      <c r="B300" s="10" t="s">
        <v>352</v>
      </c>
      <c r="C300" s="4" t="s">
        <v>1071</v>
      </c>
      <c r="D300" s="712">
        <f t="shared" ref="D300:AI300" si="698">D$236*D67</f>
        <v>0</v>
      </c>
      <c r="E300" s="712">
        <f t="shared" si="698"/>
        <v>0</v>
      </c>
      <c r="F300" s="712">
        <f t="shared" si="698"/>
        <v>0</v>
      </c>
      <c r="G300" s="712">
        <f t="shared" si="698"/>
        <v>0</v>
      </c>
      <c r="H300" s="712">
        <f t="shared" si="698"/>
        <v>0</v>
      </c>
      <c r="I300" s="712">
        <f t="shared" si="698"/>
        <v>0</v>
      </c>
      <c r="J300" s="712">
        <f t="shared" si="698"/>
        <v>0</v>
      </c>
      <c r="K300" s="712">
        <f t="shared" si="698"/>
        <v>0</v>
      </c>
      <c r="L300" s="712">
        <f t="shared" si="698"/>
        <v>0</v>
      </c>
      <c r="M300" s="712">
        <f t="shared" si="698"/>
        <v>0</v>
      </c>
      <c r="N300" s="712">
        <f t="shared" si="698"/>
        <v>0</v>
      </c>
      <c r="O300" s="712">
        <f t="shared" si="698"/>
        <v>0</v>
      </c>
      <c r="P300" s="712">
        <f t="shared" si="698"/>
        <v>0</v>
      </c>
      <c r="Q300" s="712">
        <f t="shared" si="698"/>
        <v>0</v>
      </c>
      <c r="R300" s="712">
        <f t="shared" si="698"/>
        <v>0</v>
      </c>
      <c r="S300" s="712">
        <f t="shared" si="698"/>
        <v>0</v>
      </c>
      <c r="T300" s="712">
        <f t="shared" si="698"/>
        <v>0</v>
      </c>
      <c r="U300" s="712">
        <f t="shared" si="698"/>
        <v>0</v>
      </c>
      <c r="V300" s="712">
        <f t="shared" si="698"/>
        <v>0</v>
      </c>
      <c r="W300" s="712">
        <f t="shared" si="698"/>
        <v>0</v>
      </c>
      <c r="X300" s="712">
        <f t="shared" si="698"/>
        <v>0</v>
      </c>
      <c r="Y300" s="712">
        <f t="shared" si="698"/>
        <v>0</v>
      </c>
      <c r="Z300" s="712">
        <f t="shared" si="698"/>
        <v>0</v>
      </c>
      <c r="AA300" s="712">
        <f t="shared" si="698"/>
        <v>0</v>
      </c>
      <c r="AB300" s="712">
        <f t="shared" si="698"/>
        <v>0</v>
      </c>
      <c r="AC300" s="712">
        <f t="shared" si="698"/>
        <v>0</v>
      </c>
      <c r="AD300" s="712">
        <f t="shared" si="698"/>
        <v>0</v>
      </c>
      <c r="AE300" s="712">
        <f t="shared" si="698"/>
        <v>0</v>
      </c>
      <c r="AF300" s="712">
        <f t="shared" si="698"/>
        <v>0</v>
      </c>
      <c r="AG300" s="712">
        <f t="shared" si="698"/>
        <v>0</v>
      </c>
      <c r="AH300" s="712">
        <f t="shared" si="698"/>
        <v>0</v>
      </c>
      <c r="AI300" s="712">
        <f t="shared" si="698"/>
        <v>0</v>
      </c>
      <c r="AJ300" s="712">
        <f t="shared" ref="AJ300:BO300" si="699">AJ$236*AJ67</f>
        <v>0</v>
      </c>
      <c r="AK300" s="712">
        <f t="shared" si="699"/>
        <v>0</v>
      </c>
      <c r="AL300" s="712">
        <f t="shared" si="699"/>
        <v>0</v>
      </c>
      <c r="AM300" s="712">
        <f t="shared" si="699"/>
        <v>0</v>
      </c>
      <c r="AN300" s="712">
        <f t="shared" si="699"/>
        <v>0</v>
      </c>
      <c r="AO300" s="712">
        <f t="shared" si="699"/>
        <v>0</v>
      </c>
      <c r="AP300" s="712">
        <f t="shared" si="699"/>
        <v>0</v>
      </c>
      <c r="AQ300" s="712">
        <f t="shared" si="699"/>
        <v>0</v>
      </c>
      <c r="AR300" s="712">
        <f t="shared" si="699"/>
        <v>0</v>
      </c>
      <c r="AS300" s="712">
        <f t="shared" si="699"/>
        <v>0</v>
      </c>
      <c r="AT300" s="712">
        <f t="shared" si="699"/>
        <v>0</v>
      </c>
      <c r="AU300" s="712">
        <f t="shared" si="699"/>
        <v>0</v>
      </c>
      <c r="AV300" s="712">
        <f t="shared" si="699"/>
        <v>0</v>
      </c>
      <c r="AW300" s="712">
        <f t="shared" si="699"/>
        <v>0</v>
      </c>
      <c r="AX300" s="712">
        <f t="shared" si="699"/>
        <v>0</v>
      </c>
      <c r="AY300" s="712">
        <f t="shared" si="699"/>
        <v>0</v>
      </c>
      <c r="AZ300" s="712">
        <f t="shared" si="699"/>
        <v>0</v>
      </c>
      <c r="BA300" s="712">
        <f t="shared" si="699"/>
        <v>0</v>
      </c>
      <c r="BB300" s="712">
        <f t="shared" si="699"/>
        <v>0</v>
      </c>
      <c r="BC300" s="712">
        <f t="shared" si="699"/>
        <v>0</v>
      </c>
      <c r="BD300" s="712">
        <f t="shared" si="699"/>
        <v>0</v>
      </c>
      <c r="BE300" s="712">
        <f t="shared" si="699"/>
        <v>0</v>
      </c>
      <c r="BF300" s="712">
        <f t="shared" si="699"/>
        <v>0</v>
      </c>
      <c r="BG300" s="712">
        <f t="shared" si="699"/>
        <v>0</v>
      </c>
      <c r="BH300" s="712">
        <f t="shared" si="699"/>
        <v>0</v>
      </c>
      <c r="BI300" s="712">
        <f t="shared" si="699"/>
        <v>0</v>
      </c>
      <c r="BJ300" s="712">
        <f t="shared" si="699"/>
        <v>0</v>
      </c>
      <c r="BK300" s="712">
        <f t="shared" si="699"/>
        <v>0</v>
      </c>
      <c r="BL300" s="712">
        <f t="shared" si="699"/>
        <v>0</v>
      </c>
      <c r="BM300" s="712">
        <f t="shared" si="699"/>
        <v>0</v>
      </c>
      <c r="BN300" s="712">
        <f t="shared" si="699"/>
        <v>0</v>
      </c>
      <c r="BO300" s="712">
        <f t="shared" si="699"/>
        <v>0</v>
      </c>
      <c r="BP300" s="712">
        <f t="shared" ref="BP300:CU300" si="700">BP$236*BP67</f>
        <v>0</v>
      </c>
      <c r="BQ300" s="712">
        <f t="shared" si="700"/>
        <v>0</v>
      </c>
      <c r="BR300" s="712">
        <f t="shared" si="700"/>
        <v>0</v>
      </c>
      <c r="BS300" s="712">
        <f t="shared" si="700"/>
        <v>0</v>
      </c>
      <c r="BT300" s="712">
        <f t="shared" si="700"/>
        <v>0</v>
      </c>
      <c r="BU300" s="712">
        <f t="shared" si="700"/>
        <v>0</v>
      </c>
      <c r="BV300" s="712">
        <f t="shared" si="700"/>
        <v>0</v>
      </c>
      <c r="BW300" s="712">
        <f t="shared" si="700"/>
        <v>0</v>
      </c>
      <c r="BX300" s="712">
        <f t="shared" si="700"/>
        <v>0</v>
      </c>
      <c r="BY300" s="712">
        <f t="shared" si="700"/>
        <v>0</v>
      </c>
      <c r="BZ300" s="712">
        <f t="shared" si="700"/>
        <v>0</v>
      </c>
      <c r="CA300" s="712">
        <f t="shared" si="700"/>
        <v>0</v>
      </c>
      <c r="CB300" s="712">
        <f t="shared" si="700"/>
        <v>0</v>
      </c>
      <c r="CC300" s="712">
        <f t="shared" si="700"/>
        <v>0</v>
      </c>
      <c r="CD300" s="712">
        <f t="shared" si="700"/>
        <v>0</v>
      </c>
      <c r="CE300" s="712">
        <f t="shared" si="700"/>
        <v>0</v>
      </c>
      <c r="CF300" s="712">
        <f t="shared" si="700"/>
        <v>0</v>
      </c>
      <c r="CG300" s="712">
        <f t="shared" si="700"/>
        <v>0</v>
      </c>
      <c r="CH300" s="712">
        <f t="shared" si="700"/>
        <v>0</v>
      </c>
      <c r="CI300" s="712">
        <f t="shared" si="700"/>
        <v>0</v>
      </c>
      <c r="CJ300" s="712">
        <f t="shared" si="700"/>
        <v>0</v>
      </c>
      <c r="CK300" s="712">
        <f t="shared" si="700"/>
        <v>0</v>
      </c>
      <c r="CL300" s="712">
        <f t="shared" si="700"/>
        <v>0</v>
      </c>
      <c r="CM300" s="712">
        <f t="shared" si="700"/>
        <v>0</v>
      </c>
      <c r="CN300" s="712">
        <f t="shared" si="700"/>
        <v>0</v>
      </c>
      <c r="CO300" s="712">
        <f t="shared" si="700"/>
        <v>0</v>
      </c>
      <c r="CP300" s="712">
        <f t="shared" si="700"/>
        <v>0</v>
      </c>
      <c r="CQ300" s="712">
        <f t="shared" si="700"/>
        <v>0</v>
      </c>
      <c r="CR300" s="712">
        <f t="shared" si="700"/>
        <v>0</v>
      </c>
      <c r="CS300" s="712">
        <f t="shared" si="700"/>
        <v>0</v>
      </c>
      <c r="CT300" s="712">
        <f t="shared" si="700"/>
        <v>0</v>
      </c>
      <c r="CU300" s="712">
        <f t="shared" si="700"/>
        <v>0</v>
      </c>
      <c r="CV300" s="712">
        <f t="shared" ref="CV300:DI300" si="701">CV$236*CV67</f>
        <v>0</v>
      </c>
      <c r="CW300" s="712">
        <f t="shared" si="701"/>
        <v>0</v>
      </c>
      <c r="CX300" s="712">
        <f t="shared" si="701"/>
        <v>0</v>
      </c>
      <c r="CY300" s="712">
        <f t="shared" si="701"/>
        <v>0</v>
      </c>
      <c r="CZ300" s="712">
        <f t="shared" si="701"/>
        <v>0</v>
      </c>
      <c r="DA300" s="712">
        <f t="shared" si="701"/>
        <v>0</v>
      </c>
      <c r="DB300" s="712">
        <f t="shared" si="701"/>
        <v>0</v>
      </c>
      <c r="DC300" s="712">
        <f t="shared" si="701"/>
        <v>0</v>
      </c>
      <c r="DD300" s="712">
        <f t="shared" si="701"/>
        <v>0</v>
      </c>
      <c r="DE300" s="712">
        <f t="shared" si="701"/>
        <v>0</v>
      </c>
      <c r="DF300" s="712">
        <f t="shared" si="701"/>
        <v>0</v>
      </c>
      <c r="DG300" s="712">
        <f t="shared" si="701"/>
        <v>0</v>
      </c>
      <c r="DH300" s="712">
        <f t="shared" si="701"/>
        <v>0</v>
      </c>
      <c r="DI300" s="712">
        <f t="shared" si="701"/>
        <v>0</v>
      </c>
      <c r="DJ300" s="712">
        <f t="shared" ref="DJ300:DJ331" si="702">SUM(D300:DI300)</f>
        <v>0</v>
      </c>
      <c r="DK300" s="323"/>
      <c r="DL300" s="21"/>
    </row>
    <row r="301" spans="2:116">
      <c r="B301" s="318" t="s">
        <v>353</v>
      </c>
      <c r="C301" s="14" t="s">
        <v>1072</v>
      </c>
      <c r="D301" s="713">
        <f t="shared" ref="D301:AI301" si="703">D$236*D68</f>
        <v>0</v>
      </c>
      <c r="E301" s="713">
        <f t="shared" si="703"/>
        <v>0</v>
      </c>
      <c r="F301" s="713">
        <f t="shared" si="703"/>
        <v>0</v>
      </c>
      <c r="G301" s="713">
        <f t="shared" si="703"/>
        <v>0</v>
      </c>
      <c r="H301" s="713">
        <f t="shared" si="703"/>
        <v>0</v>
      </c>
      <c r="I301" s="713">
        <f t="shared" si="703"/>
        <v>0</v>
      </c>
      <c r="J301" s="713">
        <f t="shared" si="703"/>
        <v>0</v>
      </c>
      <c r="K301" s="713">
        <f t="shared" si="703"/>
        <v>0</v>
      </c>
      <c r="L301" s="713">
        <f t="shared" si="703"/>
        <v>0</v>
      </c>
      <c r="M301" s="713">
        <f t="shared" si="703"/>
        <v>0</v>
      </c>
      <c r="N301" s="713">
        <f t="shared" si="703"/>
        <v>0</v>
      </c>
      <c r="O301" s="713">
        <f t="shared" si="703"/>
        <v>0</v>
      </c>
      <c r="P301" s="713">
        <f t="shared" si="703"/>
        <v>0</v>
      </c>
      <c r="Q301" s="713">
        <f t="shared" si="703"/>
        <v>0</v>
      </c>
      <c r="R301" s="713">
        <f t="shared" si="703"/>
        <v>0</v>
      </c>
      <c r="S301" s="713">
        <f t="shared" si="703"/>
        <v>0</v>
      </c>
      <c r="T301" s="713">
        <f t="shared" si="703"/>
        <v>0</v>
      </c>
      <c r="U301" s="713">
        <f t="shared" si="703"/>
        <v>0</v>
      </c>
      <c r="V301" s="713">
        <f t="shared" si="703"/>
        <v>0</v>
      </c>
      <c r="W301" s="713">
        <f t="shared" si="703"/>
        <v>0</v>
      </c>
      <c r="X301" s="713">
        <f t="shared" si="703"/>
        <v>0</v>
      </c>
      <c r="Y301" s="713">
        <f t="shared" si="703"/>
        <v>0</v>
      </c>
      <c r="Z301" s="713">
        <f t="shared" si="703"/>
        <v>0</v>
      </c>
      <c r="AA301" s="713">
        <f t="shared" si="703"/>
        <v>0</v>
      </c>
      <c r="AB301" s="713">
        <f t="shared" si="703"/>
        <v>0</v>
      </c>
      <c r="AC301" s="713">
        <f t="shared" si="703"/>
        <v>0</v>
      </c>
      <c r="AD301" s="713">
        <f t="shared" si="703"/>
        <v>0</v>
      </c>
      <c r="AE301" s="713">
        <f t="shared" si="703"/>
        <v>0</v>
      </c>
      <c r="AF301" s="713">
        <f t="shared" si="703"/>
        <v>0</v>
      </c>
      <c r="AG301" s="713">
        <f t="shared" si="703"/>
        <v>0</v>
      </c>
      <c r="AH301" s="713">
        <f t="shared" si="703"/>
        <v>0</v>
      </c>
      <c r="AI301" s="713">
        <f t="shared" si="703"/>
        <v>0</v>
      </c>
      <c r="AJ301" s="713">
        <f t="shared" ref="AJ301:BO301" si="704">AJ$236*AJ68</f>
        <v>0</v>
      </c>
      <c r="AK301" s="713">
        <f t="shared" si="704"/>
        <v>0</v>
      </c>
      <c r="AL301" s="713">
        <f t="shared" si="704"/>
        <v>0</v>
      </c>
      <c r="AM301" s="713">
        <f t="shared" si="704"/>
        <v>0</v>
      </c>
      <c r="AN301" s="713">
        <f t="shared" si="704"/>
        <v>0</v>
      </c>
      <c r="AO301" s="713">
        <f t="shared" si="704"/>
        <v>0</v>
      </c>
      <c r="AP301" s="713">
        <f t="shared" si="704"/>
        <v>0</v>
      </c>
      <c r="AQ301" s="713">
        <f t="shared" si="704"/>
        <v>0</v>
      </c>
      <c r="AR301" s="713">
        <f t="shared" si="704"/>
        <v>0</v>
      </c>
      <c r="AS301" s="713">
        <f t="shared" si="704"/>
        <v>0</v>
      </c>
      <c r="AT301" s="713">
        <f t="shared" si="704"/>
        <v>0</v>
      </c>
      <c r="AU301" s="713">
        <f t="shared" si="704"/>
        <v>0</v>
      </c>
      <c r="AV301" s="713">
        <f t="shared" si="704"/>
        <v>0</v>
      </c>
      <c r="AW301" s="713">
        <f t="shared" si="704"/>
        <v>0</v>
      </c>
      <c r="AX301" s="713">
        <f t="shared" si="704"/>
        <v>0</v>
      </c>
      <c r="AY301" s="713">
        <f t="shared" si="704"/>
        <v>0</v>
      </c>
      <c r="AZ301" s="713">
        <f t="shared" si="704"/>
        <v>0</v>
      </c>
      <c r="BA301" s="713">
        <f t="shared" si="704"/>
        <v>0</v>
      </c>
      <c r="BB301" s="713">
        <f t="shared" si="704"/>
        <v>0</v>
      </c>
      <c r="BC301" s="713">
        <f t="shared" si="704"/>
        <v>0</v>
      </c>
      <c r="BD301" s="713">
        <f t="shared" si="704"/>
        <v>0</v>
      </c>
      <c r="BE301" s="713">
        <f t="shared" si="704"/>
        <v>0</v>
      </c>
      <c r="BF301" s="713">
        <f t="shared" si="704"/>
        <v>0</v>
      </c>
      <c r="BG301" s="713">
        <f t="shared" si="704"/>
        <v>0</v>
      </c>
      <c r="BH301" s="713">
        <f t="shared" si="704"/>
        <v>0</v>
      </c>
      <c r="BI301" s="713">
        <f t="shared" si="704"/>
        <v>0</v>
      </c>
      <c r="BJ301" s="713">
        <f t="shared" si="704"/>
        <v>0</v>
      </c>
      <c r="BK301" s="713">
        <f t="shared" si="704"/>
        <v>0</v>
      </c>
      <c r="BL301" s="713">
        <f t="shared" si="704"/>
        <v>0</v>
      </c>
      <c r="BM301" s="713">
        <f t="shared" si="704"/>
        <v>0</v>
      </c>
      <c r="BN301" s="713">
        <f t="shared" si="704"/>
        <v>0</v>
      </c>
      <c r="BO301" s="713">
        <f t="shared" si="704"/>
        <v>0</v>
      </c>
      <c r="BP301" s="713">
        <f t="shared" ref="BP301:CU301" si="705">BP$236*BP68</f>
        <v>0</v>
      </c>
      <c r="BQ301" s="713">
        <f t="shared" si="705"/>
        <v>0</v>
      </c>
      <c r="BR301" s="713">
        <f t="shared" si="705"/>
        <v>0</v>
      </c>
      <c r="BS301" s="713">
        <f t="shared" si="705"/>
        <v>0</v>
      </c>
      <c r="BT301" s="713">
        <f t="shared" si="705"/>
        <v>0</v>
      </c>
      <c r="BU301" s="713">
        <f t="shared" si="705"/>
        <v>0</v>
      </c>
      <c r="BV301" s="713">
        <f t="shared" si="705"/>
        <v>0</v>
      </c>
      <c r="BW301" s="713">
        <f t="shared" si="705"/>
        <v>0</v>
      </c>
      <c r="BX301" s="713">
        <f t="shared" si="705"/>
        <v>0</v>
      </c>
      <c r="BY301" s="713">
        <f t="shared" si="705"/>
        <v>0</v>
      </c>
      <c r="BZ301" s="713">
        <f t="shared" si="705"/>
        <v>0</v>
      </c>
      <c r="CA301" s="713">
        <f t="shared" si="705"/>
        <v>0</v>
      </c>
      <c r="CB301" s="713">
        <f t="shared" si="705"/>
        <v>0</v>
      </c>
      <c r="CC301" s="713">
        <f t="shared" si="705"/>
        <v>0</v>
      </c>
      <c r="CD301" s="713">
        <f t="shared" si="705"/>
        <v>0</v>
      </c>
      <c r="CE301" s="713">
        <f t="shared" si="705"/>
        <v>0</v>
      </c>
      <c r="CF301" s="713">
        <f t="shared" si="705"/>
        <v>0</v>
      </c>
      <c r="CG301" s="713">
        <f t="shared" si="705"/>
        <v>0</v>
      </c>
      <c r="CH301" s="713">
        <f t="shared" si="705"/>
        <v>0</v>
      </c>
      <c r="CI301" s="713">
        <f t="shared" si="705"/>
        <v>0</v>
      </c>
      <c r="CJ301" s="713">
        <f t="shared" si="705"/>
        <v>0</v>
      </c>
      <c r="CK301" s="713">
        <f t="shared" si="705"/>
        <v>0</v>
      </c>
      <c r="CL301" s="713">
        <f t="shared" si="705"/>
        <v>0</v>
      </c>
      <c r="CM301" s="713">
        <f t="shared" si="705"/>
        <v>0</v>
      </c>
      <c r="CN301" s="713">
        <f t="shared" si="705"/>
        <v>0</v>
      </c>
      <c r="CO301" s="713">
        <f t="shared" si="705"/>
        <v>0</v>
      </c>
      <c r="CP301" s="713">
        <f t="shared" si="705"/>
        <v>0</v>
      </c>
      <c r="CQ301" s="713">
        <f t="shared" si="705"/>
        <v>0</v>
      </c>
      <c r="CR301" s="713">
        <f t="shared" si="705"/>
        <v>0</v>
      </c>
      <c r="CS301" s="713">
        <f t="shared" si="705"/>
        <v>0</v>
      </c>
      <c r="CT301" s="713">
        <f t="shared" si="705"/>
        <v>0</v>
      </c>
      <c r="CU301" s="713">
        <f t="shared" si="705"/>
        <v>0</v>
      </c>
      <c r="CV301" s="713">
        <f t="shared" ref="CV301:DI301" si="706">CV$236*CV68</f>
        <v>0</v>
      </c>
      <c r="CW301" s="713">
        <f t="shared" si="706"/>
        <v>0</v>
      </c>
      <c r="CX301" s="713">
        <f t="shared" si="706"/>
        <v>0</v>
      </c>
      <c r="CY301" s="713">
        <f t="shared" si="706"/>
        <v>0</v>
      </c>
      <c r="CZ301" s="713">
        <f t="shared" si="706"/>
        <v>0</v>
      </c>
      <c r="DA301" s="713">
        <f t="shared" si="706"/>
        <v>0</v>
      </c>
      <c r="DB301" s="713">
        <f t="shared" si="706"/>
        <v>0</v>
      </c>
      <c r="DC301" s="713">
        <f t="shared" si="706"/>
        <v>0</v>
      </c>
      <c r="DD301" s="713">
        <f t="shared" si="706"/>
        <v>0</v>
      </c>
      <c r="DE301" s="713">
        <f t="shared" si="706"/>
        <v>0</v>
      </c>
      <c r="DF301" s="713">
        <f t="shared" si="706"/>
        <v>0</v>
      </c>
      <c r="DG301" s="713">
        <f t="shared" si="706"/>
        <v>0</v>
      </c>
      <c r="DH301" s="713">
        <f t="shared" si="706"/>
        <v>0</v>
      </c>
      <c r="DI301" s="713">
        <f t="shared" si="706"/>
        <v>0</v>
      </c>
      <c r="DJ301" s="713">
        <f t="shared" si="702"/>
        <v>0</v>
      </c>
      <c r="DK301" s="323"/>
      <c r="DL301" s="21"/>
    </row>
    <row r="302" spans="2:116">
      <c r="B302" s="10" t="s">
        <v>354</v>
      </c>
      <c r="C302" s="4" t="s">
        <v>1073</v>
      </c>
      <c r="D302" s="712">
        <f t="shared" ref="D302:AI302" si="707">D$236*D69</f>
        <v>0</v>
      </c>
      <c r="E302" s="712">
        <f t="shared" si="707"/>
        <v>0</v>
      </c>
      <c r="F302" s="712">
        <f t="shared" si="707"/>
        <v>0</v>
      </c>
      <c r="G302" s="712">
        <f t="shared" si="707"/>
        <v>0</v>
      </c>
      <c r="H302" s="712">
        <f t="shared" si="707"/>
        <v>0</v>
      </c>
      <c r="I302" s="712">
        <f t="shared" si="707"/>
        <v>0</v>
      </c>
      <c r="J302" s="712">
        <f t="shared" si="707"/>
        <v>0</v>
      </c>
      <c r="K302" s="712">
        <f t="shared" si="707"/>
        <v>0</v>
      </c>
      <c r="L302" s="712">
        <f t="shared" si="707"/>
        <v>0</v>
      </c>
      <c r="M302" s="712">
        <f t="shared" si="707"/>
        <v>0</v>
      </c>
      <c r="N302" s="712">
        <f t="shared" si="707"/>
        <v>0</v>
      </c>
      <c r="O302" s="712">
        <f t="shared" si="707"/>
        <v>0</v>
      </c>
      <c r="P302" s="712">
        <f t="shared" si="707"/>
        <v>0</v>
      </c>
      <c r="Q302" s="712">
        <f t="shared" si="707"/>
        <v>0</v>
      </c>
      <c r="R302" s="712">
        <f t="shared" si="707"/>
        <v>0</v>
      </c>
      <c r="S302" s="712">
        <f t="shared" si="707"/>
        <v>0</v>
      </c>
      <c r="T302" s="712">
        <f t="shared" si="707"/>
        <v>0</v>
      </c>
      <c r="U302" s="712">
        <f t="shared" si="707"/>
        <v>0</v>
      </c>
      <c r="V302" s="712">
        <f t="shared" si="707"/>
        <v>0</v>
      </c>
      <c r="W302" s="712">
        <f t="shared" si="707"/>
        <v>0</v>
      </c>
      <c r="X302" s="712">
        <f t="shared" si="707"/>
        <v>0</v>
      </c>
      <c r="Y302" s="712">
        <f t="shared" si="707"/>
        <v>0</v>
      </c>
      <c r="Z302" s="712">
        <f t="shared" si="707"/>
        <v>0</v>
      </c>
      <c r="AA302" s="712">
        <f t="shared" si="707"/>
        <v>0</v>
      </c>
      <c r="AB302" s="712">
        <f t="shared" si="707"/>
        <v>0</v>
      </c>
      <c r="AC302" s="712">
        <f t="shared" si="707"/>
        <v>0</v>
      </c>
      <c r="AD302" s="712">
        <f t="shared" si="707"/>
        <v>0</v>
      </c>
      <c r="AE302" s="712">
        <f t="shared" si="707"/>
        <v>0</v>
      </c>
      <c r="AF302" s="712">
        <f t="shared" si="707"/>
        <v>0</v>
      </c>
      <c r="AG302" s="712">
        <f t="shared" si="707"/>
        <v>0</v>
      </c>
      <c r="AH302" s="712">
        <f t="shared" si="707"/>
        <v>0</v>
      </c>
      <c r="AI302" s="712">
        <f t="shared" si="707"/>
        <v>0</v>
      </c>
      <c r="AJ302" s="712">
        <f t="shared" ref="AJ302:BO302" si="708">AJ$236*AJ69</f>
        <v>0</v>
      </c>
      <c r="AK302" s="712">
        <f t="shared" si="708"/>
        <v>0</v>
      </c>
      <c r="AL302" s="712">
        <f t="shared" si="708"/>
        <v>0</v>
      </c>
      <c r="AM302" s="712">
        <f t="shared" si="708"/>
        <v>0</v>
      </c>
      <c r="AN302" s="712">
        <f t="shared" si="708"/>
        <v>0</v>
      </c>
      <c r="AO302" s="712">
        <f t="shared" si="708"/>
        <v>0</v>
      </c>
      <c r="AP302" s="712">
        <f t="shared" si="708"/>
        <v>0</v>
      </c>
      <c r="AQ302" s="712">
        <f t="shared" si="708"/>
        <v>0</v>
      </c>
      <c r="AR302" s="712">
        <f t="shared" si="708"/>
        <v>0</v>
      </c>
      <c r="AS302" s="712">
        <f t="shared" si="708"/>
        <v>0</v>
      </c>
      <c r="AT302" s="712">
        <f t="shared" si="708"/>
        <v>0</v>
      </c>
      <c r="AU302" s="712">
        <f t="shared" si="708"/>
        <v>0</v>
      </c>
      <c r="AV302" s="712">
        <f t="shared" si="708"/>
        <v>0</v>
      </c>
      <c r="AW302" s="712">
        <f t="shared" si="708"/>
        <v>0</v>
      </c>
      <c r="AX302" s="712">
        <f t="shared" si="708"/>
        <v>0</v>
      </c>
      <c r="AY302" s="712">
        <f t="shared" si="708"/>
        <v>0</v>
      </c>
      <c r="AZ302" s="712">
        <f t="shared" si="708"/>
        <v>0</v>
      </c>
      <c r="BA302" s="712">
        <f t="shared" si="708"/>
        <v>0</v>
      </c>
      <c r="BB302" s="712">
        <f t="shared" si="708"/>
        <v>0</v>
      </c>
      <c r="BC302" s="712">
        <f t="shared" si="708"/>
        <v>0</v>
      </c>
      <c r="BD302" s="712">
        <f t="shared" si="708"/>
        <v>0</v>
      </c>
      <c r="BE302" s="712">
        <f t="shared" si="708"/>
        <v>0</v>
      </c>
      <c r="BF302" s="712">
        <f t="shared" si="708"/>
        <v>0</v>
      </c>
      <c r="BG302" s="712">
        <f t="shared" si="708"/>
        <v>0</v>
      </c>
      <c r="BH302" s="712">
        <f t="shared" si="708"/>
        <v>0</v>
      </c>
      <c r="BI302" s="712">
        <f t="shared" si="708"/>
        <v>0</v>
      </c>
      <c r="BJ302" s="712">
        <f t="shared" si="708"/>
        <v>0</v>
      </c>
      <c r="BK302" s="712">
        <f t="shared" si="708"/>
        <v>0</v>
      </c>
      <c r="BL302" s="712">
        <f t="shared" si="708"/>
        <v>0</v>
      </c>
      <c r="BM302" s="712">
        <f t="shared" si="708"/>
        <v>0</v>
      </c>
      <c r="BN302" s="712">
        <f t="shared" si="708"/>
        <v>0</v>
      </c>
      <c r="BO302" s="712">
        <f t="shared" si="708"/>
        <v>0</v>
      </c>
      <c r="BP302" s="712">
        <f t="shared" ref="BP302:CU302" si="709">BP$236*BP69</f>
        <v>0</v>
      </c>
      <c r="BQ302" s="712">
        <f t="shared" si="709"/>
        <v>0</v>
      </c>
      <c r="BR302" s="712">
        <f t="shared" si="709"/>
        <v>0</v>
      </c>
      <c r="BS302" s="712">
        <f t="shared" si="709"/>
        <v>0</v>
      </c>
      <c r="BT302" s="712">
        <f t="shared" si="709"/>
        <v>0</v>
      </c>
      <c r="BU302" s="712">
        <f t="shared" si="709"/>
        <v>0</v>
      </c>
      <c r="BV302" s="712">
        <f t="shared" si="709"/>
        <v>0</v>
      </c>
      <c r="BW302" s="712">
        <f t="shared" si="709"/>
        <v>0</v>
      </c>
      <c r="BX302" s="712">
        <f t="shared" si="709"/>
        <v>0</v>
      </c>
      <c r="BY302" s="712">
        <f t="shared" si="709"/>
        <v>0</v>
      </c>
      <c r="BZ302" s="712">
        <f t="shared" si="709"/>
        <v>0</v>
      </c>
      <c r="CA302" s="712">
        <f t="shared" si="709"/>
        <v>0</v>
      </c>
      <c r="CB302" s="712">
        <f t="shared" si="709"/>
        <v>0</v>
      </c>
      <c r="CC302" s="712">
        <f t="shared" si="709"/>
        <v>0</v>
      </c>
      <c r="CD302" s="712">
        <f t="shared" si="709"/>
        <v>0</v>
      </c>
      <c r="CE302" s="712">
        <f t="shared" si="709"/>
        <v>0</v>
      </c>
      <c r="CF302" s="712">
        <f t="shared" si="709"/>
        <v>0</v>
      </c>
      <c r="CG302" s="712">
        <f t="shared" si="709"/>
        <v>0</v>
      </c>
      <c r="CH302" s="712">
        <f t="shared" si="709"/>
        <v>0</v>
      </c>
      <c r="CI302" s="712">
        <f t="shared" si="709"/>
        <v>0</v>
      </c>
      <c r="CJ302" s="712">
        <f t="shared" si="709"/>
        <v>0</v>
      </c>
      <c r="CK302" s="712">
        <f t="shared" si="709"/>
        <v>0</v>
      </c>
      <c r="CL302" s="712">
        <f t="shared" si="709"/>
        <v>0</v>
      </c>
      <c r="CM302" s="712">
        <f t="shared" si="709"/>
        <v>0</v>
      </c>
      <c r="CN302" s="712">
        <f t="shared" si="709"/>
        <v>0</v>
      </c>
      <c r="CO302" s="712">
        <f t="shared" si="709"/>
        <v>0</v>
      </c>
      <c r="CP302" s="712">
        <f t="shared" si="709"/>
        <v>0</v>
      </c>
      <c r="CQ302" s="712">
        <f t="shared" si="709"/>
        <v>0</v>
      </c>
      <c r="CR302" s="712">
        <f t="shared" si="709"/>
        <v>0</v>
      </c>
      <c r="CS302" s="712">
        <f t="shared" si="709"/>
        <v>0</v>
      </c>
      <c r="CT302" s="712">
        <f t="shared" si="709"/>
        <v>0</v>
      </c>
      <c r="CU302" s="712">
        <f t="shared" si="709"/>
        <v>0</v>
      </c>
      <c r="CV302" s="712">
        <f t="shared" ref="CV302:DI302" si="710">CV$236*CV69</f>
        <v>0</v>
      </c>
      <c r="CW302" s="712">
        <f t="shared" si="710"/>
        <v>0</v>
      </c>
      <c r="CX302" s="712">
        <f t="shared" si="710"/>
        <v>0</v>
      </c>
      <c r="CY302" s="712">
        <f t="shared" si="710"/>
        <v>0</v>
      </c>
      <c r="CZ302" s="712">
        <f t="shared" si="710"/>
        <v>0</v>
      </c>
      <c r="DA302" s="712">
        <f t="shared" si="710"/>
        <v>0</v>
      </c>
      <c r="DB302" s="712">
        <f t="shared" si="710"/>
        <v>0</v>
      </c>
      <c r="DC302" s="712">
        <f t="shared" si="710"/>
        <v>0</v>
      </c>
      <c r="DD302" s="712">
        <f t="shared" si="710"/>
        <v>0</v>
      </c>
      <c r="DE302" s="712">
        <f t="shared" si="710"/>
        <v>0</v>
      </c>
      <c r="DF302" s="712">
        <f t="shared" si="710"/>
        <v>0</v>
      </c>
      <c r="DG302" s="712">
        <f t="shared" si="710"/>
        <v>0</v>
      </c>
      <c r="DH302" s="712">
        <f t="shared" si="710"/>
        <v>0</v>
      </c>
      <c r="DI302" s="712">
        <f t="shared" si="710"/>
        <v>0</v>
      </c>
      <c r="DJ302" s="712">
        <f t="shared" si="702"/>
        <v>0</v>
      </c>
      <c r="DK302" s="323"/>
      <c r="DL302" s="21"/>
    </row>
    <row r="303" spans="2:116">
      <c r="B303" s="10" t="s">
        <v>355</v>
      </c>
      <c r="C303" s="4" t="s">
        <v>1074</v>
      </c>
      <c r="D303" s="712">
        <f t="shared" ref="D303:AI303" si="711">D$236*D70</f>
        <v>0</v>
      </c>
      <c r="E303" s="712">
        <f t="shared" si="711"/>
        <v>0</v>
      </c>
      <c r="F303" s="712">
        <f t="shared" si="711"/>
        <v>0</v>
      </c>
      <c r="G303" s="712">
        <f t="shared" si="711"/>
        <v>0</v>
      </c>
      <c r="H303" s="712">
        <f t="shared" si="711"/>
        <v>0</v>
      </c>
      <c r="I303" s="712">
        <f t="shared" si="711"/>
        <v>0</v>
      </c>
      <c r="J303" s="712">
        <f t="shared" si="711"/>
        <v>0</v>
      </c>
      <c r="K303" s="712">
        <f t="shared" si="711"/>
        <v>0</v>
      </c>
      <c r="L303" s="712">
        <f t="shared" si="711"/>
        <v>0</v>
      </c>
      <c r="M303" s="712">
        <f t="shared" si="711"/>
        <v>0</v>
      </c>
      <c r="N303" s="712">
        <f t="shared" si="711"/>
        <v>0</v>
      </c>
      <c r="O303" s="712">
        <f t="shared" si="711"/>
        <v>0</v>
      </c>
      <c r="P303" s="712">
        <f t="shared" si="711"/>
        <v>0</v>
      </c>
      <c r="Q303" s="712">
        <f t="shared" si="711"/>
        <v>0</v>
      </c>
      <c r="R303" s="712">
        <f t="shared" si="711"/>
        <v>0</v>
      </c>
      <c r="S303" s="712">
        <f t="shared" si="711"/>
        <v>0</v>
      </c>
      <c r="T303" s="712">
        <f t="shared" si="711"/>
        <v>0</v>
      </c>
      <c r="U303" s="712">
        <f t="shared" si="711"/>
        <v>0</v>
      </c>
      <c r="V303" s="712">
        <f t="shared" si="711"/>
        <v>0</v>
      </c>
      <c r="W303" s="712">
        <f t="shared" si="711"/>
        <v>0</v>
      </c>
      <c r="X303" s="712">
        <f t="shared" si="711"/>
        <v>0</v>
      </c>
      <c r="Y303" s="712">
        <f t="shared" si="711"/>
        <v>0</v>
      </c>
      <c r="Z303" s="712">
        <f t="shared" si="711"/>
        <v>0</v>
      </c>
      <c r="AA303" s="712">
        <f t="shared" si="711"/>
        <v>0</v>
      </c>
      <c r="AB303" s="712">
        <f t="shared" si="711"/>
        <v>0</v>
      </c>
      <c r="AC303" s="712">
        <f t="shared" si="711"/>
        <v>0</v>
      </c>
      <c r="AD303" s="712">
        <f t="shared" si="711"/>
        <v>0</v>
      </c>
      <c r="AE303" s="712">
        <f t="shared" si="711"/>
        <v>0</v>
      </c>
      <c r="AF303" s="712">
        <f t="shared" si="711"/>
        <v>0</v>
      </c>
      <c r="AG303" s="712">
        <f t="shared" si="711"/>
        <v>0</v>
      </c>
      <c r="AH303" s="712">
        <f t="shared" si="711"/>
        <v>0</v>
      </c>
      <c r="AI303" s="712">
        <f t="shared" si="711"/>
        <v>0</v>
      </c>
      <c r="AJ303" s="712">
        <f t="shared" ref="AJ303:BO303" si="712">AJ$236*AJ70</f>
        <v>0</v>
      </c>
      <c r="AK303" s="712">
        <f t="shared" si="712"/>
        <v>0</v>
      </c>
      <c r="AL303" s="712">
        <f t="shared" si="712"/>
        <v>0</v>
      </c>
      <c r="AM303" s="712">
        <f t="shared" si="712"/>
        <v>0</v>
      </c>
      <c r="AN303" s="712">
        <f t="shared" si="712"/>
        <v>0</v>
      </c>
      <c r="AO303" s="712">
        <f t="shared" si="712"/>
        <v>0</v>
      </c>
      <c r="AP303" s="712">
        <f t="shared" si="712"/>
        <v>0</v>
      </c>
      <c r="AQ303" s="712">
        <f t="shared" si="712"/>
        <v>0</v>
      </c>
      <c r="AR303" s="712">
        <f t="shared" si="712"/>
        <v>0</v>
      </c>
      <c r="AS303" s="712">
        <f t="shared" si="712"/>
        <v>0</v>
      </c>
      <c r="AT303" s="712">
        <f t="shared" si="712"/>
        <v>0</v>
      </c>
      <c r="AU303" s="712">
        <f t="shared" si="712"/>
        <v>0</v>
      </c>
      <c r="AV303" s="712">
        <f t="shared" si="712"/>
        <v>0</v>
      </c>
      <c r="AW303" s="712">
        <f t="shared" si="712"/>
        <v>0</v>
      </c>
      <c r="AX303" s="712">
        <f t="shared" si="712"/>
        <v>0</v>
      </c>
      <c r="AY303" s="712">
        <f t="shared" si="712"/>
        <v>0</v>
      </c>
      <c r="AZ303" s="712">
        <f t="shared" si="712"/>
        <v>0</v>
      </c>
      <c r="BA303" s="712">
        <f t="shared" si="712"/>
        <v>0</v>
      </c>
      <c r="BB303" s="712">
        <f t="shared" si="712"/>
        <v>0</v>
      </c>
      <c r="BC303" s="712">
        <f t="shared" si="712"/>
        <v>0</v>
      </c>
      <c r="BD303" s="712">
        <f t="shared" si="712"/>
        <v>0</v>
      </c>
      <c r="BE303" s="712">
        <f t="shared" si="712"/>
        <v>0</v>
      </c>
      <c r="BF303" s="712">
        <f t="shared" si="712"/>
        <v>0</v>
      </c>
      <c r="BG303" s="712">
        <f t="shared" si="712"/>
        <v>0</v>
      </c>
      <c r="BH303" s="712">
        <f t="shared" si="712"/>
        <v>0</v>
      </c>
      <c r="BI303" s="712">
        <f t="shared" si="712"/>
        <v>0</v>
      </c>
      <c r="BJ303" s="712">
        <f t="shared" si="712"/>
        <v>0</v>
      </c>
      <c r="BK303" s="712">
        <f t="shared" si="712"/>
        <v>0</v>
      </c>
      <c r="BL303" s="712">
        <f t="shared" si="712"/>
        <v>0</v>
      </c>
      <c r="BM303" s="712">
        <f t="shared" si="712"/>
        <v>0</v>
      </c>
      <c r="BN303" s="712">
        <f t="shared" si="712"/>
        <v>0</v>
      </c>
      <c r="BO303" s="712">
        <f t="shared" si="712"/>
        <v>0</v>
      </c>
      <c r="BP303" s="712">
        <f t="shared" ref="BP303:CU303" si="713">BP$236*BP70</f>
        <v>0</v>
      </c>
      <c r="BQ303" s="712">
        <f t="shared" si="713"/>
        <v>0</v>
      </c>
      <c r="BR303" s="712">
        <f t="shared" si="713"/>
        <v>0</v>
      </c>
      <c r="BS303" s="712">
        <f t="shared" si="713"/>
        <v>0</v>
      </c>
      <c r="BT303" s="712">
        <f t="shared" si="713"/>
        <v>0</v>
      </c>
      <c r="BU303" s="712">
        <f t="shared" si="713"/>
        <v>0</v>
      </c>
      <c r="BV303" s="712">
        <f t="shared" si="713"/>
        <v>0</v>
      </c>
      <c r="BW303" s="712">
        <f t="shared" si="713"/>
        <v>0</v>
      </c>
      <c r="BX303" s="712">
        <f t="shared" si="713"/>
        <v>0</v>
      </c>
      <c r="BY303" s="712">
        <f t="shared" si="713"/>
        <v>0</v>
      </c>
      <c r="BZ303" s="712">
        <f t="shared" si="713"/>
        <v>0</v>
      </c>
      <c r="CA303" s="712">
        <f t="shared" si="713"/>
        <v>0</v>
      </c>
      <c r="CB303" s="712">
        <f t="shared" si="713"/>
        <v>0</v>
      </c>
      <c r="CC303" s="712">
        <f t="shared" si="713"/>
        <v>0</v>
      </c>
      <c r="CD303" s="712">
        <f t="shared" si="713"/>
        <v>0</v>
      </c>
      <c r="CE303" s="712">
        <f t="shared" si="713"/>
        <v>0</v>
      </c>
      <c r="CF303" s="712">
        <f t="shared" si="713"/>
        <v>0</v>
      </c>
      <c r="CG303" s="712">
        <f t="shared" si="713"/>
        <v>0</v>
      </c>
      <c r="CH303" s="712">
        <f t="shared" si="713"/>
        <v>0</v>
      </c>
      <c r="CI303" s="712">
        <f t="shared" si="713"/>
        <v>0</v>
      </c>
      <c r="CJ303" s="712">
        <f t="shared" si="713"/>
        <v>0</v>
      </c>
      <c r="CK303" s="712">
        <f t="shared" si="713"/>
        <v>0</v>
      </c>
      <c r="CL303" s="712">
        <f t="shared" si="713"/>
        <v>0</v>
      </c>
      <c r="CM303" s="712">
        <f t="shared" si="713"/>
        <v>0</v>
      </c>
      <c r="CN303" s="712">
        <f t="shared" si="713"/>
        <v>0</v>
      </c>
      <c r="CO303" s="712">
        <f t="shared" si="713"/>
        <v>0</v>
      </c>
      <c r="CP303" s="712">
        <f t="shared" si="713"/>
        <v>0</v>
      </c>
      <c r="CQ303" s="712">
        <f t="shared" si="713"/>
        <v>0</v>
      </c>
      <c r="CR303" s="712">
        <f t="shared" si="713"/>
        <v>0</v>
      </c>
      <c r="CS303" s="712">
        <f t="shared" si="713"/>
        <v>0</v>
      </c>
      <c r="CT303" s="712">
        <f t="shared" si="713"/>
        <v>0</v>
      </c>
      <c r="CU303" s="712">
        <f t="shared" si="713"/>
        <v>0</v>
      </c>
      <c r="CV303" s="712">
        <f t="shared" ref="CV303:DI303" si="714">CV$236*CV70</f>
        <v>0</v>
      </c>
      <c r="CW303" s="712">
        <f t="shared" si="714"/>
        <v>0</v>
      </c>
      <c r="CX303" s="712">
        <f t="shared" si="714"/>
        <v>0</v>
      </c>
      <c r="CY303" s="712">
        <f t="shared" si="714"/>
        <v>0</v>
      </c>
      <c r="CZ303" s="712">
        <f t="shared" si="714"/>
        <v>0</v>
      </c>
      <c r="DA303" s="712">
        <f t="shared" si="714"/>
        <v>0</v>
      </c>
      <c r="DB303" s="712">
        <f t="shared" si="714"/>
        <v>0</v>
      </c>
      <c r="DC303" s="712">
        <f t="shared" si="714"/>
        <v>0</v>
      </c>
      <c r="DD303" s="712">
        <f t="shared" si="714"/>
        <v>0</v>
      </c>
      <c r="DE303" s="712">
        <f t="shared" si="714"/>
        <v>0</v>
      </c>
      <c r="DF303" s="712">
        <f t="shared" si="714"/>
        <v>0</v>
      </c>
      <c r="DG303" s="712">
        <f t="shared" si="714"/>
        <v>0</v>
      </c>
      <c r="DH303" s="712">
        <f t="shared" si="714"/>
        <v>0</v>
      </c>
      <c r="DI303" s="712">
        <f t="shared" si="714"/>
        <v>0</v>
      </c>
      <c r="DJ303" s="712">
        <f t="shared" si="702"/>
        <v>0</v>
      </c>
      <c r="DK303" s="323"/>
      <c r="DL303" s="21"/>
    </row>
    <row r="304" spans="2:116">
      <c r="B304" s="10" t="s">
        <v>356</v>
      </c>
      <c r="C304" s="4" t="s">
        <v>1075</v>
      </c>
      <c r="D304" s="712">
        <f t="shared" ref="D304:AI304" si="715">D$236*D71</f>
        <v>0</v>
      </c>
      <c r="E304" s="712">
        <f t="shared" si="715"/>
        <v>0</v>
      </c>
      <c r="F304" s="712">
        <f t="shared" si="715"/>
        <v>0</v>
      </c>
      <c r="G304" s="712">
        <f t="shared" si="715"/>
        <v>0</v>
      </c>
      <c r="H304" s="712">
        <f t="shared" si="715"/>
        <v>0</v>
      </c>
      <c r="I304" s="712">
        <f t="shared" si="715"/>
        <v>0</v>
      </c>
      <c r="J304" s="712">
        <f t="shared" si="715"/>
        <v>0</v>
      </c>
      <c r="K304" s="712">
        <f t="shared" si="715"/>
        <v>0</v>
      </c>
      <c r="L304" s="712">
        <f t="shared" si="715"/>
        <v>0</v>
      </c>
      <c r="M304" s="712">
        <f t="shared" si="715"/>
        <v>0</v>
      </c>
      <c r="N304" s="712">
        <f t="shared" si="715"/>
        <v>0</v>
      </c>
      <c r="O304" s="712">
        <f t="shared" si="715"/>
        <v>0</v>
      </c>
      <c r="P304" s="712">
        <f t="shared" si="715"/>
        <v>0</v>
      </c>
      <c r="Q304" s="712">
        <f t="shared" si="715"/>
        <v>0</v>
      </c>
      <c r="R304" s="712">
        <f t="shared" si="715"/>
        <v>0</v>
      </c>
      <c r="S304" s="712">
        <f t="shared" si="715"/>
        <v>0</v>
      </c>
      <c r="T304" s="712">
        <f t="shared" si="715"/>
        <v>0</v>
      </c>
      <c r="U304" s="712">
        <f t="shared" si="715"/>
        <v>0</v>
      </c>
      <c r="V304" s="712">
        <f t="shared" si="715"/>
        <v>0</v>
      </c>
      <c r="W304" s="712">
        <f t="shared" si="715"/>
        <v>0</v>
      </c>
      <c r="X304" s="712">
        <f t="shared" si="715"/>
        <v>0</v>
      </c>
      <c r="Y304" s="712">
        <f t="shared" si="715"/>
        <v>0</v>
      </c>
      <c r="Z304" s="712">
        <f t="shared" si="715"/>
        <v>0</v>
      </c>
      <c r="AA304" s="712">
        <f t="shared" si="715"/>
        <v>0</v>
      </c>
      <c r="AB304" s="712">
        <f t="shared" si="715"/>
        <v>0</v>
      </c>
      <c r="AC304" s="712">
        <f t="shared" si="715"/>
        <v>0</v>
      </c>
      <c r="AD304" s="712">
        <f t="shared" si="715"/>
        <v>0</v>
      </c>
      <c r="AE304" s="712">
        <f t="shared" si="715"/>
        <v>0</v>
      </c>
      <c r="AF304" s="712">
        <f t="shared" si="715"/>
        <v>0</v>
      </c>
      <c r="AG304" s="712">
        <f t="shared" si="715"/>
        <v>0</v>
      </c>
      <c r="AH304" s="712">
        <f t="shared" si="715"/>
        <v>0</v>
      </c>
      <c r="AI304" s="712">
        <f t="shared" si="715"/>
        <v>0</v>
      </c>
      <c r="AJ304" s="712">
        <f t="shared" ref="AJ304:BO304" si="716">AJ$236*AJ71</f>
        <v>0</v>
      </c>
      <c r="AK304" s="712">
        <f t="shared" si="716"/>
        <v>0</v>
      </c>
      <c r="AL304" s="712">
        <f t="shared" si="716"/>
        <v>0</v>
      </c>
      <c r="AM304" s="712">
        <f t="shared" si="716"/>
        <v>0</v>
      </c>
      <c r="AN304" s="712">
        <f t="shared" si="716"/>
        <v>0</v>
      </c>
      <c r="AO304" s="712">
        <f t="shared" si="716"/>
        <v>0</v>
      </c>
      <c r="AP304" s="712">
        <f t="shared" si="716"/>
        <v>0</v>
      </c>
      <c r="AQ304" s="712">
        <f t="shared" si="716"/>
        <v>0</v>
      </c>
      <c r="AR304" s="712">
        <f t="shared" si="716"/>
        <v>0</v>
      </c>
      <c r="AS304" s="712">
        <f t="shared" si="716"/>
        <v>0</v>
      </c>
      <c r="AT304" s="712">
        <f t="shared" si="716"/>
        <v>0</v>
      </c>
      <c r="AU304" s="712">
        <f t="shared" si="716"/>
        <v>0</v>
      </c>
      <c r="AV304" s="712">
        <f t="shared" si="716"/>
        <v>0</v>
      </c>
      <c r="AW304" s="712">
        <f t="shared" si="716"/>
        <v>0</v>
      </c>
      <c r="AX304" s="712">
        <f t="shared" si="716"/>
        <v>0</v>
      </c>
      <c r="AY304" s="712">
        <f t="shared" si="716"/>
        <v>0</v>
      </c>
      <c r="AZ304" s="712">
        <f t="shared" si="716"/>
        <v>0</v>
      </c>
      <c r="BA304" s="712">
        <f t="shared" si="716"/>
        <v>0</v>
      </c>
      <c r="BB304" s="712">
        <f t="shared" si="716"/>
        <v>0</v>
      </c>
      <c r="BC304" s="712">
        <f t="shared" si="716"/>
        <v>0</v>
      </c>
      <c r="BD304" s="712">
        <f t="shared" si="716"/>
        <v>0</v>
      </c>
      <c r="BE304" s="712">
        <f t="shared" si="716"/>
        <v>0</v>
      </c>
      <c r="BF304" s="712">
        <f t="shared" si="716"/>
        <v>0</v>
      </c>
      <c r="BG304" s="712">
        <f t="shared" si="716"/>
        <v>0</v>
      </c>
      <c r="BH304" s="712">
        <f t="shared" si="716"/>
        <v>0</v>
      </c>
      <c r="BI304" s="712">
        <f t="shared" si="716"/>
        <v>0</v>
      </c>
      <c r="BJ304" s="712">
        <f t="shared" si="716"/>
        <v>0</v>
      </c>
      <c r="BK304" s="712">
        <f t="shared" si="716"/>
        <v>0</v>
      </c>
      <c r="BL304" s="712">
        <f t="shared" si="716"/>
        <v>0</v>
      </c>
      <c r="BM304" s="712">
        <f t="shared" si="716"/>
        <v>0</v>
      </c>
      <c r="BN304" s="712">
        <f t="shared" si="716"/>
        <v>0</v>
      </c>
      <c r="BO304" s="712">
        <f t="shared" si="716"/>
        <v>0</v>
      </c>
      <c r="BP304" s="712">
        <f t="shared" ref="BP304:CU304" si="717">BP$236*BP71</f>
        <v>0</v>
      </c>
      <c r="BQ304" s="712">
        <f t="shared" si="717"/>
        <v>0</v>
      </c>
      <c r="BR304" s="712">
        <f t="shared" si="717"/>
        <v>0</v>
      </c>
      <c r="BS304" s="712">
        <f t="shared" si="717"/>
        <v>0</v>
      </c>
      <c r="BT304" s="712">
        <f t="shared" si="717"/>
        <v>0</v>
      </c>
      <c r="BU304" s="712">
        <f t="shared" si="717"/>
        <v>0</v>
      </c>
      <c r="BV304" s="712">
        <f t="shared" si="717"/>
        <v>0</v>
      </c>
      <c r="BW304" s="712">
        <f t="shared" si="717"/>
        <v>0</v>
      </c>
      <c r="BX304" s="712">
        <f t="shared" si="717"/>
        <v>0</v>
      </c>
      <c r="BY304" s="712">
        <f t="shared" si="717"/>
        <v>0</v>
      </c>
      <c r="BZ304" s="712">
        <f t="shared" si="717"/>
        <v>0</v>
      </c>
      <c r="CA304" s="712">
        <f t="shared" si="717"/>
        <v>0</v>
      </c>
      <c r="CB304" s="712">
        <f t="shared" si="717"/>
        <v>0</v>
      </c>
      <c r="CC304" s="712">
        <f t="shared" si="717"/>
        <v>0</v>
      </c>
      <c r="CD304" s="712">
        <f t="shared" si="717"/>
        <v>0</v>
      </c>
      <c r="CE304" s="712">
        <f t="shared" si="717"/>
        <v>0</v>
      </c>
      <c r="CF304" s="712">
        <f t="shared" si="717"/>
        <v>0</v>
      </c>
      <c r="CG304" s="712">
        <f t="shared" si="717"/>
        <v>0</v>
      </c>
      <c r="CH304" s="712">
        <f t="shared" si="717"/>
        <v>0</v>
      </c>
      <c r="CI304" s="712">
        <f t="shared" si="717"/>
        <v>0</v>
      </c>
      <c r="CJ304" s="712">
        <f t="shared" si="717"/>
        <v>0</v>
      </c>
      <c r="CK304" s="712">
        <f t="shared" si="717"/>
        <v>0</v>
      </c>
      <c r="CL304" s="712">
        <f t="shared" si="717"/>
        <v>0</v>
      </c>
      <c r="CM304" s="712">
        <f t="shared" si="717"/>
        <v>0</v>
      </c>
      <c r="CN304" s="712">
        <f t="shared" si="717"/>
        <v>0</v>
      </c>
      <c r="CO304" s="712">
        <f t="shared" si="717"/>
        <v>0</v>
      </c>
      <c r="CP304" s="712">
        <f t="shared" si="717"/>
        <v>0</v>
      </c>
      <c r="CQ304" s="712">
        <f t="shared" si="717"/>
        <v>0</v>
      </c>
      <c r="CR304" s="712">
        <f t="shared" si="717"/>
        <v>0</v>
      </c>
      <c r="CS304" s="712">
        <f t="shared" si="717"/>
        <v>0</v>
      </c>
      <c r="CT304" s="712">
        <f t="shared" si="717"/>
        <v>0</v>
      </c>
      <c r="CU304" s="712">
        <f t="shared" si="717"/>
        <v>0</v>
      </c>
      <c r="CV304" s="712">
        <f t="shared" ref="CV304:DI304" si="718">CV$236*CV71</f>
        <v>0</v>
      </c>
      <c r="CW304" s="712">
        <f t="shared" si="718"/>
        <v>0</v>
      </c>
      <c r="CX304" s="712">
        <f t="shared" si="718"/>
        <v>0</v>
      </c>
      <c r="CY304" s="712">
        <f t="shared" si="718"/>
        <v>0</v>
      </c>
      <c r="CZ304" s="712">
        <f t="shared" si="718"/>
        <v>0</v>
      </c>
      <c r="DA304" s="712">
        <f t="shared" si="718"/>
        <v>0</v>
      </c>
      <c r="DB304" s="712">
        <f t="shared" si="718"/>
        <v>0</v>
      </c>
      <c r="DC304" s="712">
        <f t="shared" si="718"/>
        <v>0</v>
      </c>
      <c r="DD304" s="712">
        <f t="shared" si="718"/>
        <v>0</v>
      </c>
      <c r="DE304" s="712">
        <f t="shared" si="718"/>
        <v>0</v>
      </c>
      <c r="DF304" s="712">
        <f t="shared" si="718"/>
        <v>0</v>
      </c>
      <c r="DG304" s="712">
        <f t="shared" si="718"/>
        <v>0</v>
      </c>
      <c r="DH304" s="712">
        <f t="shared" si="718"/>
        <v>0</v>
      </c>
      <c r="DI304" s="712">
        <f t="shared" si="718"/>
        <v>0</v>
      </c>
      <c r="DJ304" s="712">
        <f t="shared" si="702"/>
        <v>0</v>
      </c>
      <c r="DK304" s="323"/>
      <c r="DL304" s="21"/>
    </row>
    <row r="305" spans="2:116">
      <c r="B305" s="10" t="s">
        <v>357</v>
      </c>
      <c r="C305" s="4" t="s">
        <v>1076</v>
      </c>
      <c r="D305" s="712">
        <f t="shared" ref="D305:AI305" si="719">D$236*D72</f>
        <v>0</v>
      </c>
      <c r="E305" s="712">
        <f t="shared" si="719"/>
        <v>0</v>
      </c>
      <c r="F305" s="712">
        <f t="shared" si="719"/>
        <v>0</v>
      </c>
      <c r="G305" s="712">
        <f t="shared" si="719"/>
        <v>0</v>
      </c>
      <c r="H305" s="712">
        <f t="shared" si="719"/>
        <v>0</v>
      </c>
      <c r="I305" s="712">
        <f t="shared" si="719"/>
        <v>0</v>
      </c>
      <c r="J305" s="712">
        <f t="shared" si="719"/>
        <v>0</v>
      </c>
      <c r="K305" s="712">
        <f t="shared" si="719"/>
        <v>0</v>
      </c>
      <c r="L305" s="712">
        <f t="shared" si="719"/>
        <v>0</v>
      </c>
      <c r="M305" s="712">
        <f t="shared" si="719"/>
        <v>0</v>
      </c>
      <c r="N305" s="712">
        <f t="shared" si="719"/>
        <v>0</v>
      </c>
      <c r="O305" s="712">
        <f t="shared" si="719"/>
        <v>0</v>
      </c>
      <c r="P305" s="712">
        <f t="shared" si="719"/>
        <v>0</v>
      </c>
      <c r="Q305" s="712">
        <f t="shared" si="719"/>
        <v>0</v>
      </c>
      <c r="R305" s="712">
        <f t="shared" si="719"/>
        <v>0</v>
      </c>
      <c r="S305" s="712">
        <f t="shared" si="719"/>
        <v>0</v>
      </c>
      <c r="T305" s="712">
        <f t="shared" si="719"/>
        <v>0</v>
      </c>
      <c r="U305" s="712">
        <f t="shared" si="719"/>
        <v>0</v>
      </c>
      <c r="V305" s="712">
        <f t="shared" si="719"/>
        <v>0</v>
      </c>
      <c r="W305" s="712">
        <f t="shared" si="719"/>
        <v>0</v>
      </c>
      <c r="X305" s="712">
        <f t="shared" si="719"/>
        <v>0</v>
      </c>
      <c r="Y305" s="712">
        <f t="shared" si="719"/>
        <v>0</v>
      </c>
      <c r="Z305" s="712">
        <f t="shared" si="719"/>
        <v>0</v>
      </c>
      <c r="AA305" s="712">
        <f t="shared" si="719"/>
        <v>0</v>
      </c>
      <c r="AB305" s="712">
        <f t="shared" si="719"/>
        <v>0</v>
      </c>
      <c r="AC305" s="712">
        <f t="shared" si="719"/>
        <v>0</v>
      </c>
      <c r="AD305" s="712">
        <f t="shared" si="719"/>
        <v>0</v>
      </c>
      <c r="AE305" s="712">
        <f t="shared" si="719"/>
        <v>0</v>
      </c>
      <c r="AF305" s="712">
        <f t="shared" si="719"/>
        <v>0</v>
      </c>
      <c r="AG305" s="712">
        <f t="shared" si="719"/>
        <v>0</v>
      </c>
      <c r="AH305" s="712">
        <f t="shared" si="719"/>
        <v>0</v>
      </c>
      <c r="AI305" s="712">
        <f t="shared" si="719"/>
        <v>0</v>
      </c>
      <c r="AJ305" s="712">
        <f t="shared" ref="AJ305:BO305" si="720">AJ$236*AJ72</f>
        <v>0</v>
      </c>
      <c r="AK305" s="712">
        <f t="shared" si="720"/>
        <v>0</v>
      </c>
      <c r="AL305" s="712">
        <f t="shared" si="720"/>
        <v>0</v>
      </c>
      <c r="AM305" s="712">
        <f t="shared" si="720"/>
        <v>0</v>
      </c>
      <c r="AN305" s="712">
        <f t="shared" si="720"/>
        <v>0</v>
      </c>
      <c r="AO305" s="712">
        <f t="shared" si="720"/>
        <v>0</v>
      </c>
      <c r="AP305" s="712">
        <f t="shared" si="720"/>
        <v>0</v>
      </c>
      <c r="AQ305" s="712">
        <f t="shared" si="720"/>
        <v>0</v>
      </c>
      <c r="AR305" s="712">
        <f t="shared" si="720"/>
        <v>0</v>
      </c>
      <c r="AS305" s="712">
        <f t="shared" si="720"/>
        <v>0</v>
      </c>
      <c r="AT305" s="712">
        <f t="shared" si="720"/>
        <v>0</v>
      </c>
      <c r="AU305" s="712">
        <f t="shared" si="720"/>
        <v>0</v>
      </c>
      <c r="AV305" s="712">
        <f t="shared" si="720"/>
        <v>0</v>
      </c>
      <c r="AW305" s="712">
        <f t="shared" si="720"/>
        <v>0</v>
      </c>
      <c r="AX305" s="712">
        <f t="shared" si="720"/>
        <v>0</v>
      </c>
      <c r="AY305" s="712">
        <f t="shared" si="720"/>
        <v>0</v>
      </c>
      <c r="AZ305" s="712">
        <f t="shared" si="720"/>
        <v>0</v>
      </c>
      <c r="BA305" s="712">
        <f t="shared" si="720"/>
        <v>0</v>
      </c>
      <c r="BB305" s="712">
        <f t="shared" si="720"/>
        <v>0</v>
      </c>
      <c r="BC305" s="712">
        <f t="shared" si="720"/>
        <v>0</v>
      </c>
      <c r="BD305" s="712">
        <f t="shared" si="720"/>
        <v>0</v>
      </c>
      <c r="BE305" s="712">
        <f t="shared" si="720"/>
        <v>0</v>
      </c>
      <c r="BF305" s="712">
        <f t="shared" si="720"/>
        <v>0</v>
      </c>
      <c r="BG305" s="712">
        <f t="shared" si="720"/>
        <v>0</v>
      </c>
      <c r="BH305" s="712">
        <f t="shared" si="720"/>
        <v>0</v>
      </c>
      <c r="BI305" s="712">
        <f t="shared" si="720"/>
        <v>0</v>
      </c>
      <c r="BJ305" s="712">
        <f t="shared" si="720"/>
        <v>0</v>
      </c>
      <c r="BK305" s="712">
        <f t="shared" si="720"/>
        <v>0</v>
      </c>
      <c r="BL305" s="712">
        <f t="shared" si="720"/>
        <v>0</v>
      </c>
      <c r="BM305" s="712">
        <f t="shared" si="720"/>
        <v>0</v>
      </c>
      <c r="BN305" s="712">
        <f t="shared" si="720"/>
        <v>0</v>
      </c>
      <c r="BO305" s="712">
        <f t="shared" si="720"/>
        <v>0</v>
      </c>
      <c r="BP305" s="712">
        <f t="shared" ref="BP305:CU305" si="721">BP$236*BP72</f>
        <v>0</v>
      </c>
      <c r="BQ305" s="712">
        <f t="shared" si="721"/>
        <v>0</v>
      </c>
      <c r="BR305" s="712">
        <f t="shared" si="721"/>
        <v>0</v>
      </c>
      <c r="BS305" s="712">
        <f t="shared" si="721"/>
        <v>0</v>
      </c>
      <c r="BT305" s="712">
        <f t="shared" si="721"/>
        <v>0</v>
      </c>
      <c r="BU305" s="712">
        <f t="shared" si="721"/>
        <v>0</v>
      </c>
      <c r="BV305" s="712">
        <f t="shared" si="721"/>
        <v>0</v>
      </c>
      <c r="BW305" s="712">
        <f t="shared" si="721"/>
        <v>0</v>
      </c>
      <c r="BX305" s="712">
        <f t="shared" si="721"/>
        <v>0</v>
      </c>
      <c r="BY305" s="712">
        <f t="shared" si="721"/>
        <v>0</v>
      </c>
      <c r="BZ305" s="712">
        <f t="shared" si="721"/>
        <v>0</v>
      </c>
      <c r="CA305" s="712">
        <f t="shared" si="721"/>
        <v>0</v>
      </c>
      <c r="CB305" s="712">
        <f t="shared" si="721"/>
        <v>0</v>
      </c>
      <c r="CC305" s="712">
        <f t="shared" si="721"/>
        <v>0</v>
      </c>
      <c r="CD305" s="712">
        <f t="shared" si="721"/>
        <v>0</v>
      </c>
      <c r="CE305" s="712">
        <f t="shared" si="721"/>
        <v>0</v>
      </c>
      <c r="CF305" s="712">
        <f t="shared" si="721"/>
        <v>0</v>
      </c>
      <c r="CG305" s="712">
        <f t="shared" si="721"/>
        <v>0</v>
      </c>
      <c r="CH305" s="712">
        <f t="shared" si="721"/>
        <v>0</v>
      </c>
      <c r="CI305" s="712">
        <f t="shared" si="721"/>
        <v>0</v>
      </c>
      <c r="CJ305" s="712">
        <f t="shared" si="721"/>
        <v>0</v>
      </c>
      <c r="CK305" s="712">
        <f t="shared" si="721"/>
        <v>0</v>
      </c>
      <c r="CL305" s="712">
        <f t="shared" si="721"/>
        <v>0</v>
      </c>
      <c r="CM305" s="712">
        <f t="shared" si="721"/>
        <v>0</v>
      </c>
      <c r="CN305" s="712">
        <f t="shared" si="721"/>
        <v>0</v>
      </c>
      <c r="CO305" s="712">
        <f t="shared" si="721"/>
        <v>0</v>
      </c>
      <c r="CP305" s="712">
        <f t="shared" si="721"/>
        <v>0</v>
      </c>
      <c r="CQ305" s="712">
        <f t="shared" si="721"/>
        <v>0</v>
      </c>
      <c r="CR305" s="712">
        <f t="shared" si="721"/>
        <v>0</v>
      </c>
      <c r="CS305" s="712">
        <f t="shared" si="721"/>
        <v>0</v>
      </c>
      <c r="CT305" s="712">
        <f t="shared" si="721"/>
        <v>0</v>
      </c>
      <c r="CU305" s="712">
        <f t="shared" si="721"/>
        <v>0</v>
      </c>
      <c r="CV305" s="712">
        <f t="shared" ref="CV305:DI305" si="722">CV$236*CV72</f>
        <v>0</v>
      </c>
      <c r="CW305" s="712">
        <f t="shared" si="722"/>
        <v>0</v>
      </c>
      <c r="CX305" s="712">
        <f t="shared" si="722"/>
        <v>0</v>
      </c>
      <c r="CY305" s="712">
        <f t="shared" si="722"/>
        <v>0</v>
      </c>
      <c r="CZ305" s="712">
        <f t="shared" si="722"/>
        <v>0</v>
      </c>
      <c r="DA305" s="712">
        <f t="shared" si="722"/>
        <v>0</v>
      </c>
      <c r="DB305" s="712">
        <f t="shared" si="722"/>
        <v>0</v>
      </c>
      <c r="DC305" s="712">
        <f t="shared" si="722"/>
        <v>0</v>
      </c>
      <c r="DD305" s="712">
        <f t="shared" si="722"/>
        <v>0</v>
      </c>
      <c r="DE305" s="712">
        <f t="shared" si="722"/>
        <v>0</v>
      </c>
      <c r="DF305" s="712">
        <f t="shared" si="722"/>
        <v>0</v>
      </c>
      <c r="DG305" s="712">
        <f t="shared" si="722"/>
        <v>0</v>
      </c>
      <c r="DH305" s="712">
        <f t="shared" si="722"/>
        <v>0</v>
      </c>
      <c r="DI305" s="712">
        <f t="shared" si="722"/>
        <v>0</v>
      </c>
      <c r="DJ305" s="712">
        <f t="shared" si="702"/>
        <v>0</v>
      </c>
      <c r="DK305" s="323"/>
      <c r="DL305" s="21"/>
    </row>
    <row r="306" spans="2:116">
      <c r="B306" s="10" t="s">
        <v>358</v>
      </c>
      <c r="C306" s="4" t="s">
        <v>1077</v>
      </c>
      <c r="D306" s="712">
        <f t="shared" ref="D306:AI306" si="723">D$236*D73</f>
        <v>0</v>
      </c>
      <c r="E306" s="712">
        <f t="shared" si="723"/>
        <v>0</v>
      </c>
      <c r="F306" s="712">
        <f t="shared" si="723"/>
        <v>0</v>
      </c>
      <c r="G306" s="712">
        <f t="shared" si="723"/>
        <v>0</v>
      </c>
      <c r="H306" s="712">
        <f t="shared" si="723"/>
        <v>0</v>
      </c>
      <c r="I306" s="712">
        <f t="shared" si="723"/>
        <v>0</v>
      </c>
      <c r="J306" s="712">
        <f t="shared" si="723"/>
        <v>0</v>
      </c>
      <c r="K306" s="712">
        <f t="shared" si="723"/>
        <v>0</v>
      </c>
      <c r="L306" s="712">
        <f t="shared" si="723"/>
        <v>0</v>
      </c>
      <c r="M306" s="712">
        <f t="shared" si="723"/>
        <v>0</v>
      </c>
      <c r="N306" s="712">
        <f t="shared" si="723"/>
        <v>0</v>
      </c>
      <c r="O306" s="712">
        <f t="shared" si="723"/>
        <v>0</v>
      </c>
      <c r="P306" s="712">
        <f t="shared" si="723"/>
        <v>0</v>
      </c>
      <c r="Q306" s="712">
        <f t="shared" si="723"/>
        <v>0</v>
      </c>
      <c r="R306" s="712">
        <f t="shared" si="723"/>
        <v>0</v>
      </c>
      <c r="S306" s="712">
        <f t="shared" si="723"/>
        <v>0</v>
      </c>
      <c r="T306" s="712">
        <f t="shared" si="723"/>
        <v>0</v>
      </c>
      <c r="U306" s="712">
        <f t="shared" si="723"/>
        <v>0</v>
      </c>
      <c r="V306" s="712">
        <f t="shared" si="723"/>
        <v>0</v>
      </c>
      <c r="W306" s="712">
        <f t="shared" si="723"/>
        <v>0</v>
      </c>
      <c r="X306" s="712">
        <f t="shared" si="723"/>
        <v>0</v>
      </c>
      <c r="Y306" s="712">
        <f t="shared" si="723"/>
        <v>0</v>
      </c>
      <c r="Z306" s="712">
        <f t="shared" si="723"/>
        <v>0</v>
      </c>
      <c r="AA306" s="712">
        <f t="shared" si="723"/>
        <v>0</v>
      </c>
      <c r="AB306" s="712">
        <f t="shared" si="723"/>
        <v>0</v>
      </c>
      <c r="AC306" s="712">
        <f t="shared" si="723"/>
        <v>0</v>
      </c>
      <c r="AD306" s="712">
        <f t="shared" si="723"/>
        <v>0</v>
      </c>
      <c r="AE306" s="712">
        <f t="shared" si="723"/>
        <v>0</v>
      </c>
      <c r="AF306" s="712">
        <f t="shared" si="723"/>
        <v>0</v>
      </c>
      <c r="AG306" s="712">
        <f t="shared" si="723"/>
        <v>0</v>
      </c>
      <c r="AH306" s="712">
        <f t="shared" si="723"/>
        <v>0</v>
      </c>
      <c r="AI306" s="712">
        <f t="shared" si="723"/>
        <v>0</v>
      </c>
      <c r="AJ306" s="712">
        <f t="shared" ref="AJ306:BO306" si="724">AJ$236*AJ73</f>
        <v>0</v>
      </c>
      <c r="AK306" s="712">
        <f t="shared" si="724"/>
        <v>0</v>
      </c>
      <c r="AL306" s="712">
        <f t="shared" si="724"/>
        <v>0</v>
      </c>
      <c r="AM306" s="712">
        <f t="shared" si="724"/>
        <v>0</v>
      </c>
      <c r="AN306" s="712">
        <f t="shared" si="724"/>
        <v>0</v>
      </c>
      <c r="AO306" s="712">
        <f t="shared" si="724"/>
        <v>0</v>
      </c>
      <c r="AP306" s="712">
        <f t="shared" si="724"/>
        <v>0</v>
      </c>
      <c r="AQ306" s="712">
        <f t="shared" si="724"/>
        <v>0</v>
      </c>
      <c r="AR306" s="712">
        <f t="shared" si="724"/>
        <v>0</v>
      </c>
      <c r="AS306" s="712">
        <f t="shared" si="724"/>
        <v>0</v>
      </c>
      <c r="AT306" s="712">
        <f t="shared" si="724"/>
        <v>0</v>
      </c>
      <c r="AU306" s="712">
        <f t="shared" si="724"/>
        <v>0</v>
      </c>
      <c r="AV306" s="712">
        <f t="shared" si="724"/>
        <v>0</v>
      </c>
      <c r="AW306" s="712">
        <f t="shared" si="724"/>
        <v>0</v>
      </c>
      <c r="AX306" s="712">
        <f t="shared" si="724"/>
        <v>0</v>
      </c>
      <c r="AY306" s="712">
        <f t="shared" si="724"/>
        <v>0</v>
      </c>
      <c r="AZ306" s="712">
        <f t="shared" si="724"/>
        <v>0</v>
      </c>
      <c r="BA306" s="712">
        <f t="shared" si="724"/>
        <v>0</v>
      </c>
      <c r="BB306" s="712">
        <f t="shared" si="724"/>
        <v>0</v>
      </c>
      <c r="BC306" s="712">
        <f t="shared" si="724"/>
        <v>0</v>
      </c>
      <c r="BD306" s="712">
        <f t="shared" si="724"/>
        <v>0</v>
      </c>
      <c r="BE306" s="712">
        <f t="shared" si="724"/>
        <v>0</v>
      </c>
      <c r="BF306" s="712">
        <f t="shared" si="724"/>
        <v>0</v>
      </c>
      <c r="BG306" s="712">
        <f t="shared" si="724"/>
        <v>0</v>
      </c>
      <c r="BH306" s="712">
        <f t="shared" si="724"/>
        <v>0</v>
      </c>
      <c r="BI306" s="712">
        <f t="shared" si="724"/>
        <v>0</v>
      </c>
      <c r="BJ306" s="712">
        <f t="shared" si="724"/>
        <v>0</v>
      </c>
      <c r="BK306" s="712">
        <f t="shared" si="724"/>
        <v>0</v>
      </c>
      <c r="BL306" s="712">
        <f t="shared" si="724"/>
        <v>0</v>
      </c>
      <c r="BM306" s="712">
        <f t="shared" si="724"/>
        <v>0</v>
      </c>
      <c r="BN306" s="712">
        <f t="shared" si="724"/>
        <v>0</v>
      </c>
      <c r="BO306" s="712">
        <f t="shared" si="724"/>
        <v>0</v>
      </c>
      <c r="BP306" s="712">
        <f t="shared" ref="BP306:CU306" si="725">BP$236*BP73</f>
        <v>0</v>
      </c>
      <c r="BQ306" s="712">
        <f t="shared" si="725"/>
        <v>0</v>
      </c>
      <c r="BR306" s="712">
        <f t="shared" si="725"/>
        <v>0</v>
      </c>
      <c r="BS306" s="712">
        <f t="shared" si="725"/>
        <v>0</v>
      </c>
      <c r="BT306" s="712">
        <f t="shared" si="725"/>
        <v>0</v>
      </c>
      <c r="BU306" s="712">
        <f t="shared" si="725"/>
        <v>0</v>
      </c>
      <c r="BV306" s="712">
        <f t="shared" si="725"/>
        <v>0</v>
      </c>
      <c r="BW306" s="712">
        <f t="shared" si="725"/>
        <v>0</v>
      </c>
      <c r="BX306" s="712">
        <f t="shared" si="725"/>
        <v>0</v>
      </c>
      <c r="BY306" s="712">
        <f t="shared" si="725"/>
        <v>0</v>
      </c>
      <c r="BZ306" s="712">
        <f t="shared" si="725"/>
        <v>0</v>
      </c>
      <c r="CA306" s="712">
        <f t="shared" si="725"/>
        <v>0</v>
      </c>
      <c r="CB306" s="712">
        <f t="shared" si="725"/>
        <v>0</v>
      </c>
      <c r="CC306" s="712">
        <f t="shared" si="725"/>
        <v>0</v>
      </c>
      <c r="CD306" s="712">
        <f t="shared" si="725"/>
        <v>0</v>
      </c>
      <c r="CE306" s="712">
        <f t="shared" si="725"/>
        <v>0</v>
      </c>
      <c r="CF306" s="712">
        <f t="shared" si="725"/>
        <v>0</v>
      </c>
      <c r="CG306" s="712">
        <f t="shared" si="725"/>
        <v>0</v>
      </c>
      <c r="CH306" s="712">
        <f t="shared" si="725"/>
        <v>0</v>
      </c>
      <c r="CI306" s="712">
        <f t="shared" si="725"/>
        <v>0</v>
      </c>
      <c r="CJ306" s="712">
        <f t="shared" si="725"/>
        <v>0</v>
      </c>
      <c r="CK306" s="712">
        <f t="shared" si="725"/>
        <v>0</v>
      </c>
      <c r="CL306" s="712">
        <f t="shared" si="725"/>
        <v>0</v>
      </c>
      <c r="CM306" s="712">
        <f t="shared" si="725"/>
        <v>0</v>
      </c>
      <c r="CN306" s="712">
        <f t="shared" si="725"/>
        <v>0</v>
      </c>
      <c r="CO306" s="712">
        <f t="shared" si="725"/>
        <v>0</v>
      </c>
      <c r="CP306" s="712">
        <f t="shared" si="725"/>
        <v>0</v>
      </c>
      <c r="CQ306" s="712">
        <f t="shared" si="725"/>
        <v>0</v>
      </c>
      <c r="CR306" s="712">
        <f t="shared" si="725"/>
        <v>0</v>
      </c>
      <c r="CS306" s="712">
        <f t="shared" si="725"/>
        <v>0</v>
      </c>
      <c r="CT306" s="712">
        <f t="shared" si="725"/>
        <v>0</v>
      </c>
      <c r="CU306" s="712">
        <f t="shared" si="725"/>
        <v>0</v>
      </c>
      <c r="CV306" s="712">
        <f t="shared" ref="CV306:DI306" si="726">CV$236*CV73</f>
        <v>0</v>
      </c>
      <c r="CW306" s="712">
        <f t="shared" si="726"/>
        <v>0</v>
      </c>
      <c r="CX306" s="712">
        <f t="shared" si="726"/>
        <v>0</v>
      </c>
      <c r="CY306" s="712">
        <f t="shared" si="726"/>
        <v>0</v>
      </c>
      <c r="CZ306" s="712">
        <f t="shared" si="726"/>
        <v>0</v>
      </c>
      <c r="DA306" s="712">
        <f t="shared" si="726"/>
        <v>0</v>
      </c>
      <c r="DB306" s="712">
        <f t="shared" si="726"/>
        <v>0</v>
      </c>
      <c r="DC306" s="712">
        <f t="shared" si="726"/>
        <v>0</v>
      </c>
      <c r="DD306" s="712">
        <f t="shared" si="726"/>
        <v>0</v>
      </c>
      <c r="DE306" s="712">
        <f t="shared" si="726"/>
        <v>0</v>
      </c>
      <c r="DF306" s="712">
        <f t="shared" si="726"/>
        <v>0</v>
      </c>
      <c r="DG306" s="712">
        <f t="shared" si="726"/>
        <v>0</v>
      </c>
      <c r="DH306" s="712">
        <f t="shared" si="726"/>
        <v>0</v>
      </c>
      <c r="DI306" s="712">
        <f t="shared" si="726"/>
        <v>0</v>
      </c>
      <c r="DJ306" s="712">
        <f t="shared" si="702"/>
        <v>0</v>
      </c>
      <c r="DK306" s="323"/>
      <c r="DL306" s="21"/>
    </row>
    <row r="307" spans="2:116">
      <c r="B307" s="597" t="s">
        <v>359</v>
      </c>
      <c r="C307" s="598" t="s">
        <v>1078</v>
      </c>
      <c r="D307" s="711">
        <f t="shared" ref="D307:AI307" si="727">D$236*D74</f>
        <v>0</v>
      </c>
      <c r="E307" s="711">
        <f t="shared" si="727"/>
        <v>0</v>
      </c>
      <c r="F307" s="711">
        <f t="shared" si="727"/>
        <v>0</v>
      </c>
      <c r="G307" s="711">
        <f t="shared" si="727"/>
        <v>0</v>
      </c>
      <c r="H307" s="711">
        <f t="shared" si="727"/>
        <v>0</v>
      </c>
      <c r="I307" s="711">
        <f t="shared" si="727"/>
        <v>0</v>
      </c>
      <c r="J307" s="711">
        <f t="shared" si="727"/>
        <v>0</v>
      </c>
      <c r="K307" s="711">
        <f t="shared" si="727"/>
        <v>0</v>
      </c>
      <c r="L307" s="711">
        <f t="shared" si="727"/>
        <v>0</v>
      </c>
      <c r="M307" s="711">
        <f t="shared" si="727"/>
        <v>0</v>
      </c>
      <c r="N307" s="711">
        <f t="shared" si="727"/>
        <v>0</v>
      </c>
      <c r="O307" s="711">
        <f t="shared" si="727"/>
        <v>0</v>
      </c>
      <c r="P307" s="711">
        <f t="shared" si="727"/>
        <v>0</v>
      </c>
      <c r="Q307" s="711">
        <f t="shared" si="727"/>
        <v>0</v>
      </c>
      <c r="R307" s="711">
        <f t="shared" si="727"/>
        <v>0</v>
      </c>
      <c r="S307" s="711">
        <f t="shared" si="727"/>
        <v>0</v>
      </c>
      <c r="T307" s="711">
        <f t="shared" si="727"/>
        <v>0</v>
      </c>
      <c r="U307" s="711">
        <f t="shared" si="727"/>
        <v>0</v>
      </c>
      <c r="V307" s="711">
        <f t="shared" si="727"/>
        <v>0</v>
      </c>
      <c r="W307" s="711">
        <f t="shared" si="727"/>
        <v>0</v>
      </c>
      <c r="X307" s="711">
        <f t="shared" si="727"/>
        <v>0</v>
      </c>
      <c r="Y307" s="711">
        <f t="shared" si="727"/>
        <v>0</v>
      </c>
      <c r="Z307" s="711">
        <f t="shared" si="727"/>
        <v>0</v>
      </c>
      <c r="AA307" s="711">
        <f t="shared" si="727"/>
        <v>0</v>
      </c>
      <c r="AB307" s="711">
        <f t="shared" si="727"/>
        <v>0</v>
      </c>
      <c r="AC307" s="711">
        <f t="shared" si="727"/>
        <v>0</v>
      </c>
      <c r="AD307" s="711">
        <f t="shared" si="727"/>
        <v>0</v>
      </c>
      <c r="AE307" s="711">
        <f t="shared" si="727"/>
        <v>0</v>
      </c>
      <c r="AF307" s="711">
        <f t="shared" si="727"/>
        <v>0</v>
      </c>
      <c r="AG307" s="711">
        <f t="shared" si="727"/>
        <v>0</v>
      </c>
      <c r="AH307" s="711">
        <f t="shared" si="727"/>
        <v>0</v>
      </c>
      <c r="AI307" s="711">
        <f t="shared" si="727"/>
        <v>0</v>
      </c>
      <c r="AJ307" s="711">
        <f t="shared" ref="AJ307:BO307" si="728">AJ$236*AJ74</f>
        <v>0</v>
      </c>
      <c r="AK307" s="711">
        <f t="shared" si="728"/>
        <v>0</v>
      </c>
      <c r="AL307" s="711">
        <f t="shared" si="728"/>
        <v>0</v>
      </c>
      <c r="AM307" s="711">
        <f t="shared" si="728"/>
        <v>0</v>
      </c>
      <c r="AN307" s="711">
        <f t="shared" si="728"/>
        <v>0</v>
      </c>
      <c r="AO307" s="711">
        <f t="shared" si="728"/>
        <v>0</v>
      </c>
      <c r="AP307" s="711">
        <f t="shared" si="728"/>
        <v>0</v>
      </c>
      <c r="AQ307" s="711">
        <f t="shared" si="728"/>
        <v>0</v>
      </c>
      <c r="AR307" s="711">
        <f t="shared" si="728"/>
        <v>0</v>
      </c>
      <c r="AS307" s="711">
        <f t="shared" si="728"/>
        <v>0</v>
      </c>
      <c r="AT307" s="711">
        <f t="shared" si="728"/>
        <v>0</v>
      </c>
      <c r="AU307" s="711">
        <f t="shared" si="728"/>
        <v>0</v>
      </c>
      <c r="AV307" s="711">
        <f t="shared" si="728"/>
        <v>0</v>
      </c>
      <c r="AW307" s="711">
        <f t="shared" si="728"/>
        <v>0</v>
      </c>
      <c r="AX307" s="711">
        <f t="shared" si="728"/>
        <v>0</v>
      </c>
      <c r="AY307" s="711">
        <f t="shared" si="728"/>
        <v>0</v>
      </c>
      <c r="AZ307" s="711">
        <f t="shared" si="728"/>
        <v>0</v>
      </c>
      <c r="BA307" s="711">
        <f t="shared" si="728"/>
        <v>0</v>
      </c>
      <c r="BB307" s="711">
        <f t="shared" si="728"/>
        <v>0</v>
      </c>
      <c r="BC307" s="711">
        <f t="shared" si="728"/>
        <v>0</v>
      </c>
      <c r="BD307" s="711">
        <f t="shared" si="728"/>
        <v>0</v>
      </c>
      <c r="BE307" s="711">
        <f t="shared" si="728"/>
        <v>0</v>
      </c>
      <c r="BF307" s="711">
        <f t="shared" si="728"/>
        <v>0</v>
      </c>
      <c r="BG307" s="711">
        <f t="shared" si="728"/>
        <v>0</v>
      </c>
      <c r="BH307" s="711">
        <f t="shared" si="728"/>
        <v>0</v>
      </c>
      <c r="BI307" s="711">
        <f t="shared" si="728"/>
        <v>0</v>
      </c>
      <c r="BJ307" s="711">
        <f t="shared" si="728"/>
        <v>0</v>
      </c>
      <c r="BK307" s="711">
        <f t="shared" si="728"/>
        <v>0</v>
      </c>
      <c r="BL307" s="711">
        <f t="shared" si="728"/>
        <v>0</v>
      </c>
      <c r="BM307" s="711">
        <f t="shared" si="728"/>
        <v>0</v>
      </c>
      <c r="BN307" s="711">
        <f t="shared" si="728"/>
        <v>0</v>
      </c>
      <c r="BO307" s="711">
        <f t="shared" si="728"/>
        <v>0</v>
      </c>
      <c r="BP307" s="711">
        <f t="shared" ref="BP307:CU307" si="729">BP$236*BP74</f>
        <v>0</v>
      </c>
      <c r="BQ307" s="711">
        <f t="shared" si="729"/>
        <v>0</v>
      </c>
      <c r="BR307" s="711">
        <f t="shared" si="729"/>
        <v>0</v>
      </c>
      <c r="BS307" s="711">
        <f t="shared" si="729"/>
        <v>0</v>
      </c>
      <c r="BT307" s="711">
        <f t="shared" si="729"/>
        <v>0</v>
      </c>
      <c r="BU307" s="711">
        <f t="shared" si="729"/>
        <v>0</v>
      </c>
      <c r="BV307" s="711">
        <f t="shared" si="729"/>
        <v>0</v>
      </c>
      <c r="BW307" s="711">
        <f t="shared" si="729"/>
        <v>0</v>
      </c>
      <c r="BX307" s="711">
        <f t="shared" si="729"/>
        <v>0</v>
      </c>
      <c r="BY307" s="711">
        <f t="shared" si="729"/>
        <v>0</v>
      </c>
      <c r="BZ307" s="711">
        <f t="shared" si="729"/>
        <v>0</v>
      </c>
      <c r="CA307" s="711">
        <f t="shared" si="729"/>
        <v>0</v>
      </c>
      <c r="CB307" s="711">
        <f t="shared" si="729"/>
        <v>0</v>
      </c>
      <c r="CC307" s="711">
        <f t="shared" si="729"/>
        <v>0</v>
      </c>
      <c r="CD307" s="711">
        <f t="shared" si="729"/>
        <v>0</v>
      </c>
      <c r="CE307" s="711">
        <f t="shared" si="729"/>
        <v>0</v>
      </c>
      <c r="CF307" s="711">
        <f t="shared" si="729"/>
        <v>0</v>
      </c>
      <c r="CG307" s="711">
        <f t="shared" si="729"/>
        <v>0</v>
      </c>
      <c r="CH307" s="711">
        <f t="shared" si="729"/>
        <v>0</v>
      </c>
      <c r="CI307" s="711">
        <f t="shared" si="729"/>
        <v>0</v>
      </c>
      <c r="CJ307" s="711">
        <f t="shared" si="729"/>
        <v>0</v>
      </c>
      <c r="CK307" s="711">
        <f t="shared" si="729"/>
        <v>0</v>
      </c>
      <c r="CL307" s="711">
        <f t="shared" si="729"/>
        <v>0</v>
      </c>
      <c r="CM307" s="711">
        <f t="shared" si="729"/>
        <v>0</v>
      </c>
      <c r="CN307" s="711">
        <f t="shared" si="729"/>
        <v>0</v>
      </c>
      <c r="CO307" s="711">
        <f t="shared" si="729"/>
        <v>0</v>
      </c>
      <c r="CP307" s="711">
        <f t="shared" si="729"/>
        <v>0</v>
      </c>
      <c r="CQ307" s="711">
        <f t="shared" si="729"/>
        <v>0</v>
      </c>
      <c r="CR307" s="711">
        <f t="shared" si="729"/>
        <v>0</v>
      </c>
      <c r="CS307" s="711">
        <f t="shared" si="729"/>
        <v>0</v>
      </c>
      <c r="CT307" s="711">
        <f t="shared" si="729"/>
        <v>0</v>
      </c>
      <c r="CU307" s="711">
        <f t="shared" si="729"/>
        <v>0</v>
      </c>
      <c r="CV307" s="711">
        <f t="shared" ref="CV307:DI307" si="730">CV$236*CV74</f>
        <v>0</v>
      </c>
      <c r="CW307" s="711">
        <f t="shared" si="730"/>
        <v>0</v>
      </c>
      <c r="CX307" s="711">
        <f t="shared" si="730"/>
        <v>0</v>
      </c>
      <c r="CY307" s="711">
        <f t="shared" si="730"/>
        <v>0</v>
      </c>
      <c r="CZ307" s="711">
        <f t="shared" si="730"/>
        <v>0</v>
      </c>
      <c r="DA307" s="711">
        <f t="shared" si="730"/>
        <v>0</v>
      </c>
      <c r="DB307" s="711">
        <f t="shared" si="730"/>
        <v>0</v>
      </c>
      <c r="DC307" s="711">
        <f t="shared" si="730"/>
        <v>0</v>
      </c>
      <c r="DD307" s="711">
        <f t="shared" si="730"/>
        <v>0</v>
      </c>
      <c r="DE307" s="711">
        <f t="shared" si="730"/>
        <v>0</v>
      </c>
      <c r="DF307" s="711">
        <f t="shared" si="730"/>
        <v>0</v>
      </c>
      <c r="DG307" s="711">
        <f t="shared" si="730"/>
        <v>0</v>
      </c>
      <c r="DH307" s="711">
        <f t="shared" si="730"/>
        <v>0</v>
      </c>
      <c r="DI307" s="711">
        <f t="shared" si="730"/>
        <v>0</v>
      </c>
      <c r="DJ307" s="711">
        <f t="shared" si="702"/>
        <v>0</v>
      </c>
      <c r="DK307" s="323"/>
      <c r="DL307" s="21"/>
    </row>
    <row r="308" spans="2:116">
      <c r="B308" s="10" t="s">
        <v>360</v>
      </c>
      <c r="C308" s="4" t="s">
        <v>1079</v>
      </c>
      <c r="D308" s="712">
        <f t="shared" ref="D308:AI308" si="731">D$236*D75</f>
        <v>0</v>
      </c>
      <c r="E308" s="712">
        <f t="shared" si="731"/>
        <v>0</v>
      </c>
      <c r="F308" s="712">
        <f t="shared" si="731"/>
        <v>0</v>
      </c>
      <c r="G308" s="712">
        <f t="shared" si="731"/>
        <v>0</v>
      </c>
      <c r="H308" s="712">
        <f t="shared" si="731"/>
        <v>0</v>
      </c>
      <c r="I308" s="712">
        <f t="shared" si="731"/>
        <v>0</v>
      </c>
      <c r="J308" s="712">
        <f t="shared" si="731"/>
        <v>0</v>
      </c>
      <c r="K308" s="712">
        <f t="shared" si="731"/>
        <v>0</v>
      </c>
      <c r="L308" s="712">
        <f t="shared" si="731"/>
        <v>0</v>
      </c>
      <c r="M308" s="712">
        <f t="shared" si="731"/>
        <v>0</v>
      </c>
      <c r="N308" s="712">
        <f t="shared" si="731"/>
        <v>0</v>
      </c>
      <c r="O308" s="712">
        <f t="shared" si="731"/>
        <v>0</v>
      </c>
      <c r="P308" s="712">
        <f t="shared" si="731"/>
        <v>0</v>
      </c>
      <c r="Q308" s="712">
        <f t="shared" si="731"/>
        <v>0</v>
      </c>
      <c r="R308" s="712">
        <f t="shared" si="731"/>
        <v>0</v>
      </c>
      <c r="S308" s="712">
        <f t="shared" si="731"/>
        <v>0</v>
      </c>
      <c r="T308" s="712">
        <f t="shared" si="731"/>
        <v>0</v>
      </c>
      <c r="U308" s="712">
        <f t="shared" si="731"/>
        <v>0</v>
      </c>
      <c r="V308" s="712">
        <f t="shared" si="731"/>
        <v>0</v>
      </c>
      <c r="W308" s="712">
        <f t="shared" si="731"/>
        <v>0</v>
      </c>
      <c r="X308" s="712">
        <f t="shared" si="731"/>
        <v>0</v>
      </c>
      <c r="Y308" s="712">
        <f t="shared" si="731"/>
        <v>0</v>
      </c>
      <c r="Z308" s="712">
        <f t="shared" si="731"/>
        <v>0</v>
      </c>
      <c r="AA308" s="712">
        <f t="shared" si="731"/>
        <v>0</v>
      </c>
      <c r="AB308" s="712">
        <f t="shared" si="731"/>
        <v>0</v>
      </c>
      <c r="AC308" s="712">
        <f t="shared" si="731"/>
        <v>0</v>
      </c>
      <c r="AD308" s="712">
        <f t="shared" si="731"/>
        <v>0</v>
      </c>
      <c r="AE308" s="712">
        <f t="shared" si="731"/>
        <v>0</v>
      </c>
      <c r="AF308" s="712">
        <f t="shared" si="731"/>
        <v>0</v>
      </c>
      <c r="AG308" s="712">
        <f t="shared" si="731"/>
        <v>0</v>
      </c>
      <c r="AH308" s="712">
        <f t="shared" si="731"/>
        <v>0</v>
      </c>
      <c r="AI308" s="712">
        <f t="shared" si="731"/>
        <v>0</v>
      </c>
      <c r="AJ308" s="712">
        <f t="shared" ref="AJ308:BO308" si="732">AJ$236*AJ75</f>
        <v>0</v>
      </c>
      <c r="AK308" s="712">
        <f t="shared" si="732"/>
        <v>0</v>
      </c>
      <c r="AL308" s="712">
        <f t="shared" si="732"/>
        <v>0</v>
      </c>
      <c r="AM308" s="712">
        <f t="shared" si="732"/>
        <v>0</v>
      </c>
      <c r="AN308" s="712">
        <f t="shared" si="732"/>
        <v>0</v>
      </c>
      <c r="AO308" s="712">
        <f t="shared" si="732"/>
        <v>0</v>
      </c>
      <c r="AP308" s="712">
        <f t="shared" si="732"/>
        <v>0</v>
      </c>
      <c r="AQ308" s="712">
        <f t="shared" si="732"/>
        <v>0</v>
      </c>
      <c r="AR308" s="712">
        <f t="shared" si="732"/>
        <v>0</v>
      </c>
      <c r="AS308" s="712">
        <f t="shared" si="732"/>
        <v>0</v>
      </c>
      <c r="AT308" s="712">
        <f t="shared" si="732"/>
        <v>0</v>
      </c>
      <c r="AU308" s="712">
        <f t="shared" si="732"/>
        <v>0</v>
      </c>
      <c r="AV308" s="712">
        <f t="shared" si="732"/>
        <v>0</v>
      </c>
      <c r="AW308" s="712">
        <f t="shared" si="732"/>
        <v>0</v>
      </c>
      <c r="AX308" s="712">
        <f t="shared" si="732"/>
        <v>0</v>
      </c>
      <c r="AY308" s="712">
        <f t="shared" si="732"/>
        <v>0</v>
      </c>
      <c r="AZ308" s="712">
        <f t="shared" si="732"/>
        <v>0</v>
      </c>
      <c r="BA308" s="712">
        <f t="shared" si="732"/>
        <v>0</v>
      </c>
      <c r="BB308" s="712">
        <f t="shared" si="732"/>
        <v>0</v>
      </c>
      <c r="BC308" s="712">
        <f t="shared" si="732"/>
        <v>0</v>
      </c>
      <c r="BD308" s="712">
        <f t="shared" si="732"/>
        <v>0</v>
      </c>
      <c r="BE308" s="712">
        <f t="shared" si="732"/>
        <v>0</v>
      </c>
      <c r="BF308" s="712">
        <f t="shared" si="732"/>
        <v>0</v>
      </c>
      <c r="BG308" s="712">
        <f t="shared" si="732"/>
        <v>0</v>
      </c>
      <c r="BH308" s="712">
        <f t="shared" si="732"/>
        <v>0</v>
      </c>
      <c r="BI308" s="712">
        <f t="shared" si="732"/>
        <v>0</v>
      </c>
      <c r="BJ308" s="712">
        <f t="shared" si="732"/>
        <v>0</v>
      </c>
      <c r="BK308" s="712">
        <f t="shared" si="732"/>
        <v>0</v>
      </c>
      <c r="BL308" s="712">
        <f t="shared" si="732"/>
        <v>0</v>
      </c>
      <c r="BM308" s="712">
        <f t="shared" si="732"/>
        <v>0</v>
      </c>
      <c r="BN308" s="712">
        <f t="shared" si="732"/>
        <v>0</v>
      </c>
      <c r="BO308" s="712">
        <f t="shared" si="732"/>
        <v>0</v>
      </c>
      <c r="BP308" s="712">
        <f t="shared" ref="BP308:CU308" si="733">BP$236*BP75</f>
        <v>0</v>
      </c>
      <c r="BQ308" s="712">
        <f t="shared" si="733"/>
        <v>0</v>
      </c>
      <c r="BR308" s="712">
        <f t="shared" si="733"/>
        <v>0</v>
      </c>
      <c r="BS308" s="712">
        <f t="shared" si="733"/>
        <v>0</v>
      </c>
      <c r="BT308" s="712">
        <f t="shared" si="733"/>
        <v>0</v>
      </c>
      <c r="BU308" s="712">
        <f t="shared" si="733"/>
        <v>0</v>
      </c>
      <c r="BV308" s="712">
        <f t="shared" si="733"/>
        <v>0</v>
      </c>
      <c r="BW308" s="712">
        <f t="shared" si="733"/>
        <v>0</v>
      </c>
      <c r="BX308" s="712">
        <f t="shared" si="733"/>
        <v>0</v>
      </c>
      <c r="BY308" s="712">
        <f t="shared" si="733"/>
        <v>0</v>
      </c>
      <c r="BZ308" s="712">
        <f t="shared" si="733"/>
        <v>0</v>
      </c>
      <c r="CA308" s="712">
        <f t="shared" si="733"/>
        <v>0</v>
      </c>
      <c r="CB308" s="712">
        <f t="shared" si="733"/>
        <v>0</v>
      </c>
      <c r="CC308" s="712">
        <f t="shared" si="733"/>
        <v>0</v>
      </c>
      <c r="CD308" s="712">
        <f t="shared" si="733"/>
        <v>0</v>
      </c>
      <c r="CE308" s="712">
        <f t="shared" si="733"/>
        <v>0</v>
      </c>
      <c r="CF308" s="712">
        <f t="shared" si="733"/>
        <v>0</v>
      </c>
      <c r="CG308" s="712">
        <f t="shared" si="733"/>
        <v>0</v>
      </c>
      <c r="CH308" s="712">
        <f t="shared" si="733"/>
        <v>0</v>
      </c>
      <c r="CI308" s="712">
        <f t="shared" si="733"/>
        <v>0</v>
      </c>
      <c r="CJ308" s="712">
        <f t="shared" si="733"/>
        <v>0</v>
      </c>
      <c r="CK308" s="712">
        <f t="shared" si="733"/>
        <v>0</v>
      </c>
      <c r="CL308" s="712">
        <f t="shared" si="733"/>
        <v>0</v>
      </c>
      <c r="CM308" s="712">
        <f t="shared" si="733"/>
        <v>0</v>
      </c>
      <c r="CN308" s="712">
        <f t="shared" si="733"/>
        <v>0</v>
      </c>
      <c r="CO308" s="712">
        <f t="shared" si="733"/>
        <v>0</v>
      </c>
      <c r="CP308" s="712">
        <f t="shared" si="733"/>
        <v>0</v>
      </c>
      <c r="CQ308" s="712">
        <f t="shared" si="733"/>
        <v>0</v>
      </c>
      <c r="CR308" s="712">
        <f t="shared" si="733"/>
        <v>0</v>
      </c>
      <c r="CS308" s="712">
        <f t="shared" si="733"/>
        <v>0</v>
      </c>
      <c r="CT308" s="712">
        <f t="shared" si="733"/>
        <v>0</v>
      </c>
      <c r="CU308" s="712">
        <f t="shared" si="733"/>
        <v>0</v>
      </c>
      <c r="CV308" s="712">
        <f t="shared" ref="CV308:DI308" si="734">CV$236*CV75</f>
        <v>0</v>
      </c>
      <c r="CW308" s="712">
        <f t="shared" si="734"/>
        <v>0</v>
      </c>
      <c r="CX308" s="712">
        <f t="shared" si="734"/>
        <v>0</v>
      </c>
      <c r="CY308" s="712">
        <f t="shared" si="734"/>
        <v>0</v>
      </c>
      <c r="CZ308" s="712">
        <f t="shared" si="734"/>
        <v>0</v>
      </c>
      <c r="DA308" s="712">
        <f t="shared" si="734"/>
        <v>0</v>
      </c>
      <c r="DB308" s="712">
        <f t="shared" si="734"/>
        <v>0</v>
      </c>
      <c r="DC308" s="712">
        <f t="shared" si="734"/>
        <v>0</v>
      </c>
      <c r="DD308" s="712">
        <f t="shared" si="734"/>
        <v>0</v>
      </c>
      <c r="DE308" s="712">
        <f t="shared" si="734"/>
        <v>0</v>
      </c>
      <c r="DF308" s="712">
        <f t="shared" si="734"/>
        <v>0</v>
      </c>
      <c r="DG308" s="712">
        <f t="shared" si="734"/>
        <v>0</v>
      </c>
      <c r="DH308" s="712">
        <f t="shared" si="734"/>
        <v>0</v>
      </c>
      <c r="DI308" s="712">
        <f t="shared" si="734"/>
        <v>0</v>
      </c>
      <c r="DJ308" s="712">
        <f t="shared" si="702"/>
        <v>0</v>
      </c>
      <c r="DK308" s="323"/>
      <c r="DL308" s="21"/>
    </row>
    <row r="309" spans="2:116">
      <c r="B309" s="10" t="s">
        <v>361</v>
      </c>
      <c r="C309" s="4" t="s">
        <v>1080</v>
      </c>
      <c r="D309" s="712">
        <f t="shared" ref="D309:AI309" si="735">D$236*D76</f>
        <v>0</v>
      </c>
      <c r="E309" s="712">
        <f t="shared" si="735"/>
        <v>0</v>
      </c>
      <c r="F309" s="712">
        <f t="shared" si="735"/>
        <v>0</v>
      </c>
      <c r="G309" s="712">
        <f t="shared" si="735"/>
        <v>0</v>
      </c>
      <c r="H309" s="712">
        <f t="shared" si="735"/>
        <v>0</v>
      </c>
      <c r="I309" s="712">
        <f t="shared" si="735"/>
        <v>0</v>
      </c>
      <c r="J309" s="712">
        <f t="shared" si="735"/>
        <v>0</v>
      </c>
      <c r="K309" s="712">
        <f t="shared" si="735"/>
        <v>0</v>
      </c>
      <c r="L309" s="712">
        <f t="shared" si="735"/>
        <v>0</v>
      </c>
      <c r="M309" s="712">
        <f t="shared" si="735"/>
        <v>0</v>
      </c>
      <c r="N309" s="712">
        <f t="shared" si="735"/>
        <v>0</v>
      </c>
      <c r="O309" s="712">
        <f t="shared" si="735"/>
        <v>0</v>
      </c>
      <c r="P309" s="712">
        <f t="shared" si="735"/>
        <v>0</v>
      </c>
      <c r="Q309" s="712">
        <f t="shared" si="735"/>
        <v>0</v>
      </c>
      <c r="R309" s="712">
        <f t="shared" si="735"/>
        <v>0</v>
      </c>
      <c r="S309" s="712">
        <f t="shared" si="735"/>
        <v>0</v>
      </c>
      <c r="T309" s="712">
        <f t="shared" si="735"/>
        <v>0</v>
      </c>
      <c r="U309" s="712">
        <f t="shared" si="735"/>
        <v>0</v>
      </c>
      <c r="V309" s="712">
        <f t="shared" si="735"/>
        <v>0</v>
      </c>
      <c r="W309" s="712">
        <f t="shared" si="735"/>
        <v>0</v>
      </c>
      <c r="X309" s="712">
        <f t="shared" si="735"/>
        <v>0</v>
      </c>
      <c r="Y309" s="712">
        <f t="shared" si="735"/>
        <v>0</v>
      </c>
      <c r="Z309" s="712">
        <f t="shared" si="735"/>
        <v>0</v>
      </c>
      <c r="AA309" s="712">
        <f t="shared" si="735"/>
        <v>0</v>
      </c>
      <c r="AB309" s="712">
        <f t="shared" si="735"/>
        <v>0</v>
      </c>
      <c r="AC309" s="712">
        <f t="shared" si="735"/>
        <v>0</v>
      </c>
      <c r="AD309" s="712">
        <f t="shared" si="735"/>
        <v>0</v>
      </c>
      <c r="AE309" s="712">
        <f t="shared" si="735"/>
        <v>0</v>
      </c>
      <c r="AF309" s="712">
        <f t="shared" si="735"/>
        <v>0</v>
      </c>
      <c r="AG309" s="712">
        <f t="shared" si="735"/>
        <v>0</v>
      </c>
      <c r="AH309" s="712">
        <f t="shared" si="735"/>
        <v>0</v>
      </c>
      <c r="AI309" s="712">
        <f t="shared" si="735"/>
        <v>0</v>
      </c>
      <c r="AJ309" s="712">
        <f t="shared" ref="AJ309:BO309" si="736">AJ$236*AJ76</f>
        <v>0</v>
      </c>
      <c r="AK309" s="712">
        <f t="shared" si="736"/>
        <v>0</v>
      </c>
      <c r="AL309" s="712">
        <f t="shared" si="736"/>
        <v>0</v>
      </c>
      <c r="AM309" s="712">
        <f t="shared" si="736"/>
        <v>0</v>
      </c>
      <c r="AN309" s="712">
        <f t="shared" si="736"/>
        <v>0</v>
      </c>
      <c r="AO309" s="712">
        <f t="shared" si="736"/>
        <v>0</v>
      </c>
      <c r="AP309" s="712">
        <f t="shared" si="736"/>
        <v>0</v>
      </c>
      <c r="AQ309" s="712">
        <f t="shared" si="736"/>
        <v>0</v>
      </c>
      <c r="AR309" s="712">
        <f t="shared" si="736"/>
        <v>0</v>
      </c>
      <c r="AS309" s="712">
        <f t="shared" si="736"/>
        <v>0</v>
      </c>
      <c r="AT309" s="712">
        <f t="shared" si="736"/>
        <v>0</v>
      </c>
      <c r="AU309" s="712">
        <f t="shared" si="736"/>
        <v>0</v>
      </c>
      <c r="AV309" s="712">
        <f t="shared" si="736"/>
        <v>0</v>
      </c>
      <c r="AW309" s="712">
        <f t="shared" si="736"/>
        <v>0</v>
      </c>
      <c r="AX309" s="712">
        <f t="shared" si="736"/>
        <v>0</v>
      </c>
      <c r="AY309" s="712">
        <f t="shared" si="736"/>
        <v>0</v>
      </c>
      <c r="AZ309" s="712">
        <f t="shared" si="736"/>
        <v>0</v>
      </c>
      <c r="BA309" s="712">
        <f t="shared" si="736"/>
        <v>0</v>
      </c>
      <c r="BB309" s="712">
        <f t="shared" si="736"/>
        <v>0</v>
      </c>
      <c r="BC309" s="712">
        <f t="shared" si="736"/>
        <v>0</v>
      </c>
      <c r="BD309" s="712">
        <f t="shared" si="736"/>
        <v>0</v>
      </c>
      <c r="BE309" s="712">
        <f t="shared" si="736"/>
        <v>0</v>
      </c>
      <c r="BF309" s="712">
        <f t="shared" si="736"/>
        <v>0</v>
      </c>
      <c r="BG309" s="712">
        <f t="shared" si="736"/>
        <v>0</v>
      </c>
      <c r="BH309" s="712">
        <f t="shared" si="736"/>
        <v>0</v>
      </c>
      <c r="BI309" s="712">
        <f t="shared" si="736"/>
        <v>0</v>
      </c>
      <c r="BJ309" s="712">
        <f t="shared" si="736"/>
        <v>0</v>
      </c>
      <c r="BK309" s="712">
        <f t="shared" si="736"/>
        <v>0</v>
      </c>
      <c r="BL309" s="712">
        <f t="shared" si="736"/>
        <v>0</v>
      </c>
      <c r="BM309" s="712">
        <f t="shared" si="736"/>
        <v>0</v>
      </c>
      <c r="BN309" s="712">
        <f t="shared" si="736"/>
        <v>0</v>
      </c>
      <c r="BO309" s="712">
        <f t="shared" si="736"/>
        <v>0</v>
      </c>
      <c r="BP309" s="712">
        <f t="shared" ref="BP309:CU309" si="737">BP$236*BP76</f>
        <v>0</v>
      </c>
      <c r="BQ309" s="712">
        <f t="shared" si="737"/>
        <v>0</v>
      </c>
      <c r="BR309" s="712">
        <f t="shared" si="737"/>
        <v>0</v>
      </c>
      <c r="BS309" s="712">
        <f t="shared" si="737"/>
        <v>0</v>
      </c>
      <c r="BT309" s="712">
        <f t="shared" si="737"/>
        <v>0</v>
      </c>
      <c r="BU309" s="712">
        <f t="shared" si="737"/>
        <v>0</v>
      </c>
      <c r="BV309" s="712">
        <f t="shared" si="737"/>
        <v>0</v>
      </c>
      <c r="BW309" s="712">
        <f t="shared" si="737"/>
        <v>0</v>
      </c>
      <c r="BX309" s="712">
        <f t="shared" si="737"/>
        <v>0</v>
      </c>
      <c r="BY309" s="712">
        <f t="shared" si="737"/>
        <v>0</v>
      </c>
      <c r="BZ309" s="712">
        <f t="shared" si="737"/>
        <v>0</v>
      </c>
      <c r="CA309" s="712">
        <f t="shared" si="737"/>
        <v>0</v>
      </c>
      <c r="CB309" s="712">
        <f t="shared" si="737"/>
        <v>0</v>
      </c>
      <c r="CC309" s="712">
        <f t="shared" si="737"/>
        <v>0</v>
      </c>
      <c r="CD309" s="712">
        <f t="shared" si="737"/>
        <v>0</v>
      </c>
      <c r="CE309" s="712">
        <f t="shared" si="737"/>
        <v>0</v>
      </c>
      <c r="CF309" s="712">
        <f t="shared" si="737"/>
        <v>0</v>
      </c>
      <c r="CG309" s="712">
        <f t="shared" si="737"/>
        <v>0</v>
      </c>
      <c r="CH309" s="712">
        <f t="shared" si="737"/>
        <v>0</v>
      </c>
      <c r="CI309" s="712">
        <f t="shared" si="737"/>
        <v>0</v>
      </c>
      <c r="CJ309" s="712">
        <f t="shared" si="737"/>
        <v>0</v>
      </c>
      <c r="CK309" s="712">
        <f t="shared" si="737"/>
        <v>0</v>
      </c>
      <c r="CL309" s="712">
        <f t="shared" si="737"/>
        <v>0</v>
      </c>
      <c r="CM309" s="712">
        <f t="shared" si="737"/>
        <v>0</v>
      </c>
      <c r="CN309" s="712">
        <f t="shared" si="737"/>
        <v>0</v>
      </c>
      <c r="CO309" s="712">
        <f t="shared" si="737"/>
        <v>0</v>
      </c>
      <c r="CP309" s="712">
        <f t="shared" si="737"/>
        <v>0</v>
      </c>
      <c r="CQ309" s="712">
        <f t="shared" si="737"/>
        <v>0</v>
      </c>
      <c r="CR309" s="712">
        <f t="shared" si="737"/>
        <v>0</v>
      </c>
      <c r="CS309" s="712">
        <f t="shared" si="737"/>
        <v>0</v>
      </c>
      <c r="CT309" s="712">
        <f t="shared" si="737"/>
        <v>0</v>
      </c>
      <c r="CU309" s="712">
        <f t="shared" si="737"/>
        <v>0</v>
      </c>
      <c r="CV309" s="712">
        <f t="shared" ref="CV309:DI309" si="738">CV$236*CV76</f>
        <v>0</v>
      </c>
      <c r="CW309" s="712">
        <f t="shared" si="738"/>
        <v>0</v>
      </c>
      <c r="CX309" s="712">
        <f t="shared" si="738"/>
        <v>0</v>
      </c>
      <c r="CY309" s="712">
        <f t="shared" si="738"/>
        <v>0</v>
      </c>
      <c r="CZ309" s="712">
        <f t="shared" si="738"/>
        <v>0</v>
      </c>
      <c r="DA309" s="712">
        <f t="shared" si="738"/>
        <v>0</v>
      </c>
      <c r="DB309" s="712">
        <f t="shared" si="738"/>
        <v>0</v>
      </c>
      <c r="DC309" s="712">
        <f t="shared" si="738"/>
        <v>0</v>
      </c>
      <c r="DD309" s="712">
        <f t="shared" si="738"/>
        <v>0</v>
      </c>
      <c r="DE309" s="712">
        <f t="shared" si="738"/>
        <v>0</v>
      </c>
      <c r="DF309" s="712">
        <f t="shared" si="738"/>
        <v>0</v>
      </c>
      <c r="DG309" s="712">
        <f t="shared" si="738"/>
        <v>0</v>
      </c>
      <c r="DH309" s="712">
        <f t="shared" si="738"/>
        <v>0</v>
      </c>
      <c r="DI309" s="712">
        <f t="shared" si="738"/>
        <v>0</v>
      </c>
      <c r="DJ309" s="712">
        <f t="shared" si="702"/>
        <v>0</v>
      </c>
      <c r="DK309" s="323"/>
      <c r="DL309" s="21"/>
    </row>
    <row r="310" spans="2:116">
      <c r="B310" s="10" t="s">
        <v>362</v>
      </c>
      <c r="C310" s="4" t="s">
        <v>1081</v>
      </c>
      <c r="D310" s="712">
        <f t="shared" ref="D310:AI310" si="739">D$236*D77</f>
        <v>0</v>
      </c>
      <c r="E310" s="712">
        <f t="shared" si="739"/>
        <v>0</v>
      </c>
      <c r="F310" s="712">
        <f t="shared" si="739"/>
        <v>0</v>
      </c>
      <c r="G310" s="712">
        <f t="shared" si="739"/>
        <v>0</v>
      </c>
      <c r="H310" s="712">
        <f t="shared" si="739"/>
        <v>0</v>
      </c>
      <c r="I310" s="712">
        <f t="shared" si="739"/>
        <v>0</v>
      </c>
      <c r="J310" s="712">
        <f t="shared" si="739"/>
        <v>0</v>
      </c>
      <c r="K310" s="712">
        <f t="shared" si="739"/>
        <v>0</v>
      </c>
      <c r="L310" s="712">
        <f t="shared" si="739"/>
        <v>0</v>
      </c>
      <c r="M310" s="712">
        <f t="shared" si="739"/>
        <v>0</v>
      </c>
      <c r="N310" s="712">
        <f t="shared" si="739"/>
        <v>0</v>
      </c>
      <c r="O310" s="712">
        <f t="shared" si="739"/>
        <v>0</v>
      </c>
      <c r="P310" s="712">
        <f t="shared" si="739"/>
        <v>0</v>
      </c>
      <c r="Q310" s="712">
        <f t="shared" si="739"/>
        <v>0</v>
      </c>
      <c r="R310" s="712">
        <f t="shared" si="739"/>
        <v>0</v>
      </c>
      <c r="S310" s="712">
        <f t="shared" si="739"/>
        <v>0</v>
      </c>
      <c r="T310" s="712">
        <f t="shared" si="739"/>
        <v>0</v>
      </c>
      <c r="U310" s="712">
        <f t="shared" si="739"/>
        <v>0</v>
      </c>
      <c r="V310" s="712">
        <f t="shared" si="739"/>
        <v>0</v>
      </c>
      <c r="W310" s="712">
        <f t="shared" si="739"/>
        <v>0</v>
      </c>
      <c r="X310" s="712">
        <f t="shared" si="739"/>
        <v>0</v>
      </c>
      <c r="Y310" s="712">
        <f t="shared" si="739"/>
        <v>0</v>
      </c>
      <c r="Z310" s="712">
        <f t="shared" si="739"/>
        <v>0</v>
      </c>
      <c r="AA310" s="712">
        <f t="shared" si="739"/>
        <v>0</v>
      </c>
      <c r="AB310" s="712">
        <f t="shared" si="739"/>
        <v>0</v>
      </c>
      <c r="AC310" s="712">
        <f t="shared" si="739"/>
        <v>0</v>
      </c>
      <c r="AD310" s="712">
        <f t="shared" si="739"/>
        <v>0</v>
      </c>
      <c r="AE310" s="712">
        <f t="shared" si="739"/>
        <v>0</v>
      </c>
      <c r="AF310" s="712">
        <f t="shared" si="739"/>
        <v>0</v>
      </c>
      <c r="AG310" s="712">
        <f t="shared" si="739"/>
        <v>0</v>
      </c>
      <c r="AH310" s="712">
        <f t="shared" si="739"/>
        <v>0</v>
      </c>
      <c r="AI310" s="712">
        <f t="shared" si="739"/>
        <v>0</v>
      </c>
      <c r="AJ310" s="712">
        <f t="shared" ref="AJ310:BO310" si="740">AJ$236*AJ77</f>
        <v>0</v>
      </c>
      <c r="AK310" s="712">
        <f t="shared" si="740"/>
        <v>0</v>
      </c>
      <c r="AL310" s="712">
        <f t="shared" si="740"/>
        <v>0</v>
      </c>
      <c r="AM310" s="712">
        <f t="shared" si="740"/>
        <v>0</v>
      </c>
      <c r="AN310" s="712">
        <f t="shared" si="740"/>
        <v>0</v>
      </c>
      <c r="AO310" s="712">
        <f t="shared" si="740"/>
        <v>0</v>
      </c>
      <c r="AP310" s="712">
        <f t="shared" si="740"/>
        <v>0</v>
      </c>
      <c r="AQ310" s="712">
        <f t="shared" si="740"/>
        <v>0</v>
      </c>
      <c r="AR310" s="712">
        <f t="shared" si="740"/>
        <v>0</v>
      </c>
      <c r="AS310" s="712">
        <f t="shared" si="740"/>
        <v>0</v>
      </c>
      <c r="AT310" s="712">
        <f t="shared" si="740"/>
        <v>0</v>
      </c>
      <c r="AU310" s="712">
        <f t="shared" si="740"/>
        <v>0</v>
      </c>
      <c r="AV310" s="712">
        <f t="shared" si="740"/>
        <v>0</v>
      </c>
      <c r="AW310" s="712">
        <f t="shared" si="740"/>
        <v>0</v>
      </c>
      <c r="AX310" s="712">
        <f t="shared" si="740"/>
        <v>0</v>
      </c>
      <c r="AY310" s="712">
        <f t="shared" si="740"/>
        <v>0</v>
      </c>
      <c r="AZ310" s="712">
        <f t="shared" si="740"/>
        <v>0</v>
      </c>
      <c r="BA310" s="712">
        <f t="shared" si="740"/>
        <v>0</v>
      </c>
      <c r="BB310" s="712">
        <f t="shared" si="740"/>
        <v>0</v>
      </c>
      <c r="BC310" s="712">
        <f t="shared" si="740"/>
        <v>0</v>
      </c>
      <c r="BD310" s="712">
        <f t="shared" si="740"/>
        <v>0</v>
      </c>
      <c r="BE310" s="712">
        <f t="shared" si="740"/>
        <v>0</v>
      </c>
      <c r="BF310" s="712">
        <f t="shared" si="740"/>
        <v>0</v>
      </c>
      <c r="BG310" s="712">
        <f t="shared" si="740"/>
        <v>0</v>
      </c>
      <c r="BH310" s="712">
        <f t="shared" si="740"/>
        <v>0</v>
      </c>
      <c r="BI310" s="712">
        <f t="shared" si="740"/>
        <v>0</v>
      </c>
      <c r="BJ310" s="712">
        <f t="shared" si="740"/>
        <v>0</v>
      </c>
      <c r="BK310" s="712">
        <f t="shared" si="740"/>
        <v>0</v>
      </c>
      <c r="BL310" s="712">
        <f t="shared" si="740"/>
        <v>0</v>
      </c>
      <c r="BM310" s="712">
        <f t="shared" si="740"/>
        <v>0</v>
      </c>
      <c r="BN310" s="712">
        <f t="shared" si="740"/>
        <v>0</v>
      </c>
      <c r="BO310" s="712">
        <f t="shared" si="740"/>
        <v>0</v>
      </c>
      <c r="BP310" s="712">
        <f t="shared" ref="BP310:CU310" si="741">BP$236*BP77</f>
        <v>0</v>
      </c>
      <c r="BQ310" s="712">
        <f t="shared" si="741"/>
        <v>0</v>
      </c>
      <c r="BR310" s="712">
        <f t="shared" si="741"/>
        <v>0</v>
      </c>
      <c r="BS310" s="712">
        <f t="shared" si="741"/>
        <v>0</v>
      </c>
      <c r="BT310" s="712">
        <f t="shared" si="741"/>
        <v>0</v>
      </c>
      <c r="BU310" s="712">
        <f t="shared" si="741"/>
        <v>0</v>
      </c>
      <c r="BV310" s="712">
        <f t="shared" si="741"/>
        <v>0</v>
      </c>
      <c r="BW310" s="712">
        <f t="shared" si="741"/>
        <v>0</v>
      </c>
      <c r="BX310" s="712">
        <f t="shared" si="741"/>
        <v>0</v>
      </c>
      <c r="BY310" s="712">
        <f t="shared" si="741"/>
        <v>0</v>
      </c>
      <c r="BZ310" s="712">
        <f t="shared" si="741"/>
        <v>0</v>
      </c>
      <c r="CA310" s="712">
        <f t="shared" si="741"/>
        <v>0</v>
      </c>
      <c r="CB310" s="712">
        <f t="shared" si="741"/>
        <v>0</v>
      </c>
      <c r="CC310" s="712">
        <f t="shared" si="741"/>
        <v>0</v>
      </c>
      <c r="CD310" s="712">
        <f t="shared" si="741"/>
        <v>0</v>
      </c>
      <c r="CE310" s="712">
        <f t="shared" si="741"/>
        <v>0</v>
      </c>
      <c r="CF310" s="712">
        <f t="shared" si="741"/>
        <v>0</v>
      </c>
      <c r="CG310" s="712">
        <f t="shared" si="741"/>
        <v>0</v>
      </c>
      <c r="CH310" s="712">
        <f t="shared" si="741"/>
        <v>0</v>
      </c>
      <c r="CI310" s="712">
        <f t="shared" si="741"/>
        <v>0</v>
      </c>
      <c r="CJ310" s="712">
        <f t="shared" si="741"/>
        <v>0</v>
      </c>
      <c r="CK310" s="712">
        <f t="shared" si="741"/>
        <v>0</v>
      </c>
      <c r="CL310" s="712">
        <f t="shared" si="741"/>
        <v>0</v>
      </c>
      <c r="CM310" s="712">
        <f t="shared" si="741"/>
        <v>0</v>
      </c>
      <c r="CN310" s="712">
        <f t="shared" si="741"/>
        <v>0</v>
      </c>
      <c r="CO310" s="712">
        <f t="shared" si="741"/>
        <v>0</v>
      </c>
      <c r="CP310" s="712">
        <f t="shared" si="741"/>
        <v>0</v>
      </c>
      <c r="CQ310" s="712">
        <f t="shared" si="741"/>
        <v>0</v>
      </c>
      <c r="CR310" s="712">
        <f t="shared" si="741"/>
        <v>0</v>
      </c>
      <c r="CS310" s="712">
        <f t="shared" si="741"/>
        <v>0</v>
      </c>
      <c r="CT310" s="712">
        <f t="shared" si="741"/>
        <v>0</v>
      </c>
      <c r="CU310" s="712">
        <f t="shared" si="741"/>
        <v>0</v>
      </c>
      <c r="CV310" s="712">
        <f t="shared" ref="CV310:DI310" si="742">CV$236*CV77</f>
        <v>0</v>
      </c>
      <c r="CW310" s="712">
        <f t="shared" si="742"/>
        <v>0</v>
      </c>
      <c r="CX310" s="712">
        <f t="shared" si="742"/>
        <v>0</v>
      </c>
      <c r="CY310" s="712">
        <f t="shared" si="742"/>
        <v>0</v>
      </c>
      <c r="CZ310" s="712">
        <f t="shared" si="742"/>
        <v>0</v>
      </c>
      <c r="DA310" s="712">
        <f t="shared" si="742"/>
        <v>0</v>
      </c>
      <c r="DB310" s="712">
        <f t="shared" si="742"/>
        <v>0</v>
      </c>
      <c r="DC310" s="712">
        <f t="shared" si="742"/>
        <v>0</v>
      </c>
      <c r="DD310" s="712">
        <f t="shared" si="742"/>
        <v>0</v>
      </c>
      <c r="DE310" s="712">
        <f t="shared" si="742"/>
        <v>0</v>
      </c>
      <c r="DF310" s="712">
        <f t="shared" si="742"/>
        <v>0</v>
      </c>
      <c r="DG310" s="712">
        <f t="shared" si="742"/>
        <v>0</v>
      </c>
      <c r="DH310" s="712">
        <f t="shared" si="742"/>
        <v>0</v>
      </c>
      <c r="DI310" s="712">
        <f t="shared" si="742"/>
        <v>0</v>
      </c>
      <c r="DJ310" s="712">
        <f t="shared" si="702"/>
        <v>0</v>
      </c>
      <c r="DK310" s="323"/>
      <c r="DL310" s="21"/>
    </row>
    <row r="311" spans="2:116">
      <c r="B311" s="318" t="s">
        <v>363</v>
      </c>
      <c r="C311" s="14" t="s">
        <v>1082</v>
      </c>
      <c r="D311" s="713">
        <f t="shared" ref="D311:AI311" si="743">D$236*D78</f>
        <v>0</v>
      </c>
      <c r="E311" s="713">
        <f t="shared" si="743"/>
        <v>0</v>
      </c>
      <c r="F311" s="713">
        <f t="shared" si="743"/>
        <v>0</v>
      </c>
      <c r="G311" s="713">
        <f t="shared" si="743"/>
        <v>0</v>
      </c>
      <c r="H311" s="713">
        <f t="shared" si="743"/>
        <v>0</v>
      </c>
      <c r="I311" s="713">
        <f t="shared" si="743"/>
        <v>0</v>
      </c>
      <c r="J311" s="713">
        <f t="shared" si="743"/>
        <v>0</v>
      </c>
      <c r="K311" s="713">
        <f t="shared" si="743"/>
        <v>0</v>
      </c>
      <c r="L311" s="713">
        <f t="shared" si="743"/>
        <v>0</v>
      </c>
      <c r="M311" s="713">
        <f t="shared" si="743"/>
        <v>0</v>
      </c>
      <c r="N311" s="713">
        <f t="shared" si="743"/>
        <v>0</v>
      </c>
      <c r="O311" s="713">
        <f t="shared" si="743"/>
        <v>0</v>
      </c>
      <c r="P311" s="713">
        <f t="shared" si="743"/>
        <v>0</v>
      </c>
      <c r="Q311" s="713">
        <f t="shared" si="743"/>
        <v>0</v>
      </c>
      <c r="R311" s="713">
        <f t="shared" si="743"/>
        <v>0</v>
      </c>
      <c r="S311" s="713">
        <f t="shared" si="743"/>
        <v>0</v>
      </c>
      <c r="T311" s="713">
        <f t="shared" si="743"/>
        <v>0</v>
      </c>
      <c r="U311" s="713">
        <f t="shared" si="743"/>
        <v>0</v>
      </c>
      <c r="V311" s="713">
        <f t="shared" si="743"/>
        <v>0</v>
      </c>
      <c r="W311" s="713">
        <f t="shared" si="743"/>
        <v>0</v>
      </c>
      <c r="X311" s="713">
        <f t="shared" si="743"/>
        <v>0</v>
      </c>
      <c r="Y311" s="713">
        <f t="shared" si="743"/>
        <v>0</v>
      </c>
      <c r="Z311" s="713">
        <f t="shared" si="743"/>
        <v>0</v>
      </c>
      <c r="AA311" s="713">
        <f t="shared" si="743"/>
        <v>0</v>
      </c>
      <c r="AB311" s="713">
        <f t="shared" si="743"/>
        <v>0</v>
      </c>
      <c r="AC311" s="713">
        <f t="shared" si="743"/>
        <v>0</v>
      </c>
      <c r="AD311" s="713">
        <f t="shared" si="743"/>
        <v>0</v>
      </c>
      <c r="AE311" s="713">
        <f t="shared" si="743"/>
        <v>0</v>
      </c>
      <c r="AF311" s="713">
        <f t="shared" si="743"/>
        <v>0</v>
      </c>
      <c r="AG311" s="713">
        <f t="shared" si="743"/>
        <v>0</v>
      </c>
      <c r="AH311" s="713">
        <f t="shared" si="743"/>
        <v>0</v>
      </c>
      <c r="AI311" s="713">
        <f t="shared" si="743"/>
        <v>0</v>
      </c>
      <c r="AJ311" s="713">
        <f t="shared" ref="AJ311:BO311" si="744">AJ$236*AJ78</f>
        <v>0</v>
      </c>
      <c r="AK311" s="713">
        <f t="shared" si="744"/>
        <v>0</v>
      </c>
      <c r="AL311" s="713">
        <f t="shared" si="744"/>
        <v>0</v>
      </c>
      <c r="AM311" s="713">
        <f t="shared" si="744"/>
        <v>0</v>
      </c>
      <c r="AN311" s="713">
        <f t="shared" si="744"/>
        <v>0</v>
      </c>
      <c r="AO311" s="713">
        <f t="shared" si="744"/>
        <v>0</v>
      </c>
      <c r="AP311" s="713">
        <f t="shared" si="744"/>
        <v>0</v>
      </c>
      <c r="AQ311" s="713">
        <f t="shared" si="744"/>
        <v>0</v>
      </c>
      <c r="AR311" s="713">
        <f t="shared" si="744"/>
        <v>0</v>
      </c>
      <c r="AS311" s="713">
        <f t="shared" si="744"/>
        <v>0</v>
      </c>
      <c r="AT311" s="713">
        <f t="shared" si="744"/>
        <v>0</v>
      </c>
      <c r="AU311" s="713">
        <f t="shared" si="744"/>
        <v>0</v>
      </c>
      <c r="AV311" s="713">
        <f t="shared" si="744"/>
        <v>0</v>
      </c>
      <c r="AW311" s="713">
        <f t="shared" si="744"/>
        <v>0</v>
      </c>
      <c r="AX311" s="713">
        <f t="shared" si="744"/>
        <v>0</v>
      </c>
      <c r="AY311" s="713">
        <f t="shared" si="744"/>
        <v>0</v>
      </c>
      <c r="AZ311" s="713">
        <f t="shared" si="744"/>
        <v>0</v>
      </c>
      <c r="BA311" s="713">
        <f t="shared" si="744"/>
        <v>0</v>
      </c>
      <c r="BB311" s="713">
        <f t="shared" si="744"/>
        <v>0</v>
      </c>
      <c r="BC311" s="713">
        <f t="shared" si="744"/>
        <v>0</v>
      </c>
      <c r="BD311" s="713">
        <f t="shared" si="744"/>
        <v>0</v>
      </c>
      <c r="BE311" s="713">
        <f t="shared" si="744"/>
        <v>0</v>
      </c>
      <c r="BF311" s="713">
        <f t="shared" si="744"/>
        <v>0</v>
      </c>
      <c r="BG311" s="713">
        <f t="shared" si="744"/>
        <v>0</v>
      </c>
      <c r="BH311" s="713">
        <f t="shared" si="744"/>
        <v>0</v>
      </c>
      <c r="BI311" s="713">
        <f t="shared" si="744"/>
        <v>0</v>
      </c>
      <c r="BJ311" s="713">
        <f t="shared" si="744"/>
        <v>0</v>
      </c>
      <c r="BK311" s="713">
        <f t="shared" si="744"/>
        <v>0</v>
      </c>
      <c r="BL311" s="713">
        <f t="shared" si="744"/>
        <v>0</v>
      </c>
      <c r="BM311" s="713">
        <f t="shared" si="744"/>
        <v>0</v>
      </c>
      <c r="BN311" s="713">
        <f t="shared" si="744"/>
        <v>0</v>
      </c>
      <c r="BO311" s="713">
        <f t="shared" si="744"/>
        <v>0</v>
      </c>
      <c r="BP311" s="713">
        <f t="shared" ref="BP311:CU311" si="745">BP$236*BP78</f>
        <v>0</v>
      </c>
      <c r="BQ311" s="713">
        <f t="shared" si="745"/>
        <v>0</v>
      </c>
      <c r="BR311" s="713">
        <f t="shared" si="745"/>
        <v>0</v>
      </c>
      <c r="BS311" s="713">
        <f t="shared" si="745"/>
        <v>0</v>
      </c>
      <c r="BT311" s="713">
        <f t="shared" si="745"/>
        <v>0</v>
      </c>
      <c r="BU311" s="713">
        <f t="shared" si="745"/>
        <v>0</v>
      </c>
      <c r="BV311" s="713">
        <f t="shared" si="745"/>
        <v>0</v>
      </c>
      <c r="BW311" s="713">
        <f t="shared" si="745"/>
        <v>0</v>
      </c>
      <c r="BX311" s="713">
        <f t="shared" si="745"/>
        <v>0</v>
      </c>
      <c r="BY311" s="713">
        <f t="shared" si="745"/>
        <v>0</v>
      </c>
      <c r="BZ311" s="713">
        <f t="shared" si="745"/>
        <v>0</v>
      </c>
      <c r="CA311" s="713">
        <f t="shared" si="745"/>
        <v>0</v>
      </c>
      <c r="CB311" s="713">
        <f t="shared" si="745"/>
        <v>0</v>
      </c>
      <c r="CC311" s="713">
        <f t="shared" si="745"/>
        <v>0</v>
      </c>
      <c r="CD311" s="713">
        <f t="shared" si="745"/>
        <v>0</v>
      </c>
      <c r="CE311" s="713">
        <f t="shared" si="745"/>
        <v>0</v>
      </c>
      <c r="CF311" s="713">
        <f t="shared" si="745"/>
        <v>0</v>
      </c>
      <c r="CG311" s="713">
        <f t="shared" si="745"/>
        <v>0</v>
      </c>
      <c r="CH311" s="713">
        <f t="shared" si="745"/>
        <v>0</v>
      </c>
      <c r="CI311" s="713">
        <f t="shared" si="745"/>
        <v>0</v>
      </c>
      <c r="CJ311" s="713">
        <f t="shared" si="745"/>
        <v>0</v>
      </c>
      <c r="CK311" s="713">
        <f t="shared" si="745"/>
        <v>0</v>
      </c>
      <c r="CL311" s="713">
        <f t="shared" si="745"/>
        <v>0</v>
      </c>
      <c r="CM311" s="713">
        <f t="shared" si="745"/>
        <v>0</v>
      </c>
      <c r="CN311" s="713">
        <f t="shared" si="745"/>
        <v>0</v>
      </c>
      <c r="CO311" s="713">
        <f t="shared" si="745"/>
        <v>0</v>
      </c>
      <c r="CP311" s="713">
        <f t="shared" si="745"/>
        <v>0</v>
      </c>
      <c r="CQ311" s="713">
        <f t="shared" si="745"/>
        <v>0</v>
      </c>
      <c r="CR311" s="713">
        <f t="shared" si="745"/>
        <v>0</v>
      </c>
      <c r="CS311" s="713">
        <f t="shared" si="745"/>
        <v>0</v>
      </c>
      <c r="CT311" s="713">
        <f t="shared" si="745"/>
        <v>0</v>
      </c>
      <c r="CU311" s="713">
        <f t="shared" si="745"/>
        <v>0</v>
      </c>
      <c r="CV311" s="713">
        <f t="shared" ref="CV311:DI311" si="746">CV$236*CV78</f>
        <v>0</v>
      </c>
      <c r="CW311" s="713">
        <f t="shared" si="746"/>
        <v>0</v>
      </c>
      <c r="CX311" s="713">
        <f t="shared" si="746"/>
        <v>0</v>
      </c>
      <c r="CY311" s="713">
        <f t="shared" si="746"/>
        <v>0</v>
      </c>
      <c r="CZ311" s="713">
        <f t="shared" si="746"/>
        <v>0</v>
      </c>
      <c r="DA311" s="713">
        <f t="shared" si="746"/>
        <v>0</v>
      </c>
      <c r="DB311" s="713">
        <f t="shared" si="746"/>
        <v>0</v>
      </c>
      <c r="DC311" s="713">
        <f t="shared" si="746"/>
        <v>0</v>
      </c>
      <c r="DD311" s="713">
        <f t="shared" si="746"/>
        <v>0</v>
      </c>
      <c r="DE311" s="713">
        <f t="shared" si="746"/>
        <v>0</v>
      </c>
      <c r="DF311" s="713">
        <f t="shared" si="746"/>
        <v>0</v>
      </c>
      <c r="DG311" s="713">
        <f t="shared" si="746"/>
        <v>0</v>
      </c>
      <c r="DH311" s="713">
        <f t="shared" si="746"/>
        <v>0</v>
      </c>
      <c r="DI311" s="713">
        <f t="shared" si="746"/>
        <v>0</v>
      </c>
      <c r="DJ311" s="713">
        <f t="shared" si="702"/>
        <v>0</v>
      </c>
      <c r="DK311" s="323"/>
      <c r="DL311" s="21"/>
    </row>
    <row r="312" spans="2:116">
      <c r="B312" s="10" t="s">
        <v>364</v>
      </c>
      <c r="C312" s="4" t="s">
        <v>1083</v>
      </c>
      <c r="D312" s="712">
        <f t="shared" ref="D312:AI312" si="747">D$236*D79</f>
        <v>0</v>
      </c>
      <c r="E312" s="712">
        <f t="shared" si="747"/>
        <v>0</v>
      </c>
      <c r="F312" s="712">
        <f t="shared" si="747"/>
        <v>0</v>
      </c>
      <c r="G312" s="712">
        <f t="shared" si="747"/>
        <v>0</v>
      </c>
      <c r="H312" s="712">
        <f t="shared" si="747"/>
        <v>0</v>
      </c>
      <c r="I312" s="712">
        <f t="shared" si="747"/>
        <v>0</v>
      </c>
      <c r="J312" s="712">
        <f t="shared" si="747"/>
        <v>0</v>
      </c>
      <c r="K312" s="712">
        <f t="shared" si="747"/>
        <v>0</v>
      </c>
      <c r="L312" s="712">
        <f t="shared" si="747"/>
        <v>0</v>
      </c>
      <c r="M312" s="712">
        <f t="shared" si="747"/>
        <v>0</v>
      </c>
      <c r="N312" s="712">
        <f t="shared" si="747"/>
        <v>0</v>
      </c>
      <c r="O312" s="712">
        <f t="shared" si="747"/>
        <v>0</v>
      </c>
      <c r="P312" s="712">
        <f t="shared" si="747"/>
        <v>0</v>
      </c>
      <c r="Q312" s="712">
        <f t="shared" si="747"/>
        <v>0</v>
      </c>
      <c r="R312" s="712">
        <f t="shared" si="747"/>
        <v>0</v>
      </c>
      <c r="S312" s="712">
        <f t="shared" si="747"/>
        <v>0</v>
      </c>
      <c r="T312" s="712">
        <f t="shared" si="747"/>
        <v>0</v>
      </c>
      <c r="U312" s="712">
        <f t="shared" si="747"/>
        <v>0</v>
      </c>
      <c r="V312" s="712">
        <f t="shared" si="747"/>
        <v>0</v>
      </c>
      <c r="W312" s="712">
        <f t="shared" si="747"/>
        <v>0</v>
      </c>
      <c r="X312" s="712">
        <f t="shared" si="747"/>
        <v>0</v>
      </c>
      <c r="Y312" s="712">
        <f t="shared" si="747"/>
        <v>0</v>
      </c>
      <c r="Z312" s="712">
        <f t="shared" si="747"/>
        <v>0</v>
      </c>
      <c r="AA312" s="712">
        <f t="shared" si="747"/>
        <v>0</v>
      </c>
      <c r="AB312" s="712">
        <f t="shared" si="747"/>
        <v>0</v>
      </c>
      <c r="AC312" s="712">
        <f t="shared" si="747"/>
        <v>0</v>
      </c>
      <c r="AD312" s="712">
        <f t="shared" si="747"/>
        <v>0</v>
      </c>
      <c r="AE312" s="712">
        <f t="shared" si="747"/>
        <v>0</v>
      </c>
      <c r="AF312" s="712">
        <f t="shared" si="747"/>
        <v>0</v>
      </c>
      <c r="AG312" s="712">
        <f t="shared" si="747"/>
        <v>0</v>
      </c>
      <c r="AH312" s="712">
        <f t="shared" si="747"/>
        <v>0</v>
      </c>
      <c r="AI312" s="712">
        <f t="shared" si="747"/>
        <v>0</v>
      </c>
      <c r="AJ312" s="712">
        <f t="shared" ref="AJ312:BO312" si="748">AJ$236*AJ79</f>
        <v>0</v>
      </c>
      <c r="AK312" s="712">
        <f t="shared" si="748"/>
        <v>0</v>
      </c>
      <c r="AL312" s="712">
        <f t="shared" si="748"/>
        <v>0</v>
      </c>
      <c r="AM312" s="712">
        <f t="shared" si="748"/>
        <v>0</v>
      </c>
      <c r="AN312" s="712">
        <f t="shared" si="748"/>
        <v>0</v>
      </c>
      <c r="AO312" s="712">
        <f t="shared" si="748"/>
        <v>0</v>
      </c>
      <c r="AP312" s="712">
        <f t="shared" si="748"/>
        <v>0</v>
      </c>
      <c r="AQ312" s="712">
        <f t="shared" si="748"/>
        <v>0</v>
      </c>
      <c r="AR312" s="712">
        <f t="shared" si="748"/>
        <v>0</v>
      </c>
      <c r="AS312" s="712">
        <f t="shared" si="748"/>
        <v>0</v>
      </c>
      <c r="AT312" s="712">
        <f t="shared" si="748"/>
        <v>0</v>
      </c>
      <c r="AU312" s="712">
        <f t="shared" si="748"/>
        <v>0</v>
      </c>
      <c r="AV312" s="712">
        <f t="shared" si="748"/>
        <v>0</v>
      </c>
      <c r="AW312" s="712">
        <f t="shared" si="748"/>
        <v>0</v>
      </c>
      <c r="AX312" s="712">
        <f t="shared" si="748"/>
        <v>0</v>
      </c>
      <c r="AY312" s="712">
        <f t="shared" si="748"/>
        <v>0</v>
      </c>
      <c r="AZ312" s="712">
        <f t="shared" si="748"/>
        <v>0</v>
      </c>
      <c r="BA312" s="712">
        <f t="shared" si="748"/>
        <v>0</v>
      </c>
      <c r="BB312" s="712">
        <f t="shared" si="748"/>
        <v>0</v>
      </c>
      <c r="BC312" s="712">
        <f t="shared" si="748"/>
        <v>0</v>
      </c>
      <c r="BD312" s="712">
        <f t="shared" si="748"/>
        <v>0</v>
      </c>
      <c r="BE312" s="712">
        <f t="shared" si="748"/>
        <v>0</v>
      </c>
      <c r="BF312" s="712">
        <f t="shared" si="748"/>
        <v>0</v>
      </c>
      <c r="BG312" s="712">
        <f t="shared" si="748"/>
        <v>0</v>
      </c>
      <c r="BH312" s="712">
        <f t="shared" si="748"/>
        <v>0</v>
      </c>
      <c r="BI312" s="712">
        <f t="shared" si="748"/>
        <v>0</v>
      </c>
      <c r="BJ312" s="712">
        <f t="shared" si="748"/>
        <v>0</v>
      </c>
      <c r="BK312" s="712">
        <f t="shared" si="748"/>
        <v>0</v>
      </c>
      <c r="BL312" s="712">
        <f t="shared" si="748"/>
        <v>0</v>
      </c>
      <c r="BM312" s="712">
        <f t="shared" si="748"/>
        <v>0</v>
      </c>
      <c r="BN312" s="712">
        <f t="shared" si="748"/>
        <v>0</v>
      </c>
      <c r="BO312" s="712">
        <f t="shared" si="748"/>
        <v>0</v>
      </c>
      <c r="BP312" s="712">
        <f t="shared" ref="BP312:CU312" si="749">BP$236*BP79</f>
        <v>0</v>
      </c>
      <c r="BQ312" s="712">
        <f t="shared" si="749"/>
        <v>0</v>
      </c>
      <c r="BR312" s="712">
        <f t="shared" si="749"/>
        <v>0</v>
      </c>
      <c r="BS312" s="712">
        <f t="shared" si="749"/>
        <v>0</v>
      </c>
      <c r="BT312" s="712">
        <f t="shared" si="749"/>
        <v>0</v>
      </c>
      <c r="BU312" s="712">
        <f t="shared" si="749"/>
        <v>0</v>
      </c>
      <c r="BV312" s="712">
        <f t="shared" si="749"/>
        <v>0</v>
      </c>
      <c r="BW312" s="712">
        <f t="shared" si="749"/>
        <v>0</v>
      </c>
      <c r="BX312" s="712">
        <f t="shared" si="749"/>
        <v>0</v>
      </c>
      <c r="BY312" s="712">
        <f t="shared" si="749"/>
        <v>0</v>
      </c>
      <c r="BZ312" s="712">
        <f t="shared" si="749"/>
        <v>0</v>
      </c>
      <c r="CA312" s="712">
        <f t="shared" si="749"/>
        <v>0</v>
      </c>
      <c r="CB312" s="712">
        <f t="shared" si="749"/>
        <v>0</v>
      </c>
      <c r="CC312" s="712">
        <f t="shared" si="749"/>
        <v>0</v>
      </c>
      <c r="CD312" s="712">
        <f t="shared" si="749"/>
        <v>0</v>
      </c>
      <c r="CE312" s="712">
        <f t="shared" si="749"/>
        <v>0</v>
      </c>
      <c r="CF312" s="712">
        <f t="shared" si="749"/>
        <v>0</v>
      </c>
      <c r="CG312" s="712">
        <f t="shared" si="749"/>
        <v>0</v>
      </c>
      <c r="CH312" s="712">
        <f t="shared" si="749"/>
        <v>0</v>
      </c>
      <c r="CI312" s="712">
        <f t="shared" si="749"/>
        <v>0</v>
      </c>
      <c r="CJ312" s="712">
        <f t="shared" si="749"/>
        <v>0</v>
      </c>
      <c r="CK312" s="712">
        <f t="shared" si="749"/>
        <v>0</v>
      </c>
      <c r="CL312" s="712">
        <f t="shared" si="749"/>
        <v>0</v>
      </c>
      <c r="CM312" s="712">
        <f t="shared" si="749"/>
        <v>0</v>
      </c>
      <c r="CN312" s="712">
        <f t="shared" si="749"/>
        <v>0</v>
      </c>
      <c r="CO312" s="712">
        <f t="shared" si="749"/>
        <v>0</v>
      </c>
      <c r="CP312" s="712">
        <f t="shared" si="749"/>
        <v>0</v>
      </c>
      <c r="CQ312" s="712">
        <f t="shared" si="749"/>
        <v>0</v>
      </c>
      <c r="CR312" s="712">
        <f t="shared" si="749"/>
        <v>0</v>
      </c>
      <c r="CS312" s="712">
        <f t="shared" si="749"/>
        <v>0</v>
      </c>
      <c r="CT312" s="712">
        <f t="shared" si="749"/>
        <v>0</v>
      </c>
      <c r="CU312" s="712">
        <f t="shared" si="749"/>
        <v>0</v>
      </c>
      <c r="CV312" s="712">
        <f t="shared" ref="CV312:DI312" si="750">CV$236*CV79</f>
        <v>0</v>
      </c>
      <c r="CW312" s="712">
        <f t="shared" si="750"/>
        <v>0</v>
      </c>
      <c r="CX312" s="712">
        <f t="shared" si="750"/>
        <v>0</v>
      </c>
      <c r="CY312" s="712">
        <f t="shared" si="750"/>
        <v>0</v>
      </c>
      <c r="CZ312" s="712">
        <f t="shared" si="750"/>
        <v>0</v>
      </c>
      <c r="DA312" s="712">
        <f t="shared" si="750"/>
        <v>0</v>
      </c>
      <c r="DB312" s="712">
        <f t="shared" si="750"/>
        <v>0</v>
      </c>
      <c r="DC312" s="712">
        <f t="shared" si="750"/>
        <v>0</v>
      </c>
      <c r="DD312" s="712">
        <f t="shared" si="750"/>
        <v>0</v>
      </c>
      <c r="DE312" s="712">
        <f t="shared" si="750"/>
        <v>0</v>
      </c>
      <c r="DF312" s="712">
        <f t="shared" si="750"/>
        <v>0</v>
      </c>
      <c r="DG312" s="712">
        <f t="shared" si="750"/>
        <v>0</v>
      </c>
      <c r="DH312" s="712">
        <f t="shared" si="750"/>
        <v>0</v>
      </c>
      <c r="DI312" s="712">
        <f t="shared" si="750"/>
        <v>0</v>
      </c>
      <c r="DJ312" s="712">
        <f t="shared" si="702"/>
        <v>0</v>
      </c>
      <c r="DK312" s="323"/>
      <c r="DL312" s="21"/>
    </row>
    <row r="313" spans="2:116">
      <c r="B313" s="10" t="s">
        <v>365</v>
      </c>
      <c r="C313" s="4" t="s">
        <v>1084</v>
      </c>
      <c r="D313" s="712">
        <f t="shared" ref="D313:AI313" si="751">D$236*D80</f>
        <v>0</v>
      </c>
      <c r="E313" s="712">
        <f t="shared" si="751"/>
        <v>0</v>
      </c>
      <c r="F313" s="712">
        <f t="shared" si="751"/>
        <v>0</v>
      </c>
      <c r="G313" s="712">
        <f t="shared" si="751"/>
        <v>0</v>
      </c>
      <c r="H313" s="712">
        <f t="shared" si="751"/>
        <v>0</v>
      </c>
      <c r="I313" s="712">
        <f t="shared" si="751"/>
        <v>0</v>
      </c>
      <c r="J313" s="712">
        <f t="shared" si="751"/>
        <v>0</v>
      </c>
      <c r="K313" s="712">
        <f t="shared" si="751"/>
        <v>0</v>
      </c>
      <c r="L313" s="712">
        <f t="shared" si="751"/>
        <v>0</v>
      </c>
      <c r="M313" s="712">
        <f t="shared" si="751"/>
        <v>0</v>
      </c>
      <c r="N313" s="712">
        <f t="shared" si="751"/>
        <v>0</v>
      </c>
      <c r="O313" s="712">
        <f t="shared" si="751"/>
        <v>0</v>
      </c>
      <c r="P313" s="712">
        <f t="shared" si="751"/>
        <v>0</v>
      </c>
      <c r="Q313" s="712">
        <f t="shared" si="751"/>
        <v>0</v>
      </c>
      <c r="R313" s="712">
        <f t="shared" si="751"/>
        <v>0</v>
      </c>
      <c r="S313" s="712">
        <f t="shared" si="751"/>
        <v>0</v>
      </c>
      <c r="T313" s="712">
        <f t="shared" si="751"/>
        <v>0</v>
      </c>
      <c r="U313" s="712">
        <f t="shared" si="751"/>
        <v>0</v>
      </c>
      <c r="V313" s="712">
        <f t="shared" si="751"/>
        <v>0</v>
      </c>
      <c r="W313" s="712">
        <f t="shared" si="751"/>
        <v>0</v>
      </c>
      <c r="X313" s="712">
        <f t="shared" si="751"/>
        <v>0</v>
      </c>
      <c r="Y313" s="712">
        <f t="shared" si="751"/>
        <v>0</v>
      </c>
      <c r="Z313" s="712">
        <f t="shared" si="751"/>
        <v>0</v>
      </c>
      <c r="AA313" s="712">
        <f t="shared" si="751"/>
        <v>0</v>
      </c>
      <c r="AB313" s="712">
        <f t="shared" si="751"/>
        <v>0</v>
      </c>
      <c r="AC313" s="712">
        <f t="shared" si="751"/>
        <v>0</v>
      </c>
      <c r="AD313" s="712">
        <f t="shared" si="751"/>
        <v>0</v>
      </c>
      <c r="AE313" s="712">
        <f t="shared" si="751"/>
        <v>0</v>
      </c>
      <c r="AF313" s="712">
        <f t="shared" si="751"/>
        <v>0</v>
      </c>
      <c r="AG313" s="712">
        <f t="shared" si="751"/>
        <v>0</v>
      </c>
      <c r="AH313" s="712">
        <f t="shared" si="751"/>
        <v>0</v>
      </c>
      <c r="AI313" s="712">
        <f t="shared" si="751"/>
        <v>0</v>
      </c>
      <c r="AJ313" s="712">
        <f t="shared" ref="AJ313:BO313" si="752">AJ$236*AJ80</f>
        <v>0</v>
      </c>
      <c r="AK313" s="712">
        <f t="shared" si="752"/>
        <v>0</v>
      </c>
      <c r="AL313" s="712">
        <f t="shared" si="752"/>
        <v>0</v>
      </c>
      <c r="AM313" s="712">
        <f t="shared" si="752"/>
        <v>0</v>
      </c>
      <c r="AN313" s="712">
        <f t="shared" si="752"/>
        <v>0</v>
      </c>
      <c r="AO313" s="712">
        <f t="shared" si="752"/>
        <v>0</v>
      </c>
      <c r="AP313" s="712">
        <f t="shared" si="752"/>
        <v>0</v>
      </c>
      <c r="AQ313" s="712">
        <f t="shared" si="752"/>
        <v>0</v>
      </c>
      <c r="AR313" s="712">
        <f t="shared" si="752"/>
        <v>0</v>
      </c>
      <c r="AS313" s="712">
        <f t="shared" si="752"/>
        <v>0</v>
      </c>
      <c r="AT313" s="712">
        <f t="shared" si="752"/>
        <v>0</v>
      </c>
      <c r="AU313" s="712">
        <f t="shared" si="752"/>
        <v>0</v>
      </c>
      <c r="AV313" s="712">
        <f t="shared" si="752"/>
        <v>0</v>
      </c>
      <c r="AW313" s="712">
        <f t="shared" si="752"/>
        <v>0</v>
      </c>
      <c r="AX313" s="712">
        <f t="shared" si="752"/>
        <v>0</v>
      </c>
      <c r="AY313" s="712">
        <f t="shared" si="752"/>
        <v>0</v>
      </c>
      <c r="AZ313" s="712">
        <f t="shared" si="752"/>
        <v>0</v>
      </c>
      <c r="BA313" s="712">
        <f t="shared" si="752"/>
        <v>0</v>
      </c>
      <c r="BB313" s="712">
        <f t="shared" si="752"/>
        <v>0</v>
      </c>
      <c r="BC313" s="712">
        <f t="shared" si="752"/>
        <v>0</v>
      </c>
      <c r="BD313" s="712">
        <f t="shared" si="752"/>
        <v>0</v>
      </c>
      <c r="BE313" s="712">
        <f t="shared" si="752"/>
        <v>0</v>
      </c>
      <c r="BF313" s="712">
        <f t="shared" si="752"/>
        <v>0</v>
      </c>
      <c r="BG313" s="712">
        <f t="shared" si="752"/>
        <v>0</v>
      </c>
      <c r="BH313" s="712">
        <f t="shared" si="752"/>
        <v>0</v>
      </c>
      <c r="BI313" s="712">
        <f t="shared" si="752"/>
        <v>0</v>
      </c>
      <c r="BJ313" s="712">
        <f t="shared" si="752"/>
        <v>0</v>
      </c>
      <c r="BK313" s="712">
        <f t="shared" si="752"/>
        <v>0</v>
      </c>
      <c r="BL313" s="712">
        <f t="shared" si="752"/>
        <v>0</v>
      </c>
      <c r="BM313" s="712">
        <f t="shared" si="752"/>
        <v>0</v>
      </c>
      <c r="BN313" s="712">
        <f t="shared" si="752"/>
        <v>0</v>
      </c>
      <c r="BO313" s="712">
        <f t="shared" si="752"/>
        <v>0</v>
      </c>
      <c r="BP313" s="712">
        <f t="shared" ref="BP313:CU313" si="753">BP$236*BP80</f>
        <v>0</v>
      </c>
      <c r="BQ313" s="712">
        <f t="shared" si="753"/>
        <v>0</v>
      </c>
      <c r="BR313" s="712">
        <f t="shared" si="753"/>
        <v>0</v>
      </c>
      <c r="BS313" s="712">
        <f t="shared" si="753"/>
        <v>0</v>
      </c>
      <c r="BT313" s="712">
        <f t="shared" si="753"/>
        <v>0</v>
      </c>
      <c r="BU313" s="712">
        <f t="shared" si="753"/>
        <v>0</v>
      </c>
      <c r="BV313" s="712">
        <f t="shared" si="753"/>
        <v>0</v>
      </c>
      <c r="BW313" s="712">
        <f t="shared" si="753"/>
        <v>0</v>
      </c>
      <c r="BX313" s="712">
        <f t="shared" si="753"/>
        <v>0</v>
      </c>
      <c r="BY313" s="712">
        <f t="shared" si="753"/>
        <v>0</v>
      </c>
      <c r="BZ313" s="712">
        <f t="shared" si="753"/>
        <v>0</v>
      </c>
      <c r="CA313" s="712">
        <f t="shared" si="753"/>
        <v>0</v>
      </c>
      <c r="CB313" s="712">
        <f t="shared" si="753"/>
        <v>0</v>
      </c>
      <c r="CC313" s="712">
        <f t="shared" si="753"/>
        <v>0</v>
      </c>
      <c r="CD313" s="712">
        <f t="shared" si="753"/>
        <v>0</v>
      </c>
      <c r="CE313" s="712">
        <f t="shared" si="753"/>
        <v>0</v>
      </c>
      <c r="CF313" s="712">
        <f t="shared" si="753"/>
        <v>0</v>
      </c>
      <c r="CG313" s="712">
        <f t="shared" si="753"/>
        <v>0</v>
      </c>
      <c r="CH313" s="712">
        <f t="shared" si="753"/>
        <v>0</v>
      </c>
      <c r="CI313" s="712">
        <f t="shared" si="753"/>
        <v>0</v>
      </c>
      <c r="CJ313" s="712">
        <f t="shared" si="753"/>
        <v>0</v>
      </c>
      <c r="CK313" s="712">
        <f t="shared" si="753"/>
        <v>0</v>
      </c>
      <c r="CL313" s="712">
        <f t="shared" si="753"/>
        <v>0</v>
      </c>
      <c r="CM313" s="712">
        <f t="shared" si="753"/>
        <v>0</v>
      </c>
      <c r="CN313" s="712">
        <f t="shared" si="753"/>
        <v>0</v>
      </c>
      <c r="CO313" s="712">
        <f t="shared" si="753"/>
        <v>0</v>
      </c>
      <c r="CP313" s="712">
        <f t="shared" si="753"/>
        <v>0</v>
      </c>
      <c r="CQ313" s="712">
        <f t="shared" si="753"/>
        <v>0</v>
      </c>
      <c r="CR313" s="712">
        <f t="shared" si="753"/>
        <v>0</v>
      </c>
      <c r="CS313" s="712">
        <f t="shared" si="753"/>
        <v>0</v>
      </c>
      <c r="CT313" s="712">
        <f t="shared" si="753"/>
        <v>0</v>
      </c>
      <c r="CU313" s="712">
        <f t="shared" si="753"/>
        <v>0</v>
      </c>
      <c r="CV313" s="712">
        <f t="shared" ref="CV313:DI313" si="754">CV$236*CV80</f>
        <v>0</v>
      </c>
      <c r="CW313" s="712">
        <f t="shared" si="754"/>
        <v>0</v>
      </c>
      <c r="CX313" s="712">
        <f t="shared" si="754"/>
        <v>0</v>
      </c>
      <c r="CY313" s="712">
        <f t="shared" si="754"/>
        <v>0</v>
      </c>
      <c r="CZ313" s="712">
        <f t="shared" si="754"/>
        <v>0</v>
      </c>
      <c r="DA313" s="712">
        <f t="shared" si="754"/>
        <v>0</v>
      </c>
      <c r="DB313" s="712">
        <f t="shared" si="754"/>
        <v>0</v>
      </c>
      <c r="DC313" s="712">
        <f t="shared" si="754"/>
        <v>0</v>
      </c>
      <c r="DD313" s="712">
        <f t="shared" si="754"/>
        <v>0</v>
      </c>
      <c r="DE313" s="712">
        <f t="shared" si="754"/>
        <v>0</v>
      </c>
      <c r="DF313" s="712">
        <f t="shared" si="754"/>
        <v>0</v>
      </c>
      <c r="DG313" s="712">
        <f t="shared" si="754"/>
        <v>0</v>
      </c>
      <c r="DH313" s="712">
        <f t="shared" si="754"/>
        <v>0</v>
      </c>
      <c r="DI313" s="712">
        <f t="shared" si="754"/>
        <v>0</v>
      </c>
      <c r="DJ313" s="712">
        <f t="shared" si="702"/>
        <v>0</v>
      </c>
      <c r="DK313" s="323"/>
      <c r="DL313" s="21"/>
    </row>
    <row r="314" spans="2:116">
      <c r="B314" s="10" t="s">
        <v>366</v>
      </c>
      <c r="C314" s="4" t="s">
        <v>1085</v>
      </c>
      <c r="D314" s="712">
        <f t="shared" ref="D314:AI314" si="755">D$236*D81</f>
        <v>0</v>
      </c>
      <c r="E314" s="712">
        <f t="shared" si="755"/>
        <v>0</v>
      </c>
      <c r="F314" s="712">
        <f t="shared" si="755"/>
        <v>0</v>
      </c>
      <c r="G314" s="712">
        <f t="shared" si="755"/>
        <v>0</v>
      </c>
      <c r="H314" s="712">
        <f t="shared" si="755"/>
        <v>0</v>
      </c>
      <c r="I314" s="712">
        <f t="shared" si="755"/>
        <v>0</v>
      </c>
      <c r="J314" s="712">
        <f t="shared" si="755"/>
        <v>0</v>
      </c>
      <c r="K314" s="712">
        <f t="shared" si="755"/>
        <v>0</v>
      </c>
      <c r="L314" s="712">
        <f t="shared" si="755"/>
        <v>0</v>
      </c>
      <c r="M314" s="712">
        <f t="shared" si="755"/>
        <v>0</v>
      </c>
      <c r="N314" s="712">
        <f t="shared" si="755"/>
        <v>0</v>
      </c>
      <c r="O314" s="712">
        <f t="shared" si="755"/>
        <v>0</v>
      </c>
      <c r="P314" s="712">
        <f t="shared" si="755"/>
        <v>0</v>
      </c>
      <c r="Q314" s="712">
        <f t="shared" si="755"/>
        <v>0</v>
      </c>
      <c r="R314" s="712">
        <f t="shared" si="755"/>
        <v>0</v>
      </c>
      <c r="S314" s="712">
        <f t="shared" si="755"/>
        <v>0</v>
      </c>
      <c r="T314" s="712">
        <f t="shared" si="755"/>
        <v>0</v>
      </c>
      <c r="U314" s="712">
        <f t="shared" si="755"/>
        <v>0</v>
      </c>
      <c r="V314" s="712">
        <f t="shared" si="755"/>
        <v>0</v>
      </c>
      <c r="W314" s="712">
        <f t="shared" si="755"/>
        <v>0</v>
      </c>
      <c r="X314" s="712">
        <f t="shared" si="755"/>
        <v>0</v>
      </c>
      <c r="Y314" s="712">
        <f t="shared" si="755"/>
        <v>0</v>
      </c>
      <c r="Z314" s="712">
        <f t="shared" si="755"/>
        <v>0</v>
      </c>
      <c r="AA314" s="712">
        <f t="shared" si="755"/>
        <v>0</v>
      </c>
      <c r="AB314" s="712">
        <f t="shared" si="755"/>
        <v>0</v>
      </c>
      <c r="AC314" s="712">
        <f t="shared" si="755"/>
        <v>0</v>
      </c>
      <c r="AD314" s="712">
        <f t="shared" si="755"/>
        <v>0</v>
      </c>
      <c r="AE314" s="712">
        <f t="shared" si="755"/>
        <v>0</v>
      </c>
      <c r="AF314" s="712">
        <f t="shared" si="755"/>
        <v>0</v>
      </c>
      <c r="AG314" s="712">
        <f t="shared" si="755"/>
        <v>0</v>
      </c>
      <c r="AH314" s="712">
        <f t="shared" si="755"/>
        <v>0</v>
      </c>
      <c r="AI314" s="712">
        <f t="shared" si="755"/>
        <v>0</v>
      </c>
      <c r="AJ314" s="712">
        <f t="shared" ref="AJ314:BO314" si="756">AJ$236*AJ81</f>
        <v>0</v>
      </c>
      <c r="AK314" s="712">
        <f t="shared" si="756"/>
        <v>0</v>
      </c>
      <c r="AL314" s="712">
        <f t="shared" si="756"/>
        <v>0</v>
      </c>
      <c r="AM314" s="712">
        <f t="shared" si="756"/>
        <v>0</v>
      </c>
      <c r="AN314" s="712">
        <f t="shared" si="756"/>
        <v>0</v>
      </c>
      <c r="AO314" s="712">
        <f t="shared" si="756"/>
        <v>0</v>
      </c>
      <c r="AP314" s="712">
        <f t="shared" si="756"/>
        <v>0</v>
      </c>
      <c r="AQ314" s="712">
        <f t="shared" si="756"/>
        <v>0</v>
      </c>
      <c r="AR314" s="712">
        <f t="shared" si="756"/>
        <v>0</v>
      </c>
      <c r="AS314" s="712">
        <f t="shared" si="756"/>
        <v>0</v>
      </c>
      <c r="AT314" s="712">
        <f t="shared" si="756"/>
        <v>0</v>
      </c>
      <c r="AU314" s="712">
        <f t="shared" si="756"/>
        <v>0</v>
      </c>
      <c r="AV314" s="712">
        <f t="shared" si="756"/>
        <v>0</v>
      </c>
      <c r="AW314" s="712">
        <f t="shared" si="756"/>
        <v>0</v>
      </c>
      <c r="AX314" s="712">
        <f t="shared" si="756"/>
        <v>0</v>
      </c>
      <c r="AY314" s="712">
        <f t="shared" si="756"/>
        <v>0</v>
      </c>
      <c r="AZ314" s="712">
        <f t="shared" si="756"/>
        <v>0</v>
      </c>
      <c r="BA314" s="712">
        <f t="shared" si="756"/>
        <v>0</v>
      </c>
      <c r="BB314" s="712">
        <f t="shared" si="756"/>
        <v>0</v>
      </c>
      <c r="BC314" s="712">
        <f t="shared" si="756"/>
        <v>0</v>
      </c>
      <c r="BD314" s="712">
        <f t="shared" si="756"/>
        <v>0</v>
      </c>
      <c r="BE314" s="712">
        <f t="shared" si="756"/>
        <v>0</v>
      </c>
      <c r="BF314" s="712">
        <f t="shared" si="756"/>
        <v>0</v>
      </c>
      <c r="BG314" s="712">
        <f t="shared" si="756"/>
        <v>0</v>
      </c>
      <c r="BH314" s="712">
        <f t="shared" si="756"/>
        <v>0</v>
      </c>
      <c r="BI314" s="712">
        <f t="shared" si="756"/>
        <v>0</v>
      </c>
      <c r="BJ314" s="712">
        <f t="shared" si="756"/>
        <v>0</v>
      </c>
      <c r="BK314" s="712">
        <f t="shared" si="756"/>
        <v>0</v>
      </c>
      <c r="BL314" s="712">
        <f t="shared" si="756"/>
        <v>0</v>
      </c>
      <c r="BM314" s="712">
        <f t="shared" si="756"/>
        <v>0</v>
      </c>
      <c r="BN314" s="712">
        <f t="shared" si="756"/>
        <v>0</v>
      </c>
      <c r="BO314" s="712">
        <f t="shared" si="756"/>
        <v>0</v>
      </c>
      <c r="BP314" s="712">
        <f t="shared" ref="BP314:CU314" si="757">BP$236*BP81</f>
        <v>0</v>
      </c>
      <c r="BQ314" s="712">
        <f t="shared" si="757"/>
        <v>0</v>
      </c>
      <c r="BR314" s="712">
        <f t="shared" si="757"/>
        <v>0</v>
      </c>
      <c r="BS314" s="712">
        <f t="shared" si="757"/>
        <v>0</v>
      </c>
      <c r="BT314" s="712">
        <f t="shared" si="757"/>
        <v>0</v>
      </c>
      <c r="BU314" s="712">
        <f t="shared" si="757"/>
        <v>0</v>
      </c>
      <c r="BV314" s="712">
        <f t="shared" si="757"/>
        <v>0</v>
      </c>
      <c r="BW314" s="712">
        <f t="shared" si="757"/>
        <v>0</v>
      </c>
      <c r="BX314" s="712">
        <f t="shared" si="757"/>
        <v>0</v>
      </c>
      <c r="BY314" s="712">
        <f t="shared" si="757"/>
        <v>0</v>
      </c>
      <c r="BZ314" s="712">
        <f t="shared" si="757"/>
        <v>0</v>
      </c>
      <c r="CA314" s="712">
        <f t="shared" si="757"/>
        <v>0</v>
      </c>
      <c r="CB314" s="712">
        <f t="shared" si="757"/>
        <v>0</v>
      </c>
      <c r="CC314" s="712">
        <f t="shared" si="757"/>
        <v>0</v>
      </c>
      <c r="CD314" s="712">
        <f t="shared" si="757"/>
        <v>0</v>
      </c>
      <c r="CE314" s="712">
        <f t="shared" si="757"/>
        <v>0</v>
      </c>
      <c r="CF314" s="712">
        <f t="shared" si="757"/>
        <v>0</v>
      </c>
      <c r="CG314" s="712">
        <f t="shared" si="757"/>
        <v>0</v>
      </c>
      <c r="CH314" s="712">
        <f t="shared" si="757"/>
        <v>0</v>
      </c>
      <c r="CI314" s="712">
        <f t="shared" si="757"/>
        <v>0</v>
      </c>
      <c r="CJ314" s="712">
        <f t="shared" si="757"/>
        <v>0</v>
      </c>
      <c r="CK314" s="712">
        <f t="shared" si="757"/>
        <v>0</v>
      </c>
      <c r="CL314" s="712">
        <f t="shared" si="757"/>
        <v>0</v>
      </c>
      <c r="CM314" s="712">
        <f t="shared" si="757"/>
        <v>0</v>
      </c>
      <c r="CN314" s="712">
        <f t="shared" si="757"/>
        <v>0</v>
      </c>
      <c r="CO314" s="712">
        <f t="shared" si="757"/>
        <v>0</v>
      </c>
      <c r="CP314" s="712">
        <f t="shared" si="757"/>
        <v>0</v>
      </c>
      <c r="CQ314" s="712">
        <f t="shared" si="757"/>
        <v>0</v>
      </c>
      <c r="CR314" s="712">
        <f t="shared" si="757"/>
        <v>0</v>
      </c>
      <c r="CS314" s="712">
        <f t="shared" si="757"/>
        <v>0</v>
      </c>
      <c r="CT314" s="712">
        <f t="shared" si="757"/>
        <v>0</v>
      </c>
      <c r="CU314" s="712">
        <f t="shared" si="757"/>
        <v>0</v>
      </c>
      <c r="CV314" s="712">
        <f t="shared" ref="CV314:DI314" si="758">CV$236*CV81</f>
        <v>0</v>
      </c>
      <c r="CW314" s="712">
        <f t="shared" si="758"/>
        <v>0</v>
      </c>
      <c r="CX314" s="712">
        <f t="shared" si="758"/>
        <v>0</v>
      </c>
      <c r="CY314" s="712">
        <f t="shared" si="758"/>
        <v>0</v>
      </c>
      <c r="CZ314" s="712">
        <f t="shared" si="758"/>
        <v>0</v>
      </c>
      <c r="DA314" s="712">
        <f t="shared" si="758"/>
        <v>0</v>
      </c>
      <c r="DB314" s="712">
        <f t="shared" si="758"/>
        <v>0</v>
      </c>
      <c r="DC314" s="712">
        <f t="shared" si="758"/>
        <v>0</v>
      </c>
      <c r="DD314" s="712">
        <f t="shared" si="758"/>
        <v>0</v>
      </c>
      <c r="DE314" s="712">
        <f t="shared" si="758"/>
        <v>0</v>
      </c>
      <c r="DF314" s="712">
        <f t="shared" si="758"/>
        <v>0</v>
      </c>
      <c r="DG314" s="712">
        <f t="shared" si="758"/>
        <v>0</v>
      </c>
      <c r="DH314" s="712">
        <f t="shared" si="758"/>
        <v>0</v>
      </c>
      <c r="DI314" s="712">
        <f t="shared" si="758"/>
        <v>0</v>
      </c>
      <c r="DJ314" s="712">
        <f t="shared" si="702"/>
        <v>0</v>
      </c>
      <c r="DK314" s="323"/>
      <c r="DL314" s="21"/>
    </row>
    <row r="315" spans="2:116">
      <c r="B315" s="10" t="s">
        <v>367</v>
      </c>
      <c r="C315" s="4" t="s">
        <v>1086</v>
      </c>
      <c r="D315" s="712">
        <f t="shared" ref="D315:AI315" si="759">D$236*D82</f>
        <v>0</v>
      </c>
      <c r="E315" s="712">
        <f t="shared" si="759"/>
        <v>0</v>
      </c>
      <c r="F315" s="712">
        <f t="shared" si="759"/>
        <v>0</v>
      </c>
      <c r="G315" s="712">
        <f t="shared" si="759"/>
        <v>0</v>
      </c>
      <c r="H315" s="712">
        <f t="shared" si="759"/>
        <v>0</v>
      </c>
      <c r="I315" s="712">
        <f t="shared" si="759"/>
        <v>0</v>
      </c>
      <c r="J315" s="712">
        <f t="shared" si="759"/>
        <v>0</v>
      </c>
      <c r="K315" s="712">
        <f t="shared" si="759"/>
        <v>0</v>
      </c>
      <c r="L315" s="712">
        <f t="shared" si="759"/>
        <v>0</v>
      </c>
      <c r="M315" s="712">
        <f t="shared" si="759"/>
        <v>0</v>
      </c>
      <c r="N315" s="712">
        <f t="shared" si="759"/>
        <v>0</v>
      </c>
      <c r="O315" s="712">
        <f t="shared" si="759"/>
        <v>0</v>
      </c>
      <c r="P315" s="712">
        <f t="shared" si="759"/>
        <v>0</v>
      </c>
      <c r="Q315" s="712">
        <f t="shared" si="759"/>
        <v>0</v>
      </c>
      <c r="R315" s="712">
        <f t="shared" si="759"/>
        <v>0</v>
      </c>
      <c r="S315" s="712">
        <f t="shared" si="759"/>
        <v>0</v>
      </c>
      <c r="T315" s="712">
        <f t="shared" si="759"/>
        <v>0</v>
      </c>
      <c r="U315" s="712">
        <f t="shared" si="759"/>
        <v>0</v>
      </c>
      <c r="V315" s="712">
        <f t="shared" si="759"/>
        <v>0</v>
      </c>
      <c r="W315" s="712">
        <f t="shared" si="759"/>
        <v>0</v>
      </c>
      <c r="X315" s="712">
        <f t="shared" si="759"/>
        <v>0</v>
      </c>
      <c r="Y315" s="712">
        <f t="shared" si="759"/>
        <v>0</v>
      </c>
      <c r="Z315" s="712">
        <f t="shared" si="759"/>
        <v>0</v>
      </c>
      <c r="AA315" s="712">
        <f t="shared" si="759"/>
        <v>0</v>
      </c>
      <c r="AB315" s="712">
        <f t="shared" si="759"/>
        <v>0</v>
      </c>
      <c r="AC315" s="712">
        <f t="shared" si="759"/>
        <v>0</v>
      </c>
      <c r="AD315" s="712">
        <f t="shared" si="759"/>
        <v>0</v>
      </c>
      <c r="AE315" s="712">
        <f t="shared" si="759"/>
        <v>0</v>
      </c>
      <c r="AF315" s="712">
        <f t="shared" si="759"/>
        <v>0</v>
      </c>
      <c r="AG315" s="712">
        <f t="shared" si="759"/>
        <v>0</v>
      </c>
      <c r="AH315" s="712">
        <f t="shared" si="759"/>
        <v>0</v>
      </c>
      <c r="AI315" s="712">
        <f t="shared" si="759"/>
        <v>0</v>
      </c>
      <c r="AJ315" s="712">
        <f t="shared" ref="AJ315:BO315" si="760">AJ$236*AJ82</f>
        <v>0</v>
      </c>
      <c r="AK315" s="712">
        <f t="shared" si="760"/>
        <v>0</v>
      </c>
      <c r="AL315" s="712">
        <f t="shared" si="760"/>
        <v>0</v>
      </c>
      <c r="AM315" s="712">
        <f t="shared" si="760"/>
        <v>0</v>
      </c>
      <c r="AN315" s="712">
        <f t="shared" si="760"/>
        <v>0</v>
      </c>
      <c r="AO315" s="712">
        <f t="shared" si="760"/>
        <v>0</v>
      </c>
      <c r="AP315" s="712">
        <f t="shared" si="760"/>
        <v>0</v>
      </c>
      <c r="AQ315" s="712">
        <f t="shared" si="760"/>
        <v>0</v>
      </c>
      <c r="AR315" s="712">
        <f t="shared" si="760"/>
        <v>0</v>
      </c>
      <c r="AS315" s="712">
        <f t="shared" si="760"/>
        <v>0</v>
      </c>
      <c r="AT315" s="712">
        <f t="shared" si="760"/>
        <v>0</v>
      </c>
      <c r="AU315" s="712">
        <f t="shared" si="760"/>
        <v>0</v>
      </c>
      <c r="AV315" s="712">
        <f t="shared" si="760"/>
        <v>0</v>
      </c>
      <c r="AW315" s="712">
        <f t="shared" si="760"/>
        <v>0</v>
      </c>
      <c r="AX315" s="712">
        <f t="shared" si="760"/>
        <v>0</v>
      </c>
      <c r="AY315" s="712">
        <f t="shared" si="760"/>
        <v>0</v>
      </c>
      <c r="AZ315" s="712">
        <f t="shared" si="760"/>
        <v>0</v>
      </c>
      <c r="BA315" s="712">
        <f t="shared" si="760"/>
        <v>0</v>
      </c>
      <c r="BB315" s="712">
        <f t="shared" si="760"/>
        <v>0</v>
      </c>
      <c r="BC315" s="712">
        <f t="shared" si="760"/>
        <v>0</v>
      </c>
      <c r="BD315" s="712">
        <f t="shared" si="760"/>
        <v>0</v>
      </c>
      <c r="BE315" s="712">
        <f t="shared" si="760"/>
        <v>0</v>
      </c>
      <c r="BF315" s="712">
        <f t="shared" si="760"/>
        <v>0</v>
      </c>
      <c r="BG315" s="712">
        <f t="shared" si="760"/>
        <v>0</v>
      </c>
      <c r="BH315" s="712">
        <f t="shared" si="760"/>
        <v>0</v>
      </c>
      <c r="BI315" s="712">
        <f t="shared" si="760"/>
        <v>0</v>
      </c>
      <c r="BJ315" s="712">
        <f t="shared" si="760"/>
        <v>0</v>
      </c>
      <c r="BK315" s="712">
        <f t="shared" si="760"/>
        <v>0</v>
      </c>
      <c r="BL315" s="712">
        <f t="shared" si="760"/>
        <v>0</v>
      </c>
      <c r="BM315" s="712">
        <f t="shared" si="760"/>
        <v>0</v>
      </c>
      <c r="BN315" s="712">
        <f t="shared" si="760"/>
        <v>0</v>
      </c>
      <c r="BO315" s="712">
        <f t="shared" si="760"/>
        <v>0</v>
      </c>
      <c r="BP315" s="712">
        <f t="shared" ref="BP315:CU315" si="761">BP$236*BP82</f>
        <v>0</v>
      </c>
      <c r="BQ315" s="712">
        <f t="shared" si="761"/>
        <v>0</v>
      </c>
      <c r="BR315" s="712">
        <f t="shared" si="761"/>
        <v>0</v>
      </c>
      <c r="BS315" s="712">
        <f t="shared" si="761"/>
        <v>0</v>
      </c>
      <c r="BT315" s="712">
        <f t="shared" si="761"/>
        <v>0</v>
      </c>
      <c r="BU315" s="712">
        <f t="shared" si="761"/>
        <v>0</v>
      </c>
      <c r="BV315" s="712">
        <f t="shared" si="761"/>
        <v>0</v>
      </c>
      <c r="BW315" s="712">
        <f t="shared" si="761"/>
        <v>0</v>
      </c>
      <c r="BX315" s="712">
        <f t="shared" si="761"/>
        <v>0</v>
      </c>
      <c r="BY315" s="712">
        <f t="shared" si="761"/>
        <v>0</v>
      </c>
      <c r="BZ315" s="712">
        <f t="shared" si="761"/>
        <v>0</v>
      </c>
      <c r="CA315" s="712">
        <f t="shared" si="761"/>
        <v>0</v>
      </c>
      <c r="CB315" s="712">
        <f t="shared" si="761"/>
        <v>0</v>
      </c>
      <c r="CC315" s="712">
        <f t="shared" si="761"/>
        <v>0</v>
      </c>
      <c r="CD315" s="712">
        <f t="shared" si="761"/>
        <v>0</v>
      </c>
      <c r="CE315" s="712">
        <f t="shared" si="761"/>
        <v>0</v>
      </c>
      <c r="CF315" s="712">
        <f t="shared" si="761"/>
        <v>0</v>
      </c>
      <c r="CG315" s="712">
        <f t="shared" si="761"/>
        <v>0</v>
      </c>
      <c r="CH315" s="712">
        <f t="shared" si="761"/>
        <v>0</v>
      </c>
      <c r="CI315" s="712">
        <f t="shared" si="761"/>
        <v>0</v>
      </c>
      <c r="CJ315" s="712">
        <f t="shared" si="761"/>
        <v>0</v>
      </c>
      <c r="CK315" s="712">
        <f t="shared" si="761"/>
        <v>0</v>
      </c>
      <c r="CL315" s="712">
        <f t="shared" si="761"/>
        <v>0</v>
      </c>
      <c r="CM315" s="712">
        <f t="shared" si="761"/>
        <v>0</v>
      </c>
      <c r="CN315" s="712">
        <f t="shared" si="761"/>
        <v>0</v>
      </c>
      <c r="CO315" s="712">
        <f t="shared" si="761"/>
        <v>0</v>
      </c>
      <c r="CP315" s="712">
        <f t="shared" si="761"/>
        <v>0</v>
      </c>
      <c r="CQ315" s="712">
        <f t="shared" si="761"/>
        <v>0</v>
      </c>
      <c r="CR315" s="712">
        <f t="shared" si="761"/>
        <v>0</v>
      </c>
      <c r="CS315" s="712">
        <f t="shared" si="761"/>
        <v>0</v>
      </c>
      <c r="CT315" s="712">
        <f t="shared" si="761"/>
        <v>0</v>
      </c>
      <c r="CU315" s="712">
        <f t="shared" si="761"/>
        <v>0</v>
      </c>
      <c r="CV315" s="712">
        <f t="shared" ref="CV315:DI315" si="762">CV$236*CV82</f>
        <v>0</v>
      </c>
      <c r="CW315" s="712">
        <f t="shared" si="762"/>
        <v>0</v>
      </c>
      <c r="CX315" s="712">
        <f t="shared" si="762"/>
        <v>0</v>
      </c>
      <c r="CY315" s="712">
        <f t="shared" si="762"/>
        <v>0</v>
      </c>
      <c r="CZ315" s="712">
        <f t="shared" si="762"/>
        <v>0</v>
      </c>
      <c r="DA315" s="712">
        <f t="shared" si="762"/>
        <v>0</v>
      </c>
      <c r="DB315" s="712">
        <f t="shared" si="762"/>
        <v>0</v>
      </c>
      <c r="DC315" s="712">
        <f t="shared" si="762"/>
        <v>0</v>
      </c>
      <c r="DD315" s="712">
        <f t="shared" si="762"/>
        <v>0</v>
      </c>
      <c r="DE315" s="712">
        <f t="shared" si="762"/>
        <v>0</v>
      </c>
      <c r="DF315" s="712">
        <f t="shared" si="762"/>
        <v>0</v>
      </c>
      <c r="DG315" s="712">
        <f t="shared" si="762"/>
        <v>0</v>
      </c>
      <c r="DH315" s="712">
        <f t="shared" si="762"/>
        <v>0</v>
      </c>
      <c r="DI315" s="712">
        <f t="shared" si="762"/>
        <v>0</v>
      </c>
      <c r="DJ315" s="712">
        <f t="shared" si="702"/>
        <v>0</v>
      </c>
      <c r="DK315" s="323"/>
      <c r="DL315" s="21"/>
    </row>
    <row r="316" spans="2:116">
      <c r="B316" s="10" t="s">
        <v>368</v>
      </c>
      <c r="C316" s="4" t="s">
        <v>1087</v>
      </c>
      <c r="D316" s="712">
        <f t="shared" ref="D316:AI316" si="763">D$236*D83</f>
        <v>0</v>
      </c>
      <c r="E316" s="712">
        <f t="shared" si="763"/>
        <v>0</v>
      </c>
      <c r="F316" s="712">
        <f t="shared" si="763"/>
        <v>0</v>
      </c>
      <c r="G316" s="712">
        <f t="shared" si="763"/>
        <v>0</v>
      </c>
      <c r="H316" s="712">
        <f t="shared" si="763"/>
        <v>0</v>
      </c>
      <c r="I316" s="712">
        <f t="shared" si="763"/>
        <v>0</v>
      </c>
      <c r="J316" s="712">
        <f t="shared" si="763"/>
        <v>0</v>
      </c>
      <c r="K316" s="712">
        <f t="shared" si="763"/>
        <v>0</v>
      </c>
      <c r="L316" s="712">
        <f t="shared" si="763"/>
        <v>0</v>
      </c>
      <c r="M316" s="712">
        <f t="shared" si="763"/>
        <v>0</v>
      </c>
      <c r="N316" s="712">
        <f t="shared" si="763"/>
        <v>0</v>
      </c>
      <c r="O316" s="712">
        <f t="shared" si="763"/>
        <v>0</v>
      </c>
      <c r="P316" s="712">
        <f t="shared" si="763"/>
        <v>0</v>
      </c>
      <c r="Q316" s="712">
        <f t="shared" si="763"/>
        <v>0</v>
      </c>
      <c r="R316" s="712">
        <f t="shared" si="763"/>
        <v>0</v>
      </c>
      <c r="S316" s="712">
        <f t="shared" si="763"/>
        <v>0</v>
      </c>
      <c r="T316" s="712">
        <f t="shared" si="763"/>
        <v>0</v>
      </c>
      <c r="U316" s="712">
        <f t="shared" si="763"/>
        <v>0</v>
      </c>
      <c r="V316" s="712">
        <f t="shared" si="763"/>
        <v>0</v>
      </c>
      <c r="W316" s="712">
        <f t="shared" si="763"/>
        <v>0</v>
      </c>
      <c r="X316" s="712">
        <f t="shared" si="763"/>
        <v>0</v>
      </c>
      <c r="Y316" s="712">
        <f t="shared" si="763"/>
        <v>0</v>
      </c>
      <c r="Z316" s="712">
        <f t="shared" si="763"/>
        <v>0</v>
      </c>
      <c r="AA316" s="712">
        <f t="shared" si="763"/>
        <v>0</v>
      </c>
      <c r="AB316" s="712">
        <f t="shared" si="763"/>
        <v>0</v>
      </c>
      <c r="AC316" s="712">
        <f t="shared" si="763"/>
        <v>0</v>
      </c>
      <c r="AD316" s="712">
        <f t="shared" si="763"/>
        <v>0</v>
      </c>
      <c r="AE316" s="712">
        <f t="shared" si="763"/>
        <v>0</v>
      </c>
      <c r="AF316" s="712">
        <f t="shared" si="763"/>
        <v>0</v>
      </c>
      <c r="AG316" s="712">
        <f t="shared" si="763"/>
        <v>0</v>
      </c>
      <c r="AH316" s="712">
        <f t="shared" si="763"/>
        <v>0</v>
      </c>
      <c r="AI316" s="712">
        <f t="shared" si="763"/>
        <v>0</v>
      </c>
      <c r="AJ316" s="712">
        <f t="shared" ref="AJ316:BO316" si="764">AJ$236*AJ83</f>
        <v>0</v>
      </c>
      <c r="AK316" s="712">
        <f t="shared" si="764"/>
        <v>0</v>
      </c>
      <c r="AL316" s="712">
        <f t="shared" si="764"/>
        <v>0</v>
      </c>
      <c r="AM316" s="712">
        <f t="shared" si="764"/>
        <v>0</v>
      </c>
      <c r="AN316" s="712">
        <f t="shared" si="764"/>
        <v>0</v>
      </c>
      <c r="AO316" s="712">
        <f t="shared" si="764"/>
        <v>0</v>
      </c>
      <c r="AP316" s="712">
        <f t="shared" si="764"/>
        <v>0</v>
      </c>
      <c r="AQ316" s="712">
        <f t="shared" si="764"/>
        <v>0</v>
      </c>
      <c r="AR316" s="712">
        <f t="shared" si="764"/>
        <v>0</v>
      </c>
      <c r="AS316" s="712">
        <f t="shared" si="764"/>
        <v>0</v>
      </c>
      <c r="AT316" s="712">
        <f t="shared" si="764"/>
        <v>0</v>
      </c>
      <c r="AU316" s="712">
        <f t="shared" si="764"/>
        <v>0</v>
      </c>
      <c r="AV316" s="712">
        <f t="shared" si="764"/>
        <v>0</v>
      </c>
      <c r="AW316" s="712">
        <f t="shared" si="764"/>
        <v>0</v>
      </c>
      <c r="AX316" s="712">
        <f t="shared" si="764"/>
        <v>0</v>
      </c>
      <c r="AY316" s="712">
        <f t="shared" si="764"/>
        <v>0</v>
      </c>
      <c r="AZ316" s="712">
        <f t="shared" si="764"/>
        <v>0</v>
      </c>
      <c r="BA316" s="712">
        <f t="shared" si="764"/>
        <v>0</v>
      </c>
      <c r="BB316" s="712">
        <f t="shared" si="764"/>
        <v>0</v>
      </c>
      <c r="BC316" s="712">
        <f t="shared" si="764"/>
        <v>0</v>
      </c>
      <c r="BD316" s="712">
        <f t="shared" si="764"/>
        <v>0</v>
      </c>
      <c r="BE316" s="712">
        <f t="shared" si="764"/>
        <v>0</v>
      </c>
      <c r="BF316" s="712">
        <f t="shared" si="764"/>
        <v>0</v>
      </c>
      <c r="BG316" s="712">
        <f t="shared" si="764"/>
        <v>0</v>
      </c>
      <c r="BH316" s="712">
        <f t="shared" si="764"/>
        <v>0</v>
      </c>
      <c r="BI316" s="712">
        <f t="shared" si="764"/>
        <v>0</v>
      </c>
      <c r="BJ316" s="712">
        <f t="shared" si="764"/>
        <v>0</v>
      </c>
      <c r="BK316" s="712">
        <f t="shared" si="764"/>
        <v>0</v>
      </c>
      <c r="BL316" s="712">
        <f t="shared" si="764"/>
        <v>0</v>
      </c>
      <c r="BM316" s="712">
        <f t="shared" si="764"/>
        <v>0</v>
      </c>
      <c r="BN316" s="712">
        <f t="shared" si="764"/>
        <v>0</v>
      </c>
      <c r="BO316" s="712">
        <f t="shared" si="764"/>
        <v>0</v>
      </c>
      <c r="BP316" s="712">
        <f t="shared" ref="BP316:CU316" si="765">BP$236*BP83</f>
        <v>0</v>
      </c>
      <c r="BQ316" s="712">
        <f t="shared" si="765"/>
        <v>0</v>
      </c>
      <c r="BR316" s="712">
        <f t="shared" si="765"/>
        <v>0</v>
      </c>
      <c r="BS316" s="712">
        <f t="shared" si="765"/>
        <v>0</v>
      </c>
      <c r="BT316" s="712">
        <f t="shared" si="765"/>
        <v>0</v>
      </c>
      <c r="BU316" s="712">
        <f t="shared" si="765"/>
        <v>0</v>
      </c>
      <c r="BV316" s="712">
        <f t="shared" si="765"/>
        <v>0</v>
      </c>
      <c r="BW316" s="712">
        <f t="shared" si="765"/>
        <v>0</v>
      </c>
      <c r="BX316" s="712">
        <f t="shared" si="765"/>
        <v>0</v>
      </c>
      <c r="BY316" s="712">
        <f t="shared" si="765"/>
        <v>0</v>
      </c>
      <c r="BZ316" s="712">
        <f t="shared" si="765"/>
        <v>0</v>
      </c>
      <c r="CA316" s="712">
        <f t="shared" si="765"/>
        <v>0</v>
      </c>
      <c r="CB316" s="712">
        <f t="shared" si="765"/>
        <v>0</v>
      </c>
      <c r="CC316" s="712">
        <f t="shared" si="765"/>
        <v>0</v>
      </c>
      <c r="CD316" s="712">
        <f t="shared" si="765"/>
        <v>0</v>
      </c>
      <c r="CE316" s="712">
        <f t="shared" si="765"/>
        <v>0</v>
      </c>
      <c r="CF316" s="712">
        <f t="shared" si="765"/>
        <v>0</v>
      </c>
      <c r="CG316" s="712">
        <f t="shared" si="765"/>
        <v>0</v>
      </c>
      <c r="CH316" s="712">
        <f t="shared" si="765"/>
        <v>0</v>
      </c>
      <c r="CI316" s="712">
        <f t="shared" si="765"/>
        <v>0</v>
      </c>
      <c r="CJ316" s="712">
        <f t="shared" si="765"/>
        <v>0</v>
      </c>
      <c r="CK316" s="712">
        <f t="shared" si="765"/>
        <v>0</v>
      </c>
      <c r="CL316" s="712">
        <f t="shared" si="765"/>
        <v>0</v>
      </c>
      <c r="CM316" s="712">
        <f t="shared" si="765"/>
        <v>0</v>
      </c>
      <c r="CN316" s="712">
        <f t="shared" si="765"/>
        <v>0</v>
      </c>
      <c r="CO316" s="712">
        <f t="shared" si="765"/>
        <v>0</v>
      </c>
      <c r="CP316" s="712">
        <f t="shared" si="765"/>
        <v>0</v>
      </c>
      <c r="CQ316" s="712">
        <f t="shared" si="765"/>
        <v>0</v>
      </c>
      <c r="CR316" s="712">
        <f t="shared" si="765"/>
        <v>0</v>
      </c>
      <c r="CS316" s="712">
        <f t="shared" si="765"/>
        <v>0</v>
      </c>
      <c r="CT316" s="712">
        <f t="shared" si="765"/>
        <v>0</v>
      </c>
      <c r="CU316" s="712">
        <f t="shared" si="765"/>
        <v>0</v>
      </c>
      <c r="CV316" s="712">
        <f t="shared" ref="CV316:DI316" si="766">CV$236*CV83</f>
        <v>0</v>
      </c>
      <c r="CW316" s="712">
        <f t="shared" si="766"/>
        <v>0</v>
      </c>
      <c r="CX316" s="712">
        <f t="shared" si="766"/>
        <v>0</v>
      </c>
      <c r="CY316" s="712">
        <f t="shared" si="766"/>
        <v>0</v>
      </c>
      <c r="CZ316" s="712">
        <f t="shared" si="766"/>
        <v>0</v>
      </c>
      <c r="DA316" s="712">
        <f t="shared" si="766"/>
        <v>0</v>
      </c>
      <c r="DB316" s="712">
        <f t="shared" si="766"/>
        <v>0</v>
      </c>
      <c r="DC316" s="712">
        <f t="shared" si="766"/>
        <v>0</v>
      </c>
      <c r="DD316" s="712">
        <f t="shared" si="766"/>
        <v>0</v>
      </c>
      <c r="DE316" s="712">
        <f t="shared" si="766"/>
        <v>0</v>
      </c>
      <c r="DF316" s="712">
        <f t="shared" si="766"/>
        <v>0</v>
      </c>
      <c r="DG316" s="712">
        <f t="shared" si="766"/>
        <v>0</v>
      </c>
      <c r="DH316" s="712">
        <f t="shared" si="766"/>
        <v>0</v>
      </c>
      <c r="DI316" s="712">
        <f t="shared" si="766"/>
        <v>0</v>
      </c>
      <c r="DJ316" s="712">
        <f t="shared" si="702"/>
        <v>0</v>
      </c>
      <c r="DK316" s="323"/>
      <c r="DL316" s="21"/>
    </row>
    <row r="317" spans="2:116">
      <c r="B317" s="597" t="s">
        <v>369</v>
      </c>
      <c r="C317" s="598" t="s">
        <v>1088</v>
      </c>
      <c r="D317" s="711">
        <f t="shared" ref="D317:AI317" si="767">D$236*D84</f>
        <v>0</v>
      </c>
      <c r="E317" s="711">
        <f t="shared" si="767"/>
        <v>0</v>
      </c>
      <c r="F317" s="711">
        <f t="shared" si="767"/>
        <v>0</v>
      </c>
      <c r="G317" s="711">
        <f t="shared" si="767"/>
        <v>0</v>
      </c>
      <c r="H317" s="711">
        <f t="shared" si="767"/>
        <v>0</v>
      </c>
      <c r="I317" s="711">
        <f t="shared" si="767"/>
        <v>0</v>
      </c>
      <c r="J317" s="711">
        <f t="shared" si="767"/>
        <v>0</v>
      </c>
      <c r="K317" s="711">
        <f t="shared" si="767"/>
        <v>0</v>
      </c>
      <c r="L317" s="711">
        <f t="shared" si="767"/>
        <v>0</v>
      </c>
      <c r="M317" s="711">
        <f t="shared" si="767"/>
        <v>0</v>
      </c>
      <c r="N317" s="711">
        <f t="shared" si="767"/>
        <v>0</v>
      </c>
      <c r="O317" s="711">
        <f t="shared" si="767"/>
        <v>0</v>
      </c>
      <c r="P317" s="711">
        <f t="shared" si="767"/>
        <v>0</v>
      </c>
      <c r="Q317" s="711">
        <f t="shared" si="767"/>
        <v>0</v>
      </c>
      <c r="R317" s="711">
        <f t="shared" si="767"/>
        <v>0</v>
      </c>
      <c r="S317" s="711">
        <f t="shared" si="767"/>
        <v>0</v>
      </c>
      <c r="T317" s="711">
        <f t="shared" si="767"/>
        <v>0</v>
      </c>
      <c r="U317" s="711">
        <f t="shared" si="767"/>
        <v>0</v>
      </c>
      <c r="V317" s="711">
        <f t="shared" si="767"/>
        <v>0</v>
      </c>
      <c r="W317" s="711">
        <f t="shared" si="767"/>
        <v>0</v>
      </c>
      <c r="X317" s="711">
        <f t="shared" si="767"/>
        <v>0</v>
      </c>
      <c r="Y317" s="711">
        <f t="shared" si="767"/>
        <v>0</v>
      </c>
      <c r="Z317" s="711">
        <f t="shared" si="767"/>
        <v>0</v>
      </c>
      <c r="AA317" s="711">
        <f t="shared" si="767"/>
        <v>0</v>
      </c>
      <c r="AB317" s="711">
        <f t="shared" si="767"/>
        <v>0</v>
      </c>
      <c r="AC317" s="711">
        <f t="shared" si="767"/>
        <v>0</v>
      </c>
      <c r="AD317" s="711">
        <f t="shared" si="767"/>
        <v>0</v>
      </c>
      <c r="AE317" s="711">
        <f t="shared" si="767"/>
        <v>0</v>
      </c>
      <c r="AF317" s="711">
        <f t="shared" si="767"/>
        <v>0</v>
      </c>
      <c r="AG317" s="711">
        <f t="shared" si="767"/>
        <v>0</v>
      </c>
      <c r="AH317" s="711">
        <f t="shared" si="767"/>
        <v>0</v>
      </c>
      <c r="AI317" s="711">
        <f t="shared" si="767"/>
        <v>0</v>
      </c>
      <c r="AJ317" s="711">
        <f t="shared" ref="AJ317:BO317" si="768">AJ$236*AJ84</f>
        <v>0</v>
      </c>
      <c r="AK317" s="711">
        <f t="shared" si="768"/>
        <v>0</v>
      </c>
      <c r="AL317" s="711">
        <f t="shared" si="768"/>
        <v>0</v>
      </c>
      <c r="AM317" s="711">
        <f t="shared" si="768"/>
        <v>0</v>
      </c>
      <c r="AN317" s="711">
        <f t="shared" si="768"/>
        <v>0</v>
      </c>
      <c r="AO317" s="711">
        <f t="shared" si="768"/>
        <v>0</v>
      </c>
      <c r="AP317" s="711">
        <f t="shared" si="768"/>
        <v>0</v>
      </c>
      <c r="AQ317" s="711">
        <f t="shared" si="768"/>
        <v>0</v>
      </c>
      <c r="AR317" s="711">
        <f t="shared" si="768"/>
        <v>0</v>
      </c>
      <c r="AS317" s="711">
        <f t="shared" si="768"/>
        <v>0</v>
      </c>
      <c r="AT317" s="711">
        <f t="shared" si="768"/>
        <v>0</v>
      </c>
      <c r="AU317" s="711">
        <f t="shared" si="768"/>
        <v>0</v>
      </c>
      <c r="AV317" s="711">
        <f t="shared" si="768"/>
        <v>0</v>
      </c>
      <c r="AW317" s="711">
        <f t="shared" si="768"/>
        <v>0</v>
      </c>
      <c r="AX317" s="711">
        <f t="shared" si="768"/>
        <v>0</v>
      </c>
      <c r="AY317" s="711">
        <f t="shared" si="768"/>
        <v>0</v>
      </c>
      <c r="AZ317" s="711">
        <f t="shared" si="768"/>
        <v>0</v>
      </c>
      <c r="BA317" s="711">
        <f t="shared" si="768"/>
        <v>0</v>
      </c>
      <c r="BB317" s="711">
        <f t="shared" si="768"/>
        <v>0</v>
      </c>
      <c r="BC317" s="711">
        <f t="shared" si="768"/>
        <v>0</v>
      </c>
      <c r="BD317" s="711">
        <f t="shared" si="768"/>
        <v>0</v>
      </c>
      <c r="BE317" s="711">
        <f t="shared" si="768"/>
        <v>0</v>
      </c>
      <c r="BF317" s="711">
        <f t="shared" si="768"/>
        <v>0</v>
      </c>
      <c r="BG317" s="711">
        <f t="shared" si="768"/>
        <v>0</v>
      </c>
      <c r="BH317" s="711">
        <f t="shared" si="768"/>
        <v>0</v>
      </c>
      <c r="BI317" s="711">
        <f t="shared" si="768"/>
        <v>0</v>
      </c>
      <c r="BJ317" s="711">
        <f t="shared" si="768"/>
        <v>0</v>
      </c>
      <c r="BK317" s="711">
        <f t="shared" si="768"/>
        <v>0</v>
      </c>
      <c r="BL317" s="711">
        <f t="shared" si="768"/>
        <v>0</v>
      </c>
      <c r="BM317" s="711">
        <f t="shared" si="768"/>
        <v>0</v>
      </c>
      <c r="BN317" s="711">
        <f t="shared" si="768"/>
        <v>0</v>
      </c>
      <c r="BO317" s="711">
        <f t="shared" si="768"/>
        <v>0</v>
      </c>
      <c r="BP317" s="711">
        <f t="shared" ref="BP317:CU317" si="769">BP$236*BP84</f>
        <v>0</v>
      </c>
      <c r="BQ317" s="711">
        <f t="shared" si="769"/>
        <v>0</v>
      </c>
      <c r="BR317" s="711">
        <f t="shared" si="769"/>
        <v>0</v>
      </c>
      <c r="BS317" s="711">
        <f t="shared" si="769"/>
        <v>0</v>
      </c>
      <c r="BT317" s="711">
        <f t="shared" si="769"/>
        <v>0</v>
      </c>
      <c r="BU317" s="711">
        <f t="shared" si="769"/>
        <v>0</v>
      </c>
      <c r="BV317" s="711">
        <f t="shared" si="769"/>
        <v>0</v>
      </c>
      <c r="BW317" s="711">
        <f t="shared" si="769"/>
        <v>0</v>
      </c>
      <c r="BX317" s="711">
        <f t="shared" si="769"/>
        <v>0</v>
      </c>
      <c r="BY317" s="711">
        <f t="shared" si="769"/>
        <v>0</v>
      </c>
      <c r="BZ317" s="711">
        <f t="shared" si="769"/>
        <v>0</v>
      </c>
      <c r="CA317" s="711">
        <f t="shared" si="769"/>
        <v>0</v>
      </c>
      <c r="CB317" s="711">
        <f t="shared" si="769"/>
        <v>0</v>
      </c>
      <c r="CC317" s="711">
        <f t="shared" si="769"/>
        <v>0</v>
      </c>
      <c r="CD317" s="711">
        <f t="shared" si="769"/>
        <v>0</v>
      </c>
      <c r="CE317" s="711">
        <f t="shared" si="769"/>
        <v>0</v>
      </c>
      <c r="CF317" s="711">
        <f t="shared" si="769"/>
        <v>0</v>
      </c>
      <c r="CG317" s="711">
        <f t="shared" si="769"/>
        <v>0</v>
      </c>
      <c r="CH317" s="711">
        <f t="shared" si="769"/>
        <v>0</v>
      </c>
      <c r="CI317" s="711">
        <f t="shared" si="769"/>
        <v>0</v>
      </c>
      <c r="CJ317" s="711">
        <f t="shared" si="769"/>
        <v>0</v>
      </c>
      <c r="CK317" s="711">
        <f t="shared" si="769"/>
        <v>0</v>
      </c>
      <c r="CL317" s="711">
        <f t="shared" si="769"/>
        <v>0</v>
      </c>
      <c r="CM317" s="711">
        <f t="shared" si="769"/>
        <v>0</v>
      </c>
      <c r="CN317" s="711">
        <f t="shared" si="769"/>
        <v>0</v>
      </c>
      <c r="CO317" s="711">
        <f t="shared" si="769"/>
        <v>0</v>
      </c>
      <c r="CP317" s="711">
        <f t="shared" si="769"/>
        <v>0</v>
      </c>
      <c r="CQ317" s="711">
        <f t="shared" si="769"/>
        <v>0</v>
      </c>
      <c r="CR317" s="711">
        <f t="shared" si="769"/>
        <v>0</v>
      </c>
      <c r="CS317" s="711">
        <f t="shared" si="769"/>
        <v>0</v>
      </c>
      <c r="CT317" s="711">
        <f t="shared" si="769"/>
        <v>0</v>
      </c>
      <c r="CU317" s="711">
        <f t="shared" si="769"/>
        <v>0</v>
      </c>
      <c r="CV317" s="711">
        <f t="shared" ref="CV317:DI317" si="770">CV$236*CV84</f>
        <v>0</v>
      </c>
      <c r="CW317" s="711">
        <f t="shared" si="770"/>
        <v>0</v>
      </c>
      <c r="CX317" s="711">
        <f t="shared" si="770"/>
        <v>0</v>
      </c>
      <c r="CY317" s="711">
        <f t="shared" si="770"/>
        <v>0</v>
      </c>
      <c r="CZ317" s="711">
        <f t="shared" si="770"/>
        <v>0</v>
      </c>
      <c r="DA317" s="711">
        <f t="shared" si="770"/>
        <v>0</v>
      </c>
      <c r="DB317" s="711">
        <f t="shared" si="770"/>
        <v>0</v>
      </c>
      <c r="DC317" s="711">
        <f t="shared" si="770"/>
        <v>0</v>
      </c>
      <c r="DD317" s="711">
        <f t="shared" si="770"/>
        <v>0</v>
      </c>
      <c r="DE317" s="711">
        <f t="shared" si="770"/>
        <v>0</v>
      </c>
      <c r="DF317" s="711">
        <f t="shared" si="770"/>
        <v>0</v>
      </c>
      <c r="DG317" s="711">
        <f t="shared" si="770"/>
        <v>0</v>
      </c>
      <c r="DH317" s="711">
        <f t="shared" si="770"/>
        <v>0</v>
      </c>
      <c r="DI317" s="711">
        <f t="shared" si="770"/>
        <v>0</v>
      </c>
      <c r="DJ317" s="711">
        <f t="shared" si="702"/>
        <v>0</v>
      </c>
      <c r="DK317" s="323"/>
      <c r="DL317" s="21"/>
    </row>
    <row r="318" spans="2:116">
      <c r="B318" s="10" t="s">
        <v>370</v>
      </c>
      <c r="C318" s="4" t="s">
        <v>1089</v>
      </c>
      <c r="D318" s="712">
        <f t="shared" ref="D318:AI318" si="771">D$236*D85</f>
        <v>0</v>
      </c>
      <c r="E318" s="712">
        <f t="shared" si="771"/>
        <v>0</v>
      </c>
      <c r="F318" s="712">
        <f t="shared" si="771"/>
        <v>0</v>
      </c>
      <c r="G318" s="712">
        <f t="shared" si="771"/>
        <v>0</v>
      </c>
      <c r="H318" s="712">
        <f t="shared" si="771"/>
        <v>0</v>
      </c>
      <c r="I318" s="712">
        <f t="shared" si="771"/>
        <v>0</v>
      </c>
      <c r="J318" s="712">
        <f t="shared" si="771"/>
        <v>0</v>
      </c>
      <c r="K318" s="712">
        <f t="shared" si="771"/>
        <v>0</v>
      </c>
      <c r="L318" s="712">
        <f t="shared" si="771"/>
        <v>0</v>
      </c>
      <c r="M318" s="712">
        <f t="shared" si="771"/>
        <v>0</v>
      </c>
      <c r="N318" s="712">
        <f t="shared" si="771"/>
        <v>0</v>
      </c>
      <c r="O318" s="712">
        <f t="shared" si="771"/>
        <v>0</v>
      </c>
      <c r="P318" s="712">
        <f t="shared" si="771"/>
        <v>0</v>
      </c>
      <c r="Q318" s="712">
        <f t="shared" si="771"/>
        <v>0</v>
      </c>
      <c r="R318" s="712">
        <f t="shared" si="771"/>
        <v>0</v>
      </c>
      <c r="S318" s="712">
        <f t="shared" si="771"/>
        <v>0</v>
      </c>
      <c r="T318" s="712">
        <f t="shared" si="771"/>
        <v>0</v>
      </c>
      <c r="U318" s="712">
        <f t="shared" si="771"/>
        <v>0</v>
      </c>
      <c r="V318" s="712">
        <f t="shared" si="771"/>
        <v>0</v>
      </c>
      <c r="W318" s="712">
        <f t="shared" si="771"/>
        <v>0</v>
      </c>
      <c r="X318" s="712">
        <f t="shared" si="771"/>
        <v>0</v>
      </c>
      <c r="Y318" s="712">
        <f t="shared" si="771"/>
        <v>0</v>
      </c>
      <c r="Z318" s="712">
        <f t="shared" si="771"/>
        <v>0</v>
      </c>
      <c r="AA318" s="712">
        <f t="shared" si="771"/>
        <v>0</v>
      </c>
      <c r="AB318" s="712">
        <f t="shared" si="771"/>
        <v>0</v>
      </c>
      <c r="AC318" s="712">
        <f t="shared" si="771"/>
        <v>0</v>
      </c>
      <c r="AD318" s="712">
        <f t="shared" si="771"/>
        <v>0</v>
      </c>
      <c r="AE318" s="712">
        <f t="shared" si="771"/>
        <v>0</v>
      </c>
      <c r="AF318" s="712">
        <f t="shared" si="771"/>
        <v>0</v>
      </c>
      <c r="AG318" s="712">
        <f t="shared" si="771"/>
        <v>0</v>
      </c>
      <c r="AH318" s="712">
        <f t="shared" si="771"/>
        <v>0</v>
      </c>
      <c r="AI318" s="712">
        <f t="shared" si="771"/>
        <v>0</v>
      </c>
      <c r="AJ318" s="712">
        <f t="shared" ref="AJ318:BO318" si="772">AJ$236*AJ85</f>
        <v>0</v>
      </c>
      <c r="AK318" s="712">
        <f t="shared" si="772"/>
        <v>0</v>
      </c>
      <c r="AL318" s="712">
        <f t="shared" si="772"/>
        <v>0</v>
      </c>
      <c r="AM318" s="712">
        <f t="shared" si="772"/>
        <v>0</v>
      </c>
      <c r="AN318" s="712">
        <f t="shared" si="772"/>
        <v>0</v>
      </c>
      <c r="AO318" s="712">
        <f t="shared" si="772"/>
        <v>0</v>
      </c>
      <c r="AP318" s="712">
        <f t="shared" si="772"/>
        <v>0</v>
      </c>
      <c r="AQ318" s="712">
        <f t="shared" si="772"/>
        <v>0</v>
      </c>
      <c r="AR318" s="712">
        <f t="shared" si="772"/>
        <v>0</v>
      </c>
      <c r="AS318" s="712">
        <f t="shared" si="772"/>
        <v>0</v>
      </c>
      <c r="AT318" s="712">
        <f t="shared" si="772"/>
        <v>0</v>
      </c>
      <c r="AU318" s="712">
        <f t="shared" si="772"/>
        <v>0</v>
      </c>
      <c r="AV318" s="712">
        <f t="shared" si="772"/>
        <v>0</v>
      </c>
      <c r="AW318" s="712">
        <f t="shared" si="772"/>
        <v>0</v>
      </c>
      <c r="AX318" s="712">
        <f t="shared" si="772"/>
        <v>0</v>
      </c>
      <c r="AY318" s="712">
        <f t="shared" si="772"/>
        <v>0</v>
      </c>
      <c r="AZ318" s="712">
        <f t="shared" si="772"/>
        <v>0</v>
      </c>
      <c r="BA318" s="712">
        <f t="shared" si="772"/>
        <v>0</v>
      </c>
      <c r="BB318" s="712">
        <f t="shared" si="772"/>
        <v>0</v>
      </c>
      <c r="BC318" s="712">
        <f t="shared" si="772"/>
        <v>0</v>
      </c>
      <c r="BD318" s="712">
        <f t="shared" si="772"/>
        <v>0</v>
      </c>
      <c r="BE318" s="712">
        <f t="shared" si="772"/>
        <v>0</v>
      </c>
      <c r="BF318" s="712">
        <f t="shared" si="772"/>
        <v>0</v>
      </c>
      <c r="BG318" s="712">
        <f t="shared" si="772"/>
        <v>0</v>
      </c>
      <c r="BH318" s="712">
        <f t="shared" si="772"/>
        <v>0</v>
      </c>
      <c r="BI318" s="712">
        <f t="shared" si="772"/>
        <v>0</v>
      </c>
      <c r="BJ318" s="712">
        <f t="shared" si="772"/>
        <v>0</v>
      </c>
      <c r="BK318" s="712">
        <f t="shared" si="772"/>
        <v>0</v>
      </c>
      <c r="BL318" s="712">
        <f t="shared" si="772"/>
        <v>0</v>
      </c>
      <c r="BM318" s="712">
        <f t="shared" si="772"/>
        <v>0</v>
      </c>
      <c r="BN318" s="712">
        <f t="shared" si="772"/>
        <v>0</v>
      </c>
      <c r="BO318" s="712">
        <f t="shared" si="772"/>
        <v>0</v>
      </c>
      <c r="BP318" s="712">
        <f t="shared" ref="BP318:CU318" si="773">BP$236*BP85</f>
        <v>0</v>
      </c>
      <c r="BQ318" s="712">
        <f t="shared" si="773"/>
        <v>0</v>
      </c>
      <c r="BR318" s="712">
        <f t="shared" si="773"/>
        <v>0</v>
      </c>
      <c r="BS318" s="712">
        <f t="shared" si="773"/>
        <v>0</v>
      </c>
      <c r="BT318" s="712">
        <f t="shared" si="773"/>
        <v>0</v>
      </c>
      <c r="BU318" s="712">
        <f t="shared" si="773"/>
        <v>0</v>
      </c>
      <c r="BV318" s="712">
        <f t="shared" si="773"/>
        <v>0</v>
      </c>
      <c r="BW318" s="712">
        <f t="shared" si="773"/>
        <v>0</v>
      </c>
      <c r="BX318" s="712">
        <f t="shared" si="773"/>
        <v>0</v>
      </c>
      <c r="BY318" s="712">
        <f t="shared" si="773"/>
        <v>0</v>
      </c>
      <c r="BZ318" s="712">
        <f t="shared" si="773"/>
        <v>0</v>
      </c>
      <c r="CA318" s="712">
        <f t="shared" si="773"/>
        <v>0</v>
      </c>
      <c r="CB318" s="712">
        <f t="shared" si="773"/>
        <v>0</v>
      </c>
      <c r="CC318" s="712">
        <f t="shared" si="773"/>
        <v>0</v>
      </c>
      <c r="CD318" s="712">
        <f t="shared" si="773"/>
        <v>0</v>
      </c>
      <c r="CE318" s="712">
        <f t="shared" si="773"/>
        <v>0</v>
      </c>
      <c r="CF318" s="712">
        <f t="shared" si="773"/>
        <v>0</v>
      </c>
      <c r="CG318" s="712">
        <f t="shared" si="773"/>
        <v>0</v>
      </c>
      <c r="CH318" s="712">
        <f t="shared" si="773"/>
        <v>0</v>
      </c>
      <c r="CI318" s="712">
        <f t="shared" si="773"/>
        <v>0</v>
      </c>
      <c r="CJ318" s="712">
        <f t="shared" si="773"/>
        <v>0</v>
      </c>
      <c r="CK318" s="712">
        <f t="shared" si="773"/>
        <v>0</v>
      </c>
      <c r="CL318" s="712">
        <f t="shared" si="773"/>
        <v>0</v>
      </c>
      <c r="CM318" s="712">
        <f t="shared" si="773"/>
        <v>0</v>
      </c>
      <c r="CN318" s="712">
        <f t="shared" si="773"/>
        <v>0</v>
      </c>
      <c r="CO318" s="712">
        <f t="shared" si="773"/>
        <v>0</v>
      </c>
      <c r="CP318" s="712">
        <f t="shared" si="773"/>
        <v>0</v>
      </c>
      <c r="CQ318" s="712">
        <f t="shared" si="773"/>
        <v>0</v>
      </c>
      <c r="CR318" s="712">
        <f t="shared" si="773"/>
        <v>0</v>
      </c>
      <c r="CS318" s="712">
        <f t="shared" si="773"/>
        <v>0</v>
      </c>
      <c r="CT318" s="712">
        <f t="shared" si="773"/>
        <v>0</v>
      </c>
      <c r="CU318" s="712">
        <f t="shared" si="773"/>
        <v>0</v>
      </c>
      <c r="CV318" s="712">
        <f t="shared" ref="CV318:DI318" si="774">CV$236*CV85</f>
        <v>0</v>
      </c>
      <c r="CW318" s="712">
        <f t="shared" si="774"/>
        <v>0</v>
      </c>
      <c r="CX318" s="712">
        <f t="shared" si="774"/>
        <v>0</v>
      </c>
      <c r="CY318" s="712">
        <f t="shared" si="774"/>
        <v>0</v>
      </c>
      <c r="CZ318" s="712">
        <f t="shared" si="774"/>
        <v>0</v>
      </c>
      <c r="DA318" s="712">
        <f t="shared" si="774"/>
        <v>0</v>
      </c>
      <c r="DB318" s="712">
        <f t="shared" si="774"/>
        <v>0</v>
      </c>
      <c r="DC318" s="712">
        <f t="shared" si="774"/>
        <v>0</v>
      </c>
      <c r="DD318" s="712">
        <f t="shared" si="774"/>
        <v>0</v>
      </c>
      <c r="DE318" s="712">
        <f t="shared" si="774"/>
        <v>0</v>
      </c>
      <c r="DF318" s="712">
        <f t="shared" si="774"/>
        <v>0</v>
      </c>
      <c r="DG318" s="712">
        <f t="shared" si="774"/>
        <v>0</v>
      </c>
      <c r="DH318" s="712">
        <f t="shared" si="774"/>
        <v>0</v>
      </c>
      <c r="DI318" s="712">
        <f t="shared" si="774"/>
        <v>0</v>
      </c>
      <c r="DJ318" s="712">
        <f t="shared" si="702"/>
        <v>0</v>
      </c>
      <c r="DK318" s="323"/>
      <c r="DL318" s="21"/>
    </row>
    <row r="319" spans="2:116">
      <c r="B319" s="10" t="s">
        <v>371</v>
      </c>
      <c r="C319" s="4" t="s">
        <v>1090</v>
      </c>
      <c r="D319" s="712">
        <f t="shared" ref="D319:AI319" si="775">D$236*D86</f>
        <v>0</v>
      </c>
      <c r="E319" s="712">
        <f t="shared" si="775"/>
        <v>0</v>
      </c>
      <c r="F319" s="712">
        <f t="shared" si="775"/>
        <v>0</v>
      </c>
      <c r="G319" s="712">
        <f t="shared" si="775"/>
        <v>0</v>
      </c>
      <c r="H319" s="712">
        <f t="shared" si="775"/>
        <v>0</v>
      </c>
      <c r="I319" s="712">
        <f t="shared" si="775"/>
        <v>0</v>
      </c>
      <c r="J319" s="712">
        <f t="shared" si="775"/>
        <v>0</v>
      </c>
      <c r="K319" s="712">
        <f t="shared" si="775"/>
        <v>0</v>
      </c>
      <c r="L319" s="712">
        <f t="shared" si="775"/>
        <v>0</v>
      </c>
      <c r="M319" s="712">
        <f t="shared" si="775"/>
        <v>0</v>
      </c>
      <c r="N319" s="712">
        <f t="shared" si="775"/>
        <v>0</v>
      </c>
      <c r="O319" s="712">
        <f t="shared" si="775"/>
        <v>0</v>
      </c>
      <c r="P319" s="712">
        <f t="shared" si="775"/>
        <v>0</v>
      </c>
      <c r="Q319" s="712">
        <f t="shared" si="775"/>
        <v>0</v>
      </c>
      <c r="R319" s="712">
        <f t="shared" si="775"/>
        <v>0</v>
      </c>
      <c r="S319" s="712">
        <f t="shared" si="775"/>
        <v>0</v>
      </c>
      <c r="T319" s="712">
        <f t="shared" si="775"/>
        <v>0</v>
      </c>
      <c r="U319" s="712">
        <f t="shared" si="775"/>
        <v>0</v>
      </c>
      <c r="V319" s="712">
        <f t="shared" si="775"/>
        <v>0</v>
      </c>
      <c r="W319" s="712">
        <f t="shared" si="775"/>
        <v>0</v>
      </c>
      <c r="X319" s="712">
        <f t="shared" si="775"/>
        <v>0</v>
      </c>
      <c r="Y319" s="712">
        <f t="shared" si="775"/>
        <v>0</v>
      </c>
      <c r="Z319" s="712">
        <f t="shared" si="775"/>
        <v>0</v>
      </c>
      <c r="AA319" s="712">
        <f t="shared" si="775"/>
        <v>0</v>
      </c>
      <c r="AB319" s="712">
        <f t="shared" si="775"/>
        <v>0</v>
      </c>
      <c r="AC319" s="712">
        <f t="shared" si="775"/>
        <v>0</v>
      </c>
      <c r="AD319" s="712">
        <f t="shared" si="775"/>
        <v>0</v>
      </c>
      <c r="AE319" s="712">
        <f t="shared" si="775"/>
        <v>0</v>
      </c>
      <c r="AF319" s="712">
        <f t="shared" si="775"/>
        <v>0</v>
      </c>
      <c r="AG319" s="712">
        <f t="shared" si="775"/>
        <v>0</v>
      </c>
      <c r="AH319" s="712">
        <f t="shared" si="775"/>
        <v>0</v>
      </c>
      <c r="AI319" s="712">
        <f t="shared" si="775"/>
        <v>0</v>
      </c>
      <c r="AJ319" s="712">
        <f t="shared" ref="AJ319:BO319" si="776">AJ$236*AJ86</f>
        <v>0</v>
      </c>
      <c r="AK319" s="712">
        <f t="shared" si="776"/>
        <v>0</v>
      </c>
      <c r="AL319" s="712">
        <f t="shared" si="776"/>
        <v>0</v>
      </c>
      <c r="AM319" s="712">
        <f t="shared" si="776"/>
        <v>0</v>
      </c>
      <c r="AN319" s="712">
        <f t="shared" si="776"/>
        <v>0</v>
      </c>
      <c r="AO319" s="712">
        <f t="shared" si="776"/>
        <v>0</v>
      </c>
      <c r="AP319" s="712">
        <f t="shared" si="776"/>
        <v>0</v>
      </c>
      <c r="AQ319" s="712">
        <f t="shared" si="776"/>
        <v>0</v>
      </c>
      <c r="AR319" s="712">
        <f t="shared" si="776"/>
        <v>0</v>
      </c>
      <c r="AS319" s="712">
        <f t="shared" si="776"/>
        <v>0</v>
      </c>
      <c r="AT319" s="712">
        <f t="shared" si="776"/>
        <v>0</v>
      </c>
      <c r="AU319" s="712">
        <f t="shared" si="776"/>
        <v>0</v>
      </c>
      <c r="AV319" s="712">
        <f t="shared" si="776"/>
        <v>0</v>
      </c>
      <c r="AW319" s="712">
        <f t="shared" si="776"/>
        <v>0</v>
      </c>
      <c r="AX319" s="712">
        <f t="shared" si="776"/>
        <v>0</v>
      </c>
      <c r="AY319" s="712">
        <f t="shared" si="776"/>
        <v>0</v>
      </c>
      <c r="AZ319" s="712">
        <f t="shared" si="776"/>
        <v>0</v>
      </c>
      <c r="BA319" s="712">
        <f t="shared" si="776"/>
        <v>0</v>
      </c>
      <c r="BB319" s="712">
        <f t="shared" si="776"/>
        <v>0</v>
      </c>
      <c r="BC319" s="712">
        <f t="shared" si="776"/>
        <v>0</v>
      </c>
      <c r="BD319" s="712">
        <f t="shared" si="776"/>
        <v>0</v>
      </c>
      <c r="BE319" s="712">
        <f t="shared" si="776"/>
        <v>0</v>
      </c>
      <c r="BF319" s="712">
        <f t="shared" si="776"/>
        <v>0</v>
      </c>
      <c r="BG319" s="712">
        <f t="shared" si="776"/>
        <v>0</v>
      </c>
      <c r="BH319" s="712">
        <f t="shared" si="776"/>
        <v>0</v>
      </c>
      <c r="BI319" s="712">
        <f t="shared" si="776"/>
        <v>0</v>
      </c>
      <c r="BJ319" s="712">
        <f t="shared" si="776"/>
        <v>0</v>
      </c>
      <c r="BK319" s="712">
        <f t="shared" si="776"/>
        <v>0</v>
      </c>
      <c r="BL319" s="712">
        <f t="shared" si="776"/>
        <v>0</v>
      </c>
      <c r="BM319" s="712">
        <f t="shared" si="776"/>
        <v>0</v>
      </c>
      <c r="BN319" s="712">
        <f t="shared" si="776"/>
        <v>0</v>
      </c>
      <c r="BO319" s="712">
        <f t="shared" si="776"/>
        <v>0</v>
      </c>
      <c r="BP319" s="712">
        <f t="shared" ref="BP319:CU319" si="777">BP$236*BP86</f>
        <v>0</v>
      </c>
      <c r="BQ319" s="712">
        <f t="shared" si="777"/>
        <v>0</v>
      </c>
      <c r="BR319" s="712">
        <f t="shared" si="777"/>
        <v>0</v>
      </c>
      <c r="BS319" s="712">
        <f t="shared" si="777"/>
        <v>0</v>
      </c>
      <c r="BT319" s="712">
        <f t="shared" si="777"/>
        <v>0</v>
      </c>
      <c r="BU319" s="712">
        <f t="shared" si="777"/>
        <v>0</v>
      </c>
      <c r="BV319" s="712">
        <f t="shared" si="777"/>
        <v>0</v>
      </c>
      <c r="BW319" s="712">
        <f t="shared" si="777"/>
        <v>0</v>
      </c>
      <c r="BX319" s="712">
        <f t="shared" si="777"/>
        <v>0</v>
      </c>
      <c r="BY319" s="712">
        <f t="shared" si="777"/>
        <v>0</v>
      </c>
      <c r="BZ319" s="712">
        <f t="shared" si="777"/>
        <v>0</v>
      </c>
      <c r="CA319" s="712">
        <f t="shared" si="777"/>
        <v>0</v>
      </c>
      <c r="CB319" s="712">
        <f t="shared" si="777"/>
        <v>0</v>
      </c>
      <c r="CC319" s="712">
        <f t="shared" si="777"/>
        <v>0</v>
      </c>
      <c r="CD319" s="712">
        <f t="shared" si="777"/>
        <v>0</v>
      </c>
      <c r="CE319" s="712">
        <f t="shared" si="777"/>
        <v>0</v>
      </c>
      <c r="CF319" s="712">
        <f t="shared" si="777"/>
        <v>0</v>
      </c>
      <c r="CG319" s="712">
        <f t="shared" si="777"/>
        <v>0</v>
      </c>
      <c r="CH319" s="712">
        <f t="shared" si="777"/>
        <v>0</v>
      </c>
      <c r="CI319" s="712">
        <f t="shared" si="777"/>
        <v>0</v>
      </c>
      <c r="CJ319" s="712">
        <f t="shared" si="777"/>
        <v>0</v>
      </c>
      <c r="CK319" s="712">
        <f t="shared" si="777"/>
        <v>0</v>
      </c>
      <c r="CL319" s="712">
        <f t="shared" si="777"/>
        <v>0</v>
      </c>
      <c r="CM319" s="712">
        <f t="shared" si="777"/>
        <v>0</v>
      </c>
      <c r="CN319" s="712">
        <f t="shared" si="777"/>
        <v>0</v>
      </c>
      <c r="CO319" s="712">
        <f t="shared" si="777"/>
        <v>0</v>
      </c>
      <c r="CP319" s="712">
        <f t="shared" si="777"/>
        <v>0</v>
      </c>
      <c r="CQ319" s="712">
        <f t="shared" si="777"/>
        <v>0</v>
      </c>
      <c r="CR319" s="712">
        <f t="shared" si="777"/>
        <v>0</v>
      </c>
      <c r="CS319" s="712">
        <f t="shared" si="777"/>
        <v>0</v>
      </c>
      <c r="CT319" s="712">
        <f t="shared" si="777"/>
        <v>0</v>
      </c>
      <c r="CU319" s="712">
        <f t="shared" si="777"/>
        <v>0</v>
      </c>
      <c r="CV319" s="712">
        <f t="shared" ref="CV319:DI319" si="778">CV$236*CV86</f>
        <v>0</v>
      </c>
      <c r="CW319" s="712">
        <f t="shared" si="778"/>
        <v>0</v>
      </c>
      <c r="CX319" s="712">
        <f t="shared" si="778"/>
        <v>0</v>
      </c>
      <c r="CY319" s="712">
        <f t="shared" si="778"/>
        <v>0</v>
      </c>
      <c r="CZ319" s="712">
        <f t="shared" si="778"/>
        <v>0</v>
      </c>
      <c r="DA319" s="712">
        <f t="shared" si="778"/>
        <v>0</v>
      </c>
      <c r="DB319" s="712">
        <f t="shared" si="778"/>
        <v>0</v>
      </c>
      <c r="DC319" s="712">
        <f t="shared" si="778"/>
        <v>0</v>
      </c>
      <c r="DD319" s="712">
        <f t="shared" si="778"/>
        <v>0</v>
      </c>
      <c r="DE319" s="712">
        <f t="shared" si="778"/>
        <v>0</v>
      </c>
      <c r="DF319" s="712">
        <f t="shared" si="778"/>
        <v>0</v>
      </c>
      <c r="DG319" s="712">
        <f t="shared" si="778"/>
        <v>0</v>
      </c>
      <c r="DH319" s="712">
        <f t="shared" si="778"/>
        <v>0</v>
      </c>
      <c r="DI319" s="712">
        <f t="shared" si="778"/>
        <v>0</v>
      </c>
      <c r="DJ319" s="712">
        <f t="shared" si="702"/>
        <v>0</v>
      </c>
      <c r="DK319" s="323"/>
      <c r="DL319" s="21"/>
    </row>
    <row r="320" spans="2:116">
      <c r="B320" s="10" t="s">
        <v>372</v>
      </c>
      <c r="C320" s="4" t="s">
        <v>1091</v>
      </c>
      <c r="D320" s="712">
        <f t="shared" ref="D320:AI320" si="779">D$236*D87</f>
        <v>0</v>
      </c>
      <c r="E320" s="712">
        <f t="shared" si="779"/>
        <v>0</v>
      </c>
      <c r="F320" s="712">
        <f t="shared" si="779"/>
        <v>0</v>
      </c>
      <c r="G320" s="712">
        <f t="shared" si="779"/>
        <v>0</v>
      </c>
      <c r="H320" s="712">
        <f t="shared" si="779"/>
        <v>0</v>
      </c>
      <c r="I320" s="712">
        <f t="shared" si="779"/>
        <v>0</v>
      </c>
      <c r="J320" s="712">
        <f t="shared" si="779"/>
        <v>0</v>
      </c>
      <c r="K320" s="712">
        <f t="shared" si="779"/>
        <v>0</v>
      </c>
      <c r="L320" s="712">
        <f t="shared" si="779"/>
        <v>0</v>
      </c>
      <c r="M320" s="712">
        <f t="shared" si="779"/>
        <v>0</v>
      </c>
      <c r="N320" s="712">
        <f t="shared" si="779"/>
        <v>0</v>
      </c>
      <c r="O320" s="712">
        <f t="shared" si="779"/>
        <v>0</v>
      </c>
      <c r="P320" s="712">
        <f t="shared" si="779"/>
        <v>0</v>
      </c>
      <c r="Q320" s="712">
        <f t="shared" si="779"/>
        <v>0</v>
      </c>
      <c r="R320" s="712">
        <f t="shared" si="779"/>
        <v>0</v>
      </c>
      <c r="S320" s="712">
        <f t="shared" si="779"/>
        <v>0</v>
      </c>
      <c r="T320" s="712">
        <f t="shared" si="779"/>
        <v>0</v>
      </c>
      <c r="U320" s="712">
        <f t="shared" si="779"/>
        <v>0</v>
      </c>
      <c r="V320" s="712">
        <f t="shared" si="779"/>
        <v>0</v>
      </c>
      <c r="W320" s="712">
        <f t="shared" si="779"/>
        <v>0</v>
      </c>
      <c r="X320" s="712">
        <f t="shared" si="779"/>
        <v>0</v>
      </c>
      <c r="Y320" s="712">
        <f t="shared" si="779"/>
        <v>0</v>
      </c>
      <c r="Z320" s="712">
        <f t="shared" si="779"/>
        <v>0</v>
      </c>
      <c r="AA320" s="712">
        <f t="shared" si="779"/>
        <v>0</v>
      </c>
      <c r="AB320" s="712">
        <f t="shared" si="779"/>
        <v>0</v>
      </c>
      <c r="AC320" s="712">
        <f t="shared" si="779"/>
        <v>0</v>
      </c>
      <c r="AD320" s="712">
        <f t="shared" si="779"/>
        <v>0</v>
      </c>
      <c r="AE320" s="712">
        <f t="shared" si="779"/>
        <v>0</v>
      </c>
      <c r="AF320" s="712">
        <f t="shared" si="779"/>
        <v>0</v>
      </c>
      <c r="AG320" s="712">
        <f t="shared" si="779"/>
        <v>0</v>
      </c>
      <c r="AH320" s="712">
        <f t="shared" si="779"/>
        <v>0</v>
      </c>
      <c r="AI320" s="712">
        <f t="shared" si="779"/>
        <v>0</v>
      </c>
      <c r="AJ320" s="712">
        <f t="shared" ref="AJ320:BO320" si="780">AJ$236*AJ87</f>
        <v>0</v>
      </c>
      <c r="AK320" s="712">
        <f t="shared" si="780"/>
        <v>0</v>
      </c>
      <c r="AL320" s="712">
        <f t="shared" si="780"/>
        <v>0</v>
      </c>
      <c r="AM320" s="712">
        <f t="shared" si="780"/>
        <v>0</v>
      </c>
      <c r="AN320" s="712">
        <f t="shared" si="780"/>
        <v>0</v>
      </c>
      <c r="AO320" s="712">
        <f t="shared" si="780"/>
        <v>0</v>
      </c>
      <c r="AP320" s="712">
        <f t="shared" si="780"/>
        <v>0</v>
      </c>
      <c r="AQ320" s="712">
        <f t="shared" si="780"/>
        <v>0</v>
      </c>
      <c r="AR320" s="712">
        <f t="shared" si="780"/>
        <v>0</v>
      </c>
      <c r="AS320" s="712">
        <f t="shared" si="780"/>
        <v>0</v>
      </c>
      <c r="AT320" s="712">
        <f t="shared" si="780"/>
        <v>0</v>
      </c>
      <c r="AU320" s="712">
        <f t="shared" si="780"/>
        <v>0</v>
      </c>
      <c r="AV320" s="712">
        <f t="shared" si="780"/>
        <v>0</v>
      </c>
      <c r="AW320" s="712">
        <f t="shared" si="780"/>
        <v>0</v>
      </c>
      <c r="AX320" s="712">
        <f t="shared" si="780"/>
        <v>0</v>
      </c>
      <c r="AY320" s="712">
        <f t="shared" si="780"/>
        <v>0</v>
      </c>
      <c r="AZ320" s="712">
        <f t="shared" si="780"/>
        <v>0</v>
      </c>
      <c r="BA320" s="712">
        <f t="shared" si="780"/>
        <v>0</v>
      </c>
      <c r="BB320" s="712">
        <f t="shared" si="780"/>
        <v>0</v>
      </c>
      <c r="BC320" s="712">
        <f t="shared" si="780"/>
        <v>0</v>
      </c>
      <c r="BD320" s="712">
        <f t="shared" si="780"/>
        <v>0</v>
      </c>
      <c r="BE320" s="712">
        <f t="shared" si="780"/>
        <v>0</v>
      </c>
      <c r="BF320" s="712">
        <f t="shared" si="780"/>
        <v>0</v>
      </c>
      <c r="BG320" s="712">
        <f t="shared" si="780"/>
        <v>0</v>
      </c>
      <c r="BH320" s="712">
        <f t="shared" si="780"/>
        <v>0</v>
      </c>
      <c r="BI320" s="712">
        <f t="shared" si="780"/>
        <v>0</v>
      </c>
      <c r="BJ320" s="712">
        <f t="shared" si="780"/>
        <v>0</v>
      </c>
      <c r="BK320" s="712">
        <f t="shared" si="780"/>
        <v>0</v>
      </c>
      <c r="BL320" s="712">
        <f t="shared" si="780"/>
        <v>0</v>
      </c>
      <c r="BM320" s="712">
        <f t="shared" si="780"/>
        <v>0</v>
      </c>
      <c r="BN320" s="712">
        <f t="shared" si="780"/>
        <v>0</v>
      </c>
      <c r="BO320" s="712">
        <f t="shared" si="780"/>
        <v>0</v>
      </c>
      <c r="BP320" s="712">
        <f t="shared" ref="BP320:CU320" si="781">BP$236*BP87</f>
        <v>0</v>
      </c>
      <c r="BQ320" s="712">
        <f t="shared" si="781"/>
        <v>0</v>
      </c>
      <c r="BR320" s="712">
        <f t="shared" si="781"/>
        <v>0</v>
      </c>
      <c r="BS320" s="712">
        <f t="shared" si="781"/>
        <v>0</v>
      </c>
      <c r="BT320" s="712">
        <f t="shared" si="781"/>
        <v>0</v>
      </c>
      <c r="BU320" s="712">
        <f t="shared" si="781"/>
        <v>0</v>
      </c>
      <c r="BV320" s="712">
        <f t="shared" si="781"/>
        <v>0</v>
      </c>
      <c r="BW320" s="712">
        <f t="shared" si="781"/>
        <v>0</v>
      </c>
      <c r="BX320" s="712">
        <f t="shared" si="781"/>
        <v>0</v>
      </c>
      <c r="BY320" s="712">
        <f t="shared" si="781"/>
        <v>0</v>
      </c>
      <c r="BZ320" s="712">
        <f t="shared" si="781"/>
        <v>0</v>
      </c>
      <c r="CA320" s="712">
        <f t="shared" si="781"/>
        <v>0</v>
      </c>
      <c r="CB320" s="712">
        <f t="shared" si="781"/>
        <v>0</v>
      </c>
      <c r="CC320" s="712">
        <f t="shared" si="781"/>
        <v>0</v>
      </c>
      <c r="CD320" s="712">
        <f t="shared" si="781"/>
        <v>0</v>
      </c>
      <c r="CE320" s="712">
        <f t="shared" si="781"/>
        <v>0</v>
      </c>
      <c r="CF320" s="712">
        <f t="shared" si="781"/>
        <v>0</v>
      </c>
      <c r="CG320" s="712">
        <f t="shared" si="781"/>
        <v>0</v>
      </c>
      <c r="CH320" s="712">
        <f t="shared" si="781"/>
        <v>0</v>
      </c>
      <c r="CI320" s="712">
        <f t="shared" si="781"/>
        <v>0</v>
      </c>
      <c r="CJ320" s="712">
        <f t="shared" si="781"/>
        <v>0</v>
      </c>
      <c r="CK320" s="712">
        <f t="shared" si="781"/>
        <v>0</v>
      </c>
      <c r="CL320" s="712">
        <f t="shared" si="781"/>
        <v>0</v>
      </c>
      <c r="CM320" s="712">
        <f t="shared" si="781"/>
        <v>0</v>
      </c>
      <c r="CN320" s="712">
        <f t="shared" si="781"/>
        <v>0</v>
      </c>
      <c r="CO320" s="712">
        <f t="shared" si="781"/>
        <v>0</v>
      </c>
      <c r="CP320" s="712">
        <f t="shared" si="781"/>
        <v>0</v>
      </c>
      <c r="CQ320" s="712">
        <f t="shared" si="781"/>
        <v>0</v>
      </c>
      <c r="CR320" s="712">
        <f t="shared" si="781"/>
        <v>0</v>
      </c>
      <c r="CS320" s="712">
        <f t="shared" si="781"/>
        <v>0</v>
      </c>
      <c r="CT320" s="712">
        <f t="shared" si="781"/>
        <v>0</v>
      </c>
      <c r="CU320" s="712">
        <f t="shared" si="781"/>
        <v>0</v>
      </c>
      <c r="CV320" s="712">
        <f t="shared" ref="CV320:DI320" si="782">CV$236*CV87</f>
        <v>0</v>
      </c>
      <c r="CW320" s="712">
        <f t="shared" si="782"/>
        <v>0</v>
      </c>
      <c r="CX320" s="712">
        <f t="shared" si="782"/>
        <v>0</v>
      </c>
      <c r="CY320" s="712">
        <f t="shared" si="782"/>
        <v>0</v>
      </c>
      <c r="CZ320" s="712">
        <f t="shared" si="782"/>
        <v>0</v>
      </c>
      <c r="DA320" s="712">
        <f t="shared" si="782"/>
        <v>0</v>
      </c>
      <c r="DB320" s="712">
        <f t="shared" si="782"/>
        <v>0</v>
      </c>
      <c r="DC320" s="712">
        <f t="shared" si="782"/>
        <v>0</v>
      </c>
      <c r="DD320" s="712">
        <f t="shared" si="782"/>
        <v>0</v>
      </c>
      <c r="DE320" s="712">
        <f t="shared" si="782"/>
        <v>0</v>
      </c>
      <c r="DF320" s="712">
        <f t="shared" si="782"/>
        <v>0</v>
      </c>
      <c r="DG320" s="712">
        <f t="shared" si="782"/>
        <v>0</v>
      </c>
      <c r="DH320" s="712">
        <f t="shared" si="782"/>
        <v>0</v>
      </c>
      <c r="DI320" s="712">
        <f t="shared" si="782"/>
        <v>0</v>
      </c>
      <c r="DJ320" s="712">
        <f t="shared" si="702"/>
        <v>0</v>
      </c>
      <c r="DK320" s="323"/>
      <c r="DL320" s="21"/>
    </row>
    <row r="321" spans="2:116">
      <c r="B321" s="318" t="s">
        <v>373</v>
      </c>
      <c r="C321" s="14" t="s">
        <v>1092</v>
      </c>
      <c r="D321" s="713">
        <f t="shared" ref="D321:AI321" si="783">D$236*D88</f>
        <v>0</v>
      </c>
      <c r="E321" s="713">
        <f t="shared" si="783"/>
        <v>0</v>
      </c>
      <c r="F321" s="713">
        <f t="shared" si="783"/>
        <v>0</v>
      </c>
      <c r="G321" s="713">
        <f t="shared" si="783"/>
        <v>0</v>
      </c>
      <c r="H321" s="713">
        <f t="shared" si="783"/>
        <v>0</v>
      </c>
      <c r="I321" s="713">
        <f t="shared" si="783"/>
        <v>0</v>
      </c>
      <c r="J321" s="713">
        <f t="shared" si="783"/>
        <v>0</v>
      </c>
      <c r="K321" s="713">
        <f t="shared" si="783"/>
        <v>0</v>
      </c>
      <c r="L321" s="713">
        <f t="shared" si="783"/>
        <v>0</v>
      </c>
      <c r="M321" s="713">
        <f t="shared" si="783"/>
        <v>0</v>
      </c>
      <c r="N321" s="713">
        <f t="shared" si="783"/>
        <v>0</v>
      </c>
      <c r="O321" s="713">
        <f t="shared" si="783"/>
        <v>0</v>
      </c>
      <c r="P321" s="713">
        <f t="shared" si="783"/>
        <v>0</v>
      </c>
      <c r="Q321" s="713">
        <f t="shared" si="783"/>
        <v>0</v>
      </c>
      <c r="R321" s="713">
        <f t="shared" si="783"/>
        <v>0</v>
      </c>
      <c r="S321" s="713">
        <f t="shared" si="783"/>
        <v>0</v>
      </c>
      <c r="T321" s="713">
        <f t="shared" si="783"/>
        <v>0</v>
      </c>
      <c r="U321" s="713">
        <f t="shared" si="783"/>
        <v>0</v>
      </c>
      <c r="V321" s="713">
        <f t="shared" si="783"/>
        <v>0</v>
      </c>
      <c r="W321" s="713">
        <f t="shared" si="783"/>
        <v>0</v>
      </c>
      <c r="X321" s="713">
        <f t="shared" si="783"/>
        <v>0</v>
      </c>
      <c r="Y321" s="713">
        <f t="shared" si="783"/>
        <v>0</v>
      </c>
      <c r="Z321" s="713">
        <f t="shared" si="783"/>
        <v>0</v>
      </c>
      <c r="AA321" s="713">
        <f t="shared" si="783"/>
        <v>0</v>
      </c>
      <c r="AB321" s="713">
        <f t="shared" si="783"/>
        <v>0</v>
      </c>
      <c r="AC321" s="713">
        <f t="shared" si="783"/>
        <v>0</v>
      </c>
      <c r="AD321" s="713">
        <f t="shared" si="783"/>
        <v>0</v>
      </c>
      <c r="AE321" s="713">
        <f t="shared" si="783"/>
        <v>0</v>
      </c>
      <c r="AF321" s="713">
        <f t="shared" si="783"/>
        <v>0</v>
      </c>
      <c r="AG321" s="713">
        <f t="shared" si="783"/>
        <v>0</v>
      </c>
      <c r="AH321" s="713">
        <f t="shared" si="783"/>
        <v>0</v>
      </c>
      <c r="AI321" s="713">
        <f t="shared" si="783"/>
        <v>0</v>
      </c>
      <c r="AJ321" s="713">
        <f t="shared" ref="AJ321:BO321" si="784">AJ$236*AJ88</f>
        <v>0</v>
      </c>
      <c r="AK321" s="713">
        <f t="shared" si="784"/>
        <v>0</v>
      </c>
      <c r="AL321" s="713">
        <f t="shared" si="784"/>
        <v>0</v>
      </c>
      <c r="AM321" s="713">
        <f t="shared" si="784"/>
        <v>0</v>
      </c>
      <c r="AN321" s="713">
        <f t="shared" si="784"/>
        <v>0</v>
      </c>
      <c r="AO321" s="713">
        <f t="shared" si="784"/>
        <v>0</v>
      </c>
      <c r="AP321" s="713">
        <f t="shared" si="784"/>
        <v>0</v>
      </c>
      <c r="AQ321" s="713">
        <f t="shared" si="784"/>
        <v>0</v>
      </c>
      <c r="AR321" s="713">
        <f t="shared" si="784"/>
        <v>0</v>
      </c>
      <c r="AS321" s="713">
        <f t="shared" si="784"/>
        <v>0</v>
      </c>
      <c r="AT321" s="713">
        <f t="shared" si="784"/>
        <v>0</v>
      </c>
      <c r="AU321" s="713">
        <f t="shared" si="784"/>
        <v>0</v>
      </c>
      <c r="AV321" s="713">
        <f t="shared" si="784"/>
        <v>0</v>
      </c>
      <c r="AW321" s="713">
        <f t="shared" si="784"/>
        <v>0</v>
      </c>
      <c r="AX321" s="713">
        <f t="shared" si="784"/>
        <v>0</v>
      </c>
      <c r="AY321" s="713">
        <f t="shared" si="784"/>
        <v>0</v>
      </c>
      <c r="AZ321" s="713">
        <f t="shared" si="784"/>
        <v>0</v>
      </c>
      <c r="BA321" s="713">
        <f t="shared" si="784"/>
        <v>0</v>
      </c>
      <c r="BB321" s="713">
        <f t="shared" si="784"/>
        <v>0</v>
      </c>
      <c r="BC321" s="713">
        <f t="shared" si="784"/>
        <v>0</v>
      </c>
      <c r="BD321" s="713">
        <f t="shared" si="784"/>
        <v>0</v>
      </c>
      <c r="BE321" s="713">
        <f t="shared" si="784"/>
        <v>0</v>
      </c>
      <c r="BF321" s="713">
        <f t="shared" si="784"/>
        <v>0</v>
      </c>
      <c r="BG321" s="713">
        <f t="shared" si="784"/>
        <v>0</v>
      </c>
      <c r="BH321" s="713">
        <f t="shared" si="784"/>
        <v>0</v>
      </c>
      <c r="BI321" s="713">
        <f t="shared" si="784"/>
        <v>0</v>
      </c>
      <c r="BJ321" s="713">
        <f t="shared" si="784"/>
        <v>0</v>
      </c>
      <c r="BK321" s="713">
        <f t="shared" si="784"/>
        <v>0</v>
      </c>
      <c r="BL321" s="713">
        <f t="shared" si="784"/>
        <v>0</v>
      </c>
      <c r="BM321" s="713">
        <f t="shared" si="784"/>
        <v>0</v>
      </c>
      <c r="BN321" s="713">
        <f t="shared" si="784"/>
        <v>0</v>
      </c>
      <c r="BO321" s="713">
        <f t="shared" si="784"/>
        <v>0</v>
      </c>
      <c r="BP321" s="713">
        <f t="shared" ref="BP321:CU321" si="785">BP$236*BP88</f>
        <v>0</v>
      </c>
      <c r="BQ321" s="713">
        <f t="shared" si="785"/>
        <v>0</v>
      </c>
      <c r="BR321" s="713">
        <f t="shared" si="785"/>
        <v>0</v>
      </c>
      <c r="BS321" s="713">
        <f t="shared" si="785"/>
        <v>0</v>
      </c>
      <c r="BT321" s="713">
        <f t="shared" si="785"/>
        <v>0</v>
      </c>
      <c r="BU321" s="713">
        <f t="shared" si="785"/>
        <v>0</v>
      </c>
      <c r="BV321" s="713">
        <f t="shared" si="785"/>
        <v>0</v>
      </c>
      <c r="BW321" s="713">
        <f t="shared" si="785"/>
        <v>0</v>
      </c>
      <c r="BX321" s="713">
        <f t="shared" si="785"/>
        <v>0</v>
      </c>
      <c r="BY321" s="713">
        <f t="shared" si="785"/>
        <v>0</v>
      </c>
      <c r="BZ321" s="713">
        <f t="shared" si="785"/>
        <v>0</v>
      </c>
      <c r="CA321" s="713">
        <f t="shared" si="785"/>
        <v>0</v>
      </c>
      <c r="CB321" s="713">
        <f t="shared" si="785"/>
        <v>0</v>
      </c>
      <c r="CC321" s="713">
        <f t="shared" si="785"/>
        <v>0</v>
      </c>
      <c r="CD321" s="713">
        <f t="shared" si="785"/>
        <v>0</v>
      </c>
      <c r="CE321" s="713">
        <f t="shared" si="785"/>
        <v>0</v>
      </c>
      <c r="CF321" s="713">
        <f t="shared" si="785"/>
        <v>0</v>
      </c>
      <c r="CG321" s="713">
        <f t="shared" si="785"/>
        <v>0</v>
      </c>
      <c r="CH321" s="713">
        <f t="shared" si="785"/>
        <v>0</v>
      </c>
      <c r="CI321" s="713">
        <f t="shared" si="785"/>
        <v>0</v>
      </c>
      <c r="CJ321" s="713">
        <f t="shared" si="785"/>
        <v>0</v>
      </c>
      <c r="CK321" s="713">
        <f t="shared" si="785"/>
        <v>0</v>
      </c>
      <c r="CL321" s="713">
        <f t="shared" si="785"/>
        <v>0</v>
      </c>
      <c r="CM321" s="713">
        <f t="shared" si="785"/>
        <v>0</v>
      </c>
      <c r="CN321" s="713">
        <f t="shared" si="785"/>
        <v>0</v>
      </c>
      <c r="CO321" s="713">
        <f t="shared" si="785"/>
        <v>0</v>
      </c>
      <c r="CP321" s="713">
        <f t="shared" si="785"/>
        <v>0</v>
      </c>
      <c r="CQ321" s="713">
        <f t="shared" si="785"/>
        <v>0</v>
      </c>
      <c r="CR321" s="713">
        <f t="shared" si="785"/>
        <v>0</v>
      </c>
      <c r="CS321" s="713">
        <f t="shared" si="785"/>
        <v>0</v>
      </c>
      <c r="CT321" s="713">
        <f t="shared" si="785"/>
        <v>0</v>
      </c>
      <c r="CU321" s="713">
        <f t="shared" si="785"/>
        <v>0</v>
      </c>
      <c r="CV321" s="713">
        <f t="shared" ref="CV321:DI321" si="786">CV$236*CV88</f>
        <v>0</v>
      </c>
      <c r="CW321" s="713">
        <f t="shared" si="786"/>
        <v>0</v>
      </c>
      <c r="CX321" s="713">
        <f t="shared" si="786"/>
        <v>0</v>
      </c>
      <c r="CY321" s="713">
        <f t="shared" si="786"/>
        <v>0</v>
      </c>
      <c r="CZ321" s="713">
        <f t="shared" si="786"/>
        <v>0</v>
      </c>
      <c r="DA321" s="713">
        <f t="shared" si="786"/>
        <v>0</v>
      </c>
      <c r="DB321" s="713">
        <f t="shared" si="786"/>
        <v>0</v>
      </c>
      <c r="DC321" s="713">
        <f t="shared" si="786"/>
        <v>0</v>
      </c>
      <c r="DD321" s="713">
        <f t="shared" si="786"/>
        <v>0</v>
      </c>
      <c r="DE321" s="713">
        <f t="shared" si="786"/>
        <v>0</v>
      </c>
      <c r="DF321" s="713">
        <f t="shared" si="786"/>
        <v>0</v>
      </c>
      <c r="DG321" s="713">
        <f t="shared" si="786"/>
        <v>0</v>
      </c>
      <c r="DH321" s="713">
        <f t="shared" si="786"/>
        <v>0</v>
      </c>
      <c r="DI321" s="713">
        <f t="shared" si="786"/>
        <v>0</v>
      </c>
      <c r="DJ321" s="713">
        <f t="shared" si="702"/>
        <v>0</v>
      </c>
      <c r="DK321" s="323"/>
      <c r="DL321" s="21"/>
    </row>
    <row r="322" spans="2:116">
      <c r="B322" s="10" t="s">
        <v>374</v>
      </c>
      <c r="C322" s="4" t="s">
        <v>1093</v>
      </c>
      <c r="D322" s="712">
        <f t="shared" ref="D322:AI322" si="787">D$236*D89</f>
        <v>0</v>
      </c>
      <c r="E322" s="712">
        <f t="shared" si="787"/>
        <v>0</v>
      </c>
      <c r="F322" s="712">
        <f t="shared" si="787"/>
        <v>0</v>
      </c>
      <c r="G322" s="712">
        <f t="shared" si="787"/>
        <v>0</v>
      </c>
      <c r="H322" s="712">
        <f t="shared" si="787"/>
        <v>0</v>
      </c>
      <c r="I322" s="712">
        <f t="shared" si="787"/>
        <v>0</v>
      </c>
      <c r="J322" s="712">
        <f t="shared" si="787"/>
        <v>0</v>
      </c>
      <c r="K322" s="712">
        <f t="shared" si="787"/>
        <v>0</v>
      </c>
      <c r="L322" s="712">
        <f t="shared" si="787"/>
        <v>0</v>
      </c>
      <c r="M322" s="712">
        <f t="shared" si="787"/>
        <v>0</v>
      </c>
      <c r="N322" s="712">
        <f t="shared" si="787"/>
        <v>0</v>
      </c>
      <c r="O322" s="712">
        <f t="shared" si="787"/>
        <v>0</v>
      </c>
      <c r="P322" s="712">
        <f t="shared" si="787"/>
        <v>0</v>
      </c>
      <c r="Q322" s="712">
        <f t="shared" si="787"/>
        <v>0</v>
      </c>
      <c r="R322" s="712">
        <f t="shared" si="787"/>
        <v>0</v>
      </c>
      <c r="S322" s="712">
        <f t="shared" si="787"/>
        <v>0</v>
      </c>
      <c r="T322" s="712">
        <f t="shared" si="787"/>
        <v>0</v>
      </c>
      <c r="U322" s="712">
        <f t="shared" si="787"/>
        <v>0</v>
      </c>
      <c r="V322" s="712">
        <f t="shared" si="787"/>
        <v>0</v>
      </c>
      <c r="W322" s="712">
        <f t="shared" si="787"/>
        <v>0</v>
      </c>
      <c r="X322" s="712">
        <f t="shared" si="787"/>
        <v>0</v>
      </c>
      <c r="Y322" s="712">
        <f t="shared" si="787"/>
        <v>0</v>
      </c>
      <c r="Z322" s="712">
        <f t="shared" si="787"/>
        <v>0</v>
      </c>
      <c r="AA322" s="712">
        <f t="shared" si="787"/>
        <v>0</v>
      </c>
      <c r="AB322" s="712">
        <f t="shared" si="787"/>
        <v>0</v>
      </c>
      <c r="AC322" s="712">
        <f t="shared" si="787"/>
        <v>0</v>
      </c>
      <c r="AD322" s="712">
        <f t="shared" si="787"/>
        <v>0</v>
      </c>
      <c r="AE322" s="712">
        <f t="shared" si="787"/>
        <v>0</v>
      </c>
      <c r="AF322" s="712">
        <f t="shared" si="787"/>
        <v>0</v>
      </c>
      <c r="AG322" s="712">
        <f t="shared" si="787"/>
        <v>0</v>
      </c>
      <c r="AH322" s="712">
        <f t="shared" si="787"/>
        <v>0</v>
      </c>
      <c r="AI322" s="712">
        <f t="shared" si="787"/>
        <v>0</v>
      </c>
      <c r="AJ322" s="712">
        <f t="shared" ref="AJ322:BO322" si="788">AJ$236*AJ89</f>
        <v>0</v>
      </c>
      <c r="AK322" s="712">
        <f t="shared" si="788"/>
        <v>0</v>
      </c>
      <c r="AL322" s="712">
        <f t="shared" si="788"/>
        <v>0</v>
      </c>
      <c r="AM322" s="712">
        <f t="shared" si="788"/>
        <v>0</v>
      </c>
      <c r="AN322" s="712">
        <f t="shared" si="788"/>
        <v>0</v>
      </c>
      <c r="AO322" s="712">
        <f t="shared" si="788"/>
        <v>0</v>
      </c>
      <c r="AP322" s="712">
        <f t="shared" si="788"/>
        <v>0</v>
      </c>
      <c r="AQ322" s="712">
        <f t="shared" si="788"/>
        <v>0</v>
      </c>
      <c r="AR322" s="712">
        <f t="shared" si="788"/>
        <v>0</v>
      </c>
      <c r="AS322" s="712">
        <f t="shared" si="788"/>
        <v>0</v>
      </c>
      <c r="AT322" s="712">
        <f t="shared" si="788"/>
        <v>0</v>
      </c>
      <c r="AU322" s="712">
        <f t="shared" si="788"/>
        <v>0</v>
      </c>
      <c r="AV322" s="712">
        <f t="shared" si="788"/>
        <v>0</v>
      </c>
      <c r="AW322" s="712">
        <f t="shared" si="788"/>
        <v>0</v>
      </c>
      <c r="AX322" s="712">
        <f t="shared" si="788"/>
        <v>0</v>
      </c>
      <c r="AY322" s="712">
        <f t="shared" si="788"/>
        <v>0</v>
      </c>
      <c r="AZ322" s="712">
        <f t="shared" si="788"/>
        <v>0</v>
      </c>
      <c r="BA322" s="712">
        <f t="shared" si="788"/>
        <v>0</v>
      </c>
      <c r="BB322" s="712">
        <f t="shared" si="788"/>
        <v>0</v>
      </c>
      <c r="BC322" s="712">
        <f t="shared" si="788"/>
        <v>0</v>
      </c>
      <c r="BD322" s="712">
        <f t="shared" si="788"/>
        <v>0</v>
      </c>
      <c r="BE322" s="712">
        <f t="shared" si="788"/>
        <v>0</v>
      </c>
      <c r="BF322" s="712">
        <f t="shared" si="788"/>
        <v>0</v>
      </c>
      <c r="BG322" s="712">
        <f t="shared" si="788"/>
        <v>0</v>
      </c>
      <c r="BH322" s="712">
        <f t="shared" si="788"/>
        <v>0</v>
      </c>
      <c r="BI322" s="712">
        <f t="shared" si="788"/>
        <v>0</v>
      </c>
      <c r="BJ322" s="712">
        <f t="shared" si="788"/>
        <v>0</v>
      </c>
      <c r="BK322" s="712">
        <f t="shared" si="788"/>
        <v>0</v>
      </c>
      <c r="BL322" s="712">
        <f t="shared" si="788"/>
        <v>0</v>
      </c>
      <c r="BM322" s="712">
        <f t="shared" si="788"/>
        <v>0</v>
      </c>
      <c r="BN322" s="712">
        <f t="shared" si="788"/>
        <v>0</v>
      </c>
      <c r="BO322" s="712">
        <f t="shared" si="788"/>
        <v>0</v>
      </c>
      <c r="BP322" s="712">
        <f t="shared" ref="BP322:CU322" si="789">BP$236*BP89</f>
        <v>0</v>
      </c>
      <c r="BQ322" s="712">
        <f t="shared" si="789"/>
        <v>0</v>
      </c>
      <c r="BR322" s="712">
        <f t="shared" si="789"/>
        <v>0</v>
      </c>
      <c r="BS322" s="712">
        <f t="shared" si="789"/>
        <v>0</v>
      </c>
      <c r="BT322" s="712">
        <f t="shared" si="789"/>
        <v>0</v>
      </c>
      <c r="BU322" s="712">
        <f t="shared" si="789"/>
        <v>0</v>
      </c>
      <c r="BV322" s="712">
        <f t="shared" si="789"/>
        <v>0</v>
      </c>
      <c r="BW322" s="712">
        <f t="shared" si="789"/>
        <v>0</v>
      </c>
      <c r="BX322" s="712">
        <f t="shared" si="789"/>
        <v>0</v>
      </c>
      <c r="BY322" s="712">
        <f t="shared" si="789"/>
        <v>0</v>
      </c>
      <c r="BZ322" s="712">
        <f t="shared" si="789"/>
        <v>0</v>
      </c>
      <c r="CA322" s="712">
        <f t="shared" si="789"/>
        <v>0</v>
      </c>
      <c r="CB322" s="712">
        <f t="shared" si="789"/>
        <v>0</v>
      </c>
      <c r="CC322" s="712">
        <f t="shared" si="789"/>
        <v>0</v>
      </c>
      <c r="CD322" s="712">
        <f t="shared" si="789"/>
        <v>0</v>
      </c>
      <c r="CE322" s="712">
        <f t="shared" si="789"/>
        <v>0</v>
      </c>
      <c r="CF322" s="712">
        <f t="shared" si="789"/>
        <v>0</v>
      </c>
      <c r="CG322" s="712">
        <f t="shared" si="789"/>
        <v>0</v>
      </c>
      <c r="CH322" s="712">
        <f t="shared" si="789"/>
        <v>0</v>
      </c>
      <c r="CI322" s="712">
        <f t="shared" si="789"/>
        <v>0</v>
      </c>
      <c r="CJ322" s="712">
        <f t="shared" si="789"/>
        <v>0</v>
      </c>
      <c r="CK322" s="712">
        <f t="shared" si="789"/>
        <v>0</v>
      </c>
      <c r="CL322" s="712">
        <f t="shared" si="789"/>
        <v>0</v>
      </c>
      <c r="CM322" s="712">
        <f t="shared" si="789"/>
        <v>0</v>
      </c>
      <c r="CN322" s="712">
        <f t="shared" si="789"/>
        <v>0</v>
      </c>
      <c r="CO322" s="712">
        <f t="shared" si="789"/>
        <v>0</v>
      </c>
      <c r="CP322" s="712">
        <f t="shared" si="789"/>
        <v>0</v>
      </c>
      <c r="CQ322" s="712">
        <f t="shared" si="789"/>
        <v>0</v>
      </c>
      <c r="CR322" s="712">
        <f t="shared" si="789"/>
        <v>0</v>
      </c>
      <c r="CS322" s="712">
        <f t="shared" si="789"/>
        <v>0</v>
      </c>
      <c r="CT322" s="712">
        <f t="shared" si="789"/>
        <v>0</v>
      </c>
      <c r="CU322" s="712">
        <f t="shared" si="789"/>
        <v>0</v>
      </c>
      <c r="CV322" s="712">
        <f t="shared" ref="CV322:DI322" si="790">CV$236*CV89</f>
        <v>0</v>
      </c>
      <c r="CW322" s="712">
        <f t="shared" si="790"/>
        <v>0</v>
      </c>
      <c r="CX322" s="712">
        <f t="shared" si="790"/>
        <v>0</v>
      </c>
      <c r="CY322" s="712">
        <f t="shared" si="790"/>
        <v>0</v>
      </c>
      <c r="CZ322" s="712">
        <f t="shared" si="790"/>
        <v>0</v>
      </c>
      <c r="DA322" s="712">
        <f t="shared" si="790"/>
        <v>0</v>
      </c>
      <c r="DB322" s="712">
        <f t="shared" si="790"/>
        <v>0</v>
      </c>
      <c r="DC322" s="712">
        <f t="shared" si="790"/>
        <v>0</v>
      </c>
      <c r="DD322" s="712">
        <f t="shared" si="790"/>
        <v>0</v>
      </c>
      <c r="DE322" s="712">
        <f t="shared" si="790"/>
        <v>0</v>
      </c>
      <c r="DF322" s="712">
        <f t="shared" si="790"/>
        <v>0</v>
      </c>
      <c r="DG322" s="712">
        <f t="shared" si="790"/>
        <v>0</v>
      </c>
      <c r="DH322" s="712">
        <f t="shared" si="790"/>
        <v>0</v>
      </c>
      <c r="DI322" s="712">
        <f t="shared" si="790"/>
        <v>0</v>
      </c>
      <c r="DJ322" s="712">
        <f t="shared" si="702"/>
        <v>0</v>
      </c>
      <c r="DK322" s="323"/>
      <c r="DL322" s="21"/>
    </row>
    <row r="323" spans="2:116">
      <c r="B323" s="10" t="s">
        <v>375</v>
      </c>
      <c r="C323" s="4" t="s">
        <v>1094</v>
      </c>
      <c r="D323" s="712">
        <f t="shared" ref="D323:AI323" si="791">D$236*D90</f>
        <v>0</v>
      </c>
      <c r="E323" s="712">
        <f t="shared" si="791"/>
        <v>0</v>
      </c>
      <c r="F323" s="712">
        <f t="shared" si="791"/>
        <v>0</v>
      </c>
      <c r="G323" s="712">
        <f t="shared" si="791"/>
        <v>0</v>
      </c>
      <c r="H323" s="712">
        <f t="shared" si="791"/>
        <v>0</v>
      </c>
      <c r="I323" s="712">
        <f t="shared" si="791"/>
        <v>0</v>
      </c>
      <c r="J323" s="712">
        <f t="shared" si="791"/>
        <v>0</v>
      </c>
      <c r="K323" s="712">
        <f t="shared" si="791"/>
        <v>0</v>
      </c>
      <c r="L323" s="712">
        <f t="shared" si="791"/>
        <v>0</v>
      </c>
      <c r="M323" s="712">
        <f t="shared" si="791"/>
        <v>0</v>
      </c>
      <c r="N323" s="712">
        <f t="shared" si="791"/>
        <v>0</v>
      </c>
      <c r="O323" s="712">
        <f t="shared" si="791"/>
        <v>0</v>
      </c>
      <c r="P323" s="712">
        <f t="shared" si="791"/>
        <v>0</v>
      </c>
      <c r="Q323" s="712">
        <f t="shared" si="791"/>
        <v>0</v>
      </c>
      <c r="R323" s="712">
        <f t="shared" si="791"/>
        <v>0</v>
      </c>
      <c r="S323" s="712">
        <f t="shared" si="791"/>
        <v>0</v>
      </c>
      <c r="T323" s="712">
        <f t="shared" si="791"/>
        <v>0</v>
      </c>
      <c r="U323" s="712">
        <f t="shared" si="791"/>
        <v>0</v>
      </c>
      <c r="V323" s="712">
        <f t="shared" si="791"/>
        <v>0</v>
      </c>
      <c r="W323" s="712">
        <f t="shared" si="791"/>
        <v>0</v>
      </c>
      <c r="X323" s="712">
        <f t="shared" si="791"/>
        <v>0</v>
      </c>
      <c r="Y323" s="712">
        <f t="shared" si="791"/>
        <v>0</v>
      </c>
      <c r="Z323" s="712">
        <f t="shared" si="791"/>
        <v>0</v>
      </c>
      <c r="AA323" s="712">
        <f t="shared" si="791"/>
        <v>0</v>
      </c>
      <c r="AB323" s="712">
        <f t="shared" si="791"/>
        <v>0</v>
      </c>
      <c r="AC323" s="712">
        <f t="shared" si="791"/>
        <v>0</v>
      </c>
      <c r="AD323" s="712">
        <f t="shared" si="791"/>
        <v>0</v>
      </c>
      <c r="AE323" s="712">
        <f t="shared" si="791"/>
        <v>0</v>
      </c>
      <c r="AF323" s="712">
        <f t="shared" si="791"/>
        <v>0</v>
      </c>
      <c r="AG323" s="712">
        <f t="shared" si="791"/>
        <v>0</v>
      </c>
      <c r="AH323" s="712">
        <f t="shared" si="791"/>
        <v>0</v>
      </c>
      <c r="AI323" s="712">
        <f t="shared" si="791"/>
        <v>0</v>
      </c>
      <c r="AJ323" s="712">
        <f t="shared" ref="AJ323:BO323" si="792">AJ$236*AJ90</f>
        <v>0</v>
      </c>
      <c r="AK323" s="712">
        <f t="shared" si="792"/>
        <v>0</v>
      </c>
      <c r="AL323" s="712">
        <f t="shared" si="792"/>
        <v>0</v>
      </c>
      <c r="AM323" s="712">
        <f t="shared" si="792"/>
        <v>0</v>
      </c>
      <c r="AN323" s="712">
        <f t="shared" si="792"/>
        <v>0</v>
      </c>
      <c r="AO323" s="712">
        <f t="shared" si="792"/>
        <v>0</v>
      </c>
      <c r="AP323" s="712">
        <f t="shared" si="792"/>
        <v>0</v>
      </c>
      <c r="AQ323" s="712">
        <f t="shared" si="792"/>
        <v>0</v>
      </c>
      <c r="AR323" s="712">
        <f t="shared" si="792"/>
        <v>0</v>
      </c>
      <c r="AS323" s="712">
        <f t="shared" si="792"/>
        <v>0</v>
      </c>
      <c r="AT323" s="712">
        <f t="shared" si="792"/>
        <v>0</v>
      </c>
      <c r="AU323" s="712">
        <f t="shared" si="792"/>
        <v>0</v>
      </c>
      <c r="AV323" s="712">
        <f t="shared" si="792"/>
        <v>0</v>
      </c>
      <c r="AW323" s="712">
        <f t="shared" si="792"/>
        <v>0</v>
      </c>
      <c r="AX323" s="712">
        <f t="shared" si="792"/>
        <v>0</v>
      </c>
      <c r="AY323" s="712">
        <f t="shared" si="792"/>
        <v>0</v>
      </c>
      <c r="AZ323" s="712">
        <f t="shared" si="792"/>
        <v>0</v>
      </c>
      <c r="BA323" s="712">
        <f t="shared" si="792"/>
        <v>0</v>
      </c>
      <c r="BB323" s="712">
        <f t="shared" si="792"/>
        <v>0</v>
      </c>
      <c r="BC323" s="712">
        <f t="shared" si="792"/>
        <v>0</v>
      </c>
      <c r="BD323" s="712">
        <f t="shared" si="792"/>
        <v>0</v>
      </c>
      <c r="BE323" s="712">
        <f t="shared" si="792"/>
        <v>0</v>
      </c>
      <c r="BF323" s="712">
        <f t="shared" si="792"/>
        <v>0</v>
      </c>
      <c r="BG323" s="712">
        <f t="shared" si="792"/>
        <v>0</v>
      </c>
      <c r="BH323" s="712">
        <f t="shared" si="792"/>
        <v>0</v>
      </c>
      <c r="BI323" s="712">
        <f t="shared" si="792"/>
        <v>0</v>
      </c>
      <c r="BJ323" s="712">
        <f t="shared" si="792"/>
        <v>0</v>
      </c>
      <c r="BK323" s="712">
        <f t="shared" si="792"/>
        <v>0</v>
      </c>
      <c r="BL323" s="712">
        <f t="shared" si="792"/>
        <v>0</v>
      </c>
      <c r="BM323" s="712">
        <f t="shared" si="792"/>
        <v>0</v>
      </c>
      <c r="BN323" s="712">
        <f t="shared" si="792"/>
        <v>0</v>
      </c>
      <c r="BO323" s="712">
        <f t="shared" si="792"/>
        <v>0</v>
      </c>
      <c r="BP323" s="712">
        <f t="shared" ref="BP323:CU323" si="793">BP$236*BP90</f>
        <v>0</v>
      </c>
      <c r="BQ323" s="712">
        <f t="shared" si="793"/>
        <v>0</v>
      </c>
      <c r="BR323" s="712">
        <f t="shared" si="793"/>
        <v>0</v>
      </c>
      <c r="BS323" s="712">
        <f t="shared" si="793"/>
        <v>0</v>
      </c>
      <c r="BT323" s="712">
        <f t="shared" si="793"/>
        <v>0</v>
      </c>
      <c r="BU323" s="712">
        <f t="shared" si="793"/>
        <v>0</v>
      </c>
      <c r="BV323" s="712">
        <f t="shared" si="793"/>
        <v>0</v>
      </c>
      <c r="BW323" s="712">
        <f t="shared" si="793"/>
        <v>0</v>
      </c>
      <c r="BX323" s="712">
        <f t="shared" si="793"/>
        <v>0</v>
      </c>
      <c r="BY323" s="712">
        <f t="shared" si="793"/>
        <v>0</v>
      </c>
      <c r="BZ323" s="712">
        <f t="shared" si="793"/>
        <v>0</v>
      </c>
      <c r="CA323" s="712">
        <f t="shared" si="793"/>
        <v>0</v>
      </c>
      <c r="CB323" s="712">
        <f t="shared" si="793"/>
        <v>0</v>
      </c>
      <c r="CC323" s="712">
        <f t="shared" si="793"/>
        <v>0</v>
      </c>
      <c r="CD323" s="712">
        <f t="shared" si="793"/>
        <v>0</v>
      </c>
      <c r="CE323" s="712">
        <f t="shared" si="793"/>
        <v>0</v>
      </c>
      <c r="CF323" s="712">
        <f t="shared" si="793"/>
        <v>0</v>
      </c>
      <c r="CG323" s="712">
        <f t="shared" si="793"/>
        <v>0</v>
      </c>
      <c r="CH323" s="712">
        <f t="shared" si="793"/>
        <v>0</v>
      </c>
      <c r="CI323" s="712">
        <f t="shared" si="793"/>
        <v>0</v>
      </c>
      <c r="CJ323" s="712">
        <f t="shared" si="793"/>
        <v>0</v>
      </c>
      <c r="CK323" s="712">
        <f t="shared" si="793"/>
        <v>0</v>
      </c>
      <c r="CL323" s="712">
        <f t="shared" si="793"/>
        <v>0</v>
      </c>
      <c r="CM323" s="712">
        <f t="shared" si="793"/>
        <v>0</v>
      </c>
      <c r="CN323" s="712">
        <f t="shared" si="793"/>
        <v>0</v>
      </c>
      <c r="CO323" s="712">
        <f t="shared" si="793"/>
        <v>0</v>
      </c>
      <c r="CP323" s="712">
        <f t="shared" si="793"/>
        <v>0</v>
      </c>
      <c r="CQ323" s="712">
        <f t="shared" si="793"/>
        <v>0</v>
      </c>
      <c r="CR323" s="712">
        <f t="shared" si="793"/>
        <v>0</v>
      </c>
      <c r="CS323" s="712">
        <f t="shared" si="793"/>
        <v>0</v>
      </c>
      <c r="CT323" s="712">
        <f t="shared" si="793"/>
        <v>0</v>
      </c>
      <c r="CU323" s="712">
        <f t="shared" si="793"/>
        <v>0</v>
      </c>
      <c r="CV323" s="712">
        <f t="shared" ref="CV323:DI323" si="794">CV$236*CV90</f>
        <v>0</v>
      </c>
      <c r="CW323" s="712">
        <f t="shared" si="794"/>
        <v>0</v>
      </c>
      <c r="CX323" s="712">
        <f t="shared" si="794"/>
        <v>0</v>
      </c>
      <c r="CY323" s="712">
        <f t="shared" si="794"/>
        <v>0</v>
      </c>
      <c r="CZ323" s="712">
        <f t="shared" si="794"/>
        <v>0</v>
      </c>
      <c r="DA323" s="712">
        <f t="shared" si="794"/>
        <v>0</v>
      </c>
      <c r="DB323" s="712">
        <f t="shared" si="794"/>
        <v>0</v>
      </c>
      <c r="DC323" s="712">
        <f t="shared" si="794"/>
        <v>0</v>
      </c>
      <c r="DD323" s="712">
        <f t="shared" si="794"/>
        <v>0</v>
      </c>
      <c r="DE323" s="712">
        <f t="shared" si="794"/>
        <v>0</v>
      </c>
      <c r="DF323" s="712">
        <f t="shared" si="794"/>
        <v>0</v>
      </c>
      <c r="DG323" s="712">
        <f t="shared" si="794"/>
        <v>0</v>
      </c>
      <c r="DH323" s="712">
        <f t="shared" si="794"/>
        <v>0</v>
      </c>
      <c r="DI323" s="712">
        <f t="shared" si="794"/>
        <v>0</v>
      </c>
      <c r="DJ323" s="712">
        <f t="shared" si="702"/>
        <v>0</v>
      </c>
      <c r="DK323" s="323"/>
      <c r="DL323" s="21"/>
    </row>
    <row r="324" spans="2:116">
      <c r="B324" s="10" t="s">
        <v>376</v>
      </c>
      <c r="C324" s="4" t="s">
        <v>1095</v>
      </c>
      <c r="D324" s="712">
        <f t="shared" ref="D324:AI324" si="795">D$236*D91</f>
        <v>0</v>
      </c>
      <c r="E324" s="712">
        <f t="shared" si="795"/>
        <v>0</v>
      </c>
      <c r="F324" s="712">
        <f t="shared" si="795"/>
        <v>0</v>
      </c>
      <c r="G324" s="712">
        <f t="shared" si="795"/>
        <v>0</v>
      </c>
      <c r="H324" s="712">
        <f t="shared" si="795"/>
        <v>0</v>
      </c>
      <c r="I324" s="712">
        <f t="shared" si="795"/>
        <v>0</v>
      </c>
      <c r="J324" s="712">
        <f t="shared" si="795"/>
        <v>0</v>
      </c>
      <c r="K324" s="712">
        <f t="shared" si="795"/>
        <v>0</v>
      </c>
      <c r="L324" s="712">
        <f t="shared" si="795"/>
        <v>0</v>
      </c>
      <c r="M324" s="712">
        <f t="shared" si="795"/>
        <v>0</v>
      </c>
      <c r="N324" s="712">
        <f t="shared" si="795"/>
        <v>0</v>
      </c>
      <c r="O324" s="712">
        <f t="shared" si="795"/>
        <v>0</v>
      </c>
      <c r="P324" s="712">
        <f t="shared" si="795"/>
        <v>0</v>
      </c>
      <c r="Q324" s="712">
        <f t="shared" si="795"/>
        <v>0</v>
      </c>
      <c r="R324" s="712">
        <f t="shared" si="795"/>
        <v>0</v>
      </c>
      <c r="S324" s="712">
        <f t="shared" si="795"/>
        <v>0</v>
      </c>
      <c r="T324" s="712">
        <f t="shared" si="795"/>
        <v>0</v>
      </c>
      <c r="U324" s="712">
        <f t="shared" si="795"/>
        <v>0</v>
      </c>
      <c r="V324" s="712">
        <f t="shared" si="795"/>
        <v>0</v>
      </c>
      <c r="W324" s="712">
        <f t="shared" si="795"/>
        <v>0</v>
      </c>
      <c r="X324" s="712">
        <f t="shared" si="795"/>
        <v>0</v>
      </c>
      <c r="Y324" s="712">
        <f t="shared" si="795"/>
        <v>0</v>
      </c>
      <c r="Z324" s="712">
        <f t="shared" si="795"/>
        <v>0</v>
      </c>
      <c r="AA324" s="712">
        <f t="shared" si="795"/>
        <v>0</v>
      </c>
      <c r="AB324" s="712">
        <f t="shared" si="795"/>
        <v>0</v>
      </c>
      <c r="AC324" s="712">
        <f t="shared" si="795"/>
        <v>0</v>
      </c>
      <c r="AD324" s="712">
        <f t="shared" si="795"/>
        <v>0</v>
      </c>
      <c r="AE324" s="712">
        <f t="shared" si="795"/>
        <v>0</v>
      </c>
      <c r="AF324" s="712">
        <f t="shared" si="795"/>
        <v>0</v>
      </c>
      <c r="AG324" s="712">
        <f t="shared" si="795"/>
        <v>0</v>
      </c>
      <c r="AH324" s="712">
        <f t="shared" si="795"/>
        <v>0</v>
      </c>
      <c r="AI324" s="712">
        <f t="shared" si="795"/>
        <v>0</v>
      </c>
      <c r="AJ324" s="712">
        <f t="shared" ref="AJ324:BO324" si="796">AJ$236*AJ91</f>
        <v>0</v>
      </c>
      <c r="AK324" s="712">
        <f t="shared" si="796"/>
        <v>0</v>
      </c>
      <c r="AL324" s="712">
        <f t="shared" si="796"/>
        <v>0</v>
      </c>
      <c r="AM324" s="712">
        <f t="shared" si="796"/>
        <v>0</v>
      </c>
      <c r="AN324" s="712">
        <f t="shared" si="796"/>
        <v>0</v>
      </c>
      <c r="AO324" s="712">
        <f t="shared" si="796"/>
        <v>0</v>
      </c>
      <c r="AP324" s="712">
        <f t="shared" si="796"/>
        <v>0</v>
      </c>
      <c r="AQ324" s="712">
        <f t="shared" si="796"/>
        <v>0</v>
      </c>
      <c r="AR324" s="712">
        <f t="shared" si="796"/>
        <v>0</v>
      </c>
      <c r="AS324" s="712">
        <f t="shared" si="796"/>
        <v>0</v>
      </c>
      <c r="AT324" s="712">
        <f t="shared" si="796"/>
        <v>0</v>
      </c>
      <c r="AU324" s="712">
        <f t="shared" si="796"/>
        <v>0</v>
      </c>
      <c r="AV324" s="712">
        <f t="shared" si="796"/>
        <v>0</v>
      </c>
      <c r="AW324" s="712">
        <f t="shared" si="796"/>
        <v>0</v>
      </c>
      <c r="AX324" s="712">
        <f t="shared" si="796"/>
        <v>0</v>
      </c>
      <c r="AY324" s="712">
        <f t="shared" si="796"/>
        <v>0</v>
      </c>
      <c r="AZ324" s="712">
        <f t="shared" si="796"/>
        <v>0</v>
      </c>
      <c r="BA324" s="712">
        <f t="shared" si="796"/>
        <v>0</v>
      </c>
      <c r="BB324" s="712">
        <f t="shared" si="796"/>
        <v>0</v>
      </c>
      <c r="BC324" s="712">
        <f t="shared" si="796"/>
        <v>0</v>
      </c>
      <c r="BD324" s="712">
        <f t="shared" si="796"/>
        <v>0</v>
      </c>
      <c r="BE324" s="712">
        <f t="shared" si="796"/>
        <v>0</v>
      </c>
      <c r="BF324" s="712">
        <f t="shared" si="796"/>
        <v>0</v>
      </c>
      <c r="BG324" s="712">
        <f t="shared" si="796"/>
        <v>0</v>
      </c>
      <c r="BH324" s="712">
        <f t="shared" si="796"/>
        <v>0</v>
      </c>
      <c r="BI324" s="712">
        <f t="shared" si="796"/>
        <v>0</v>
      </c>
      <c r="BJ324" s="712">
        <f t="shared" si="796"/>
        <v>0</v>
      </c>
      <c r="BK324" s="712">
        <f t="shared" si="796"/>
        <v>0</v>
      </c>
      <c r="BL324" s="712">
        <f t="shared" si="796"/>
        <v>0</v>
      </c>
      <c r="BM324" s="712">
        <f t="shared" si="796"/>
        <v>0</v>
      </c>
      <c r="BN324" s="712">
        <f t="shared" si="796"/>
        <v>0</v>
      </c>
      <c r="BO324" s="712">
        <f t="shared" si="796"/>
        <v>0</v>
      </c>
      <c r="BP324" s="712">
        <f t="shared" ref="BP324:CU324" si="797">BP$236*BP91</f>
        <v>0</v>
      </c>
      <c r="BQ324" s="712">
        <f t="shared" si="797"/>
        <v>0</v>
      </c>
      <c r="BR324" s="712">
        <f t="shared" si="797"/>
        <v>0</v>
      </c>
      <c r="BS324" s="712">
        <f t="shared" si="797"/>
        <v>0</v>
      </c>
      <c r="BT324" s="712">
        <f t="shared" si="797"/>
        <v>0</v>
      </c>
      <c r="BU324" s="712">
        <f t="shared" si="797"/>
        <v>0</v>
      </c>
      <c r="BV324" s="712">
        <f t="shared" si="797"/>
        <v>0</v>
      </c>
      <c r="BW324" s="712">
        <f t="shared" si="797"/>
        <v>0</v>
      </c>
      <c r="BX324" s="712">
        <f t="shared" si="797"/>
        <v>0</v>
      </c>
      <c r="BY324" s="712">
        <f t="shared" si="797"/>
        <v>0</v>
      </c>
      <c r="BZ324" s="712">
        <f t="shared" si="797"/>
        <v>0</v>
      </c>
      <c r="CA324" s="712">
        <f t="shared" si="797"/>
        <v>0</v>
      </c>
      <c r="CB324" s="712">
        <f t="shared" si="797"/>
        <v>0</v>
      </c>
      <c r="CC324" s="712">
        <f t="shared" si="797"/>
        <v>0</v>
      </c>
      <c r="CD324" s="712">
        <f t="shared" si="797"/>
        <v>0</v>
      </c>
      <c r="CE324" s="712">
        <f t="shared" si="797"/>
        <v>0</v>
      </c>
      <c r="CF324" s="712">
        <f t="shared" si="797"/>
        <v>0</v>
      </c>
      <c r="CG324" s="712">
        <f t="shared" si="797"/>
        <v>0</v>
      </c>
      <c r="CH324" s="712">
        <f t="shared" si="797"/>
        <v>0</v>
      </c>
      <c r="CI324" s="712">
        <f t="shared" si="797"/>
        <v>0</v>
      </c>
      <c r="CJ324" s="712">
        <f t="shared" si="797"/>
        <v>0</v>
      </c>
      <c r="CK324" s="712">
        <f t="shared" si="797"/>
        <v>0</v>
      </c>
      <c r="CL324" s="712">
        <f t="shared" si="797"/>
        <v>0</v>
      </c>
      <c r="CM324" s="712">
        <f t="shared" si="797"/>
        <v>0</v>
      </c>
      <c r="CN324" s="712">
        <f t="shared" si="797"/>
        <v>0</v>
      </c>
      <c r="CO324" s="712">
        <f t="shared" si="797"/>
        <v>0</v>
      </c>
      <c r="CP324" s="712">
        <f t="shared" si="797"/>
        <v>0</v>
      </c>
      <c r="CQ324" s="712">
        <f t="shared" si="797"/>
        <v>0</v>
      </c>
      <c r="CR324" s="712">
        <f t="shared" si="797"/>
        <v>0</v>
      </c>
      <c r="CS324" s="712">
        <f t="shared" si="797"/>
        <v>0</v>
      </c>
      <c r="CT324" s="712">
        <f t="shared" si="797"/>
        <v>0</v>
      </c>
      <c r="CU324" s="712">
        <f t="shared" si="797"/>
        <v>0</v>
      </c>
      <c r="CV324" s="712">
        <f t="shared" ref="CV324:DI324" si="798">CV$236*CV91</f>
        <v>0</v>
      </c>
      <c r="CW324" s="712">
        <f t="shared" si="798"/>
        <v>0</v>
      </c>
      <c r="CX324" s="712">
        <f t="shared" si="798"/>
        <v>0</v>
      </c>
      <c r="CY324" s="712">
        <f t="shared" si="798"/>
        <v>0</v>
      </c>
      <c r="CZ324" s="712">
        <f t="shared" si="798"/>
        <v>0</v>
      </c>
      <c r="DA324" s="712">
        <f t="shared" si="798"/>
        <v>0</v>
      </c>
      <c r="DB324" s="712">
        <f t="shared" si="798"/>
        <v>0</v>
      </c>
      <c r="DC324" s="712">
        <f t="shared" si="798"/>
        <v>0</v>
      </c>
      <c r="DD324" s="712">
        <f t="shared" si="798"/>
        <v>0</v>
      </c>
      <c r="DE324" s="712">
        <f t="shared" si="798"/>
        <v>0</v>
      </c>
      <c r="DF324" s="712">
        <f t="shared" si="798"/>
        <v>0</v>
      </c>
      <c r="DG324" s="712">
        <f t="shared" si="798"/>
        <v>0</v>
      </c>
      <c r="DH324" s="712">
        <f t="shared" si="798"/>
        <v>0</v>
      </c>
      <c r="DI324" s="712">
        <f t="shared" si="798"/>
        <v>0</v>
      </c>
      <c r="DJ324" s="712">
        <f t="shared" si="702"/>
        <v>0</v>
      </c>
      <c r="DK324" s="323"/>
      <c r="DL324" s="21"/>
    </row>
    <row r="325" spans="2:116">
      <c r="B325" s="10" t="s">
        <v>377</v>
      </c>
      <c r="C325" s="4" t="s">
        <v>1096</v>
      </c>
      <c r="D325" s="712">
        <f t="shared" ref="D325:AI325" si="799">D$236*D92</f>
        <v>0</v>
      </c>
      <c r="E325" s="712">
        <f t="shared" si="799"/>
        <v>0</v>
      </c>
      <c r="F325" s="712">
        <f t="shared" si="799"/>
        <v>0</v>
      </c>
      <c r="G325" s="712">
        <f t="shared" si="799"/>
        <v>0</v>
      </c>
      <c r="H325" s="712">
        <f t="shared" si="799"/>
        <v>0</v>
      </c>
      <c r="I325" s="712">
        <f t="shared" si="799"/>
        <v>0</v>
      </c>
      <c r="J325" s="712">
        <f t="shared" si="799"/>
        <v>0</v>
      </c>
      <c r="K325" s="712">
        <f t="shared" si="799"/>
        <v>0</v>
      </c>
      <c r="L325" s="712">
        <f t="shared" si="799"/>
        <v>0</v>
      </c>
      <c r="M325" s="712">
        <f t="shared" si="799"/>
        <v>0</v>
      </c>
      <c r="N325" s="712">
        <f t="shared" si="799"/>
        <v>0</v>
      </c>
      <c r="O325" s="712">
        <f t="shared" si="799"/>
        <v>0</v>
      </c>
      <c r="P325" s="712">
        <f t="shared" si="799"/>
        <v>0</v>
      </c>
      <c r="Q325" s="712">
        <f t="shared" si="799"/>
        <v>0</v>
      </c>
      <c r="R325" s="712">
        <f t="shared" si="799"/>
        <v>0</v>
      </c>
      <c r="S325" s="712">
        <f t="shared" si="799"/>
        <v>0</v>
      </c>
      <c r="T325" s="712">
        <f t="shared" si="799"/>
        <v>0</v>
      </c>
      <c r="U325" s="712">
        <f t="shared" si="799"/>
        <v>0</v>
      </c>
      <c r="V325" s="712">
        <f t="shared" si="799"/>
        <v>0</v>
      </c>
      <c r="W325" s="712">
        <f t="shared" si="799"/>
        <v>0</v>
      </c>
      <c r="X325" s="712">
        <f t="shared" si="799"/>
        <v>0</v>
      </c>
      <c r="Y325" s="712">
        <f t="shared" si="799"/>
        <v>0</v>
      </c>
      <c r="Z325" s="712">
        <f t="shared" si="799"/>
        <v>0</v>
      </c>
      <c r="AA325" s="712">
        <f t="shared" si="799"/>
        <v>0</v>
      </c>
      <c r="AB325" s="712">
        <f t="shared" si="799"/>
        <v>0</v>
      </c>
      <c r="AC325" s="712">
        <f t="shared" si="799"/>
        <v>0</v>
      </c>
      <c r="AD325" s="712">
        <f t="shared" si="799"/>
        <v>0</v>
      </c>
      <c r="AE325" s="712">
        <f t="shared" si="799"/>
        <v>0</v>
      </c>
      <c r="AF325" s="712">
        <f t="shared" si="799"/>
        <v>0</v>
      </c>
      <c r="AG325" s="712">
        <f t="shared" si="799"/>
        <v>0</v>
      </c>
      <c r="AH325" s="712">
        <f t="shared" si="799"/>
        <v>0</v>
      </c>
      <c r="AI325" s="712">
        <f t="shared" si="799"/>
        <v>0</v>
      </c>
      <c r="AJ325" s="712">
        <f t="shared" ref="AJ325:BO325" si="800">AJ$236*AJ92</f>
        <v>0</v>
      </c>
      <c r="AK325" s="712">
        <f t="shared" si="800"/>
        <v>0</v>
      </c>
      <c r="AL325" s="712">
        <f t="shared" si="800"/>
        <v>0</v>
      </c>
      <c r="AM325" s="712">
        <f t="shared" si="800"/>
        <v>0</v>
      </c>
      <c r="AN325" s="712">
        <f t="shared" si="800"/>
        <v>0</v>
      </c>
      <c r="AO325" s="712">
        <f t="shared" si="800"/>
        <v>0</v>
      </c>
      <c r="AP325" s="712">
        <f t="shared" si="800"/>
        <v>0</v>
      </c>
      <c r="AQ325" s="712">
        <f t="shared" si="800"/>
        <v>0</v>
      </c>
      <c r="AR325" s="712">
        <f t="shared" si="800"/>
        <v>0</v>
      </c>
      <c r="AS325" s="712">
        <f t="shared" si="800"/>
        <v>0</v>
      </c>
      <c r="AT325" s="712">
        <f t="shared" si="800"/>
        <v>0</v>
      </c>
      <c r="AU325" s="712">
        <f t="shared" si="800"/>
        <v>0</v>
      </c>
      <c r="AV325" s="712">
        <f t="shared" si="800"/>
        <v>0</v>
      </c>
      <c r="AW325" s="712">
        <f t="shared" si="800"/>
        <v>0</v>
      </c>
      <c r="AX325" s="712">
        <f t="shared" si="800"/>
        <v>0</v>
      </c>
      <c r="AY325" s="712">
        <f t="shared" si="800"/>
        <v>0</v>
      </c>
      <c r="AZ325" s="712">
        <f t="shared" si="800"/>
        <v>0</v>
      </c>
      <c r="BA325" s="712">
        <f t="shared" si="800"/>
        <v>0</v>
      </c>
      <c r="BB325" s="712">
        <f t="shared" si="800"/>
        <v>0</v>
      </c>
      <c r="BC325" s="712">
        <f t="shared" si="800"/>
        <v>0</v>
      </c>
      <c r="BD325" s="712">
        <f t="shared" si="800"/>
        <v>0</v>
      </c>
      <c r="BE325" s="712">
        <f t="shared" si="800"/>
        <v>0</v>
      </c>
      <c r="BF325" s="712">
        <f t="shared" si="800"/>
        <v>0</v>
      </c>
      <c r="BG325" s="712">
        <f t="shared" si="800"/>
        <v>0</v>
      </c>
      <c r="BH325" s="712">
        <f t="shared" si="800"/>
        <v>0</v>
      </c>
      <c r="BI325" s="712">
        <f t="shared" si="800"/>
        <v>0</v>
      </c>
      <c r="BJ325" s="712">
        <f t="shared" si="800"/>
        <v>0</v>
      </c>
      <c r="BK325" s="712">
        <f t="shared" si="800"/>
        <v>0</v>
      </c>
      <c r="BL325" s="712">
        <f t="shared" si="800"/>
        <v>0</v>
      </c>
      <c r="BM325" s="712">
        <f t="shared" si="800"/>
        <v>0</v>
      </c>
      <c r="BN325" s="712">
        <f t="shared" si="800"/>
        <v>0</v>
      </c>
      <c r="BO325" s="712">
        <f t="shared" si="800"/>
        <v>0</v>
      </c>
      <c r="BP325" s="712">
        <f t="shared" ref="BP325:CU325" si="801">BP$236*BP92</f>
        <v>0</v>
      </c>
      <c r="BQ325" s="712">
        <f t="shared" si="801"/>
        <v>0</v>
      </c>
      <c r="BR325" s="712">
        <f t="shared" si="801"/>
        <v>0</v>
      </c>
      <c r="BS325" s="712">
        <f t="shared" si="801"/>
        <v>0</v>
      </c>
      <c r="BT325" s="712">
        <f t="shared" si="801"/>
        <v>0</v>
      </c>
      <c r="BU325" s="712">
        <f t="shared" si="801"/>
        <v>0</v>
      </c>
      <c r="BV325" s="712">
        <f t="shared" si="801"/>
        <v>0</v>
      </c>
      <c r="BW325" s="712">
        <f t="shared" si="801"/>
        <v>0</v>
      </c>
      <c r="BX325" s="712">
        <f t="shared" si="801"/>
        <v>0</v>
      </c>
      <c r="BY325" s="712">
        <f t="shared" si="801"/>
        <v>0</v>
      </c>
      <c r="BZ325" s="712">
        <f t="shared" si="801"/>
        <v>0</v>
      </c>
      <c r="CA325" s="712">
        <f t="shared" si="801"/>
        <v>0</v>
      </c>
      <c r="CB325" s="712">
        <f t="shared" si="801"/>
        <v>0</v>
      </c>
      <c r="CC325" s="712">
        <f t="shared" si="801"/>
        <v>0</v>
      </c>
      <c r="CD325" s="712">
        <f t="shared" si="801"/>
        <v>0</v>
      </c>
      <c r="CE325" s="712">
        <f t="shared" si="801"/>
        <v>0</v>
      </c>
      <c r="CF325" s="712">
        <f t="shared" si="801"/>
        <v>0</v>
      </c>
      <c r="CG325" s="712">
        <f t="shared" si="801"/>
        <v>0</v>
      </c>
      <c r="CH325" s="712">
        <f t="shared" si="801"/>
        <v>0</v>
      </c>
      <c r="CI325" s="712">
        <f t="shared" si="801"/>
        <v>0</v>
      </c>
      <c r="CJ325" s="712">
        <f t="shared" si="801"/>
        <v>0</v>
      </c>
      <c r="CK325" s="712">
        <f t="shared" si="801"/>
        <v>0</v>
      </c>
      <c r="CL325" s="712">
        <f t="shared" si="801"/>
        <v>0</v>
      </c>
      <c r="CM325" s="712">
        <f t="shared" si="801"/>
        <v>0</v>
      </c>
      <c r="CN325" s="712">
        <f t="shared" si="801"/>
        <v>0</v>
      </c>
      <c r="CO325" s="712">
        <f t="shared" si="801"/>
        <v>0</v>
      </c>
      <c r="CP325" s="712">
        <f t="shared" si="801"/>
        <v>0</v>
      </c>
      <c r="CQ325" s="712">
        <f t="shared" si="801"/>
        <v>0</v>
      </c>
      <c r="CR325" s="712">
        <f t="shared" si="801"/>
        <v>0</v>
      </c>
      <c r="CS325" s="712">
        <f t="shared" si="801"/>
        <v>0</v>
      </c>
      <c r="CT325" s="712">
        <f t="shared" si="801"/>
        <v>0</v>
      </c>
      <c r="CU325" s="712">
        <f t="shared" si="801"/>
        <v>0</v>
      </c>
      <c r="CV325" s="712">
        <f t="shared" ref="CV325:DI325" si="802">CV$236*CV92</f>
        <v>0</v>
      </c>
      <c r="CW325" s="712">
        <f t="shared" si="802"/>
        <v>0</v>
      </c>
      <c r="CX325" s="712">
        <f t="shared" si="802"/>
        <v>0</v>
      </c>
      <c r="CY325" s="712">
        <f t="shared" si="802"/>
        <v>0</v>
      </c>
      <c r="CZ325" s="712">
        <f t="shared" si="802"/>
        <v>0</v>
      </c>
      <c r="DA325" s="712">
        <f t="shared" si="802"/>
        <v>0</v>
      </c>
      <c r="DB325" s="712">
        <f t="shared" si="802"/>
        <v>0</v>
      </c>
      <c r="DC325" s="712">
        <f t="shared" si="802"/>
        <v>0</v>
      </c>
      <c r="DD325" s="712">
        <f t="shared" si="802"/>
        <v>0</v>
      </c>
      <c r="DE325" s="712">
        <f t="shared" si="802"/>
        <v>0</v>
      </c>
      <c r="DF325" s="712">
        <f t="shared" si="802"/>
        <v>0</v>
      </c>
      <c r="DG325" s="712">
        <f t="shared" si="802"/>
        <v>0</v>
      </c>
      <c r="DH325" s="712">
        <f t="shared" si="802"/>
        <v>0</v>
      </c>
      <c r="DI325" s="712">
        <f t="shared" si="802"/>
        <v>0</v>
      </c>
      <c r="DJ325" s="712">
        <f t="shared" si="702"/>
        <v>0</v>
      </c>
      <c r="DK325" s="323"/>
      <c r="DL325" s="21"/>
    </row>
    <row r="326" spans="2:116">
      <c r="B326" s="10" t="s">
        <v>378</v>
      </c>
      <c r="C326" s="4" t="s">
        <v>1097</v>
      </c>
      <c r="D326" s="712">
        <f t="shared" ref="D326:AI326" si="803">D$236*D93</f>
        <v>0</v>
      </c>
      <c r="E326" s="712">
        <f t="shared" si="803"/>
        <v>0</v>
      </c>
      <c r="F326" s="712">
        <f t="shared" si="803"/>
        <v>0</v>
      </c>
      <c r="G326" s="712">
        <f t="shared" si="803"/>
        <v>0</v>
      </c>
      <c r="H326" s="712">
        <f t="shared" si="803"/>
        <v>0</v>
      </c>
      <c r="I326" s="712">
        <f t="shared" si="803"/>
        <v>0</v>
      </c>
      <c r="J326" s="712">
        <f t="shared" si="803"/>
        <v>0</v>
      </c>
      <c r="K326" s="712">
        <f t="shared" si="803"/>
        <v>0</v>
      </c>
      <c r="L326" s="712">
        <f t="shared" si="803"/>
        <v>0</v>
      </c>
      <c r="M326" s="712">
        <f t="shared" si="803"/>
        <v>0</v>
      </c>
      <c r="N326" s="712">
        <f t="shared" si="803"/>
        <v>0</v>
      </c>
      <c r="O326" s="712">
        <f t="shared" si="803"/>
        <v>0</v>
      </c>
      <c r="P326" s="712">
        <f t="shared" si="803"/>
        <v>0</v>
      </c>
      <c r="Q326" s="712">
        <f t="shared" si="803"/>
        <v>0</v>
      </c>
      <c r="R326" s="712">
        <f t="shared" si="803"/>
        <v>0</v>
      </c>
      <c r="S326" s="712">
        <f t="shared" si="803"/>
        <v>0</v>
      </c>
      <c r="T326" s="712">
        <f t="shared" si="803"/>
        <v>0</v>
      </c>
      <c r="U326" s="712">
        <f t="shared" si="803"/>
        <v>0</v>
      </c>
      <c r="V326" s="712">
        <f t="shared" si="803"/>
        <v>0</v>
      </c>
      <c r="W326" s="712">
        <f t="shared" si="803"/>
        <v>0</v>
      </c>
      <c r="X326" s="712">
        <f t="shared" si="803"/>
        <v>0</v>
      </c>
      <c r="Y326" s="712">
        <f t="shared" si="803"/>
        <v>0</v>
      </c>
      <c r="Z326" s="712">
        <f t="shared" si="803"/>
        <v>0</v>
      </c>
      <c r="AA326" s="712">
        <f t="shared" si="803"/>
        <v>0</v>
      </c>
      <c r="AB326" s="712">
        <f t="shared" si="803"/>
        <v>0</v>
      </c>
      <c r="AC326" s="712">
        <f t="shared" si="803"/>
        <v>0</v>
      </c>
      <c r="AD326" s="712">
        <f t="shared" si="803"/>
        <v>0</v>
      </c>
      <c r="AE326" s="712">
        <f t="shared" si="803"/>
        <v>0</v>
      </c>
      <c r="AF326" s="712">
        <f t="shared" si="803"/>
        <v>0</v>
      </c>
      <c r="AG326" s="712">
        <f t="shared" si="803"/>
        <v>0</v>
      </c>
      <c r="AH326" s="712">
        <f t="shared" si="803"/>
        <v>0</v>
      </c>
      <c r="AI326" s="712">
        <f t="shared" si="803"/>
        <v>0</v>
      </c>
      <c r="AJ326" s="712">
        <f t="shared" ref="AJ326:BO326" si="804">AJ$236*AJ93</f>
        <v>0</v>
      </c>
      <c r="AK326" s="712">
        <f t="shared" si="804"/>
        <v>0</v>
      </c>
      <c r="AL326" s="712">
        <f t="shared" si="804"/>
        <v>0</v>
      </c>
      <c r="AM326" s="712">
        <f t="shared" si="804"/>
        <v>0</v>
      </c>
      <c r="AN326" s="712">
        <f t="shared" si="804"/>
        <v>0</v>
      </c>
      <c r="AO326" s="712">
        <f t="shared" si="804"/>
        <v>0</v>
      </c>
      <c r="AP326" s="712">
        <f t="shared" si="804"/>
        <v>0</v>
      </c>
      <c r="AQ326" s="712">
        <f t="shared" si="804"/>
        <v>0</v>
      </c>
      <c r="AR326" s="712">
        <f t="shared" si="804"/>
        <v>0</v>
      </c>
      <c r="AS326" s="712">
        <f t="shared" si="804"/>
        <v>0</v>
      </c>
      <c r="AT326" s="712">
        <f t="shared" si="804"/>
        <v>0</v>
      </c>
      <c r="AU326" s="712">
        <f t="shared" si="804"/>
        <v>0</v>
      </c>
      <c r="AV326" s="712">
        <f t="shared" si="804"/>
        <v>0</v>
      </c>
      <c r="AW326" s="712">
        <f t="shared" si="804"/>
        <v>0</v>
      </c>
      <c r="AX326" s="712">
        <f t="shared" si="804"/>
        <v>0</v>
      </c>
      <c r="AY326" s="712">
        <f t="shared" si="804"/>
        <v>0</v>
      </c>
      <c r="AZ326" s="712">
        <f t="shared" si="804"/>
        <v>0</v>
      </c>
      <c r="BA326" s="712">
        <f t="shared" si="804"/>
        <v>0</v>
      </c>
      <c r="BB326" s="712">
        <f t="shared" si="804"/>
        <v>0</v>
      </c>
      <c r="BC326" s="712">
        <f t="shared" si="804"/>
        <v>0</v>
      </c>
      <c r="BD326" s="712">
        <f t="shared" si="804"/>
        <v>0</v>
      </c>
      <c r="BE326" s="712">
        <f t="shared" si="804"/>
        <v>0</v>
      </c>
      <c r="BF326" s="712">
        <f t="shared" si="804"/>
        <v>0</v>
      </c>
      <c r="BG326" s="712">
        <f t="shared" si="804"/>
        <v>0</v>
      </c>
      <c r="BH326" s="712">
        <f t="shared" si="804"/>
        <v>0</v>
      </c>
      <c r="BI326" s="712">
        <f t="shared" si="804"/>
        <v>0</v>
      </c>
      <c r="BJ326" s="712">
        <f t="shared" si="804"/>
        <v>0</v>
      </c>
      <c r="BK326" s="712">
        <f t="shared" si="804"/>
        <v>0</v>
      </c>
      <c r="BL326" s="712">
        <f t="shared" si="804"/>
        <v>0</v>
      </c>
      <c r="BM326" s="712">
        <f t="shared" si="804"/>
        <v>0</v>
      </c>
      <c r="BN326" s="712">
        <f t="shared" si="804"/>
        <v>0</v>
      </c>
      <c r="BO326" s="712">
        <f t="shared" si="804"/>
        <v>0</v>
      </c>
      <c r="BP326" s="712">
        <f t="shared" ref="BP326:CU326" si="805">BP$236*BP93</f>
        <v>0</v>
      </c>
      <c r="BQ326" s="712">
        <f t="shared" si="805"/>
        <v>0</v>
      </c>
      <c r="BR326" s="712">
        <f t="shared" si="805"/>
        <v>0</v>
      </c>
      <c r="BS326" s="712">
        <f t="shared" si="805"/>
        <v>0</v>
      </c>
      <c r="BT326" s="712">
        <f t="shared" si="805"/>
        <v>0</v>
      </c>
      <c r="BU326" s="712">
        <f t="shared" si="805"/>
        <v>0</v>
      </c>
      <c r="BV326" s="712">
        <f t="shared" si="805"/>
        <v>0</v>
      </c>
      <c r="BW326" s="712">
        <f t="shared" si="805"/>
        <v>0</v>
      </c>
      <c r="BX326" s="712">
        <f t="shared" si="805"/>
        <v>0</v>
      </c>
      <c r="BY326" s="712">
        <f t="shared" si="805"/>
        <v>0</v>
      </c>
      <c r="BZ326" s="712">
        <f t="shared" si="805"/>
        <v>0</v>
      </c>
      <c r="CA326" s="712">
        <f t="shared" si="805"/>
        <v>0</v>
      </c>
      <c r="CB326" s="712">
        <f t="shared" si="805"/>
        <v>0</v>
      </c>
      <c r="CC326" s="712">
        <f t="shared" si="805"/>
        <v>0</v>
      </c>
      <c r="CD326" s="712">
        <f t="shared" si="805"/>
        <v>0</v>
      </c>
      <c r="CE326" s="712">
        <f t="shared" si="805"/>
        <v>0</v>
      </c>
      <c r="CF326" s="712">
        <f t="shared" si="805"/>
        <v>0</v>
      </c>
      <c r="CG326" s="712">
        <f t="shared" si="805"/>
        <v>0</v>
      </c>
      <c r="CH326" s="712">
        <f t="shared" si="805"/>
        <v>0</v>
      </c>
      <c r="CI326" s="712">
        <f t="shared" si="805"/>
        <v>0</v>
      </c>
      <c r="CJ326" s="712">
        <f t="shared" si="805"/>
        <v>0</v>
      </c>
      <c r="CK326" s="712">
        <f t="shared" si="805"/>
        <v>0</v>
      </c>
      <c r="CL326" s="712">
        <f t="shared" si="805"/>
        <v>0</v>
      </c>
      <c r="CM326" s="712">
        <f t="shared" si="805"/>
        <v>0</v>
      </c>
      <c r="CN326" s="712">
        <f t="shared" si="805"/>
        <v>0</v>
      </c>
      <c r="CO326" s="712">
        <f t="shared" si="805"/>
        <v>0</v>
      </c>
      <c r="CP326" s="712">
        <f t="shared" si="805"/>
        <v>0</v>
      </c>
      <c r="CQ326" s="712">
        <f t="shared" si="805"/>
        <v>0</v>
      </c>
      <c r="CR326" s="712">
        <f t="shared" si="805"/>
        <v>0</v>
      </c>
      <c r="CS326" s="712">
        <f t="shared" si="805"/>
        <v>0</v>
      </c>
      <c r="CT326" s="712">
        <f t="shared" si="805"/>
        <v>0</v>
      </c>
      <c r="CU326" s="712">
        <f t="shared" si="805"/>
        <v>0</v>
      </c>
      <c r="CV326" s="712">
        <f t="shared" ref="CV326:DI326" si="806">CV$236*CV93</f>
        <v>0</v>
      </c>
      <c r="CW326" s="712">
        <f t="shared" si="806"/>
        <v>0</v>
      </c>
      <c r="CX326" s="712">
        <f t="shared" si="806"/>
        <v>0</v>
      </c>
      <c r="CY326" s="712">
        <f t="shared" si="806"/>
        <v>0</v>
      </c>
      <c r="CZ326" s="712">
        <f t="shared" si="806"/>
        <v>0</v>
      </c>
      <c r="DA326" s="712">
        <f t="shared" si="806"/>
        <v>0</v>
      </c>
      <c r="DB326" s="712">
        <f t="shared" si="806"/>
        <v>0</v>
      </c>
      <c r="DC326" s="712">
        <f t="shared" si="806"/>
        <v>0</v>
      </c>
      <c r="DD326" s="712">
        <f t="shared" si="806"/>
        <v>0</v>
      </c>
      <c r="DE326" s="712">
        <f t="shared" si="806"/>
        <v>0</v>
      </c>
      <c r="DF326" s="712">
        <f t="shared" si="806"/>
        <v>0</v>
      </c>
      <c r="DG326" s="712">
        <f t="shared" si="806"/>
        <v>0</v>
      </c>
      <c r="DH326" s="712">
        <f t="shared" si="806"/>
        <v>0</v>
      </c>
      <c r="DI326" s="712">
        <f t="shared" si="806"/>
        <v>0</v>
      </c>
      <c r="DJ326" s="712">
        <f t="shared" si="702"/>
        <v>0</v>
      </c>
      <c r="DK326" s="323"/>
      <c r="DL326" s="21"/>
    </row>
    <row r="327" spans="2:116">
      <c r="B327" s="597" t="s">
        <v>379</v>
      </c>
      <c r="C327" s="598" t="s">
        <v>1098</v>
      </c>
      <c r="D327" s="711">
        <f t="shared" ref="D327:AI327" si="807">D$236*D94</f>
        <v>0</v>
      </c>
      <c r="E327" s="711">
        <f t="shared" si="807"/>
        <v>0</v>
      </c>
      <c r="F327" s="711">
        <f t="shared" si="807"/>
        <v>0</v>
      </c>
      <c r="G327" s="711">
        <f t="shared" si="807"/>
        <v>0</v>
      </c>
      <c r="H327" s="711">
        <f t="shared" si="807"/>
        <v>0</v>
      </c>
      <c r="I327" s="711">
        <f t="shared" si="807"/>
        <v>0</v>
      </c>
      <c r="J327" s="711">
        <f t="shared" si="807"/>
        <v>0</v>
      </c>
      <c r="K327" s="711">
        <f t="shared" si="807"/>
        <v>0</v>
      </c>
      <c r="L327" s="711">
        <f t="shared" si="807"/>
        <v>0</v>
      </c>
      <c r="M327" s="711">
        <f t="shared" si="807"/>
        <v>0</v>
      </c>
      <c r="N327" s="711">
        <f t="shared" si="807"/>
        <v>0</v>
      </c>
      <c r="O327" s="711">
        <f t="shared" si="807"/>
        <v>0</v>
      </c>
      <c r="P327" s="711">
        <f t="shared" si="807"/>
        <v>0</v>
      </c>
      <c r="Q327" s="711">
        <f t="shared" si="807"/>
        <v>0</v>
      </c>
      <c r="R327" s="711">
        <f t="shared" si="807"/>
        <v>0</v>
      </c>
      <c r="S327" s="711">
        <f t="shared" si="807"/>
        <v>0</v>
      </c>
      <c r="T327" s="711">
        <f t="shared" si="807"/>
        <v>0</v>
      </c>
      <c r="U327" s="711">
        <f t="shared" si="807"/>
        <v>0</v>
      </c>
      <c r="V327" s="711">
        <f t="shared" si="807"/>
        <v>0</v>
      </c>
      <c r="W327" s="711">
        <f t="shared" si="807"/>
        <v>0</v>
      </c>
      <c r="X327" s="711">
        <f t="shared" si="807"/>
        <v>0</v>
      </c>
      <c r="Y327" s="711">
        <f t="shared" si="807"/>
        <v>0</v>
      </c>
      <c r="Z327" s="711">
        <f t="shared" si="807"/>
        <v>0</v>
      </c>
      <c r="AA327" s="711">
        <f t="shared" si="807"/>
        <v>0</v>
      </c>
      <c r="AB327" s="711">
        <f t="shared" si="807"/>
        <v>0</v>
      </c>
      <c r="AC327" s="711">
        <f t="shared" si="807"/>
        <v>0</v>
      </c>
      <c r="AD327" s="711">
        <f t="shared" si="807"/>
        <v>0</v>
      </c>
      <c r="AE327" s="711">
        <f t="shared" si="807"/>
        <v>0</v>
      </c>
      <c r="AF327" s="711">
        <f t="shared" si="807"/>
        <v>0</v>
      </c>
      <c r="AG327" s="711">
        <f t="shared" si="807"/>
        <v>0</v>
      </c>
      <c r="AH327" s="711">
        <f t="shared" si="807"/>
        <v>0</v>
      </c>
      <c r="AI327" s="711">
        <f t="shared" si="807"/>
        <v>0</v>
      </c>
      <c r="AJ327" s="711">
        <f t="shared" ref="AJ327:BO327" si="808">AJ$236*AJ94</f>
        <v>0</v>
      </c>
      <c r="AK327" s="711">
        <f t="shared" si="808"/>
        <v>0</v>
      </c>
      <c r="AL327" s="711">
        <f t="shared" si="808"/>
        <v>0</v>
      </c>
      <c r="AM327" s="711">
        <f t="shared" si="808"/>
        <v>0</v>
      </c>
      <c r="AN327" s="711">
        <f t="shared" si="808"/>
        <v>0</v>
      </c>
      <c r="AO327" s="711">
        <f t="shared" si="808"/>
        <v>0</v>
      </c>
      <c r="AP327" s="711">
        <f t="shared" si="808"/>
        <v>0</v>
      </c>
      <c r="AQ327" s="711">
        <f t="shared" si="808"/>
        <v>0</v>
      </c>
      <c r="AR327" s="711">
        <f t="shared" si="808"/>
        <v>0</v>
      </c>
      <c r="AS327" s="711">
        <f t="shared" si="808"/>
        <v>0</v>
      </c>
      <c r="AT327" s="711">
        <f t="shared" si="808"/>
        <v>0</v>
      </c>
      <c r="AU327" s="711">
        <f t="shared" si="808"/>
        <v>0</v>
      </c>
      <c r="AV327" s="711">
        <f t="shared" si="808"/>
        <v>0</v>
      </c>
      <c r="AW327" s="711">
        <f t="shared" si="808"/>
        <v>0</v>
      </c>
      <c r="AX327" s="711">
        <f t="shared" si="808"/>
        <v>0</v>
      </c>
      <c r="AY327" s="711">
        <f t="shared" si="808"/>
        <v>0</v>
      </c>
      <c r="AZ327" s="711">
        <f t="shared" si="808"/>
        <v>0</v>
      </c>
      <c r="BA327" s="711">
        <f t="shared" si="808"/>
        <v>0</v>
      </c>
      <c r="BB327" s="711">
        <f t="shared" si="808"/>
        <v>0</v>
      </c>
      <c r="BC327" s="711">
        <f t="shared" si="808"/>
        <v>0</v>
      </c>
      <c r="BD327" s="711">
        <f t="shared" si="808"/>
        <v>0</v>
      </c>
      <c r="BE327" s="711">
        <f t="shared" si="808"/>
        <v>0</v>
      </c>
      <c r="BF327" s="711">
        <f t="shared" si="808"/>
        <v>0</v>
      </c>
      <c r="BG327" s="711">
        <f t="shared" si="808"/>
        <v>0</v>
      </c>
      <c r="BH327" s="711">
        <f t="shared" si="808"/>
        <v>0</v>
      </c>
      <c r="BI327" s="711">
        <f t="shared" si="808"/>
        <v>0</v>
      </c>
      <c r="BJ327" s="711">
        <f t="shared" si="808"/>
        <v>0</v>
      </c>
      <c r="BK327" s="711">
        <f t="shared" si="808"/>
        <v>0</v>
      </c>
      <c r="BL327" s="711">
        <f t="shared" si="808"/>
        <v>0</v>
      </c>
      <c r="BM327" s="711">
        <f t="shared" si="808"/>
        <v>0</v>
      </c>
      <c r="BN327" s="711">
        <f t="shared" si="808"/>
        <v>0</v>
      </c>
      <c r="BO327" s="711">
        <f t="shared" si="808"/>
        <v>0</v>
      </c>
      <c r="BP327" s="711">
        <f t="shared" ref="BP327:CU327" si="809">BP$236*BP94</f>
        <v>0</v>
      </c>
      <c r="BQ327" s="711">
        <f t="shared" si="809"/>
        <v>0</v>
      </c>
      <c r="BR327" s="711">
        <f t="shared" si="809"/>
        <v>0</v>
      </c>
      <c r="BS327" s="711">
        <f t="shared" si="809"/>
        <v>0</v>
      </c>
      <c r="BT327" s="711">
        <f t="shared" si="809"/>
        <v>0</v>
      </c>
      <c r="BU327" s="711">
        <f t="shared" si="809"/>
        <v>0</v>
      </c>
      <c r="BV327" s="711">
        <f t="shared" si="809"/>
        <v>0</v>
      </c>
      <c r="BW327" s="711">
        <f t="shared" si="809"/>
        <v>0</v>
      </c>
      <c r="BX327" s="711">
        <f t="shared" si="809"/>
        <v>0</v>
      </c>
      <c r="BY327" s="711">
        <f t="shared" si="809"/>
        <v>0</v>
      </c>
      <c r="BZ327" s="711">
        <f t="shared" si="809"/>
        <v>0</v>
      </c>
      <c r="CA327" s="711">
        <f t="shared" si="809"/>
        <v>0</v>
      </c>
      <c r="CB327" s="711">
        <f t="shared" si="809"/>
        <v>0</v>
      </c>
      <c r="CC327" s="711">
        <f t="shared" si="809"/>
        <v>0</v>
      </c>
      <c r="CD327" s="711">
        <f t="shared" si="809"/>
        <v>0</v>
      </c>
      <c r="CE327" s="711">
        <f t="shared" si="809"/>
        <v>0</v>
      </c>
      <c r="CF327" s="711">
        <f t="shared" si="809"/>
        <v>0</v>
      </c>
      <c r="CG327" s="711">
        <f t="shared" si="809"/>
        <v>0</v>
      </c>
      <c r="CH327" s="711">
        <f t="shared" si="809"/>
        <v>0</v>
      </c>
      <c r="CI327" s="711">
        <f t="shared" si="809"/>
        <v>0</v>
      </c>
      <c r="CJ327" s="711">
        <f t="shared" si="809"/>
        <v>0</v>
      </c>
      <c r="CK327" s="711">
        <f t="shared" si="809"/>
        <v>0</v>
      </c>
      <c r="CL327" s="711">
        <f t="shared" si="809"/>
        <v>0</v>
      </c>
      <c r="CM327" s="711">
        <f t="shared" si="809"/>
        <v>0</v>
      </c>
      <c r="CN327" s="711">
        <f t="shared" si="809"/>
        <v>0</v>
      </c>
      <c r="CO327" s="711">
        <f t="shared" si="809"/>
        <v>0</v>
      </c>
      <c r="CP327" s="711">
        <f t="shared" si="809"/>
        <v>0</v>
      </c>
      <c r="CQ327" s="711">
        <f t="shared" si="809"/>
        <v>0</v>
      </c>
      <c r="CR327" s="711">
        <f t="shared" si="809"/>
        <v>0</v>
      </c>
      <c r="CS327" s="711">
        <f t="shared" si="809"/>
        <v>0</v>
      </c>
      <c r="CT327" s="711">
        <f t="shared" si="809"/>
        <v>0</v>
      </c>
      <c r="CU327" s="711">
        <f t="shared" si="809"/>
        <v>0</v>
      </c>
      <c r="CV327" s="711">
        <f t="shared" ref="CV327:DI327" si="810">CV$236*CV94</f>
        <v>0</v>
      </c>
      <c r="CW327" s="711">
        <f t="shared" si="810"/>
        <v>0</v>
      </c>
      <c r="CX327" s="711">
        <f t="shared" si="810"/>
        <v>0</v>
      </c>
      <c r="CY327" s="711">
        <f t="shared" si="810"/>
        <v>0</v>
      </c>
      <c r="CZ327" s="711">
        <f t="shared" si="810"/>
        <v>0</v>
      </c>
      <c r="DA327" s="711">
        <f t="shared" si="810"/>
        <v>0</v>
      </c>
      <c r="DB327" s="711">
        <f t="shared" si="810"/>
        <v>0</v>
      </c>
      <c r="DC327" s="711">
        <f t="shared" si="810"/>
        <v>0</v>
      </c>
      <c r="DD327" s="711">
        <f t="shared" si="810"/>
        <v>0</v>
      </c>
      <c r="DE327" s="711">
        <f t="shared" si="810"/>
        <v>0</v>
      </c>
      <c r="DF327" s="711">
        <f t="shared" si="810"/>
        <v>0</v>
      </c>
      <c r="DG327" s="711">
        <f t="shared" si="810"/>
        <v>0</v>
      </c>
      <c r="DH327" s="711">
        <f t="shared" si="810"/>
        <v>0</v>
      </c>
      <c r="DI327" s="711">
        <f t="shared" si="810"/>
        <v>0</v>
      </c>
      <c r="DJ327" s="711">
        <f t="shared" si="702"/>
        <v>0</v>
      </c>
      <c r="DK327" s="323"/>
      <c r="DL327" s="21"/>
    </row>
    <row r="328" spans="2:116">
      <c r="B328" s="10" t="s">
        <v>380</v>
      </c>
      <c r="C328" s="4" t="s">
        <v>1099</v>
      </c>
      <c r="D328" s="712">
        <f t="shared" ref="D328:AI328" si="811">D$236*D95</f>
        <v>0</v>
      </c>
      <c r="E328" s="712">
        <f t="shared" si="811"/>
        <v>0</v>
      </c>
      <c r="F328" s="712">
        <f t="shared" si="811"/>
        <v>0</v>
      </c>
      <c r="G328" s="712">
        <f t="shared" si="811"/>
        <v>0</v>
      </c>
      <c r="H328" s="712">
        <f t="shared" si="811"/>
        <v>0</v>
      </c>
      <c r="I328" s="712">
        <f t="shared" si="811"/>
        <v>0</v>
      </c>
      <c r="J328" s="712">
        <f t="shared" si="811"/>
        <v>0</v>
      </c>
      <c r="K328" s="712">
        <f t="shared" si="811"/>
        <v>0</v>
      </c>
      <c r="L328" s="712">
        <f t="shared" si="811"/>
        <v>0</v>
      </c>
      <c r="M328" s="712">
        <f t="shared" si="811"/>
        <v>0</v>
      </c>
      <c r="N328" s="712">
        <f t="shared" si="811"/>
        <v>0</v>
      </c>
      <c r="O328" s="712">
        <f t="shared" si="811"/>
        <v>0</v>
      </c>
      <c r="P328" s="712">
        <f t="shared" si="811"/>
        <v>0</v>
      </c>
      <c r="Q328" s="712">
        <f t="shared" si="811"/>
        <v>0</v>
      </c>
      <c r="R328" s="712">
        <f t="shared" si="811"/>
        <v>0</v>
      </c>
      <c r="S328" s="712">
        <f t="shared" si="811"/>
        <v>0</v>
      </c>
      <c r="T328" s="712">
        <f t="shared" si="811"/>
        <v>0</v>
      </c>
      <c r="U328" s="712">
        <f t="shared" si="811"/>
        <v>0</v>
      </c>
      <c r="V328" s="712">
        <f t="shared" si="811"/>
        <v>0</v>
      </c>
      <c r="W328" s="712">
        <f t="shared" si="811"/>
        <v>0</v>
      </c>
      <c r="X328" s="712">
        <f t="shared" si="811"/>
        <v>0</v>
      </c>
      <c r="Y328" s="712">
        <f t="shared" si="811"/>
        <v>0</v>
      </c>
      <c r="Z328" s="712">
        <f t="shared" si="811"/>
        <v>0</v>
      </c>
      <c r="AA328" s="712">
        <f t="shared" si="811"/>
        <v>0</v>
      </c>
      <c r="AB328" s="712">
        <f t="shared" si="811"/>
        <v>0</v>
      </c>
      <c r="AC328" s="712">
        <f t="shared" si="811"/>
        <v>0</v>
      </c>
      <c r="AD328" s="712">
        <f t="shared" si="811"/>
        <v>0</v>
      </c>
      <c r="AE328" s="712">
        <f t="shared" si="811"/>
        <v>0</v>
      </c>
      <c r="AF328" s="712">
        <f t="shared" si="811"/>
        <v>0</v>
      </c>
      <c r="AG328" s="712">
        <f t="shared" si="811"/>
        <v>0</v>
      </c>
      <c r="AH328" s="712">
        <f t="shared" si="811"/>
        <v>0</v>
      </c>
      <c r="AI328" s="712">
        <f t="shared" si="811"/>
        <v>0</v>
      </c>
      <c r="AJ328" s="712">
        <f t="shared" ref="AJ328:BO328" si="812">AJ$236*AJ95</f>
        <v>0</v>
      </c>
      <c r="AK328" s="712">
        <f t="shared" si="812"/>
        <v>0</v>
      </c>
      <c r="AL328" s="712">
        <f t="shared" si="812"/>
        <v>0</v>
      </c>
      <c r="AM328" s="712">
        <f t="shared" si="812"/>
        <v>0</v>
      </c>
      <c r="AN328" s="712">
        <f t="shared" si="812"/>
        <v>0</v>
      </c>
      <c r="AO328" s="712">
        <f t="shared" si="812"/>
        <v>0</v>
      </c>
      <c r="AP328" s="712">
        <f t="shared" si="812"/>
        <v>0</v>
      </c>
      <c r="AQ328" s="712">
        <f t="shared" si="812"/>
        <v>0</v>
      </c>
      <c r="AR328" s="712">
        <f t="shared" si="812"/>
        <v>0</v>
      </c>
      <c r="AS328" s="712">
        <f t="shared" si="812"/>
        <v>0</v>
      </c>
      <c r="AT328" s="712">
        <f t="shared" si="812"/>
        <v>0</v>
      </c>
      <c r="AU328" s="712">
        <f t="shared" si="812"/>
        <v>0</v>
      </c>
      <c r="AV328" s="712">
        <f t="shared" si="812"/>
        <v>0</v>
      </c>
      <c r="AW328" s="712">
        <f t="shared" si="812"/>
        <v>0</v>
      </c>
      <c r="AX328" s="712">
        <f t="shared" si="812"/>
        <v>0</v>
      </c>
      <c r="AY328" s="712">
        <f t="shared" si="812"/>
        <v>0</v>
      </c>
      <c r="AZ328" s="712">
        <f t="shared" si="812"/>
        <v>0</v>
      </c>
      <c r="BA328" s="712">
        <f t="shared" si="812"/>
        <v>0</v>
      </c>
      <c r="BB328" s="712">
        <f t="shared" si="812"/>
        <v>0</v>
      </c>
      <c r="BC328" s="712">
        <f t="shared" si="812"/>
        <v>0</v>
      </c>
      <c r="BD328" s="712">
        <f t="shared" si="812"/>
        <v>0</v>
      </c>
      <c r="BE328" s="712">
        <f t="shared" si="812"/>
        <v>0</v>
      </c>
      <c r="BF328" s="712">
        <f t="shared" si="812"/>
        <v>0</v>
      </c>
      <c r="BG328" s="712">
        <f t="shared" si="812"/>
        <v>0</v>
      </c>
      <c r="BH328" s="712">
        <f t="shared" si="812"/>
        <v>0</v>
      </c>
      <c r="BI328" s="712">
        <f t="shared" si="812"/>
        <v>0</v>
      </c>
      <c r="BJ328" s="712">
        <f t="shared" si="812"/>
        <v>0</v>
      </c>
      <c r="BK328" s="712">
        <f t="shared" si="812"/>
        <v>0</v>
      </c>
      <c r="BL328" s="712">
        <f t="shared" si="812"/>
        <v>0</v>
      </c>
      <c r="BM328" s="712">
        <f t="shared" si="812"/>
        <v>0</v>
      </c>
      <c r="BN328" s="712">
        <f t="shared" si="812"/>
        <v>0</v>
      </c>
      <c r="BO328" s="712">
        <f t="shared" si="812"/>
        <v>0</v>
      </c>
      <c r="BP328" s="712">
        <f t="shared" ref="BP328:CU328" si="813">BP$236*BP95</f>
        <v>0</v>
      </c>
      <c r="BQ328" s="712">
        <f t="shared" si="813"/>
        <v>0</v>
      </c>
      <c r="BR328" s="712">
        <f t="shared" si="813"/>
        <v>0</v>
      </c>
      <c r="BS328" s="712">
        <f t="shared" si="813"/>
        <v>0</v>
      </c>
      <c r="BT328" s="712">
        <f t="shared" si="813"/>
        <v>0</v>
      </c>
      <c r="BU328" s="712">
        <f t="shared" si="813"/>
        <v>0</v>
      </c>
      <c r="BV328" s="712">
        <f t="shared" si="813"/>
        <v>0</v>
      </c>
      <c r="BW328" s="712">
        <f t="shared" si="813"/>
        <v>0</v>
      </c>
      <c r="BX328" s="712">
        <f t="shared" si="813"/>
        <v>0</v>
      </c>
      <c r="BY328" s="712">
        <f t="shared" si="813"/>
        <v>0</v>
      </c>
      <c r="BZ328" s="712">
        <f t="shared" si="813"/>
        <v>0</v>
      </c>
      <c r="CA328" s="712">
        <f t="shared" si="813"/>
        <v>0</v>
      </c>
      <c r="CB328" s="712">
        <f t="shared" si="813"/>
        <v>0</v>
      </c>
      <c r="CC328" s="712">
        <f t="shared" si="813"/>
        <v>0</v>
      </c>
      <c r="CD328" s="712">
        <f t="shared" si="813"/>
        <v>0</v>
      </c>
      <c r="CE328" s="712">
        <f t="shared" si="813"/>
        <v>0</v>
      </c>
      <c r="CF328" s="712">
        <f t="shared" si="813"/>
        <v>0</v>
      </c>
      <c r="CG328" s="712">
        <f t="shared" si="813"/>
        <v>0</v>
      </c>
      <c r="CH328" s="712">
        <f t="shared" si="813"/>
        <v>0</v>
      </c>
      <c r="CI328" s="712">
        <f t="shared" si="813"/>
        <v>0</v>
      </c>
      <c r="CJ328" s="712">
        <f t="shared" si="813"/>
        <v>0</v>
      </c>
      <c r="CK328" s="712">
        <f t="shared" si="813"/>
        <v>0</v>
      </c>
      <c r="CL328" s="712">
        <f t="shared" si="813"/>
        <v>0</v>
      </c>
      <c r="CM328" s="712">
        <f t="shared" si="813"/>
        <v>0</v>
      </c>
      <c r="CN328" s="712">
        <f t="shared" si="813"/>
        <v>0</v>
      </c>
      <c r="CO328" s="712">
        <f t="shared" si="813"/>
        <v>0</v>
      </c>
      <c r="CP328" s="712">
        <f t="shared" si="813"/>
        <v>0</v>
      </c>
      <c r="CQ328" s="712">
        <f t="shared" si="813"/>
        <v>0</v>
      </c>
      <c r="CR328" s="712">
        <f t="shared" si="813"/>
        <v>0</v>
      </c>
      <c r="CS328" s="712">
        <f t="shared" si="813"/>
        <v>0</v>
      </c>
      <c r="CT328" s="712">
        <f t="shared" si="813"/>
        <v>0</v>
      </c>
      <c r="CU328" s="712">
        <f t="shared" si="813"/>
        <v>0</v>
      </c>
      <c r="CV328" s="712">
        <f t="shared" ref="CV328:DI328" si="814">CV$236*CV95</f>
        <v>0</v>
      </c>
      <c r="CW328" s="712">
        <f t="shared" si="814"/>
        <v>0</v>
      </c>
      <c r="CX328" s="712">
        <f t="shared" si="814"/>
        <v>0</v>
      </c>
      <c r="CY328" s="712">
        <f t="shared" si="814"/>
        <v>0</v>
      </c>
      <c r="CZ328" s="712">
        <f t="shared" si="814"/>
        <v>0</v>
      </c>
      <c r="DA328" s="712">
        <f t="shared" si="814"/>
        <v>0</v>
      </c>
      <c r="DB328" s="712">
        <f t="shared" si="814"/>
        <v>0</v>
      </c>
      <c r="DC328" s="712">
        <f t="shared" si="814"/>
        <v>0</v>
      </c>
      <c r="DD328" s="712">
        <f t="shared" si="814"/>
        <v>0</v>
      </c>
      <c r="DE328" s="712">
        <f t="shared" si="814"/>
        <v>0</v>
      </c>
      <c r="DF328" s="712">
        <f t="shared" si="814"/>
        <v>0</v>
      </c>
      <c r="DG328" s="712">
        <f t="shared" si="814"/>
        <v>0</v>
      </c>
      <c r="DH328" s="712">
        <f t="shared" si="814"/>
        <v>0</v>
      </c>
      <c r="DI328" s="712">
        <f t="shared" si="814"/>
        <v>0</v>
      </c>
      <c r="DJ328" s="712">
        <f t="shared" si="702"/>
        <v>0</v>
      </c>
      <c r="DK328" s="323"/>
      <c r="DL328" s="21"/>
    </row>
    <row r="329" spans="2:116">
      <c r="B329" s="10" t="s">
        <v>381</v>
      </c>
      <c r="C329" s="4" t="s">
        <v>1100</v>
      </c>
      <c r="D329" s="712">
        <f t="shared" ref="D329:AI329" si="815">D$236*D96</f>
        <v>0</v>
      </c>
      <c r="E329" s="712">
        <f t="shared" si="815"/>
        <v>0</v>
      </c>
      <c r="F329" s="712">
        <f t="shared" si="815"/>
        <v>0</v>
      </c>
      <c r="G329" s="712">
        <f t="shared" si="815"/>
        <v>0</v>
      </c>
      <c r="H329" s="712">
        <f t="shared" si="815"/>
        <v>0</v>
      </c>
      <c r="I329" s="712">
        <f t="shared" si="815"/>
        <v>0</v>
      </c>
      <c r="J329" s="712">
        <f t="shared" si="815"/>
        <v>0</v>
      </c>
      <c r="K329" s="712">
        <f t="shared" si="815"/>
        <v>0</v>
      </c>
      <c r="L329" s="712">
        <f t="shared" si="815"/>
        <v>0</v>
      </c>
      <c r="M329" s="712">
        <f t="shared" si="815"/>
        <v>0</v>
      </c>
      <c r="N329" s="712">
        <f t="shared" si="815"/>
        <v>0</v>
      </c>
      <c r="O329" s="712">
        <f t="shared" si="815"/>
        <v>0</v>
      </c>
      <c r="P329" s="712">
        <f t="shared" si="815"/>
        <v>0</v>
      </c>
      <c r="Q329" s="712">
        <f t="shared" si="815"/>
        <v>0</v>
      </c>
      <c r="R329" s="712">
        <f t="shared" si="815"/>
        <v>0</v>
      </c>
      <c r="S329" s="712">
        <f t="shared" si="815"/>
        <v>0</v>
      </c>
      <c r="T329" s="712">
        <f t="shared" si="815"/>
        <v>0</v>
      </c>
      <c r="U329" s="712">
        <f t="shared" si="815"/>
        <v>0</v>
      </c>
      <c r="V329" s="712">
        <f t="shared" si="815"/>
        <v>0</v>
      </c>
      <c r="W329" s="712">
        <f t="shared" si="815"/>
        <v>0</v>
      </c>
      <c r="X329" s="712">
        <f t="shared" si="815"/>
        <v>0</v>
      </c>
      <c r="Y329" s="712">
        <f t="shared" si="815"/>
        <v>0</v>
      </c>
      <c r="Z329" s="712">
        <f t="shared" si="815"/>
        <v>0</v>
      </c>
      <c r="AA329" s="712">
        <f t="shared" si="815"/>
        <v>0</v>
      </c>
      <c r="AB329" s="712">
        <f t="shared" si="815"/>
        <v>0</v>
      </c>
      <c r="AC329" s="712">
        <f t="shared" si="815"/>
        <v>0</v>
      </c>
      <c r="AD329" s="712">
        <f t="shared" si="815"/>
        <v>0</v>
      </c>
      <c r="AE329" s="712">
        <f t="shared" si="815"/>
        <v>0</v>
      </c>
      <c r="AF329" s="712">
        <f t="shared" si="815"/>
        <v>0</v>
      </c>
      <c r="AG329" s="712">
        <f t="shared" si="815"/>
        <v>0</v>
      </c>
      <c r="AH329" s="712">
        <f t="shared" si="815"/>
        <v>0</v>
      </c>
      <c r="AI329" s="712">
        <f t="shared" si="815"/>
        <v>0</v>
      </c>
      <c r="AJ329" s="712">
        <f t="shared" ref="AJ329:BO329" si="816">AJ$236*AJ96</f>
        <v>0</v>
      </c>
      <c r="AK329" s="712">
        <f t="shared" si="816"/>
        <v>0</v>
      </c>
      <c r="AL329" s="712">
        <f t="shared" si="816"/>
        <v>0</v>
      </c>
      <c r="AM329" s="712">
        <f t="shared" si="816"/>
        <v>0</v>
      </c>
      <c r="AN329" s="712">
        <f t="shared" si="816"/>
        <v>0</v>
      </c>
      <c r="AO329" s="712">
        <f t="shared" si="816"/>
        <v>0</v>
      </c>
      <c r="AP329" s="712">
        <f t="shared" si="816"/>
        <v>0</v>
      </c>
      <c r="AQ329" s="712">
        <f t="shared" si="816"/>
        <v>0</v>
      </c>
      <c r="AR329" s="712">
        <f t="shared" si="816"/>
        <v>0</v>
      </c>
      <c r="AS329" s="712">
        <f t="shared" si="816"/>
        <v>0</v>
      </c>
      <c r="AT329" s="712">
        <f t="shared" si="816"/>
        <v>0</v>
      </c>
      <c r="AU329" s="712">
        <f t="shared" si="816"/>
        <v>0</v>
      </c>
      <c r="AV329" s="712">
        <f t="shared" si="816"/>
        <v>0</v>
      </c>
      <c r="AW329" s="712">
        <f t="shared" si="816"/>
        <v>0</v>
      </c>
      <c r="AX329" s="712">
        <f t="shared" si="816"/>
        <v>0</v>
      </c>
      <c r="AY329" s="712">
        <f t="shared" si="816"/>
        <v>0</v>
      </c>
      <c r="AZ329" s="712">
        <f t="shared" si="816"/>
        <v>0</v>
      </c>
      <c r="BA329" s="712">
        <f t="shared" si="816"/>
        <v>0</v>
      </c>
      <c r="BB329" s="712">
        <f t="shared" si="816"/>
        <v>0</v>
      </c>
      <c r="BC329" s="712">
        <f t="shared" si="816"/>
        <v>0</v>
      </c>
      <c r="BD329" s="712">
        <f t="shared" si="816"/>
        <v>0</v>
      </c>
      <c r="BE329" s="712">
        <f t="shared" si="816"/>
        <v>0</v>
      </c>
      <c r="BF329" s="712">
        <f t="shared" si="816"/>
        <v>0</v>
      </c>
      <c r="BG329" s="712">
        <f t="shared" si="816"/>
        <v>0</v>
      </c>
      <c r="BH329" s="712">
        <f t="shared" si="816"/>
        <v>0</v>
      </c>
      <c r="BI329" s="712">
        <f t="shared" si="816"/>
        <v>0</v>
      </c>
      <c r="BJ329" s="712">
        <f t="shared" si="816"/>
        <v>0</v>
      </c>
      <c r="BK329" s="712">
        <f t="shared" si="816"/>
        <v>0</v>
      </c>
      <c r="BL329" s="712">
        <f t="shared" si="816"/>
        <v>0</v>
      </c>
      <c r="BM329" s="712">
        <f t="shared" si="816"/>
        <v>0</v>
      </c>
      <c r="BN329" s="712">
        <f t="shared" si="816"/>
        <v>0</v>
      </c>
      <c r="BO329" s="712">
        <f t="shared" si="816"/>
        <v>0</v>
      </c>
      <c r="BP329" s="712">
        <f t="shared" ref="BP329:CU329" si="817">BP$236*BP96</f>
        <v>0</v>
      </c>
      <c r="BQ329" s="712">
        <f t="shared" si="817"/>
        <v>0</v>
      </c>
      <c r="BR329" s="712">
        <f t="shared" si="817"/>
        <v>0</v>
      </c>
      <c r="BS329" s="712">
        <f t="shared" si="817"/>
        <v>0</v>
      </c>
      <c r="BT329" s="712">
        <f t="shared" si="817"/>
        <v>0</v>
      </c>
      <c r="BU329" s="712">
        <f t="shared" si="817"/>
        <v>0</v>
      </c>
      <c r="BV329" s="712">
        <f t="shared" si="817"/>
        <v>0</v>
      </c>
      <c r="BW329" s="712">
        <f t="shared" si="817"/>
        <v>0</v>
      </c>
      <c r="BX329" s="712">
        <f t="shared" si="817"/>
        <v>0</v>
      </c>
      <c r="BY329" s="712">
        <f t="shared" si="817"/>
        <v>0</v>
      </c>
      <c r="BZ329" s="712">
        <f t="shared" si="817"/>
        <v>0</v>
      </c>
      <c r="CA329" s="712">
        <f t="shared" si="817"/>
        <v>0</v>
      </c>
      <c r="CB329" s="712">
        <f t="shared" si="817"/>
        <v>0</v>
      </c>
      <c r="CC329" s="712">
        <f t="shared" si="817"/>
        <v>0</v>
      </c>
      <c r="CD329" s="712">
        <f t="shared" si="817"/>
        <v>0</v>
      </c>
      <c r="CE329" s="712">
        <f t="shared" si="817"/>
        <v>0</v>
      </c>
      <c r="CF329" s="712">
        <f t="shared" si="817"/>
        <v>0</v>
      </c>
      <c r="CG329" s="712">
        <f t="shared" si="817"/>
        <v>0</v>
      </c>
      <c r="CH329" s="712">
        <f t="shared" si="817"/>
        <v>0</v>
      </c>
      <c r="CI329" s="712">
        <f t="shared" si="817"/>
        <v>0</v>
      </c>
      <c r="CJ329" s="712">
        <f t="shared" si="817"/>
        <v>0</v>
      </c>
      <c r="CK329" s="712">
        <f t="shared" si="817"/>
        <v>0</v>
      </c>
      <c r="CL329" s="712">
        <f t="shared" si="817"/>
        <v>0</v>
      </c>
      <c r="CM329" s="712">
        <f t="shared" si="817"/>
        <v>0</v>
      </c>
      <c r="CN329" s="712">
        <f t="shared" si="817"/>
        <v>0</v>
      </c>
      <c r="CO329" s="712">
        <f t="shared" si="817"/>
        <v>0</v>
      </c>
      <c r="CP329" s="712">
        <f t="shared" si="817"/>
        <v>0</v>
      </c>
      <c r="CQ329" s="712">
        <f t="shared" si="817"/>
        <v>0</v>
      </c>
      <c r="CR329" s="712">
        <f t="shared" si="817"/>
        <v>0</v>
      </c>
      <c r="CS329" s="712">
        <f t="shared" si="817"/>
        <v>0</v>
      </c>
      <c r="CT329" s="712">
        <f t="shared" si="817"/>
        <v>0</v>
      </c>
      <c r="CU329" s="712">
        <f t="shared" si="817"/>
        <v>0</v>
      </c>
      <c r="CV329" s="712">
        <f t="shared" ref="CV329:DI329" si="818">CV$236*CV96</f>
        <v>0</v>
      </c>
      <c r="CW329" s="712">
        <f t="shared" si="818"/>
        <v>0</v>
      </c>
      <c r="CX329" s="712">
        <f t="shared" si="818"/>
        <v>0</v>
      </c>
      <c r="CY329" s="712">
        <f t="shared" si="818"/>
        <v>0</v>
      </c>
      <c r="CZ329" s="712">
        <f t="shared" si="818"/>
        <v>0</v>
      </c>
      <c r="DA329" s="712">
        <f t="shared" si="818"/>
        <v>0</v>
      </c>
      <c r="DB329" s="712">
        <f t="shared" si="818"/>
        <v>0</v>
      </c>
      <c r="DC329" s="712">
        <f t="shared" si="818"/>
        <v>0</v>
      </c>
      <c r="DD329" s="712">
        <f t="shared" si="818"/>
        <v>0</v>
      </c>
      <c r="DE329" s="712">
        <f t="shared" si="818"/>
        <v>0</v>
      </c>
      <c r="DF329" s="712">
        <f t="shared" si="818"/>
        <v>0</v>
      </c>
      <c r="DG329" s="712">
        <f t="shared" si="818"/>
        <v>0</v>
      </c>
      <c r="DH329" s="712">
        <f t="shared" si="818"/>
        <v>0</v>
      </c>
      <c r="DI329" s="712">
        <f t="shared" si="818"/>
        <v>0</v>
      </c>
      <c r="DJ329" s="712">
        <f t="shared" si="702"/>
        <v>0</v>
      </c>
      <c r="DK329" s="323"/>
      <c r="DL329" s="21"/>
    </row>
    <row r="330" spans="2:116">
      <c r="B330" s="10" t="s">
        <v>382</v>
      </c>
      <c r="C330" s="4" t="s">
        <v>1101</v>
      </c>
      <c r="D330" s="712">
        <f t="shared" ref="D330:AI330" si="819">D$236*D97</f>
        <v>0</v>
      </c>
      <c r="E330" s="712">
        <f t="shared" si="819"/>
        <v>0</v>
      </c>
      <c r="F330" s="712">
        <f t="shared" si="819"/>
        <v>0</v>
      </c>
      <c r="G330" s="712">
        <f t="shared" si="819"/>
        <v>0</v>
      </c>
      <c r="H330" s="712">
        <f t="shared" si="819"/>
        <v>0</v>
      </c>
      <c r="I330" s="712">
        <f t="shared" si="819"/>
        <v>0</v>
      </c>
      <c r="J330" s="712">
        <f t="shared" si="819"/>
        <v>0</v>
      </c>
      <c r="K330" s="712">
        <f t="shared" si="819"/>
        <v>0</v>
      </c>
      <c r="L330" s="712">
        <f t="shared" si="819"/>
        <v>0</v>
      </c>
      <c r="M330" s="712">
        <f t="shared" si="819"/>
        <v>0</v>
      </c>
      <c r="N330" s="712">
        <f t="shared" si="819"/>
        <v>0</v>
      </c>
      <c r="O330" s="712">
        <f t="shared" si="819"/>
        <v>0</v>
      </c>
      <c r="P330" s="712">
        <f t="shared" si="819"/>
        <v>0</v>
      </c>
      <c r="Q330" s="712">
        <f t="shared" si="819"/>
        <v>0</v>
      </c>
      <c r="R330" s="712">
        <f t="shared" si="819"/>
        <v>0</v>
      </c>
      <c r="S330" s="712">
        <f t="shared" si="819"/>
        <v>0</v>
      </c>
      <c r="T330" s="712">
        <f t="shared" si="819"/>
        <v>0</v>
      </c>
      <c r="U330" s="712">
        <f t="shared" si="819"/>
        <v>0</v>
      </c>
      <c r="V330" s="712">
        <f t="shared" si="819"/>
        <v>0</v>
      </c>
      <c r="W330" s="712">
        <f t="shared" si="819"/>
        <v>0</v>
      </c>
      <c r="X330" s="712">
        <f t="shared" si="819"/>
        <v>0</v>
      </c>
      <c r="Y330" s="712">
        <f t="shared" si="819"/>
        <v>0</v>
      </c>
      <c r="Z330" s="712">
        <f t="shared" si="819"/>
        <v>0</v>
      </c>
      <c r="AA330" s="712">
        <f t="shared" si="819"/>
        <v>0</v>
      </c>
      <c r="AB330" s="712">
        <f t="shared" si="819"/>
        <v>0</v>
      </c>
      <c r="AC330" s="712">
        <f t="shared" si="819"/>
        <v>0</v>
      </c>
      <c r="AD330" s="712">
        <f t="shared" si="819"/>
        <v>0</v>
      </c>
      <c r="AE330" s="712">
        <f t="shared" si="819"/>
        <v>0</v>
      </c>
      <c r="AF330" s="712">
        <f t="shared" si="819"/>
        <v>0</v>
      </c>
      <c r="AG330" s="712">
        <f t="shared" si="819"/>
        <v>0</v>
      </c>
      <c r="AH330" s="712">
        <f t="shared" si="819"/>
        <v>0</v>
      </c>
      <c r="AI330" s="712">
        <f t="shared" si="819"/>
        <v>0</v>
      </c>
      <c r="AJ330" s="712">
        <f t="shared" ref="AJ330:BO330" si="820">AJ$236*AJ97</f>
        <v>0</v>
      </c>
      <c r="AK330" s="712">
        <f t="shared" si="820"/>
        <v>0</v>
      </c>
      <c r="AL330" s="712">
        <f t="shared" si="820"/>
        <v>0</v>
      </c>
      <c r="AM330" s="712">
        <f t="shared" si="820"/>
        <v>0</v>
      </c>
      <c r="AN330" s="712">
        <f t="shared" si="820"/>
        <v>0</v>
      </c>
      <c r="AO330" s="712">
        <f t="shared" si="820"/>
        <v>0</v>
      </c>
      <c r="AP330" s="712">
        <f t="shared" si="820"/>
        <v>0</v>
      </c>
      <c r="AQ330" s="712">
        <f t="shared" si="820"/>
        <v>0</v>
      </c>
      <c r="AR330" s="712">
        <f t="shared" si="820"/>
        <v>0</v>
      </c>
      <c r="AS330" s="712">
        <f t="shared" si="820"/>
        <v>0</v>
      </c>
      <c r="AT330" s="712">
        <f t="shared" si="820"/>
        <v>0</v>
      </c>
      <c r="AU330" s="712">
        <f t="shared" si="820"/>
        <v>0</v>
      </c>
      <c r="AV330" s="712">
        <f t="shared" si="820"/>
        <v>0</v>
      </c>
      <c r="AW330" s="712">
        <f t="shared" si="820"/>
        <v>0</v>
      </c>
      <c r="AX330" s="712">
        <f t="shared" si="820"/>
        <v>0</v>
      </c>
      <c r="AY330" s="712">
        <f t="shared" si="820"/>
        <v>0</v>
      </c>
      <c r="AZ330" s="712">
        <f t="shared" si="820"/>
        <v>0</v>
      </c>
      <c r="BA330" s="712">
        <f t="shared" si="820"/>
        <v>0</v>
      </c>
      <c r="BB330" s="712">
        <f t="shared" si="820"/>
        <v>0</v>
      </c>
      <c r="BC330" s="712">
        <f t="shared" si="820"/>
        <v>0</v>
      </c>
      <c r="BD330" s="712">
        <f t="shared" si="820"/>
        <v>0</v>
      </c>
      <c r="BE330" s="712">
        <f t="shared" si="820"/>
        <v>0</v>
      </c>
      <c r="BF330" s="712">
        <f t="shared" si="820"/>
        <v>0</v>
      </c>
      <c r="BG330" s="712">
        <f t="shared" si="820"/>
        <v>0</v>
      </c>
      <c r="BH330" s="712">
        <f t="shared" si="820"/>
        <v>0</v>
      </c>
      <c r="BI330" s="712">
        <f t="shared" si="820"/>
        <v>0</v>
      </c>
      <c r="BJ330" s="712">
        <f t="shared" si="820"/>
        <v>0</v>
      </c>
      <c r="BK330" s="712">
        <f t="shared" si="820"/>
        <v>0</v>
      </c>
      <c r="BL330" s="712">
        <f t="shared" si="820"/>
        <v>0</v>
      </c>
      <c r="BM330" s="712">
        <f t="shared" si="820"/>
        <v>0</v>
      </c>
      <c r="BN330" s="712">
        <f t="shared" si="820"/>
        <v>0</v>
      </c>
      <c r="BO330" s="712">
        <f t="shared" si="820"/>
        <v>0</v>
      </c>
      <c r="BP330" s="712">
        <f t="shared" ref="BP330:CU330" si="821">BP$236*BP97</f>
        <v>0</v>
      </c>
      <c r="BQ330" s="712">
        <f t="shared" si="821"/>
        <v>0</v>
      </c>
      <c r="BR330" s="712">
        <f t="shared" si="821"/>
        <v>0</v>
      </c>
      <c r="BS330" s="712">
        <f t="shared" si="821"/>
        <v>0</v>
      </c>
      <c r="BT330" s="712">
        <f t="shared" si="821"/>
        <v>0</v>
      </c>
      <c r="BU330" s="712">
        <f t="shared" si="821"/>
        <v>0</v>
      </c>
      <c r="BV330" s="712">
        <f t="shared" si="821"/>
        <v>0</v>
      </c>
      <c r="BW330" s="712">
        <f t="shared" si="821"/>
        <v>0</v>
      </c>
      <c r="BX330" s="712">
        <f t="shared" si="821"/>
        <v>0</v>
      </c>
      <c r="BY330" s="712">
        <f t="shared" si="821"/>
        <v>0</v>
      </c>
      <c r="BZ330" s="712">
        <f t="shared" si="821"/>
        <v>0</v>
      </c>
      <c r="CA330" s="712">
        <f t="shared" si="821"/>
        <v>0</v>
      </c>
      <c r="CB330" s="712">
        <f t="shared" si="821"/>
        <v>0</v>
      </c>
      <c r="CC330" s="712">
        <f t="shared" si="821"/>
        <v>0</v>
      </c>
      <c r="CD330" s="712">
        <f t="shared" si="821"/>
        <v>0</v>
      </c>
      <c r="CE330" s="712">
        <f t="shared" si="821"/>
        <v>0</v>
      </c>
      <c r="CF330" s="712">
        <f t="shared" si="821"/>
        <v>0</v>
      </c>
      <c r="CG330" s="712">
        <f t="shared" si="821"/>
        <v>0</v>
      </c>
      <c r="CH330" s="712">
        <f t="shared" si="821"/>
        <v>0</v>
      </c>
      <c r="CI330" s="712">
        <f t="shared" si="821"/>
        <v>0</v>
      </c>
      <c r="CJ330" s="712">
        <f t="shared" si="821"/>
        <v>0</v>
      </c>
      <c r="CK330" s="712">
        <f t="shared" si="821"/>
        <v>0</v>
      </c>
      <c r="CL330" s="712">
        <f t="shared" si="821"/>
        <v>0</v>
      </c>
      <c r="CM330" s="712">
        <f t="shared" si="821"/>
        <v>0</v>
      </c>
      <c r="CN330" s="712">
        <f t="shared" si="821"/>
        <v>0</v>
      </c>
      <c r="CO330" s="712">
        <f t="shared" si="821"/>
        <v>0</v>
      </c>
      <c r="CP330" s="712">
        <f t="shared" si="821"/>
        <v>0</v>
      </c>
      <c r="CQ330" s="712">
        <f t="shared" si="821"/>
        <v>0</v>
      </c>
      <c r="CR330" s="712">
        <f t="shared" si="821"/>
        <v>0</v>
      </c>
      <c r="CS330" s="712">
        <f t="shared" si="821"/>
        <v>0</v>
      </c>
      <c r="CT330" s="712">
        <f t="shared" si="821"/>
        <v>0</v>
      </c>
      <c r="CU330" s="712">
        <f t="shared" si="821"/>
        <v>0</v>
      </c>
      <c r="CV330" s="712">
        <f t="shared" ref="CV330:DI330" si="822">CV$236*CV97</f>
        <v>0</v>
      </c>
      <c r="CW330" s="712">
        <f t="shared" si="822"/>
        <v>0</v>
      </c>
      <c r="CX330" s="712">
        <f t="shared" si="822"/>
        <v>0</v>
      </c>
      <c r="CY330" s="712">
        <f t="shared" si="822"/>
        <v>0</v>
      </c>
      <c r="CZ330" s="712">
        <f t="shared" si="822"/>
        <v>0</v>
      </c>
      <c r="DA330" s="712">
        <f t="shared" si="822"/>
        <v>0</v>
      </c>
      <c r="DB330" s="712">
        <f t="shared" si="822"/>
        <v>0</v>
      </c>
      <c r="DC330" s="712">
        <f t="shared" si="822"/>
        <v>0</v>
      </c>
      <c r="DD330" s="712">
        <f t="shared" si="822"/>
        <v>0</v>
      </c>
      <c r="DE330" s="712">
        <f t="shared" si="822"/>
        <v>0</v>
      </c>
      <c r="DF330" s="712">
        <f t="shared" si="822"/>
        <v>0</v>
      </c>
      <c r="DG330" s="712">
        <f t="shared" si="822"/>
        <v>0</v>
      </c>
      <c r="DH330" s="712">
        <f t="shared" si="822"/>
        <v>0</v>
      </c>
      <c r="DI330" s="712">
        <f t="shared" si="822"/>
        <v>0</v>
      </c>
      <c r="DJ330" s="712">
        <f t="shared" si="702"/>
        <v>0</v>
      </c>
      <c r="DK330" s="323"/>
      <c r="DL330" s="21"/>
    </row>
    <row r="331" spans="2:116">
      <c r="B331" s="318" t="s">
        <v>383</v>
      </c>
      <c r="C331" s="14" t="s">
        <v>1102</v>
      </c>
      <c r="D331" s="713">
        <f t="shared" ref="D331:AI331" si="823">D$236*D98</f>
        <v>0</v>
      </c>
      <c r="E331" s="713">
        <f t="shared" si="823"/>
        <v>0</v>
      </c>
      <c r="F331" s="713">
        <f t="shared" si="823"/>
        <v>0</v>
      </c>
      <c r="G331" s="713">
        <f t="shared" si="823"/>
        <v>0</v>
      </c>
      <c r="H331" s="713">
        <f t="shared" si="823"/>
        <v>0</v>
      </c>
      <c r="I331" s="713">
        <f t="shared" si="823"/>
        <v>0</v>
      </c>
      <c r="J331" s="713">
        <f t="shared" si="823"/>
        <v>0</v>
      </c>
      <c r="K331" s="713">
        <f t="shared" si="823"/>
        <v>0</v>
      </c>
      <c r="L331" s="713">
        <f t="shared" si="823"/>
        <v>0</v>
      </c>
      <c r="M331" s="713">
        <f t="shared" si="823"/>
        <v>0</v>
      </c>
      <c r="N331" s="713">
        <f t="shared" si="823"/>
        <v>0</v>
      </c>
      <c r="O331" s="713">
        <f t="shared" si="823"/>
        <v>0</v>
      </c>
      <c r="P331" s="713">
        <f t="shared" si="823"/>
        <v>0</v>
      </c>
      <c r="Q331" s="713">
        <f t="shared" si="823"/>
        <v>0</v>
      </c>
      <c r="R331" s="713">
        <f t="shared" si="823"/>
        <v>0</v>
      </c>
      <c r="S331" s="713">
        <f t="shared" si="823"/>
        <v>0</v>
      </c>
      <c r="T331" s="713">
        <f t="shared" si="823"/>
        <v>0</v>
      </c>
      <c r="U331" s="713">
        <f t="shared" si="823"/>
        <v>0</v>
      </c>
      <c r="V331" s="713">
        <f t="shared" si="823"/>
        <v>0</v>
      </c>
      <c r="W331" s="713">
        <f t="shared" si="823"/>
        <v>0</v>
      </c>
      <c r="X331" s="713">
        <f t="shared" si="823"/>
        <v>0</v>
      </c>
      <c r="Y331" s="713">
        <f t="shared" si="823"/>
        <v>0</v>
      </c>
      <c r="Z331" s="713">
        <f t="shared" si="823"/>
        <v>0</v>
      </c>
      <c r="AA331" s="713">
        <f t="shared" si="823"/>
        <v>0</v>
      </c>
      <c r="AB331" s="713">
        <f t="shared" si="823"/>
        <v>0</v>
      </c>
      <c r="AC331" s="713">
        <f t="shared" si="823"/>
        <v>0</v>
      </c>
      <c r="AD331" s="713">
        <f t="shared" si="823"/>
        <v>0</v>
      </c>
      <c r="AE331" s="713">
        <f t="shared" si="823"/>
        <v>0</v>
      </c>
      <c r="AF331" s="713">
        <f t="shared" si="823"/>
        <v>0</v>
      </c>
      <c r="AG331" s="713">
        <f t="shared" si="823"/>
        <v>0</v>
      </c>
      <c r="AH331" s="713">
        <f t="shared" si="823"/>
        <v>0</v>
      </c>
      <c r="AI331" s="713">
        <f t="shared" si="823"/>
        <v>0</v>
      </c>
      <c r="AJ331" s="713">
        <f t="shared" ref="AJ331:BO331" si="824">AJ$236*AJ98</f>
        <v>0</v>
      </c>
      <c r="AK331" s="713">
        <f t="shared" si="824"/>
        <v>0</v>
      </c>
      <c r="AL331" s="713">
        <f t="shared" si="824"/>
        <v>0</v>
      </c>
      <c r="AM331" s="713">
        <f t="shared" si="824"/>
        <v>0</v>
      </c>
      <c r="AN331" s="713">
        <f t="shared" si="824"/>
        <v>0</v>
      </c>
      <c r="AO331" s="713">
        <f t="shared" si="824"/>
        <v>0</v>
      </c>
      <c r="AP331" s="713">
        <f t="shared" si="824"/>
        <v>0</v>
      </c>
      <c r="AQ331" s="713">
        <f t="shared" si="824"/>
        <v>0</v>
      </c>
      <c r="AR331" s="713">
        <f t="shared" si="824"/>
        <v>0</v>
      </c>
      <c r="AS331" s="713">
        <f t="shared" si="824"/>
        <v>0</v>
      </c>
      <c r="AT331" s="713">
        <f t="shared" si="824"/>
        <v>0</v>
      </c>
      <c r="AU331" s="713">
        <f t="shared" si="824"/>
        <v>0</v>
      </c>
      <c r="AV331" s="713">
        <f t="shared" si="824"/>
        <v>0</v>
      </c>
      <c r="AW331" s="713">
        <f t="shared" si="824"/>
        <v>0</v>
      </c>
      <c r="AX331" s="713">
        <f t="shared" si="824"/>
        <v>0</v>
      </c>
      <c r="AY331" s="713">
        <f t="shared" si="824"/>
        <v>0</v>
      </c>
      <c r="AZ331" s="713">
        <f t="shared" si="824"/>
        <v>0</v>
      </c>
      <c r="BA331" s="713">
        <f t="shared" si="824"/>
        <v>0</v>
      </c>
      <c r="BB331" s="713">
        <f t="shared" si="824"/>
        <v>0</v>
      </c>
      <c r="BC331" s="713">
        <f t="shared" si="824"/>
        <v>0</v>
      </c>
      <c r="BD331" s="713">
        <f t="shared" si="824"/>
        <v>0</v>
      </c>
      <c r="BE331" s="713">
        <f t="shared" si="824"/>
        <v>0</v>
      </c>
      <c r="BF331" s="713">
        <f t="shared" si="824"/>
        <v>0</v>
      </c>
      <c r="BG331" s="713">
        <f t="shared" si="824"/>
        <v>0</v>
      </c>
      <c r="BH331" s="713">
        <f t="shared" si="824"/>
        <v>0</v>
      </c>
      <c r="BI331" s="713">
        <f t="shared" si="824"/>
        <v>0</v>
      </c>
      <c r="BJ331" s="713">
        <f t="shared" si="824"/>
        <v>0</v>
      </c>
      <c r="BK331" s="713">
        <f t="shared" si="824"/>
        <v>0</v>
      </c>
      <c r="BL331" s="713">
        <f t="shared" si="824"/>
        <v>0</v>
      </c>
      <c r="BM331" s="713">
        <f t="shared" si="824"/>
        <v>0</v>
      </c>
      <c r="BN331" s="713">
        <f t="shared" si="824"/>
        <v>0</v>
      </c>
      <c r="BO331" s="713">
        <f t="shared" si="824"/>
        <v>0</v>
      </c>
      <c r="BP331" s="713">
        <f t="shared" ref="BP331:CU331" si="825">BP$236*BP98</f>
        <v>0</v>
      </c>
      <c r="BQ331" s="713">
        <f t="shared" si="825"/>
        <v>0</v>
      </c>
      <c r="BR331" s="713">
        <f t="shared" si="825"/>
        <v>0</v>
      </c>
      <c r="BS331" s="713">
        <f t="shared" si="825"/>
        <v>0</v>
      </c>
      <c r="BT331" s="713">
        <f t="shared" si="825"/>
        <v>0</v>
      </c>
      <c r="BU331" s="713">
        <f t="shared" si="825"/>
        <v>0</v>
      </c>
      <c r="BV331" s="713">
        <f t="shared" si="825"/>
        <v>0</v>
      </c>
      <c r="BW331" s="713">
        <f t="shared" si="825"/>
        <v>0</v>
      </c>
      <c r="BX331" s="713">
        <f t="shared" si="825"/>
        <v>0</v>
      </c>
      <c r="BY331" s="713">
        <f t="shared" si="825"/>
        <v>0</v>
      </c>
      <c r="BZ331" s="713">
        <f t="shared" si="825"/>
        <v>0</v>
      </c>
      <c r="CA331" s="713">
        <f t="shared" si="825"/>
        <v>0</v>
      </c>
      <c r="CB331" s="713">
        <f t="shared" si="825"/>
        <v>0</v>
      </c>
      <c r="CC331" s="713">
        <f t="shared" si="825"/>
        <v>0</v>
      </c>
      <c r="CD331" s="713">
        <f t="shared" si="825"/>
        <v>0</v>
      </c>
      <c r="CE331" s="713">
        <f t="shared" si="825"/>
        <v>0</v>
      </c>
      <c r="CF331" s="713">
        <f t="shared" si="825"/>
        <v>0</v>
      </c>
      <c r="CG331" s="713">
        <f t="shared" si="825"/>
        <v>0</v>
      </c>
      <c r="CH331" s="713">
        <f t="shared" si="825"/>
        <v>0</v>
      </c>
      <c r="CI331" s="713">
        <f t="shared" si="825"/>
        <v>0</v>
      </c>
      <c r="CJ331" s="713">
        <f t="shared" si="825"/>
        <v>0</v>
      </c>
      <c r="CK331" s="713">
        <f t="shared" si="825"/>
        <v>0</v>
      </c>
      <c r="CL331" s="713">
        <f t="shared" si="825"/>
        <v>0</v>
      </c>
      <c r="CM331" s="713">
        <f t="shared" si="825"/>
        <v>0</v>
      </c>
      <c r="CN331" s="713">
        <f t="shared" si="825"/>
        <v>0</v>
      </c>
      <c r="CO331" s="713">
        <f t="shared" si="825"/>
        <v>0</v>
      </c>
      <c r="CP331" s="713">
        <f t="shared" si="825"/>
        <v>0</v>
      </c>
      <c r="CQ331" s="713">
        <f t="shared" si="825"/>
        <v>0</v>
      </c>
      <c r="CR331" s="713">
        <f t="shared" si="825"/>
        <v>0</v>
      </c>
      <c r="CS331" s="713">
        <f t="shared" si="825"/>
        <v>0</v>
      </c>
      <c r="CT331" s="713">
        <f t="shared" si="825"/>
        <v>0</v>
      </c>
      <c r="CU331" s="713">
        <f t="shared" si="825"/>
        <v>0</v>
      </c>
      <c r="CV331" s="713">
        <f t="shared" ref="CV331:DI331" si="826">CV$236*CV98</f>
        <v>0</v>
      </c>
      <c r="CW331" s="713">
        <f t="shared" si="826"/>
        <v>0</v>
      </c>
      <c r="CX331" s="713">
        <f t="shared" si="826"/>
        <v>0</v>
      </c>
      <c r="CY331" s="713">
        <f t="shared" si="826"/>
        <v>0</v>
      </c>
      <c r="CZ331" s="713">
        <f t="shared" si="826"/>
        <v>0</v>
      </c>
      <c r="DA331" s="713">
        <f t="shared" si="826"/>
        <v>0</v>
      </c>
      <c r="DB331" s="713">
        <f t="shared" si="826"/>
        <v>0</v>
      </c>
      <c r="DC331" s="713">
        <f t="shared" si="826"/>
        <v>0</v>
      </c>
      <c r="DD331" s="713">
        <f t="shared" si="826"/>
        <v>0</v>
      </c>
      <c r="DE331" s="713">
        <f t="shared" si="826"/>
        <v>0</v>
      </c>
      <c r="DF331" s="713">
        <f t="shared" si="826"/>
        <v>0</v>
      </c>
      <c r="DG331" s="713">
        <f t="shared" si="826"/>
        <v>0</v>
      </c>
      <c r="DH331" s="713">
        <f t="shared" si="826"/>
        <v>0</v>
      </c>
      <c r="DI331" s="713">
        <f t="shared" si="826"/>
        <v>0</v>
      </c>
      <c r="DJ331" s="713">
        <f t="shared" si="702"/>
        <v>0</v>
      </c>
      <c r="DK331" s="323"/>
      <c r="DL331" s="21"/>
    </row>
    <row r="332" spans="2:116">
      <c r="B332" s="10" t="s">
        <v>384</v>
      </c>
      <c r="C332" s="4" t="s">
        <v>1103</v>
      </c>
      <c r="D332" s="712">
        <f t="shared" ref="D332:AI332" si="827">D$236*D99</f>
        <v>0</v>
      </c>
      <c r="E332" s="712">
        <f t="shared" si="827"/>
        <v>0</v>
      </c>
      <c r="F332" s="712">
        <f t="shared" si="827"/>
        <v>0</v>
      </c>
      <c r="G332" s="712">
        <f t="shared" si="827"/>
        <v>0</v>
      </c>
      <c r="H332" s="712">
        <f t="shared" si="827"/>
        <v>0</v>
      </c>
      <c r="I332" s="712">
        <f t="shared" si="827"/>
        <v>0</v>
      </c>
      <c r="J332" s="712">
        <f t="shared" si="827"/>
        <v>0</v>
      </c>
      <c r="K332" s="712">
        <f t="shared" si="827"/>
        <v>0</v>
      </c>
      <c r="L332" s="712">
        <f t="shared" si="827"/>
        <v>0</v>
      </c>
      <c r="M332" s="712">
        <f t="shared" si="827"/>
        <v>0</v>
      </c>
      <c r="N332" s="712">
        <f t="shared" si="827"/>
        <v>0</v>
      </c>
      <c r="O332" s="712">
        <f t="shared" si="827"/>
        <v>0</v>
      </c>
      <c r="P332" s="712">
        <f t="shared" si="827"/>
        <v>0</v>
      </c>
      <c r="Q332" s="712">
        <f t="shared" si="827"/>
        <v>0</v>
      </c>
      <c r="R332" s="712">
        <f t="shared" si="827"/>
        <v>0</v>
      </c>
      <c r="S332" s="712">
        <f t="shared" si="827"/>
        <v>0</v>
      </c>
      <c r="T332" s="712">
        <f t="shared" si="827"/>
        <v>0</v>
      </c>
      <c r="U332" s="712">
        <f t="shared" si="827"/>
        <v>0</v>
      </c>
      <c r="V332" s="712">
        <f t="shared" si="827"/>
        <v>0</v>
      </c>
      <c r="W332" s="712">
        <f t="shared" si="827"/>
        <v>0</v>
      </c>
      <c r="X332" s="712">
        <f t="shared" si="827"/>
        <v>0</v>
      </c>
      <c r="Y332" s="712">
        <f t="shared" si="827"/>
        <v>0</v>
      </c>
      <c r="Z332" s="712">
        <f t="shared" si="827"/>
        <v>0</v>
      </c>
      <c r="AA332" s="712">
        <f t="shared" si="827"/>
        <v>0</v>
      </c>
      <c r="AB332" s="712">
        <f t="shared" si="827"/>
        <v>0</v>
      </c>
      <c r="AC332" s="712">
        <f t="shared" si="827"/>
        <v>0</v>
      </c>
      <c r="AD332" s="712">
        <f t="shared" si="827"/>
        <v>0</v>
      </c>
      <c r="AE332" s="712">
        <f t="shared" si="827"/>
        <v>0</v>
      </c>
      <c r="AF332" s="712">
        <f t="shared" si="827"/>
        <v>0</v>
      </c>
      <c r="AG332" s="712">
        <f t="shared" si="827"/>
        <v>0</v>
      </c>
      <c r="AH332" s="712">
        <f t="shared" si="827"/>
        <v>0</v>
      </c>
      <c r="AI332" s="712">
        <f t="shared" si="827"/>
        <v>0</v>
      </c>
      <c r="AJ332" s="712">
        <f t="shared" ref="AJ332:BO332" si="828">AJ$236*AJ99</f>
        <v>0</v>
      </c>
      <c r="AK332" s="712">
        <f t="shared" si="828"/>
        <v>0</v>
      </c>
      <c r="AL332" s="712">
        <f t="shared" si="828"/>
        <v>0</v>
      </c>
      <c r="AM332" s="712">
        <f t="shared" si="828"/>
        <v>0</v>
      </c>
      <c r="AN332" s="712">
        <f t="shared" si="828"/>
        <v>0</v>
      </c>
      <c r="AO332" s="712">
        <f t="shared" si="828"/>
        <v>0</v>
      </c>
      <c r="AP332" s="712">
        <f t="shared" si="828"/>
        <v>0</v>
      </c>
      <c r="AQ332" s="712">
        <f t="shared" si="828"/>
        <v>0</v>
      </c>
      <c r="AR332" s="712">
        <f t="shared" si="828"/>
        <v>0</v>
      </c>
      <c r="AS332" s="712">
        <f t="shared" si="828"/>
        <v>0</v>
      </c>
      <c r="AT332" s="712">
        <f t="shared" si="828"/>
        <v>0</v>
      </c>
      <c r="AU332" s="712">
        <f t="shared" si="828"/>
        <v>0</v>
      </c>
      <c r="AV332" s="712">
        <f t="shared" si="828"/>
        <v>0</v>
      </c>
      <c r="AW332" s="712">
        <f t="shared" si="828"/>
        <v>0</v>
      </c>
      <c r="AX332" s="712">
        <f t="shared" si="828"/>
        <v>0</v>
      </c>
      <c r="AY332" s="712">
        <f t="shared" si="828"/>
        <v>0</v>
      </c>
      <c r="AZ332" s="712">
        <f t="shared" si="828"/>
        <v>0</v>
      </c>
      <c r="BA332" s="712">
        <f t="shared" si="828"/>
        <v>0</v>
      </c>
      <c r="BB332" s="712">
        <f t="shared" si="828"/>
        <v>0</v>
      </c>
      <c r="BC332" s="712">
        <f t="shared" si="828"/>
        <v>0</v>
      </c>
      <c r="BD332" s="712">
        <f t="shared" si="828"/>
        <v>0</v>
      </c>
      <c r="BE332" s="712">
        <f t="shared" si="828"/>
        <v>0</v>
      </c>
      <c r="BF332" s="712">
        <f t="shared" si="828"/>
        <v>0</v>
      </c>
      <c r="BG332" s="712">
        <f t="shared" si="828"/>
        <v>0</v>
      </c>
      <c r="BH332" s="712">
        <f t="shared" si="828"/>
        <v>0</v>
      </c>
      <c r="BI332" s="712">
        <f t="shared" si="828"/>
        <v>0</v>
      </c>
      <c r="BJ332" s="712">
        <f t="shared" si="828"/>
        <v>0</v>
      </c>
      <c r="BK332" s="712">
        <f t="shared" si="828"/>
        <v>0</v>
      </c>
      <c r="BL332" s="712">
        <f t="shared" si="828"/>
        <v>0</v>
      </c>
      <c r="BM332" s="712">
        <f t="shared" si="828"/>
        <v>0</v>
      </c>
      <c r="BN332" s="712">
        <f t="shared" si="828"/>
        <v>0</v>
      </c>
      <c r="BO332" s="712">
        <f t="shared" si="828"/>
        <v>0</v>
      </c>
      <c r="BP332" s="712">
        <f t="shared" ref="BP332:CU332" si="829">BP$236*BP99</f>
        <v>0</v>
      </c>
      <c r="BQ332" s="712">
        <f t="shared" si="829"/>
        <v>0</v>
      </c>
      <c r="BR332" s="712">
        <f t="shared" si="829"/>
        <v>0</v>
      </c>
      <c r="BS332" s="712">
        <f t="shared" si="829"/>
        <v>0</v>
      </c>
      <c r="BT332" s="712">
        <f t="shared" si="829"/>
        <v>0</v>
      </c>
      <c r="BU332" s="712">
        <f t="shared" si="829"/>
        <v>0</v>
      </c>
      <c r="BV332" s="712">
        <f t="shared" si="829"/>
        <v>0</v>
      </c>
      <c r="BW332" s="712">
        <f t="shared" si="829"/>
        <v>0</v>
      </c>
      <c r="BX332" s="712">
        <f t="shared" si="829"/>
        <v>0</v>
      </c>
      <c r="BY332" s="712">
        <f t="shared" si="829"/>
        <v>0</v>
      </c>
      <c r="BZ332" s="712">
        <f t="shared" si="829"/>
        <v>0</v>
      </c>
      <c r="CA332" s="712">
        <f t="shared" si="829"/>
        <v>0</v>
      </c>
      <c r="CB332" s="712">
        <f t="shared" si="829"/>
        <v>0</v>
      </c>
      <c r="CC332" s="712">
        <f t="shared" si="829"/>
        <v>0</v>
      </c>
      <c r="CD332" s="712">
        <f t="shared" si="829"/>
        <v>0</v>
      </c>
      <c r="CE332" s="712">
        <f t="shared" si="829"/>
        <v>0</v>
      </c>
      <c r="CF332" s="712">
        <f t="shared" si="829"/>
        <v>0</v>
      </c>
      <c r="CG332" s="712">
        <f t="shared" si="829"/>
        <v>0</v>
      </c>
      <c r="CH332" s="712">
        <f t="shared" si="829"/>
        <v>0</v>
      </c>
      <c r="CI332" s="712">
        <f t="shared" si="829"/>
        <v>0</v>
      </c>
      <c r="CJ332" s="712">
        <f t="shared" si="829"/>
        <v>0</v>
      </c>
      <c r="CK332" s="712">
        <f t="shared" si="829"/>
        <v>0</v>
      </c>
      <c r="CL332" s="712">
        <f t="shared" si="829"/>
        <v>0</v>
      </c>
      <c r="CM332" s="712">
        <f t="shared" si="829"/>
        <v>0</v>
      </c>
      <c r="CN332" s="712">
        <f t="shared" si="829"/>
        <v>0</v>
      </c>
      <c r="CO332" s="712">
        <f t="shared" si="829"/>
        <v>0</v>
      </c>
      <c r="CP332" s="712">
        <f t="shared" si="829"/>
        <v>0</v>
      </c>
      <c r="CQ332" s="712">
        <f t="shared" si="829"/>
        <v>0</v>
      </c>
      <c r="CR332" s="712">
        <f t="shared" si="829"/>
        <v>0</v>
      </c>
      <c r="CS332" s="712">
        <f t="shared" si="829"/>
        <v>0</v>
      </c>
      <c r="CT332" s="712">
        <f t="shared" si="829"/>
        <v>0</v>
      </c>
      <c r="CU332" s="712">
        <f t="shared" si="829"/>
        <v>0</v>
      </c>
      <c r="CV332" s="712">
        <f t="shared" ref="CV332:DI332" si="830">CV$236*CV99</f>
        <v>0</v>
      </c>
      <c r="CW332" s="712">
        <f t="shared" si="830"/>
        <v>0</v>
      </c>
      <c r="CX332" s="712">
        <f t="shared" si="830"/>
        <v>0</v>
      </c>
      <c r="CY332" s="712">
        <f t="shared" si="830"/>
        <v>0</v>
      </c>
      <c r="CZ332" s="712">
        <f t="shared" si="830"/>
        <v>0</v>
      </c>
      <c r="DA332" s="712">
        <f t="shared" si="830"/>
        <v>0</v>
      </c>
      <c r="DB332" s="712">
        <f t="shared" si="830"/>
        <v>0</v>
      </c>
      <c r="DC332" s="712">
        <f t="shared" si="830"/>
        <v>0</v>
      </c>
      <c r="DD332" s="712">
        <f t="shared" si="830"/>
        <v>0</v>
      </c>
      <c r="DE332" s="712">
        <f t="shared" si="830"/>
        <v>0</v>
      </c>
      <c r="DF332" s="712">
        <f t="shared" si="830"/>
        <v>0</v>
      </c>
      <c r="DG332" s="712">
        <f t="shared" si="830"/>
        <v>0</v>
      </c>
      <c r="DH332" s="712">
        <f t="shared" si="830"/>
        <v>0</v>
      </c>
      <c r="DI332" s="712">
        <f t="shared" si="830"/>
        <v>0</v>
      </c>
      <c r="DJ332" s="712">
        <f t="shared" ref="DJ332:DJ346" si="831">SUM(D332:DI332)</f>
        <v>0</v>
      </c>
      <c r="DK332" s="323"/>
      <c r="DL332" s="21"/>
    </row>
    <row r="333" spans="2:116">
      <c r="B333" s="10" t="s">
        <v>385</v>
      </c>
      <c r="C333" s="4" t="s">
        <v>1104</v>
      </c>
      <c r="D333" s="712">
        <f t="shared" ref="D333:AI333" si="832">D$236*D100</f>
        <v>0</v>
      </c>
      <c r="E333" s="712">
        <f t="shared" si="832"/>
        <v>0</v>
      </c>
      <c r="F333" s="712">
        <f t="shared" si="832"/>
        <v>0</v>
      </c>
      <c r="G333" s="712">
        <f t="shared" si="832"/>
        <v>0</v>
      </c>
      <c r="H333" s="712">
        <f t="shared" si="832"/>
        <v>0</v>
      </c>
      <c r="I333" s="712">
        <f t="shared" si="832"/>
        <v>0</v>
      </c>
      <c r="J333" s="712">
        <f t="shared" si="832"/>
        <v>0</v>
      </c>
      <c r="K333" s="712">
        <f t="shared" si="832"/>
        <v>0</v>
      </c>
      <c r="L333" s="712">
        <f t="shared" si="832"/>
        <v>0</v>
      </c>
      <c r="M333" s="712">
        <f t="shared" si="832"/>
        <v>0</v>
      </c>
      <c r="N333" s="712">
        <f t="shared" si="832"/>
        <v>0</v>
      </c>
      <c r="O333" s="712">
        <f t="shared" si="832"/>
        <v>0</v>
      </c>
      <c r="P333" s="712">
        <f t="shared" si="832"/>
        <v>0</v>
      </c>
      <c r="Q333" s="712">
        <f t="shared" si="832"/>
        <v>0</v>
      </c>
      <c r="R333" s="712">
        <f t="shared" si="832"/>
        <v>0</v>
      </c>
      <c r="S333" s="712">
        <f t="shared" si="832"/>
        <v>0</v>
      </c>
      <c r="T333" s="712">
        <f t="shared" si="832"/>
        <v>0</v>
      </c>
      <c r="U333" s="712">
        <f t="shared" si="832"/>
        <v>0</v>
      </c>
      <c r="V333" s="712">
        <f t="shared" si="832"/>
        <v>0</v>
      </c>
      <c r="W333" s="712">
        <f t="shared" si="832"/>
        <v>0</v>
      </c>
      <c r="X333" s="712">
        <f t="shared" si="832"/>
        <v>0</v>
      </c>
      <c r="Y333" s="712">
        <f t="shared" si="832"/>
        <v>0</v>
      </c>
      <c r="Z333" s="712">
        <f t="shared" si="832"/>
        <v>0</v>
      </c>
      <c r="AA333" s="712">
        <f t="shared" si="832"/>
        <v>0</v>
      </c>
      <c r="AB333" s="712">
        <f t="shared" si="832"/>
        <v>0</v>
      </c>
      <c r="AC333" s="712">
        <f t="shared" si="832"/>
        <v>0</v>
      </c>
      <c r="AD333" s="712">
        <f t="shared" si="832"/>
        <v>0</v>
      </c>
      <c r="AE333" s="712">
        <f t="shared" si="832"/>
        <v>0</v>
      </c>
      <c r="AF333" s="712">
        <f t="shared" si="832"/>
        <v>0</v>
      </c>
      <c r="AG333" s="712">
        <f t="shared" si="832"/>
        <v>0</v>
      </c>
      <c r="AH333" s="712">
        <f t="shared" si="832"/>
        <v>0</v>
      </c>
      <c r="AI333" s="712">
        <f t="shared" si="832"/>
        <v>0</v>
      </c>
      <c r="AJ333" s="712">
        <f t="shared" ref="AJ333:BO333" si="833">AJ$236*AJ100</f>
        <v>0</v>
      </c>
      <c r="AK333" s="712">
        <f t="shared" si="833"/>
        <v>0</v>
      </c>
      <c r="AL333" s="712">
        <f t="shared" si="833"/>
        <v>0</v>
      </c>
      <c r="AM333" s="712">
        <f t="shared" si="833"/>
        <v>0</v>
      </c>
      <c r="AN333" s="712">
        <f t="shared" si="833"/>
        <v>0</v>
      </c>
      <c r="AO333" s="712">
        <f t="shared" si="833"/>
        <v>0</v>
      </c>
      <c r="AP333" s="712">
        <f t="shared" si="833"/>
        <v>0</v>
      </c>
      <c r="AQ333" s="712">
        <f t="shared" si="833"/>
        <v>0</v>
      </c>
      <c r="AR333" s="712">
        <f t="shared" si="833"/>
        <v>0</v>
      </c>
      <c r="AS333" s="712">
        <f t="shared" si="833"/>
        <v>0</v>
      </c>
      <c r="AT333" s="712">
        <f t="shared" si="833"/>
        <v>0</v>
      </c>
      <c r="AU333" s="712">
        <f t="shared" si="833"/>
        <v>0</v>
      </c>
      <c r="AV333" s="712">
        <f t="shared" si="833"/>
        <v>0</v>
      </c>
      <c r="AW333" s="712">
        <f t="shared" si="833"/>
        <v>0</v>
      </c>
      <c r="AX333" s="712">
        <f t="shared" si="833"/>
        <v>0</v>
      </c>
      <c r="AY333" s="712">
        <f t="shared" si="833"/>
        <v>0</v>
      </c>
      <c r="AZ333" s="712">
        <f t="shared" si="833"/>
        <v>0</v>
      </c>
      <c r="BA333" s="712">
        <f t="shared" si="833"/>
        <v>0</v>
      </c>
      <c r="BB333" s="712">
        <f t="shared" si="833"/>
        <v>0</v>
      </c>
      <c r="BC333" s="712">
        <f t="shared" si="833"/>
        <v>0</v>
      </c>
      <c r="BD333" s="712">
        <f t="shared" si="833"/>
        <v>0</v>
      </c>
      <c r="BE333" s="712">
        <f t="shared" si="833"/>
        <v>0</v>
      </c>
      <c r="BF333" s="712">
        <f t="shared" si="833"/>
        <v>0</v>
      </c>
      <c r="BG333" s="712">
        <f t="shared" si="833"/>
        <v>0</v>
      </c>
      <c r="BH333" s="712">
        <f t="shared" si="833"/>
        <v>0</v>
      </c>
      <c r="BI333" s="712">
        <f t="shared" si="833"/>
        <v>0</v>
      </c>
      <c r="BJ333" s="712">
        <f t="shared" si="833"/>
        <v>0</v>
      </c>
      <c r="BK333" s="712">
        <f t="shared" si="833"/>
        <v>0</v>
      </c>
      <c r="BL333" s="712">
        <f t="shared" si="833"/>
        <v>0</v>
      </c>
      <c r="BM333" s="712">
        <f t="shared" si="833"/>
        <v>0</v>
      </c>
      <c r="BN333" s="712">
        <f t="shared" si="833"/>
        <v>0</v>
      </c>
      <c r="BO333" s="712">
        <f t="shared" si="833"/>
        <v>0</v>
      </c>
      <c r="BP333" s="712">
        <f t="shared" ref="BP333:CU333" si="834">BP$236*BP100</f>
        <v>0</v>
      </c>
      <c r="BQ333" s="712">
        <f t="shared" si="834"/>
        <v>0</v>
      </c>
      <c r="BR333" s="712">
        <f t="shared" si="834"/>
        <v>0</v>
      </c>
      <c r="BS333" s="712">
        <f t="shared" si="834"/>
        <v>0</v>
      </c>
      <c r="BT333" s="712">
        <f t="shared" si="834"/>
        <v>0</v>
      </c>
      <c r="BU333" s="712">
        <f t="shared" si="834"/>
        <v>0</v>
      </c>
      <c r="BV333" s="712">
        <f t="shared" si="834"/>
        <v>0</v>
      </c>
      <c r="BW333" s="712">
        <f t="shared" si="834"/>
        <v>0</v>
      </c>
      <c r="BX333" s="712">
        <f t="shared" si="834"/>
        <v>0</v>
      </c>
      <c r="BY333" s="712">
        <f t="shared" si="834"/>
        <v>0</v>
      </c>
      <c r="BZ333" s="712">
        <f t="shared" si="834"/>
        <v>0</v>
      </c>
      <c r="CA333" s="712">
        <f t="shared" si="834"/>
        <v>0</v>
      </c>
      <c r="CB333" s="712">
        <f t="shared" si="834"/>
        <v>0</v>
      </c>
      <c r="CC333" s="712">
        <f t="shared" si="834"/>
        <v>0</v>
      </c>
      <c r="CD333" s="712">
        <f t="shared" si="834"/>
        <v>0</v>
      </c>
      <c r="CE333" s="712">
        <f t="shared" si="834"/>
        <v>0</v>
      </c>
      <c r="CF333" s="712">
        <f t="shared" si="834"/>
        <v>0</v>
      </c>
      <c r="CG333" s="712">
        <f t="shared" si="834"/>
        <v>0</v>
      </c>
      <c r="CH333" s="712">
        <f t="shared" si="834"/>
        <v>0</v>
      </c>
      <c r="CI333" s="712">
        <f t="shared" si="834"/>
        <v>0</v>
      </c>
      <c r="CJ333" s="712">
        <f t="shared" si="834"/>
        <v>0</v>
      </c>
      <c r="CK333" s="712">
        <f t="shared" si="834"/>
        <v>0</v>
      </c>
      <c r="CL333" s="712">
        <f t="shared" si="834"/>
        <v>0</v>
      </c>
      <c r="CM333" s="712">
        <f t="shared" si="834"/>
        <v>0</v>
      </c>
      <c r="CN333" s="712">
        <f t="shared" si="834"/>
        <v>0</v>
      </c>
      <c r="CO333" s="712">
        <f t="shared" si="834"/>
        <v>0</v>
      </c>
      <c r="CP333" s="712">
        <f t="shared" si="834"/>
        <v>0</v>
      </c>
      <c r="CQ333" s="712">
        <f t="shared" si="834"/>
        <v>0</v>
      </c>
      <c r="CR333" s="712">
        <f t="shared" si="834"/>
        <v>0</v>
      </c>
      <c r="CS333" s="712">
        <f t="shared" si="834"/>
        <v>0</v>
      </c>
      <c r="CT333" s="712">
        <f t="shared" si="834"/>
        <v>0</v>
      </c>
      <c r="CU333" s="712">
        <f t="shared" si="834"/>
        <v>0</v>
      </c>
      <c r="CV333" s="712">
        <f t="shared" ref="CV333:DI333" si="835">CV$236*CV100</f>
        <v>0</v>
      </c>
      <c r="CW333" s="712">
        <f t="shared" si="835"/>
        <v>0</v>
      </c>
      <c r="CX333" s="712">
        <f t="shared" si="835"/>
        <v>0</v>
      </c>
      <c r="CY333" s="712">
        <f t="shared" si="835"/>
        <v>0</v>
      </c>
      <c r="CZ333" s="712">
        <f t="shared" si="835"/>
        <v>0</v>
      </c>
      <c r="DA333" s="712">
        <f t="shared" si="835"/>
        <v>0</v>
      </c>
      <c r="DB333" s="712">
        <f t="shared" si="835"/>
        <v>0</v>
      </c>
      <c r="DC333" s="712">
        <f t="shared" si="835"/>
        <v>0</v>
      </c>
      <c r="DD333" s="712">
        <f t="shared" si="835"/>
        <v>0</v>
      </c>
      <c r="DE333" s="712">
        <f t="shared" si="835"/>
        <v>0</v>
      </c>
      <c r="DF333" s="712">
        <f t="shared" si="835"/>
        <v>0</v>
      </c>
      <c r="DG333" s="712">
        <f t="shared" si="835"/>
        <v>0</v>
      </c>
      <c r="DH333" s="712">
        <f t="shared" si="835"/>
        <v>0</v>
      </c>
      <c r="DI333" s="712">
        <f t="shared" si="835"/>
        <v>0</v>
      </c>
      <c r="DJ333" s="712">
        <f t="shared" si="831"/>
        <v>0</v>
      </c>
      <c r="DK333" s="323"/>
      <c r="DL333" s="21"/>
    </row>
    <row r="334" spans="2:116">
      <c r="B334" s="10" t="s">
        <v>386</v>
      </c>
      <c r="C334" s="4" t="s">
        <v>1105</v>
      </c>
      <c r="D334" s="712">
        <f t="shared" ref="D334:AI334" si="836">D$236*D101</f>
        <v>0</v>
      </c>
      <c r="E334" s="712">
        <f t="shared" si="836"/>
        <v>0</v>
      </c>
      <c r="F334" s="712">
        <f t="shared" si="836"/>
        <v>0</v>
      </c>
      <c r="G334" s="712">
        <f t="shared" si="836"/>
        <v>0</v>
      </c>
      <c r="H334" s="712">
        <f t="shared" si="836"/>
        <v>0</v>
      </c>
      <c r="I334" s="712">
        <f t="shared" si="836"/>
        <v>0</v>
      </c>
      <c r="J334" s="712">
        <f t="shared" si="836"/>
        <v>0</v>
      </c>
      <c r="K334" s="712">
        <f t="shared" si="836"/>
        <v>0</v>
      </c>
      <c r="L334" s="712">
        <f t="shared" si="836"/>
        <v>0</v>
      </c>
      <c r="M334" s="712">
        <f t="shared" si="836"/>
        <v>0</v>
      </c>
      <c r="N334" s="712">
        <f t="shared" si="836"/>
        <v>0</v>
      </c>
      <c r="O334" s="712">
        <f t="shared" si="836"/>
        <v>0</v>
      </c>
      <c r="P334" s="712">
        <f t="shared" si="836"/>
        <v>0</v>
      </c>
      <c r="Q334" s="712">
        <f t="shared" si="836"/>
        <v>0</v>
      </c>
      <c r="R334" s="712">
        <f t="shared" si="836"/>
        <v>0</v>
      </c>
      <c r="S334" s="712">
        <f t="shared" si="836"/>
        <v>0</v>
      </c>
      <c r="T334" s="712">
        <f t="shared" si="836"/>
        <v>0</v>
      </c>
      <c r="U334" s="712">
        <f t="shared" si="836"/>
        <v>0</v>
      </c>
      <c r="V334" s="712">
        <f t="shared" si="836"/>
        <v>0</v>
      </c>
      <c r="W334" s="712">
        <f t="shared" si="836"/>
        <v>0</v>
      </c>
      <c r="X334" s="712">
        <f t="shared" si="836"/>
        <v>0</v>
      </c>
      <c r="Y334" s="712">
        <f t="shared" si="836"/>
        <v>0</v>
      </c>
      <c r="Z334" s="712">
        <f t="shared" si="836"/>
        <v>0</v>
      </c>
      <c r="AA334" s="712">
        <f t="shared" si="836"/>
        <v>0</v>
      </c>
      <c r="AB334" s="712">
        <f t="shared" si="836"/>
        <v>0</v>
      </c>
      <c r="AC334" s="712">
        <f t="shared" si="836"/>
        <v>0</v>
      </c>
      <c r="AD334" s="712">
        <f t="shared" si="836"/>
        <v>0</v>
      </c>
      <c r="AE334" s="712">
        <f t="shared" si="836"/>
        <v>0</v>
      </c>
      <c r="AF334" s="712">
        <f t="shared" si="836"/>
        <v>0</v>
      </c>
      <c r="AG334" s="712">
        <f t="shared" si="836"/>
        <v>0</v>
      </c>
      <c r="AH334" s="712">
        <f t="shared" si="836"/>
        <v>0</v>
      </c>
      <c r="AI334" s="712">
        <f t="shared" si="836"/>
        <v>0</v>
      </c>
      <c r="AJ334" s="712">
        <f t="shared" ref="AJ334:BO334" si="837">AJ$236*AJ101</f>
        <v>0</v>
      </c>
      <c r="AK334" s="712">
        <f t="shared" si="837"/>
        <v>0</v>
      </c>
      <c r="AL334" s="712">
        <f t="shared" si="837"/>
        <v>0</v>
      </c>
      <c r="AM334" s="712">
        <f t="shared" si="837"/>
        <v>0</v>
      </c>
      <c r="AN334" s="712">
        <f t="shared" si="837"/>
        <v>0</v>
      </c>
      <c r="AO334" s="712">
        <f t="shared" si="837"/>
        <v>0</v>
      </c>
      <c r="AP334" s="712">
        <f t="shared" si="837"/>
        <v>0</v>
      </c>
      <c r="AQ334" s="712">
        <f t="shared" si="837"/>
        <v>0</v>
      </c>
      <c r="AR334" s="712">
        <f t="shared" si="837"/>
        <v>0</v>
      </c>
      <c r="AS334" s="712">
        <f t="shared" si="837"/>
        <v>0</v>
      </c>
      <c r="AT334" s="712">
        <f t="shared" si="837"/>
        <v>0</v>
      </c>
      <c r="AU334" s="712">
        <f t="shared" si="837"/>
        <v>0</v>
      </c>
      <c r="AV334" s="712">
        <f t="shared" si="837"/>
        <v>0</v>
      </c>
      <c r="AW334" s="712">
        <f t="shared" si="837"/>
        <v>0</v>
      </c>
      <c r="AX334" s="712">
        <f t="shared" si="837"/>
        <v>0</v>
      </c>
      <c r="AY334" s="712">
        <f t="shared" si="837"/>
        <v>0</v>
      </c>
      <c r="AZ334" s="712">
        <f t="shared" si="837"/>
        <v>0</v>
      </c>
      <c r="BA334" s="712">
        <f t="shared" si="837"/>
        <v>0</v>
      </c>
      <c r="BB334" s="712">
        <f t="shared" si="837"/>
        <v>0</v>
      </c>
      <c r="BC334" s="712">
        <f t="shared" si="837"/>
        <v>0</v>
      </c>
      <c r="BD334" s="712">
        <f t="shared" si="837"/>
        <v>0</v>
      </c>
      <c r="BE334" s="712">
        <f t="shared" si="837"/>
        <v>0</v>
      </c>
      <c r="BF334" s="712">
        <f t="shared" si="837"/>
        <v>0</v>
      </c>
      <c r="BG334" s="712">
        <f t="shared" si="837"/>
        <v>0</v>
      </c>
      <c r="BH334" s="712">
        <f t="shared" si="837"/>
        <v>0</v>
      </c>
      <c r="BI334" s="712">
        <f t="shared" si="837"/>
        <v>0</v>
      </c>
      <c r="BJ334" s="712">
        <f t="shared" si="837"/>
        <v>0</v>
      </c>
      <c r="BK334" s="712">
        <f t="shared" si="837"/>
        <v>0</v>
      </c>
      <c r="BL334" s="712">
        <f t="shared" si="837"/>
        <v>0</v>
      </c>
      <c r="BM334" s="712">
        <f t="shared" si="837"/>
        <v>0</v>
      </c>
      <c r="BN334" s="712">
        <f t="shared" si="837"/>
        <v>0</v>
      </c>
      <c r="BO334" s="712">
        <f t="shared" si="837"/>
        <v>0</v>
      </c>
      <c r="BP334" s="712">
        <f t="shared" ref="BP334:CU334" si="838">BP$236*BP101</f>
        <v>0</v>
      </c>
      <c r="BQ334" s="712">
        <f t="shared" si="838"/>
        <v>0</v>
      </c>
      <c r="BR334" s="712">
        <f t="shared" si="838"/>
        <v>0</v>
      </c>
      <c r="BS334" s="712">
        <f t="shared" si="838"/>
        <v>0</v>
      </c>
      <c r="BT334" s="712">
        <f t="shared" si="838"/>
        <v>0</v>
      </c>
      <c r="BU334" s="712">
        <f t="shared" si="838"/>
        <v>0</v>
      </c>
      <c r="BV334" s="712">
        <f t="shared" si="838"/>
        <v>0</v>
      </c>
      <c r="BW334" s="712">
        <f t="shared" si="838"/>
        <v>0</v>
      </c>
      <c r="BX334" s="712">
        <f t="shared" si="838"/>
        <v>0</v>
      </c>
      <c r="BY334" s="712">
        <f t="shared" si="838"/>
        <v>0</v>
      </c>
      <c r="BZ334" s="712">
        <f t="shared" si="838"/>
        <v>0</v>
      </c>
      <c r="CA334" s="712">
        <f t="shared" si="838"/>
        <v>0</v>
      </c>
      <c r="CB334" s="712">
        <f t="shared" si="838"/>
        <v>0</v>
      </c>
      <c r="CC334" s="712">
        <f t="shared" si="838"/>
        <v>0</v>
      </c>
      <c r="CD334" s="712">
        <f t="shared" si="838"/>
        <v>0</v>
      </c>
      <c r="CE334" s="712">
        <f t="shared" si="838"/>
        <v>0</v>
      </c>
      <c r="CF334" s="712">
        <f t="shared" si="838"/>
        <v>0</v>
      </c>
      <c r="CG334" s="712">
        <f t="shared" si="838"/>
        <v>0</v>
      </c>
      <c r="CH334" s="712">
        <f t="shared" si="838"/>
        <v>0</v>
      </c>
      <c r="CI334" s="712">
        <f t="shared" si="838"/>
        <v>0</v>
      </c>
      <c r="CJ334" s="712">
        <f t="shared" si="838"/>
        <v>0</v>
      </c>
      <c r="CK334" s="712">
        <f t="shared" si="838"/>
        <v>0</v>
      </c>
      <c r="CL334" s="712">
        <f t="shared" si="838"/>
        <v>0</v>
      </c>
      <c r="CM334" s="712">
        <f t="shared" si="838"/>
        <v>0</v>
      </c>
      <c r="CN334" s="712">
        <f t="shared" si="838"/>
        <v>0</v>
      </c>
      <c r="CO334" s="712">
        <f t="shared" si="838"/>
        <v>0</v>
      </c>
      <c r="CP334" s="712">
        <f t="shared" si="838"/>
        <v>0</v>
      </c>
      <c r="CQ334" s="712">
        <f t="shared" si="838"/>
        <v>0</v>
      </c>
      <c r="CR334" s="712">
        <f t="shared" si="838"/>
        <v>0</v>
      </c>
      <c r="CS334" s="712">
        <f t="shared" si="838"/>
        <v>0</v>
      </c>
      <c r="CT334" s="712">
        <f t="shared" si="838"/>
        <v>0</v>
      </c>
      <c r="CU334" s="712">
        <f t="shared" si="838"/>
        <v>0</v>
      </c>
      <c r="CV334" s="712">
        <f t="shared" ref="CV334:DI334" si="839">CV$236*CV101</f>
        <v>0</v>
      </c>
      <c r="CW334" s="712">
        <f t="shared" si="839"/>
        <v>0</v>
      </c>
      <c r="CX334" s="712">
        <f t="shared" si="839"/>
        <v>0</v>
      </c>
      <c r="CY334" s="712">
        <f t="shared" si="839"/>
        <v>0</v>
      </c>
      <c r="CZ334" s="712">
        <f t="shared" si="839"/>
        <v>0</v>
      </c>
      <c r="DA334" s="712">
        <f t="shared" si="839"/>
        <v>0</v>
      </c>
      <c r="DB334" s="712">
        <f t="shared" si="839"/>
        <v>0</v>
      </c>
      <c r="DC334" s="712">
        <f t="shared" si="839"/>
        <v>0</v>
      </c>
      <c r="DD334" s="712">
        <f t="shared" si="839"/>
        <v>0</v>
      </c>
      <c r="DE334" s="712">
        <f t="shared" si="839"/>
        <v>0</v>
      </c>
      <c r="DF334" s="712">
        <f t="shared" si="839"/>
        <v>0</v>
      </c>
      <c r="DG334" s="712">
        <f t="shared" si="839"/>
        <v>0</v>
      </c>
      <c r="DH334" s="712">
        <f t="shared" si="839"/>
        <v>0</v>
      </c>
      <c r="DI334" s="712">
        <f t="shared" si="839"/>
        <v>0</v>
      </c>
      <c r="DJ334" s="712">
        <f t="shared" si="831"/>
        <v>0</v>
      </c>
      <c r="DK334" s="323"/>
      <c r="DL334" s="21"/>
    </row>
    <row r="335" spans="2:116">
      <c r="B335" s="10" t="s">
        <v>387</v>
      </c>
      <c r="C335" s="4" t="s">
        <v>1106</v>
      </c>
      <c r="D335" s="712">
        <f t="shared" ref="D335:AI335" si="840">D$236*D102</f>
        <v>0</v>
      </c>
      <c r="E335" s="712">
        <f t="shared" si="840"/>
        <v>0</v>
      </c>
      <c r="F335" s="712">
        <f t="shared" si="840"/>
        <v>0</v>
      </c>
      <c r="G335" s="712">
        <f t="shared" si="840"/>
        <v>0</v>
      </c>
      <c r="H335" s="712">
        <f t="shared" si="840"/>
        <v>0</v>
      </c>
      <c r="I335" s="712">
        <f t="shared" si="840"/>
        <v>0</v>
      </c>
      <c r="J335" s="712">
        <f t="shared" si="840"/>
        <v>0</v>
      </c>
      <c r="K335" s="712">
        <f t="shared" si="840"/>
        <v>0</v>
      </c>
      <c r="L335" s="712">
        <f t="shared" si="840"/>
        <v>0</v>
      </c>
      <c r="M335" s="712">
        <f t="shared" si="840"/>
        <v>0</v>
      </c>
      <c r="N335" s="712">
        <f t="shared" si="840"/>
        <v>0</v>
      </c>
      <c r="O335" s="712">
        <f t="shared" si="840"/>
        <v>0</v>
      </c>
      <c r="P335" s="712">
        <f t="shared" si="840"/>
        <v>0</v>
      </c>
      <c r="Q335" s="712">
        <f t="shared" si="840"/>
        <v>0</v>
      </c>
      <c r="R335" s="712">
        <f t="shared" si="840"/>
        <v>0</v>
      </c>
      <c r="S335" s="712">
        <f t="shared" si="840"/>
        <v>0</v>
      </c>
      <c r="T335" s="712">
        <f t="shared" si="840"/>
        <v>0</v>
      </c>
      <c r="U335" s="712">
        <f t="shared" si="840"/>
        <v>0</v>
      </c>
      <c r="V335" s="712">
        <f t="shared" si="840"/>
        <v>0</v>
      </c>
      <c r="W335" s="712">
        <f t="shared" si="840"/>
        <v>0</v>
      </c>
      <c r="X335" s="712">
        <f t="shared" si="840"/>
        <v>0</v>
      </c>
      <c r="Y335" s="712">
        <f t="shared" si="840"/>
        <v>0</v>
      </c>
      <c r="Z335" s="712">
        <f t="shared" si="840"/>
        <v>0</v>
      </c>
      <c r="AA335" s="712">
        <f t="shared" si="840"/>
        <v>0</v>
      </c>
      <c r="AB335" s="712">
        <f t="shared" si="840"/>
        <v>0</v>
      </c>
      <c r="AC335" s="712">
        <f t="shared" si="840"/>
        <v>0</v>
      </c>
      <c r="AD335" s="712">
        <f t="shared" si="840"/>
        <v>0</v>
      </c>
      <c r="AE335" s="712">
        <f t="shared" si="840"/>
        <v>0</v>
      </c>
      <c r="AF335" s="712">
        <f t="shared" si="840"/>
        <v>0</v>
      </c>
      <c r="AG335" s="712">
        <f t="shared" si="840"/>
        <v>0</v>
      </c>
      <c r="AH335" s="712">
        <f t="shared" si="840"/>
        <v>0</v>
      </c>
      <c r="AI335" s="712">
        <f t="shared" si="840"/>
        <v>0</v>
      </c>
      <c r="AJ335" s="712">
        <f t="shared" ref="AJ335:BO335" si="841">AJ$236*AJ102</f>
        <v>0</v>
      </c>
      <c r="AK335" s="712">
        <f t="shared" si="841"/>
        <v>0</v>
      </c>
      <c r="AL335" s="712">
        <f t="shared" si="841"/>
        <v>0</v>
      </c>
      <c r="AM335" s="712">
        <f t="shared" si="841"/>
        <v>0</v>
      </c>
      <c r="AN335" s="712">
        <f t="shared" si="841"/>
        <v>0</v>
      </c>
      <c r="AO335" s="712">
        <f t="shared" si="841"/>
        <v>0</v>
      </c>
      <c r="AP335" s="712">
        <f t="shared" si="841"/>
        <v>0</v>
      </c>
      <c r="AQ335" s="712">
        <f t="shared" si="841"/>
        <v>0</v>
      </c>
      <c r="AR335" s="712">
        <f t="shared" si="841"/>
        <v>0</v>
      </c>
      <c r="AS335" s="712">
        <f t="shared" si="841"/>
        <v>0</v>
      </c>
      <c r="AT335" s="712">
        <f t="shared" si="841"/>
        <v>0</v>
      </c>
      <c r="AU335" s="712">
        <f t="shared" si="841"/>
        <v>0</v>
      </c>
      <c r="AV335" s="712">
        <f t="shared" si="841"/>
        <v>0</v>
      </c>
      <c r="AW335" s="712">
        <f t="shared" si="841"/>
        <v>0</v>
      </c>
      <c r="AX335" s="712">
        <f t="shared" si="841"/>
        <v>0</v>
      </c>
      <c r="AY335" s="712">
        <f t="shared" si="841"/>
        <v>0</v>
      </c>
      <c r="AZ335" s="712">
        <f t="shared" si="841"/>
        <v>0</v>
      </c>
      <c r="BA335" s="712">
        <f t="shared" si="841"/>
        <v>0</v>
      </c>
      <c r="BB335" s="712">
        <f t="shared" si="841"/>
        <v>0</v>
      </c>
      <c r="BC335" s="712">
        <f t="shared" si="841"/>
        <v>0</v>
      </c>
      <c r="BD335" s="712">
        <f t="shared" si="841"/>
        <v>0</v>
      </c>
      <c r="BE335" s="712">
        <f t="shared" si="841"/>
        <v>0</v>
      </c>
      <c r="BF335" s="712">
        <f t="shared" si="841"/>
        <v>0</v>
      </c>
      <c r="BG335" s="712">
        <f t="shared" si="841"/>
        <v>0</v>
      </c>
      <c r="BH335" s="712">
        <f t="shared" si="841"/>
        <v>0</v>
      </c>
      <c r="BI335" s="712">
        <f t="shared" si="841"/>
        <v>0</v>
      </c>
      <c r="BJ335" s="712">
        <f t="shared" si="841"/>
        <v>0</v>
      </c>
      <c r="BK335" s="712">
        <f t="shared" si="841"/>
        <v>0</v>
      </c>
      <c r="BL335" s="712">
        <f t="shared" si="841"/>
        <v>0</v>
      </c>
      <c r="BM335" s="712">
        <f t="shared" si="841"/>
        <v>0</v>
      </c>
      <c r="BN335" s="712">
        <f t="shared" si="841"/>
        <v>0</v>
      </c>
      <c r="BO335" s="712">
        <f t="shared" si="841"/>
        <v>0</v>
      </c>
      <c r="BP335" s="712">
        <f t="shared" ref="BP335:CU335" si="842">BP$236*BP102</f>
        <v>0</v>
      </c>
      <c r="BQ335" s="712">
        <f t="shared" si="842"/>
        <v>0</v>
      </c>
      <c r="BR335" s="712">
        <f t="shared" si="842"/>
        <v>0</v>
      </c>
      <c r="BS335" s="712">
        <f t="shared" si="842"/>
        <v>0</v>
      </c>
      <c r="BT335" s="712">
        <f t="shared" si="842"/>
        <v>0</v>
      </c>
      <c r="BU335" s="712">
        <f t="shared" si="842"/>
        <v>0</v>
      </c>
      <c r="BV335" s="712">
        <f t="shared" si="842"/>
        <v>0</v>
      </c>
      <c r="BW335" s="712">
        <f t="shared" si="842"/>
        <v>0</v>
      </c>
      <c r="BX335" s="712">
        <f t="shared" si="842"/>
        <v>0</v>
      </c>
      <c r="BY335" s="712">
        <f t="shared" si="842"/>
        <v>0</v>
      </c>
      <c r="BZ335" s="712">
        <f t="shared" si="842"/>
        <v>0</v>
      </c>
      <c r="CA335" s="712">
        <f t="shared" si="842"/>
        <v>0</v>
      </c>
      <c r="CB335" s="712">
        <f t="shared" si="842"/>
        <v>0</v>
      </c>
      <c r="CC335" s="712">
        <f t="shared" si="842"/>
        <v>0</v>
      </c>
      <c r="CD335" s="712">
        <f t="shared" si="842"/>
        <v>0</v>
      </c>
      <c r="CE335" s="712">
        <f t="shared" si="842"/>
        <v>0</v>
      </c>
      <c r="CF335" s="712">
        <f t="shared" si="842"/>
        <v>0</v>
      </c>
      <c r="CG335" s="712">
        <f t="shared" si="842"/>
        <v>0</v>
      </c>
      <c r="CH335" s="712">
        <f t="shared" si="842"/>
        <v>0</v>
      </c>
      <c r="CI335" s="712">
        <f t="shared" si="842"/>
        <v>0</v>
      </c>
      <c r="CJ335" s="712">
        <f t="shared" si="842"/>
        <v>0</v>
      </c>
      <c r="CK335" s="712">
        <f t="shared" si="842"/>
        <v>0</v>
      </c>
      <c r="CL335" s="712">
        <f t="shared" si="842"/>
        <v>0</v>
      </c>
      <c r="CM335" s="712">
        <f t="shared" si="842"/>
        <v>0</v>
      </c>
      <c r="CN335" s="712">
        <f t="shared" si="842"/>
        <v>0</v>
      </c>
      <c r="CO335" s="712">
        <f t="shared" si="842"/>
        <v>0</v>
      </c>
      <c r="CP335" s="712">
        <f t="shared" si="842"/>
        <v>0</v>
      </c>
      <c r="CQ335" s="712">
        <f t="shared" si="842"/>
        <v>0</v>
      </c>
      <c r="CR335" s="712">
        <f t="shared" si="842"/>
        <v>0</v>
      </c>
      <c r="CS335" s="712">
        <f t="shared" si="842"/>
        <v>0</v>
      </c>
      <c r="CT335" s="712">
        <f t="shared" si="842"/>
        <v>0</v>
      </c>
      <c r="CU335" s="712">
        <f t="shared" si="842"/>
        <v>0</v>
      </c>
      <c r="CV335" s="712">
        <f t="shared" ref="CV335:DI335" si="843">CV$236*CV102</f>
        <v>0</v>
      </c>
      <c r="CW335" s="712">
        <f t="shared" si="843"/>
        <v>0</v>
      </c>
      <c r="CX335" s="712">
        <f t="shared" si="843"/>
        <v>0</v>
      </c>
      <c r="CY335" s="712">
        <f t="shared" si="843"/>
        <v>0</v>
      </c>
      <c r="CZ335" s="712">
        <f t="shared" si="843"/>
        <v>0</v>
      </c>
      <c r="DA335" s="712">
        <f t="shared" si="843"/>
        <v>0</v>
      </c>
      <c r="DB335" s="712">
        <f t="shared" si="843"/>
        <v>0</v>
      </c>
      <c r="DC335" s="712">
        <f t="shared" si="843"/>
        <v>0</v>
      </c>
      <c r="DD335" s="712">
        <f t="shared" si="843"/>
        <v>0</v>
      </c>
      <c r="DE335" s="712">
        <f t="shared" si="843"/>
        <v>0</v>
      </c>
      <c r="DF335" s="712">
        <f t="shared" si="843"/>
        <v>0</v>
      </c>
      <c r="DG335" s="712">
        <f t="shared" si="843"/>
        <v>0</v>
      </c>
      <c r="DH335" s="712">
        <f t="shared" si="843"/>
        <v>0</v>
      </c>
      <c r="DI335" s="712">
        <f t="shared" si="843"/>
        <v>0</v>
      </c>
      <c r="DJ335" s="712">
        <f t="shared" si="831"/>
        <v>0</v>
      </c>
      <c r="DK335" s="323"/>
      <c r="DL335" s="21"/>
    </row>
    <row r="336" spans="2:116">
      <c r="B336" s="10" t="s">
        <v>217</v>
      </c>
      <c r="C336" s="4" t="s">
        <v>1107</v>
      </c>
      <c r="D336" s="712">
        <f t="shared" ref="D336:AI336" si="844">D$236*D103</f>
        <v>0</v>
      </c>
      <c r="E336" s="712">
        <f t="shared" si="844"/>
        <v>0</v>
      </c>
      <c r="F336" s="712">
        <f t="shared" si="844"/>
        <v>0</v>
      </c>
      <c r="G336" s="712">
        <f t="shared" si="844"/>
        <v>0</v>
      </c>
      <c r="H336" s="712">
        <f t="shared" si="844"/>
        <v>0</v>
      </c>
      <c r="I336" s="712">
        <f t="shared" si="844"/>
        <v>0</v>
      </c>
      <c r="J336" s="712">
        <f t="shared" si="844"/>
        <v>0</v>
      </c>
      <c r="K336" s="712">
        <f t="shared" si="844"/>
        <v>0</v>
      </c>
      <c r="L336" s="712">
        <f t="shared" si="844"/>
        <v>0</v>
      </c>
      <c r="M336" s="712">
        <f t="shared" si="844"/>
        <v>0</v>
      </c>
      <c r="N336" s="712">
        <f t="shared" si="844"/>
        <v>0</v>
      </c>
      <c r="O336" s="712">
        <f t="shared" si="844"/>
        <v>0</v>
      </c>
      <c r="P336" s="712">
        <f t="shared" si="844"/>
        <v>0</v>
      </c>
      <c r="Q336" s="712">
        <f t="shared" si="844"/>
        <v>0</v>
      </c>
      <c r="R336" s="712">
        <f t="shared" si="844"/>
        <v>0</v>
      </c>
      <c r="S336" s="712">
        <f t="shared" si="844"/>
        <v>0</v>
      </c>
      <c r="T336" s="712">
        <f t="shared" si="844"/>
        <v>0</v>
      </c>
      <c r="U336" s="712">
        <f t="shared" si="844"/>
        <v>0</v>
      </c>
      <c r="V336" s="712">
        <f t="shared" si="844"/>
        <v>0</v>
      </c>
      <c r="W336" s="712">
        <f t="shared" si="844"/>
        <v>0</v>
      </c>
      <c r="X336" s="712">
        <f t="shared" si="844"/>
        <v>0</v>
      </c>
      <c r="Y336" s="712">
        <f t="shared" si="844"/>
        <v>0</v>
      </c>
      <c r="Z336" s="712">
        <f t="shared" si="844"/>
        <v>0</v>
      </c>
      <c r="AA336" s="712">
        <f t="shared" si="844"/>
        <v>0</v>
      </c>
      <c r="AB336" s="712">
        <f t="shared" si="844"/>
        <v>0</v>
      </c>
      <c r="AC336" s="712">
        <f t="shared" si="844"/>
        <v>0</v>
      </c>
      <c r="AD336" s="712">
        <f t="shared" si="844"/>
        <v>0</v>
      </c>
      <c r="AE336" s="712">
        <f t="shared" si="844"/>
        <v>0</v>
      </c>
      <c r="AF336" s="712">
        <f t="shared" si="844"/>
        <v>0</v>
      </c>
      <c r="AG336" s="712">
        <f t="shared" si="844"/>
        <v>0</v>
      </c>
      <c r="AH336" s="712">
        <f t="shared" si="844"/>
        <v>0</v>
      </c>
      <c r="AI336" s="712">
        <f t="shared" si="844"/>
        <v>0</v>
      </c>
      <c r="AJ336" s="712">
        <f t="shared" ref="AJ336:BO336" si="845">AJ$236*AJ103</f>
        <v>0</v>
      </c>
      <c r="AK336" s="712">
        <f t="shared" si="845"/>
        <v>0</v>
      </c>
      <c r="AL336" s="712">
        <f t="shared" si="845"/>
        <v>0</v>
      </c>
      <c r="AM336" s="712">
        <f t="shared" si="845"/>
        <v>0</v>
      </c>
      <c r="AN336" s="712">
        <f t="shared" si="845"/>
        <v>0</v>
      </c>
      <c r="AO336" s="712">
        <f t="shared" si="845"/>
        <v>0</v>
      </c>
      <c r="AP336" s="712">
        <f t="shared" si="845"/>
        <v>0</v>
      </c>
      <c r="AQ336" s="712">
        <f t="shared" si="845"/>
        <v>0</v>
      </c>
      <c r="AR336" s="712">
        <f t="shared" si="845"/>
        <v>0</v>
      </c>
      <c r="AS336" s="712">
        <f t="shared" si="845"/>
        <v>0</v>
      </c>
      <c r="AT336" s="712">
        <f t="shared" si="845"/>
        <v>0</v>
      </c>
      <c r="AU336" s="712">
        <f t="shared" si="845"/>
        <v>0</v>
      </c>
      <c r="AV336" s="712">
        <f t="shared" si="845"/>
        <v>0</v>
      </c>
      <c r="AW336" s="712">
        <f t="shared" si="845"/>
        <v>0</v>
      </c>
      <c r="AX336" s="712">
        <f t="shared" si="845"/>
        <v>0</v>
      </c>
      <c r="AY336" s="712">
        <f t="shared" si="845"/>
        <v>0</v>
      </c>
      <c r="AZ336" s="712">
        <f t="shared" si="845"/>
        <v>0</v>
      </c>
      <c r="BA336" s="712">
        <f t="shared" si="845"/>
        <v>0</v>
      </c>
      <c r="BB336" s="712">
        <f t="shared" si="845"/>
        <v>0</v>
      </c>
      <c r="BC336" s="712">
        <f t="shared" si="845"/>
        <v>0</v>
      </c>
      <c r="BD336" s="712">
        <f t="shared" si="845"/>
        <v>0</v>
      </c>
      <c r="BE336" s="712">
        <f t="shared" si="845"/>
        <v>0</v>
      </c>
      <c r="BF336" s="712">
        <f t="shared" si="845"/>
        <v>0</v>
      </c>
      <c r="BG336" s="712">
        <f t="shared" si="845"/>
        <v>0</v>
      </c>
      <c r="BH336" s="712">
        <f t="shared" si="845"/>
        <v>0</v>
      </c>
      <c r="BI336" s="712">
        <f t="shared" si="845"/>
        <v>0</v>
      </c>
      <c r="BJ336" s="712">
        <f t="shared" si="845"/>
        <v>0</v>
      </c>
      <c r="BK336" s="712">
        <f t="shared" si="845"/>
        <v>0</v>
      </c>
      <c r="BL336" s="712">
        <f t="shared" si="845"/>
        <v>0</v>
      </c>
      <c r="BM336" s="712">
        <f t="shared" si="845"/>
        <v>0</v>
      </c>
      <c r="BN336" s="712">
        <f t="shared" si="845"/>
        <v>0</v>
      </c>
      <c r="BO336" s="712">
        <f t="shared" si="845"/>
        <v>0</v>
      </c>
      <c r="BP336" s="712">
        <f t="shared" ref="BP336:CU336" si="846">BP$236*BP103</f>
        <v>0</v>
      </c>
      <c r="BQ336" s="712">
        <f t="shared" si="846"/>
        <v>0</v>
      </c>
      <c r="BR336" s="712">
        <f t="shared" si="846"/>
        <v>0</v>
      </c>
      <c r="BS336" s="712">
        <f t="shared" si="846"/>
        <v>0</v>
      </c>
      <c r="BT336" s="712">
        <f t="shared" si="846"/>
        <v>0</v>
      </c>
      <c r="BU336" s="712">
        <f t="shared" si="846"/>
        <v>0</v>
      </c>
      <c r="BV336" s="712">
        <f t="shared" si="846"/>
        <v>0</v>
      </c>
      <c r="BW336" s="712">
        <f t="shared" si="846"/>
        <v>0</v>
      </c>
      <c r="BX336" s="712">
        <f t="shared" si="846"/>
        <v>0</v>
      </c>
      <c r="BY336" s="712">
        <f t="shared" si="846"/>
        <v>0</v>
      </c>
      <c r="BZ336" s="712">
        <f t="shared" si="846"/>
        <v>0</v>
      </c>
      <c r="CA336" s="712">
        <f t="shared" si="846"/>
        <v>0</v>
      </c>
      <c r="CB336" s="712">
        <f t="shared" si="846"/>
        <v>0</v>
      </c>
      <c r="CC336" s="712">
        <f t="shared" si="846"/>
        <v>0</v>
      </c>
      <c r="CD336" s="712">
        <f t="shared" si="846"/>
        <v>0</v>
      </c>
      <c r="CE336" s="712">
        <f t="shared" si="846"/>
        <v>0</v>
      </c>
      <c r="CF336" s="712">
        <f t="shared" si="846"/>
        <v>0</v>
      </c>
      <c r="CG336" s="712">
        <f t="shared" si="846"/>
        <v>0</v>
      </c>
      <c r="CH336" s="712">
        <f t="shared" si="846"/>
        <v>0</v>
      </c>
      <c r="CI336" s="712">
        <f t="shared" si="846"/>
        <v>0</v>
      </c>
      <c r="CJ336" s="712">
        <f t="shared" si="846"/>
        <v>0</v>
      </c>
      <c r="CK336" s="712">
        <f t="shared" si="846"/>
        <v>0</v>
      </c>
      <c r="CL336" s="712">
        <f t="shared" si="846"/>
        <v>0</v>
      </c>
      <c r="CM336" s="712">
        <f t="shared" si="846"/>
        <v>0</v>
      </c>
      <c r="CN336" s="712">
        <f t="shared" si="846"/>
        <v>0</v>
      </c>
      <c r="CO336" s="712">
        <f t="shared" si="846"/>
        <v>0</v>
      </c>
      <c r="CP336" s="712">
        <f t="shared" si="846"/>
        <v>0</v>
      </c>
      <c r="CQ336" s="712">
        <f t="shared" si="846"/>
        <v>0</v>
      </c>
      <c r="CR336" s="712">
        <f t="shared" si="846"/>
        <v>0</v>
      </c>
      <c r="CS336" s="712">
        <f t="shared" si="846"/>
        <v>0</v>
      </c>
      <c r="CT336" s="712">
        <f t="shared" si="846"/>
        <v>0</v>
      </c>
      <c r="CU336" s="712">
        <f t="shared" si="846"/>
        <v>0</v>
      </c>
      <c r="CV336" s="712">
        <f t="shared" ref="CV336:DI336" si="847">CV$236*CV103</f>
        <v>0</v>
      </c>
      <c r="CW336" s="712">
        <f t="shared" si="847"/>
        <v>0</v>
      </c>
      <c r="CX336" s="712">
        <f t="shared" si="847"/>
        <v>0</v>
      </c>
      <c r="CY336" s="712">
        <f t="shared" si="847"/>
        <v>0</v>
      </c>
      <c r="CZ336" s="712">
        <f t="shared" si="847"/>
        <v>0</v>
      </c>
      <c r="DA336" s="712">
        <f t="shared" si="847"/>
        <v>0</v>
      </c>
      <c r="DB336" s="712">
        <f t="shared" si="847"/>
        <v>0</v>
      </c>
      <c r="DC336" s="712">
        <f t="shared" si="847"/>
        <v>0</v>
      </c>
      <c r="DD336" s="712">
        <f t="shared" si="847"/>
        <v>0</v>
      </c>
      <c r="DE336" s="712">
        <f t="shared" si="847"/>
        <v>0</v>
      </c>
      <c r="DF336" s="712">
        <f t="shared" si="847"/>
        <v>0</v>
      </c>
      <c r="DG336" s="712">
        <f t="shared" si="847"/>
        <v>0</v>
      </c>
      <c r="DH336" s="712">
        <f t="shared" si="847"/>
        <v>0</v>
      </c>
      <c r="DI336" s="712">
        <f t="shared" si="847"/>
        <v>0</v>
      </c>
      <c r="DJ336" s="712">
        <f t="shared" si="831"/>
        <v>0</v>
      </c>
      <c r="DK336" s="323"/>
      <c r="DL336" s="21"/>
    </row>
    <row r="337" spans="2:116">
      <c r="B337" s="597" t="s">
        <v>218</v>
      </c>
      <c r="C337" s="598" t="s">
        <v>1108</v>
      </c>
      <c r="D337" s="711">
        <f t="shared" ref="D337:AI337" si="848">D$236*D104</f>
        <v>0</v>
      </c>
      <c r="E337" s="711">
        <f t="shared" si="848"/>
        <v>0</v>
      </c>
      <c r="F337" s="711">
        <f t="shared" si="848"/>
        <v>0</v>
      </c>
      <c r="G337" s="711">
        <f t="shared" si="848"/>
        <v>0</v>
      </c>
      <c r="H337" s="711">
        <f t="shared" si="848"/>
        <v>0</v>
      </c>
      <c r="I337" s="711">
        <f t="shared" si="848"/>
        <v>0</v>
      </c>
      <c r="J337" s="711">
        <f t="shared" si="848"/>
        <v>0</v>
      </c>
      <c r="K337" s="711">
        <f t="shared" si="848"/>
        <v>0</v>
      </c>
      <c r="L337" s="711">
        <f t="shared" si="848"/>
        <v>0</v>
      </c>
      <c r="M337" s="711">
        <f t="shared" si="848"/>
        <v>0</v>
      </c>
      <c r="N337" s="711">
        <f t="shared" si="848"/>
        <v>0</v>
      </c>
      <c r="O337" s="711">
        <f t="shared" si="848"/>
        <v>0</v>
      </c>
      <c r="P337" s="711">
        <f t="shared" si="848"/>
        <v>0</v>
      </c>
      <c r="Q337" s="711">
        <f t="shared" si="848"/>
        <v>0</v>
      </c>
      <c r="R337" s="711">
        <f t="shared" si="848"/>
        <v>0</v>
      </c>
      <c r="S337" s="711">
        <f t="shared" si="848"/>
        <v>0</v>
      </c>
      <c r="T337" s="711">
        <f t="shared" si="848"/>
        <v>0</v>
      </c>
      <c r="U337" s="711">
        <f t="shared" si="848"/>
        <v>0</v>
      </c>
      <c r="V337" s="711">
        <f t="shared" si="848"/>
        <v>0</v>
      </c>
      <c r="W337" s="711">
        <f t="shared" si="848"/>
        <v>0</v>
      </c>
      <c r="X337" s="711">
        <f t="shared" si="848"/>
        <v>0</v>
      </c>
      <c r="Y337" s="711">
        <f t="shared" si="848"/>
        <v>0</v>
      </c>
      <c r="Z337" s="711">
        <f t="shared" si="848"/>
        <v>0</v>
      </c>
      <c r="AA337" s="711">
        <f t="shared" si="848"/>
        <v>0</v>
      </c>
      <c r="AB337" s="711">
        <f t="shared" si="848"/>
        <v>0</v>
      </c>
      <c r="AC337" s="711">
        <f t="shared" si="848"/>
        <v>0</v>
      </c>
      <c r="AD337" s="711">
        <f t="shared" si="848"/>
        <v>0</v>
      </c>
      <c r="AE337" s="711">
        <f t="shared" si="848"/>
        <v>0</v>
      </c>
      <c r="AF337" s="711">
        <f t="shared" si="848"/>
        <v>0</v>
      </c>
      <c r="AG337" s="711">
        <f t="shared" si="848"/>
        <v>0</v>
      </c>
      <c r="AH337" s="711">
        <f t="shared" si="848"/>
        <v>0</v>
      </c>
      <c r="AI337" s="711">
        <f t="shared" si="848"/>
        <v>0</v>
      </c>
      <c r="AJ337" s="711">
        <f t="shared" ref="AJ337:BO337" si="849">AJ$236*AJ104</f>
        <v>0</v>
      </c>
      <c r="AK337" s="711">
        <f t="shared" si="849"/>
        <v>0</v>
      </c>
      <c r="AL337" s="711">
        <f t="shared" si="849"/>
        <v>0</v>
      </c>
      <c r="AM337" s="711">
        <f t="shared" si="849"/>
        <v>0</v>
      </c>
      <c r="AN337" s="711">
        <f t="shared" si="849"/>
        <v>0</v>
      </c>
      <c r="AO337" s="711">
        <f t="shared" si="849"/>
        <v>0</v>
      </c>
      <c r="AP337" s="711">
        <f t="shared" si="849"/>
        <v>0</v>
      </c>
      <c r="AQ337" s="711">
        <f t="shared" si="849"/>
        <v>0</v>
      </c>
      <c r="AR337" s="711">
        <f t="shared" si="849"/>
        <v>0</v>
      </c>
      <c r="AS337" s="711">
        <f t="shared" si="849"/>
        <v>0</v>
      </c>
      <c r="AT337" s="711">
        <f t="shared" si="849"/>
        <v>0</v>
      </c>
      <c r="AU337" s="711">
        <f t="shared" si="849"/>
        <v>0</v>
      </c>
      <c r="AV337" s="711">
        <f t="shared" si="849"/>
        <v>0</v>
      </c>
      <c r="AW337" s="711">
        <f t="shared" si="849"/>
        <v>0</v>
      </c>
      <c r="AX337" s="711">
        <f t="shared" si="849"/>
        <v>0</v>
      </c>
      <c r="AY337" s="711">
        <f t="shared" si="849"/>
        <v>0</v>
      </c>
      <c r="AZ337" s="711">
        <f t="shared" si="849"/>
        <v>0</v>
      </c>
      <c r="BA337" s="711">
        <f t="shared" si="849"/>
        <v>0</v>
      </c>
      <c r="BB337" s="711">
        <f t="shared" si="849"/>
        <v>0</v>
      </c>
      <c r="BC337" s="711">
        <f t="shared" si="849"/>
        <v>0</v>
      </c>
      <c r="BD337" s="711">
        <f t="shared" si="849"/>
        <v>0</v>
      </c>
      <c r="BE337" s="711">
        <f t="shared" si="849"/>
        <v>0</v>
      </c>
      <c r="BF337" s="711">
        <f t="shared" si="849"/>
        <v>0</v>
      </c>
      <c r="BG337" s="711">
        <f t="shared" si="849"/>
        <v>0</v>
      </c>
      <c r="BH337" s="711">
        <f t="shared" si="849"/>
        <v>0</v>
      </c>
      <c r="BI337" s="711">
        <f t="shared" si="849"/>
        <v>0</v>
      </c>
      <c r="BJ337" s="711">
        <f t="shared" si="849"/>
        <v>0</v>
      </c>
      <c r="BK337" s="711">
        <f t="shared" si="849"/>
        <v>0</v>
      </c>
      <c r="BL337" s="711">
        <f t="shared" si="849"/>
        <v>0</v>
      </c>
      <c r="BM337" s="711">
        <f t="shared" si="849"/>
        <v>0</v>
      </c>
      <c r="BN337" s="711">
        <f t="shared" si="849"/>
        <v>0</v>
      </c>
      <c r="BO337" s="711">
        <f t="shared" si="849"/>
        <v>0</v>
      </c>
      <c r="BP337" s="711">
        <f t="shared" ref="BP337:CU337" si="850">BP$236*BP104</f>
        <v>0</v>
      </c>
      <c r="BQ337" s="711">
        <f t="shared" si="850"/>
        <v>0</v>
      </c>
      <c r="BR337" s="711">
        <f t="shared" si="850"/>
        <v>0</v>
      </c>
      <c r="BS337" s="711">
        <f t="shared" si="850"/>
        <v>0</v>
      </c>
      <c r="BT337" s="711">
        <f t="shared" si="850"/>
        <v>0</v>
      </c>
      <c r="BU337" s="711">
        <f t="shared" si="850"/>
        <v>0</v>
      </c>
      <c r="BV337" s="711">
        <f t="shared" si="850"/>
        <v>0</v>
      </c>
      <c r="BW337" s="711">
        <f t="shared" si="850"/>
        <v>0</v>
      </c>
      <c r="BX337" s="711">
        <f t="shared" si="850"/>
        <v>0</v>
      </c>
      <c r="BY337" s="711">
        <f t="shared" si="850"/>
        <v>0</v>
      </c>
      <c r="BZ337" s="711">
        <f t="shared" si="850"/>
        <v>0</v>
      </c>
      <c r="CA337" s="711">
        <f t="shared" si="850"/>
        <v>0</v>
      </c>
      <c r="CB337" s="711">
        <f t="shared" si="850"/>
        <v>0</v>
      </c>
      <c r="CC337" s="711">
        <f t="shared" si="850"/>
        <v>0</v>
      </c>
      <c r="CD337" s="711">
        <f t="shared" si="850"/>
        <v>0</v>
      </c>
      <c r="CE337" s="711">
        <f t="shared" si="850"/>
        <v>0</v>
      </c>
      <c r="CF337" s="711">
        <f t="shared" si="850"/>
        <v>0</v>
      </c>
      <c r="CG337" s="711">
        <f t="shared" si="850"/>
        <v>0</v>
      </c>
      <c r="CH337" s="711">
        <f t="shared" si="850"/>
        <v>0</v>
      </c>
      <c r="CI337" s="711">
        <f t="shared" si="850"/>
        <v>0</v>
      </c>
      <c r="CJ337" s="711">
        <f t="shared" si="850"/>
        <v>0</v>
      </c>
      <c r="CK337" s="711">
        <f t="shared" si="850"/>
        <v>0</v>
      </c>
      <c r="CL337" s="711">
        <f t="shared" si="850"/>
        <v>0</v>
      </c>
      <c r="CM337" s="711">
        <f t="shared" si="850"/>
        <v>0</v>
      </c>
      <c r="CN337" s="711">
        <f t="shared" si="850"/>
        <v>0</v>
      </c>
      <c r="CO337" s="711">
        <f t="shared" si="850"/>
        <v>0</v>
      </c>
      <c r="CP337" s="711">
        <f t="shared" si="850"/>
        <v>0</v>
      </c>
      <c r="CQ337" s="711">
        <f t="shared" si="850"/>
        <v>0</v>
      </c>
      <c r="CR337" s="711">
        <f t="shared" si="850"/>
        <v>0</v>
      </c>
      <c r="CS337" s="711">
        <f t="shared" si="850"/>
        <v>0</v>
      </c>
      <c r="CT337" s="711">
        <f t="shared" si="850"/>
        <v>0</v>
      </c>
      <c r="CU337" s="711">
        <f t="shared" si="850"/>
        <v>0</v>
      </c>
      <c r="CV337" s="711">
        <f t="shared" ref="CV337:DI337" si="851">CV$236*CV104</f>
        <v>0</v>
      </c>
      <c r="CW337" s="711">
        <f t="shared" si="851"/>
        <v>0</v>
      </c>
      <c r="CX337" s="711">
        <f t="shared" si="851"/>
        <v>0</v>
      </c>
      <c r="CY337" s="711">
        <f t="shared" si="851"/>
        <v>0</v>
      </c>
      <c r="CZ337" s="711">
        <f t="shared" si="851"/>
        <v>0</v>
      </c>
      <c r="DA337" s="711">
        <f t="shared" si="851"/>
        <v>0</v>
      </c>
      <c r="DB337" s="711">
        <f t="shared" si="851"/>
        <v>0</v>
      </c>
      <c r="DC337" s="711">
        <f t="shared" si="851"/>
        <v>0</v>
      </c>
      <c r="DD337" s="711">
        <f t="shared" si="851"/>
        <v>0</v>
      </c>
      <c r="DE337" s="711">
        <f t="shared" si="851"/>
        <v>0</v>
      </c>
      <c r="DF337" s="711">
        <f t="shared" si="851"/>
        <v>0</v>
      </c>
      <c r="DG337" s="711">
        <f t="shared" si="851"/>
        <v>0</v>
      </c>
      <c r="DH337" s="711">
        <f t="shared" si="851"/>
        <v>0</v>
      </c>
      <c r="DI337" s="711">
        <f t="shared" si="851"/>
        <v>0</v>
      </c>
      <c r="DJ337" s="711">
        <f t="shared" si="831"/>
        <v>0</v>
      </c>
      <c r="DK337" s="323"/>
      <c r="DL337" s="21"/>
    </row>
    <row r="338" spans="2:116">
      <c r="B338" s="10" t="s">
        <v>219</v>
      </c>
      <c r="C338" s="4" t="s">
        <v>1109</v>
      </c>
      <c r="D338" s="712">
        <f t="shared" ref="D338:AI338" si="852">D$236*D105</f>
        <v>0</v>
      </c>
      <c r="E338" s="712">
        <f t="shared" si="852"/>
        <v>0</v>
      </c>
      <c r="F338" s="712">
        <f t="shared" si="852"/>
        <v>0</v>
      </c>
      <c r="G338" s="712">
        <f t="shared" si="852"/>
        <v>0</v>
      </c>
      <c r="H338" s="712">
        <f t="shared" si="852"/>
        <v>0</v>
      </c>
      <c r="I338" s="712">
        <f t="shared" si="852"/>
        <v>0</v>
      </c>
      <c r="J338" s="712">
        <f t="shared" si="852"/>
        <v>0</v>
      </c>
      <c r="K338" s="712">
        <f t="shared" si="852"/>
        <v>0</v>
      </c>
      <c r="L338" s="712">
        <f t="shared" si="852"/>
        <v>0</v>
      </c>
      <c r="M338" s="712">
        <f t="shared" si="852"/>
        <v>0</v>
      </c>
      <c r="N338" s="712">
        <f t="shared" si="852"/>
        <v>0</v>
      </c>
      <c r="O338" s="712">
        <f t="shared" si="852"/>
        <v>0</v>
      </c>
      <c r="P338" s="712">
        <f t="shared" si="852"/>
        <v>0</v>
      </c>
      <c r="Q338" s="712">
        <f t="shared" si="852"/>
        <v>0</v>
      </c>
      <c r="R338" s="712">
        <f t="shared" si="852"/>
        <v>0</v>
      </c>
      <c r="S338" s="712">
        <f t="shared" si="852"/>
        <v>0</v>
      </c>
      <c r="T338" s="712">
        <f t="shared" si="852"/>
        <v>0</v>
      </c>
      <c r="U338" s="712">
        <f t="shared" si="852"/>
        <v>0</v>
      </c>
      <c r="V338" s="712">
        <f t="shared" si="852"/>
        <v>0</v>
      </c>
      <c r="W338" s="712">
        <f t="shared" si="852"/>
        <v>0</v>
      </c>
      <c r="X338" s="712">
        <f t="shared" si="852"/>
        <v>0</v>
      </c>
      <c r="Y338" s="712">
        <f t="shared" si="852"/>
        <v>0</v>
      </c>
      <c r="Z338" s="712">
        <f t="shared" si="852"/>
        <v>0</v>
      </c>
      <c r="AA338" s="712">
        <f t="shared" si="852"/>
        <v>0</v>
      </c>
      <c r="AB338" s="712">
        <f t="shared" si="852"/>
        <v>0</v>
      </c>
      <c r="AC338" s="712">
        <f t="shared" si="852"/>
        <v>0</v>
      </c>
      <c r="AD338" s="712">
        <f t="shared" si="852"/>
        <v>0</v>
      </c>
      <c r="AE338" s="712">
        <f t="shared" si="852"/>
        <v>0</v>
      </c>
      <c r="AF338" s="712">
        <f t="shared" si="852"/>
        <v>0</v>
      </c>
      <c r="AG338" s="712">
        <f t="shared" si="852"/>
        <v>0</v>
      </c>
      <c r="AH338" s="712">
        <f t="shared" si="852"/>
        <v>0</v>
      </c>
      <c r="AI338" s="712">
        <f t="shared" si="852"/>
        <v>0</v>
      </c>
      <c r="AJ338" s="712">
        <f t="shared" ref="AJ338:BO338" si="853">AJ$236*AJ105</f>
        <v>0</v>
      </c>
      <c r="AK338" s="712">
        <f t="shared" si="853"/>
        <v>0</v>
      </c>
      <c r="AL338" s="712">
        <f t="shared" si="853"/>
        <v>0</v>
      </c>
      <c r="AM338" s="712">
        <f t="shared" si="853"/>
        <v>0</v>
      </c>
      <c r="AN338" s="712">
        <f t="shared" si="853"/>
        <v>0</v>
      </c>
      <c r="AO338" s="712">
        <f t="shared" si="853"/>
        <v>0</v>
      </c>
      <c r="AP338" s="712">
        <f t="shared" si="853"/>
        <v>0</v>
      </c>
      <c r="AQ338" s="712">
        <f t="shared" si="853"/>
        <v>0</v>
      </c>
      <c r="AR338" s="712">
        <f t="shared" si="853"/>
        <v>0</v>
      </c>
      <c r="AS338" s="712">
        <f t="shared" si="853"/>
        <v>0</v>
      </c>
      <c r="AT338" s="712">
        <f t="shared" si="853"/>
        <v>0</v>
      </c>
      <c r="AU338" s="712">
        <f t="shared" si="853"/>
        <v>0</v>
      </c>
      <c r="AV338" s="712">
        <f t="shared" si="853"/>
        <v>0</v>
      </c>
      <c r="AW338" s="712">
        <f t="shared" si="853"/>
        <v>0</v>
      </c>
      <c r="AX338" s="712">
        <f t="shared" si="853"/>
        <v>0</v>
      </c>
      <c r="AY338" s="712">
        <f t="shared" si="853"/>
        <v>0</v>
      </c>
      <c r="AZ338" s="712">
        <f t="shared" si="853"/>
        <v>0</v>
      </c>
      <c r="BA338" s="712">
        <f t="shared" si="853"/>
        <v>0</v>
      </c>
      <c r="BB338" s="712">
        <f t="shared" si="853"/>
        <v>0</v>
      </c>
      <c r="BC338" s="712">
        <f t="shared" si="853"/>
        <v>0</v>
      </c>
      <c r="BD338" s="712">
        <f t="shared" si="853"/>
        <v>0</v>
      </c>
      <c r="BE338" s="712">
        <f t="shared" si="853"/>
        <v>0</v>
      </c>
      <c r="BF338" s="712">
        <f t="shared" si="853"/>
        <v>0</v>
      </c>
      <c r="BG338" s="712">
        <f t="shared" si="853"/>
        <v>0</v>
      </c>
      <c r="BH338" s="712">
        <f t="shared" si="853"/>
        <v>0</v>
      </c>
      <c r="BI338" s="712">
        <f t="shared" si="853"/>
        <v>0</v>
      </c>
      <c r="BJ338" s="712">
        <f t="shared" si="853"/>
        <v>0</v>
      </c>
      <c r="BK338" s="712">
        <f t="shared" si="853"/>
        <v>0</v>
      </c>
      <c r="BL338" s="712">
        <f t="shared" si="853"/>
        <v>0</v>
      </c>
      <c r="BM338" s="712">
        <f t="shared" si="853"/>
        <v>0</v>
      </c>
      <c r="BN338" s="712">
        <f t="shared" si="853"/>
        <v>0</v>
      </c>
      <c r="BO338" s="712">
        <f t="shared" si="853"/>
        <v>0</v>
      </c>
      <c r="BP338" s="712">
        <f t="shared" ref="BP338:CU338" si="854">BP$236*BP105</f>
        <v>0</v>
      </c>
      <c r="BQ338" s="712">
        <f t="shared" si="854"/>
        <v>0</v>
      </c>
      <c r="BR338" s="712">
        <f t="shared" si="854"/>
        <v>0</v>
      </c>
      <c r="BS338" s="712">
        <f t="shared" si="854"/>
        <v>0</v>
      </c>
      <c r="BT338" s="712">
        <f t="shared" si="854"/>
        <v>0</v>
      </c>
      <c r="BU338" s="712">
        <f t="shared" si="854"/>
        <v>0</v>
      </c>
      <c r="BV338" s="712">
        <f t="shared" si="854"/>
        <v>0</v>
      </c>
      <c r="BW338" s="712">
        <f t="shared" si="854"/>
        <v>0</v>
      </c>
      <c r="BX338" s="712">
        <f t="shared" si="854"/>
        <v>0</v>
      </c>
      <c r="BY338" s="712">
        <f t="shared" si="854"/>
        <v>0</v>
      </c>
      <c r="BZ338" s="712">
        <f t="shared" si="854"/>
        <v>0</v>
      </c>
      <c r="CA338" s="712">
        <f t="shared" si="854"/>
        <v>0</v>
      </c>
      <c r="CB338" s="712">
        <f t="shared" si="854"/>
        <v>0</v>
      </c>
      <c r="CC338" s="712">
        <f t="shared" si="854"/>
        <v>0</v>
      </c>
      <c r="CD338" s="712">
        <f t="shared" si="854"/>
        <v>0</v>
      </c>
      <c r="CE338" s="712">
        <f t="shared" si="854"/>
        <v>0</v>
      </c>
      <c r="CF338" s="712">
        <f t="shared" si="854"/>
        <v>0</v>
      </c>
      <c r="CG338" s="712">
        <f t="shared" si="854"/>
        <v>0</v>
      </c>
      <c r="CH338" s="712">
        <f t="shared" si="854"/>
        <v>0</v>
      </c>
      <c r="CI338" s="712">
        <f t="shared" si="854"/>
        <v>0</v>
      </c>
      <c r="CJ338" s="712">
        <f t="shared" si="854"/>
        <v>0</v>
      </c>
      <c r="CK338" s="712">
        <f t="shared" si="854"/>
        <v>0</v>
      </c>
      <c r="CL338" s="712">
        <f t="shared" si="854"/>
        <v>0</v>
      </c>
      <c r="CM338" s="712">
        <f t="shared" si="854"/>
        <v>0</v>
      </c>
      <c r="CN338" s="712">
        <f t="shared" si="854"/>
        <v>0</v>
      </c>
      <c r="CO338" s="712">
        <f t="shared" si="854"/>
        <v>0</v>
      </c>
      <c r="CP338" s="712">
        <f t="shared" si="854"/>
        <v>0</v>
      </c>
      <c r="CQ338" s="712">
        <f t="shared" si="854"/>
        <v>0</v>
      </c>
      <c r="CR338" s="712">
        <f t="shared" si="854"/>
        <v>0</v>
      </c>
      <c r="CS338" s="712">
        <f t="shared" si="854"/>
        <v>0</v>
      </c>
      <c r="CT338" s="712">
        <f t="shared" si="854"/>
        <v>0</v>
      </c>
      <c r="CU338" s="712">
        <f t="shared" si="854"/>
        <v>0</v>
      </c>
      <c r="CV338" s="712">
        <f t="shared" ref="CV338:DI338" si="855">CV$236*CV105</f>
        <v>0</v>
      </c>
      <c r="CW338" s="712">
        <f t="shared" si="855"/>
        <v>0</v>
      </c>
      <c r="CX338" s="712">
        <f t="shared" si="855"/>
        <v>0</v>
      </c>
      <c r="CY338" s="712">
        <f t="shared" si="855"/>
        <v>0</v>
      </c>
      <c r="CZ338" s="712">
        <f t="shared" si="855"/>
        <v>0</v>
      </c>
      <c r="DA338" s="712">
        <f t="shared" si="855"/>
        <v>0</v>
      </c>
      <c r="DB338" s="712">
        <f t="shared" si="855"/>
        <v>0</v>
      </c>
      <c r="DC338" s="712">
        <f t="shared" si="855"/>
        <v>0</v>
      </c>
      <c r="DD338" s="712">
        <f t="shared" si="855"/>
        <v>0</v>
      </c>
      <c r="DE338" s="712">
        <f t="shared" si="855"/>
        <v>0</v>
      </c>
      <c r="DF338" s="712">
        <f t="shared" si="855"/>
        <v>0</v>
      </c>
      <c r="DG338" s="712">
        <f t="shared" si="855"/>
        <v>0</v>
      </c>
      <c r="DH338" s="712">
        <f t="shared" si="855"/>
        <v>0</v>
      </c>
      <c r="DI338" s="712">
        <f t="shared" si="855"/>
        <v>0</v>
      </c>
      <c r="DJ338" s="712">
        <f t="shared" si="831"/>
        <v>0</v>
      </c>
      <c r="DK338" s="323"/>
      <c r="DL338" s="21"/>
    </row>
    <row r="339" spans="2:116">
      <c r="B339" s="10" t="s">
        <v>220</v>
      </c>
      <c r="C339" s="4" t="s">
        <v>1110</v>
      </c>
      <c r="D339" s="712">
        <f t="shared" ref="D339:AI339" si="856">D$236*D106</f>
        <v>0</v>
      </c>
      <c r="E339" s="712">
        <f t="shared" si="856"/>
        <v>0</v>
      </c>
      <c r="F339" s="712">
        <f t="shared" si="856"/>
        <v>0</v>
      </c>
      <c r="G339" s="712">
        <f t="shared" si="856"/>
        <v>0</v>
      </c>
      <c r="H339" s="712">
        <f t="shared" si="856"/>
        <v>0</v>
      </c>
      <c r="I339" s="712">
        <f t="shared" si="856"/>
        <v>0</v>
      </c>
      <c r="J339" s="712">
        <f t="shared" si="856"/>
        <v>0</v>
      </c>
      <c r="K339" s="712">
        <f t="shared" si="856"/>
        <v>0</v>
      </c>
      <c r="L339" s="712">
        <f t="shared" si="856"/>
        <v>0</v>
      </c>
      <c r="M339" s="712">
        <f t="shared" si="856"/>
        <v>0</v>
      </c>
      <c r="N339" s="712">
        <f t="shared" si="856"/>
        <v>0</v>
      </c>
      <c r="O339" s="712">
        <f t="shared" si="856"/>
        <v>0</v>
      </c>
      <c r="P339" s="712">
        <f t="shared" si="856"/>
        <v>0</v>
      </c>
      <c r="Q339" s="712">
        <f t="shared" si="856"/>
        <v>0</v>
      </c>
      <c r="R339" s="712">
        <f t="shared" si="856"/>
        <v>0</v>
      </c>
      <c r="S339" s="712">
        <f t="shared" si="856"/>
        <v>0</v>
      </c>
      <c r="T339" s="712">
        <f t="shared" si="856"/>
        <v>0</v>
      </c>
      <c r="U339" s="712">
        <f t="shared" si="856"/>
        <v>0</v>
      </c>
      <c r="V339" s="712">
        <f t="shared" si="856"/>
        <v>0</v>
      </c>
      <c r="W339" s="712">
        <f t="shared" si="856"/>
        <v>0</v>
      </c>
      <c r="X339" s="712">
        <f t="shared" si="856"/>
        <v>0</v>
      </c>
      <c r="Y339" s="712">
        <f t="shared" si="856"/>
        <v>0</v>
      </c>
      <c r="Z339" s="712">
        <f t="shared" si="856"/>
        <v>0</v>
      </c>
      <c r="AA339" s="712">
        <f t="shared" si="856"/>
        <v>0</v>
      </c>
      <c r="AB339" s="712">
        <f t="shared" si="856"/>
        <v>0</v>
      </c>
      <c r="AC339" s="712">
        <f t="shared" si="856"/>
        <v>0</v>
      </c>
      <c r="AD339" s="712">
        <f t="shared" si="856"/>
        <v>0</v>
      </c>
      <c r="AE339" s="712">
        <f t="shared" si="856"/>
        <v>0</v>
      </c>
      <c r="AF339" s="712">
        <f t="shared" si="856"/>
        <v>0</v>
      </c>
      <c r="AG339" s="712">
        <f t="shared" si="856"/>
        <v>0</v>
      </c>
      <c r="AH339" s="712">
        <f t="shared" si="856"/>
        <v>0</v>
      </c>
      <c r="AI339" s="712">
        <f t="shared" si="856"/>
        <v>0</v>
      </c>
      <c r="AJ339" s="712">
        <f t="shared" ref="AJ339:BO339" si="857">AJ$236*AJ106</f>
        <v>0</v>
      </c>
      <c r="AK339" s="712">
        <f t="shared" si="857"/>
        <v>0</v>
      </c>
      <c r="AL339" s="712">
        <f t="shared" si="857"/>
        <v>0</v>
      </c>
      <c r="AM339" s="712">
        <f t="shared" si="857"/>
        <v>0</v>
      </c>
      <c r="AN339" s="712">
        <f t="shared" si="857"/>
        <v>0</v>
      </c>
      <c r="AO339" s="712">
        <f t="shared" si="857"/>
        <v>0</v>
      </c>
      <c r="AP339" s="712">
        <f t="shared" si="857"/>
        <v>0</v>
      </c>
      <c r="AQ339" s="712">
        <f t="shared" si="857"/>
        <v>0</v>
      </c>
      <c r="AR339" s="712">
        <f t="shared" si="857"/>
        <v>0</v>
      </c>
      <c r="AS339" s="712">
        <f t="shared" si="857"/>
        <v>0</v>
      </c>
      <c r="AT339" s="712">
        <f t="shared" si="857"/>
        <v>0</v>
      </c>
      <c r="AU339" s="712">
        <f t="shared" si="857"/>
        <v>0</v>
      </c>
      <c r="AV339" s="712">
        <f t="shared" si="857"/>
        <v>0</v>
      </c>
      <c r="AW339" s="712">
        <f t="shared" si="857"/>
        <v>0</v>
      </c>
      <c r="AX339" s="712">
        <f t="shared" si="857"/>
        <v>0</v>
      </c>
      <c r="AY339" s="712">
        <f t="shared" si="857"/>
        <v>0</v>
      </c>
      <c r="AZ339" s="712">
        <f t="shared" si="857"/>
        <v>0</v>
      </c>
      <c r="BA339" s="712">
        <f t="shared" si="857"/>
        <v>0</v>
      </c>
      <c r="BB339" s="712">
        <f t="shared" si="857"/>
        <v>0</v>
      </c>
      <c r="BC339" s="712">
        <f t="shared" si="857"/>
        <v>0</v>
      </c>
      <c r="BD339" s="712">
        <f t="shared" si="857"/>
        <v>0</v>
      </c>
      <c r="BE339" s="712">
        <f t="shared" si="857"/>
        <v>0</v>
      </c>
      <c r="BF339" s="712">
        <f t="shared" si="857"/>
        <v>0</v>
      </c>
      <c r="BG339" s="712">
        <f t="shared" si="857"/>
        <v>0</v>
      </c>
      <c r="BH339" s="712">
        <f t="shared" si="857"/>
        <v>0</v>
      </c>
      <c r="BI339" s="712">
        <f t="shared" si="857"/>
        <v>0</v>
      </c>
      <c r="BJ339" s="712">
        <f t="shared" si="857"/>
        <v>0</v>
      </c>
      <c r="BK339" s="712">
        <f t="shared" si="857"/>
        <v>0</v>
      </c>
      <c r="BL339" s="712">
        <f t="shared" si="857"/>
        <v>0</v>
      </c>
      <c r="BM339" s="712">
        <f t="shared" si="857"/>
        <v>0</v>
      </c>
      <c r="BN339" s="712">
        <f t="shared" si="857"/>
        <v>0</v>
      </c>
      <c r="BO339" s="712">
        <f t="shared" si="857"/>
        <v>0</v>
      </c>
      <c r="BP339" s="712">
        <f t="shared" ref="BP339:CU339" si="858">BP$236*BP106</f>
        <v>0</v>
      </c>
      <c r="BQ339" s="712">
        <f t="shared" si="858"/>
        <v>0</v>
      </c>
      <c r="BR339" s="712">
        <f t="shared" si="858"/>
        <v>0</v>
      </c>
      <c r="BS339" s="712">
        <f t="shared" si="858"/>
        <v>0</v>
      </c>
      <c r="BT339" s="712">
        <f t="shared" si="858"/>
        <v>0</v>
      </c>
      <c r="BU339" s="712">
        <f t="shared" si="858"/>
        <v>0</v>
      </c>
      <c r="BV339" s="712">
        <f t="shared" si="858"/>
        <v>0</v>
      </c>
      <c r="BW339" s="712">
        <f t="shared" si="858"/>
        <v>0</v>
      </c>
      <c r="BX339" s="712">
        <f t="shared" si="858"/>
        <v>0</v>
      </c>
      <c r="BY339" s="712">
        <f t="shared" si="858"/>
        <v>0</v>
      </c>
      <c r="BZ339" s="712">
        <f t="shared" si="858"/>
        <v>0</v>
      </c>
      <c r="CA339" s="712">
        <f t="shared" si="858"/>
        <v>0</v>
      </c>
      <c r="CB339" s="712">
        <f t="shared" si="858"/>
        <v>0</v>
      </c>
      <c r="CC339" s="712">
        <f t="shared" si="858"/>
        <v>0</v>
      </c>
      <c r="CD339" s="712">
        <f t="shared" si="858"/>
        <v>0</v>
      </c>
      <c r="CE339" s="712">
        <f t="shared" si="858"/>
        <v>0</v>
      </c>
      <c r="CF339" s="712">
        <f t="shared" si="858"/>
        <v>0</v>
      </c>
      <c r="CG339" s="712">
        <f t="shared" si="858"/>
        <v>0</v>
      </c>
      <c r="CH339" s="712">
        <f t="shared" si="858"/>
        <v>0</v>
      </c>
      <c r="CI339" s="712">
        <f t="shared" si="858"/>
        <v>0</v>
      </c>
      <c r="CJ339" s="712">
        <f t="shared" si="858"/>
        <v>0</v>
      </c>
      <c r="CK339" s="712">
        <f t="shared" si="858"/>
        <v>0</v>
      </c>
      <c r="CL339" s="712">
        <f t="shared" si="858"/>
        <v>0</v>
      </c>
      <c r="CM339" s="712">
        <f t="shared" si="858"/>
        <v>0</v>
      </c>
      <c r="CN339" s="712">
        <f t="shared" si="858"/>
        <v>0</v>
      </c>
      <c r="CO339" s="712">
        <f t="shared" si="858"/>
        <v>0</v>
      </c>
      <c r="CP339" s="712">
        <f t="shared" si="858"/>
        <v>0</v>
      </c>
      <c r="CQ339" s="712">
        <f t="shared" si="858"/>
        <v>0</v>
      </c>
      <c r="CR339" s="712">
        <f t="shared" si="858"/>
        <v>0</v>
      </c>
      <c r="CS339" s="712">
        <f t="shared" si="858"/>
        <v>0</v>
      </c>
      <c r="CT339" s="712">
        <f t="shared" si="858"/>
        <v>0</v>
      </c>
      <c r="CU339" s="712">
        <f t="shared" si="858"/>
        <v>0</v>
      </c>
      <c r="CV339" s="712">
        <f t="shared" ref="CV339:DI339" si="859">CV$236*CV106</f>
        <v>0</v>
      </c>
      <c r="CW339" s="712">
        <f t="shared" si="859"/>
        <v>0</v>
      </c>
      <c r="CX339" s="712">
        <f t="shared" si="859"/>
        <v>0</v>
      </c>
      <c r="CY339" s="712">
        <f t="shared" si="859"/>
        <v>0</v>
      </c>
      <c r="CZ339" s="712">
        <f t="shared" si="859"/>
        <v>0</v>
      </c>
      <c r="DA339" s="712">
        <f t="shared" si="859"/>
        <v>0</v>
      </c>
      <c r="DB339" s="712">
        <f t="shared" si="859"/>
        <v>0</v>
      </c>
      <c r="DC339" s="712">
        <f t="shared" si="859"/>
        <v>0</v>
      </c>
      <c r="DD339" s="712">
        <f t="shared" si="859"/>
        <v>0</v>
      </c>
      <c r="DE339" s="712">
        <f t="shared" si="859"/>
        <v>0</v>
      </c>
      <c r="DF339" s="712">
        <f t="shared" si="859"/>
        <v>0</v>
      </c>
      <c r="DG339" s="712">
        <f t="shared" si="859"/>
        <v>0</v>
      </c>
      <c r="DH339" s="712">
        <f t="shared" si="859"/>
        <v>0</v>
      </c>
      <c r="DI339" s="712">
        <f t="shared" si="859"/>
        <v>0</v>
      </c>
      <c r="DJ339" s="712">
        <f t="shared" si="831"/>
        <v>0</v>
      </c>
      <c r="DK339" s="323"/>
      <c r="DL339" s="21"/>
    </row>
    <row r="340" spans="2:116">
      <c r="B340" s="10" t="s">
        <v>221</v>
      </c>
      <c r="C340" s="4" t="s">
        <v>1111</v>
      </c>
      <c r="D340" s="712">
        <f t="shared" ref="D340:AI340" si="860">D$236*D107</f>
        <v>0</v>
      </c>
      <c r="E340" s="712">
        <f t="shared" si="860"/>
        <v>0</v>
      </c>
      <c r="F340" s="712">
        <f t="shared" si="860"/>
        <v>0</v>
      </c>
      <c r="G340" s="712">
        <f t="shared" si="860"/>
        <v>0</v>
      </c>
      <c r="H340" s="712">
        <f t="shared" si="860"/>
        <v>0</v>
      </c>
      <c r="I340" s="712">
        <f t="shared" si="860"/>
        <v>0</v>
      </c>
      <c r="J340" s="712">
        <f t="shared" si="860"/>
        <v>0</v>
      </c>
      <c r="K340" s="712">
        <f t="shared" si="860"/>
        <v>0</v>
      </c>
      <c r="L340" s="712">
        <f t="shared" si="860"/>
        <v>0</v>
      </c>
      <c r="M340" s="712">
        <f t="shared" si="860"/>
        <v>0</v>
      </c>
      <c r="N340" s="712">
        <f t="shared" si="860"/>
        <v>0</v>
      </c>
      <c r="O340" s="712">
        <f t="shared" si="860"/>
        <v>0</v>
      </c>
      <c r="P340" s="712">
        <f t="shared" si="860"/>
        <v>0</v>
      </c>
      <c r="Q340" s="712">
        <f t="shared" si="860"/>
        <v>0</v>
      </c>
      <c r="R340" s="712">
        <f t="shared" si="860"/>
        <v>0</v>
      </c>
      <c r="S340" s="712">
        <f t="shared" si="860"/>
        <v>0</v>
      </c>
      <c r="T340" s="712">
        <f t="shared" si="860"/>
        <v>0</v>
      </c>
      <c r="U340" s="712">
        <f t="shared" si="860"/>
        <v>0</v>
      </c>
      <c r="V340" s="712">
        <f t="shared" si="860"/>
        <v>0</v>
      </c>
      <c r="W340" s="712">
        <f t="shared" si="860"/>
        <v>0</v>
      </c>
      <c r="X340" s="712">
        <f t="shared" si="860"/>
        <v>0</v>
      </c>
      <c r="Y340" s="712">
        <f t="shared" si="860"/>
        <v>0</v>
      </c>
      <c r="Z340" s="712">
        <f t="shared" si="860"/>
        <v>0</v>
      </c>
      <c r="AA340" s="712">
        <f t="shared" si="860"/>
        <v>0</v>
      </c>
      <c r="AB340" s="712">
        <f t="shared" si="860"/>
        <v>0</v>
      </c>
      <c r="AC340" s="712">
        <f t="shared" si="860"/>
        <v>0</v>
      </c>
      <c r="AD340" s="712">
        <f t="shared" si="860"/>
        <v>0</v>
      </c>
      <c r="AE340" s="712">
        <f t="shared" si="860"/>
        <v>0</v>
      </c>
      <c r="AF340" s="712">
        <f t="shared" si="860"/>
        <v>0</v>
      </c>
      <c r="AG340" s="712">
        <f t="shared" si="860"/>
        <v>0</v>
      </c>
      <c r="AH340" s="712">
        <f t="shared" si="860"/>
        <v>0</v>
      </c>
      <c r="AI340" s="712">
        <f t="shared" si="860"/>
        <v>0</v>
      </c>
      <c r="AJ340" s="712">
        <f t="shared" ref="AJ340:BO340" si="861">AJ$236*AJ107</f>
        <v>0</v>
      </c>
      <c r="AK340" s="712">
        <f t="shared" si="861"/>
        <v>0</v>
      </c>
      <c r="AL340" s="712">
        <f t="shared" si="861"/>
        <v>0</v>
      </c>
      <c r="AM340" s="712">
        <f t="shared" si="861"/>
        <v>0</v>
      </c>
      <c r="AN340" s="712">
        <f t="shared" si="861"/>
        <v>0</v>
      </c>
      <c r="AO340" s="712">
        <f t="shared" si="861"/>
        <v>0</v>
      </c>
      <c r="AP340" s="712">
        <f t="shared" si="861"/>
        <v>0</v>
      </c>
      <c r="AQ340" s="712">
        <f t="shared" si="861"/>
        <v>0</v>
      </c>
      <c r="AR340" s="712">
        <f t="shared" si="861"/>
        <v>0</v>
      </c>
      <c r="AS340" s="712">
        <f t="shared" si="861"/>
        <v>0</v>
      </c>
      <c r="AT340" s="712">
        <f t="shared" si="861"/>
        <v>0</v>
      </c>
      <c r="AU340" s="712">
        <f t="shared" si="861"/>
        <v>0</v>
      </c>
      <c r="AV340" s="712">
        <f t="shared" si="861"/>
        <v>0</v>
      </c>
      <c r="AW340" s="712">
        <f t="shared" si="861"/>
        <v>0</v>
      </c>
      <c r="AX340" s="712">
        <f t="shared" si="861"/>
        <v>0</v>
      </c>
      <c r="AY340" s="712">
        <f t="shared" si="861"/>
        <v>0</v>
      </c>
      <c r="AZ340" s="712">
        <f t="shared" si="861"/>
        <v>0</v>
      </c>
      <c r="BA340" s="712">
        <f t="shared" si="861"/>
        <v>0</v>
      </c>
      <c r="BB340" s="712">
        <f t="shared" si="861"/>
        <v>0</v>
      </c>
      <c r="BC340" s="712">
        <f t="shared" si="861"/>
        <v>0</v>
      </c>
      <c r="BD340" s="712">
        <f t="shared" si="861"/>
        <v>0</v>
      </c>
      <c r="BE340" s="712">
        <f t="shared" si="861"/>
        <v>0</v>
      </c>
      <c r="BF340" s="712">
        <f t="shared" si="861"/>
        <v>0</v>
      </c>
      <c r="BG340" s="712">
        <f t="shared" si="861"/>
        <v>0</v>
      </c>
      <c r="BH340" s="712">
        <f t="shared" si="861"/>
        <v>0</v>
      </c>
      <c r="BI340" s="712">
        <f t="shared" si="861"/>
        <v>0</v>
      </c>
      <c r="BJ340" s="712">
        <f t="shared" si="861"/>
        <v>0</v>
      </c>
      <c r="BK340" s="712">
        <f t="shared" si="861"/>
        <v>0</v>
      </c>
      <c r="BL340" s="712">
        <f t="shared" si="861"/>
        <v>0</v>
      </c>
      <c r="BM340" s="712">
        <f t="shared" si="861"/>
        <v>0</v>
      </c>
      <c r="BN340" s="712">
        <f t="shared" si="861"/>
        <v>0</v>
      </c>
      <c r="BO340" s="712">
        <f t="shared" si="861"/>
        <v>0</v>
      </c>
      <c r="BP340" s="712">
        <f t="shared" ref="BP340:CU340" si="862">BP$236*BP107</f>
        <v>0</v>
      </c>
      <c r="BQ340" s="712">
        <f t="shared" si="862"/>
        <v>0</v>
      </c>
      <c r="BR340" s="712">
        <f t="shared" si="862"/>
        <v>0</v>
      </c>
      <c r="BS340" s="712">
        <f t="shared" si="862"/>
        <v>0</v>
      </c>
      <c r="BT340" s="712">
        <f t="shared" si="862"/>
        <v>0</v>
      </c>
      <c r="BU340" s="712">
        <f t="shared" si="862"/>
        <v>0</v>
      </c>
      <c r="BV340" s="712">
        <f t="shared" si="862"/>
        <v>0</v>
      </c>
      <c r="BW340" s="712">
        <f t="shared" si="862"/>
        <v>0</v>
      </c>
      <c r="BX340" s="712">
        <f t="shared" si="862"/>
        <v>0</v>
      </c>
      <c r="BY340" s="712">
        <f t="shared" si="862"/>
        <v>0</v>
      </c>
      <c r="BZ340" s="712">
        <f t="shared" si="862"/>
        <v>0</v>
      </c>
      <c r="CA340" s="712">
        <f t="shared" si="862"/>
        <v>0</v>
      </c>
      <c r="CB340" s="712">
        <f t="shared" si="862"/>
        <v>0</v>
      </c>
      <c r="CC340" s="712">
        <f t="shared" si="862"/>
        <v>0</v>
      </c>
      <c r="CD340" s="712">
        <f t="shared" si="862"/>
        <v>0</v>
      </c>
      <c r="CE340" s="712">
        <f t="shared" si="862"/>
        <v>0</v>
      </c>
      <c r="CF340" s="712">
        <f t="shared" si="862"/>
        <v>0</v>
      </c>
      <c r="CG340" s="712">
        <f t="shared" si="862"/>
        <v>0</v>
      </c>
      <c r="CH340" s="712">
        <f t="shared" si="862"/>
        <v>0</v>
      </c>
      <c r="CI340" s="712">
        <f t="shared" si="862"/>
        <v>0</v>
      </c>
      <c r="CJ340" s="712">
        <f t="shared" si="862"/>
        <v>0</v>
      </c>
      <c r="CK340" s="712">
        <f t="shared" si="862"/>
        <v>0</v>
      </c>
      <c r="CL340" s="712">
        <f t="shared" si="862"/>
        <v>0</v>
      </c>
      <c r="CM340" s="712">
        <f t="shared" si="862"/>
        <v>0</v>
      </c>
      <c r="CN340" s="712">
        <f t="shared" si="862"/>
        <v>0</v>
      </c>
      <c r="CO340" s="712">
        <f t="shared" si="862"/>
        <v>0</v>
      </c>
      <c r="CP340" s="712">
        <f t="shared" si="862"/>
        <v>0</v>
      </c>
      <c r="CQ340" s="712">
        <f t="shared" si="862"/>
        <v>0</v>
      </c>
      <c r="CR340" s="712">
        <f t="shared" si="862"/>
        <v>0</v>
      </c>
      <c r="CS340" s="712">
        <f t="shared" si="862"/>
        <v>0</v>
      </c>
      <c r="CT340" s="712">
        <f t="shared" si="862"/>
        <v>0</v>
      </c>
      <c r="CU340" s="712">
        <f t="shared" si="862"/>
        <v>0</v>
      </c>
      <c r="CV340" s="712">
        <f t="shared" ref="CV340:DI340" si="863">CV$236*CV107</f>
        <v>0</v>
      </c>
      <c r="CW340" s="712">
        <f t="shared" si="863"/>
        <v>0</v>
      </c>
      <c r="CX340" s="712">
        <f t="shared" si="863"/>
        <v>0</v>
      </c>
      <c r="CY340" s="712">
        <f t="shared" si="863"/>
        <v>0</v>
      </c>
      <c r="CZ340" s="712">
        <f t="shared" si="863"/>
        <v>0</v>
      </c>
      <c r="DA340" s="712">
        <f t="shared" si="863"/>
        <v>0</v>
      </c>
      <c r="DB340" s="712">
        <f t="shared" si="863"/>
        <v>0</v>
      </c>
      <c r="DC340" s="712">
        <f t="shared" si="863"/>
        <v>0</v>
      </c>
      <c r="DD340" s="712">
        <f t="shared" si="863"/>
        <v>0</v>
      </c>
      <c r="DE340" s="712">
        <f t="shared" si="863"/>
        <v>0</v>
      </c>
      <c r="DF340" s="712">
        <f t="shared" si="863"/>
        <v>0</v>
      </c>
      <c r="DG340" s="712">
        <f t="shared" si="863"/>
        <v>0</v>
      </c>
      <c r="DH340" s="712">
        <f t="shared" si="863"/>
        <v>0</v>
      </c>
      <c r="DI340" s="712">
        <f t="shared" si="863"/>
        <v>0</v>
      </c>
      <c r="DJ340" s="712">
        <f t="shared" si="831"/>
        <v>0</v>
      </c>
      <c r="DK340" s="323"/>
      <c r="DL340" s="21"/>
    </row>
    <row r="341" spans="2:116">
      <c r="B341" s="318" t="s">
        <v>222</v>
      </c>
      <c r="C341" s="14" t="s">
        <v>1112</v>
      </c>
      <c r="D341" s="713">
        <f t="shared" ref="D341:AI341" si="864">D$236*D108</f>
        <v>0</v>
      </c>
      <c r="E341" s="713">
        <f t="shared" si="864"/>
        <v>0</v>
      </c>
      <c r="F341" s="713">
        <f t="shared" si="864"/>
        <v>0</v>
      </c>
      <c r="G341" s="713">
        <f t="shared" si="864"/>
        <v>0</v>
      </c>
      <c r="H341" s="713">
        <f t="shared" si="864"/>
        <v>0</v>
      </c>
      <c r="I341" s="713">
        <f t="shared" si="864"/>
        <v>0</v>
      </c>
      <c r="J341" s="713">
        <f t="shared" si="864"/>
        <v>0</v>
      </c>
      <c r="K341" s="713">
        <f t="shared" si="864"/>
        <v>0</v>
      </c>
      <c r="L341" s="713">
        <f t="shared" si="864"/>
        <v>0</v>
      </c>
      <c r="M341" s="713">
        <f t="shared" si="864"/>
        <v>0</v>
      </c>
      <c r="N341" s="713">
        <f t="shared" si="864"/>
        <v>0</v>
      </c>
      <c r="O341" s="713">
        <f t="shared" si="864"/>
        <v>0</v>
      </c>
      <c r="P341" s="713">
        <f t="shared" si="864"/>
        <v>0</v>
      </c>
      <c r="Q341" s="713">
        <f t="shared" si="864"/>
        <v>0</v>
      </c>
      <c r="R341" s="713">
        <f t="shared" si="864"/>
        <v>0</v>
      </c>
      <c r="S341" s="713">
        <f t="shared" si="864"/>
        <v>0</v>
      </c>
      <c r="T341" s="713">
        <f t="shared" si="864"/>
        <v>0</v>
      </c>
      <c r="U341" s="713">
        <f t="shared" si="864"/>
        <v>0</v>
      </c>
      <c r="V341" s="713">
        <f t="shared" si="864"/>
        <v>0</v>
      </c>
      <c r="W341" s="713">
        <f t="shared" si="864"/>
        <v>0</v>
      </c>
      <c r="X341" s="713">
        <f t="shared" si="864"/>
        <v>0</v>
      </c>
      <c r="Y341" s="713">
        <f t="shared" si="864"/>
        <v>0</v>
      </c>
      <c r="Z341" s="713">
        <f t="shared" si="864"/>
        <v>0</v>
      </c>
      <c r="AA341" s="713">
        <f t="shared" si="864"/>
        <v>0</v>
      </c>
      <c r="AB341" s="713">
        <f t="shared" si="864"/>
        <v>0</v>
      </c>
      <c r="AC341" s="713">
        <f t="shared" si="864"/>
        <v>0</v>
      </c>
      <c r="AD341" s="713">
        <f t="shared" si="864"/>
        <v>0</v>
      </c>
      <c r="AE341" s="713">
        <f t="shared" si="864"/>
        <v>0</v>
      </c>
      <c r="AF341" s="713">
        <f t="shared" si="864"/>
        <v>0</v>
      </c>
      <c r="AG341" s="713">
        <f t="shared" si="864"/>
        <v>0</v>
      </c>
      <c r="AH341" s="713">
        <f t="shared" si="864"/>
        <v>0</v>
      </c>
      <c r="AI341" s="713">
        <f t="shared" si="864"/>
        <v>0</v>
      </c>
      <c r="AJ341" s="713">
        <f t="shared" ref="AJ341:BO341" si="865">AJ$236*AJ108</f>
        <v>0</v>
      </c>
      <c r="AK341" s="713">
        <f t="shared" si="865"/>
        <v>0</v>
      </c>
      <c r="AL341" s="713">
        <f t="shared" si="865"/>
        <v>0</v>
      </c>
      <c r="AM341" s="713">
        <f t="shared" si="865"/>
        <v>0</v>
      </c>
      <c r="AN341" s="713">
        <f t="shared" si="865"/>
        <v>0</v>
      </c>
      <c r="AO341" s="713">
        <f t="shared" si="865"/>
        <v>0</v>
      </c>
      <c r="AP341" s="713">
        <f t="shared" si="865"/>
        <v>0</v>
      </c>
      <c r="AQ341" s="713">
        <f t="shared" si="865"/>
        <v>0</v>
      </c>
      <c r="AR341" s="713">
        <f t="shared" si="865"/>
        <v>0</v>
      </c>
      <c r="AS341" s="713">
        <f t="shared" si="865"/>
        <v>0</v>
      </c>
      <c r="AT341" s="713">
        <f t="shared" si="865"/>
        <v>0</v>
      </c>
      <c r="AU341" s="713">
        <f t="shared" si="865"/>
        <v>0</v>
      </c>
      <c r="AV341" s="713">
        <f t="shared" si="865"/>
        <v>0</v>
      </c>
      <c r="AW341" s="713">
        <f t="shared" si="865"/>
        <v>0</v>
      </c>
      <c r="AX341" s="713">
        <f t="shared" si="865"/>
        <v>0</v>
      </c>
      <c r="AY341" s="713">
        <f t="shared" si="865"/>
        <v>0</v>
      </c>
      <c r="AZ341" s="713">
        <f t="shared" si="865"/>
        <v>0</v>
      </c>
      <c r="BA341" s="713">
        <f t="shared" si="865"/>
        <v>0</v>
      </c>
      <c r="BB341" s="713">
        <f t="shared" si="865"/>
        <v>0</v>
      </c>
      <c r="BC341" s="713">
        <f t="shared" si="865"/>
        <v>0</v>
      </c>
      <c r="BD341" s="713">
        <f t="shared" si="865"/>
        <v>0</v>
      </c>
      <c r="BE341" s="713">
        <f t="shared" si="865"/>
        <v>0</v>
      </c>
      <c r="BF341" s="713">
        <f t="shared" si="865"/>
        <v>0</v>
      </c>
      <c r="BG341" s="713">
        <f t="shared" si="865"/>
        <v>0</v>
      </c>
      <c r="BH341" s="713">
        <f t="shared" si="865"/>
        <v>0</v>
      </c>
      <c r="BI341" s="713">
        <f t="shared" si="865"/>
        <v>0</v>
      </c>
      <c r="BJ341" s="713">
        <f t="shared" si="865"/>
        <v>0</v>
      </c>
      <c r="BK341" s="713">
        <f t="shared" si="865"/>
        <v>0</v>
      </c>
      <c r="BL341" s="713">
        <f t="shared" si="865"/>
        <v>0</v>
      </c>
      <c r="BM341" s="713">
        <f t="shared" si="865"/>
        <v>0</v>
      </c>
      <c r="BN341" s="713">
        <f t="shared" si="865"/>
        <v>0</v>
      </c>
      <c r="BO341" s="713">
        <f t="shared" si="865"/>
        <v>0</v>
      </c>
      <c r="BP341" s="713">
        <f t="shared" ref="BP341:CU341" si="866">BP$236*BP108</f>
        <v>0</v>
      </c>
      <c r="BQ341" s="713">
        <f t="shared" si="866"/>
        <v>0</v>
      </c>
      <c r="BR341" s="713">
        <f t="shared" si="866"/>
        <v>0</v>
      </c>
      <c r="BS341" s="713">
        <f t="shared" si="866"/>
        <v>0</v>
      </c>
      <c r="BT341" s="713">
        <f t="shared" si="866"/>
        <v>0</v>
      </c>
      <c r="BU341" s="713">
        <f t="shared" si="866"/>
        <v>0</v>
      </c>
      <c r="BV341" s="713">
        <f t="shared" si="866"/>
        <v>0</v>
      </c>
      <c r="BW341" s="713">
        <f t="shared" si="866"/>
        <v>0</v>
      </c>
      <c r="BX341" s="713">
        <f t="shared" si="866"/>
        <v>0</v>
      </c>
      <c r="BY341" s="713">
        <f t="shared" si="866"/>
        <v>0</v>
      </c>
      <c r="BZ341" s="713">
        <f t="shared" si="866"/>
        <v>0</v>
      </c>
      <c r="CA341" s="713">
        <f t="shared" si="866"/>
        <v>0</v>
      </c>
      <c r="CB341" s="713">
        <f t="shared" si="866"/>
        <v>0</v>
      </c>
      <c r="CC341" s="713">
        <f t="shared" si="866"/>
        <v>0</v>
      </c>
      <c r="CD341" s="713">
        <f t="shared" si="866"/>
        <v>0</v>
      </c>
      <c r="CE341" s="713">
        <f t="shared" si="866"/>
        <v>0</v>
      </c>
      <c r="CF341" s="713">
        <f t="shared" si="866"/>
        <v>0</v>
      </c>
      <c r="CG341" s="713">
        <f t="shared" si="866"/>
        <v>0</v>
      </c>
      <c r="CH341" s="713">
        <f t="shared" si="866"/>
        <v>0</v>
      </c>
      <c r="CI341" s="713">
        <f t="shared" si="866"/>
        <v>0</v>
      </c>
      <c r="CJ341" s="713">
        <f t="shared" si="866"/>
        <v>0</v>
      </c>
      <c r="CK341" s="713">
        <f t="shared" si="866"/>
        <v>0</v>
      </c>
      <c r="CL341" s="713">
        <f t="shared" si="866"/>
        <v>0</v>
      </c>
      <c r="CM341" s="713">
        <f t="shared" si="866"/>
        <v>0</v>
      </c>
      <c r="CN341" s="713">
        <f t="shared" si="866"/>
        <v>0</v>
      </c>
      <c r="CO341" s="713">
        <f t="shared" si="866"/>
        <v>0</v>
      </c>
      <c r="CP341" s="713">
        <f t="shared" si="866"/>
        <v>0</v>
      </c>
      <c r="CQ341" s="713">
        <f t="shared" si="866"/>
        <v>0</v>
      </c>
      <c r="CR341" s="713">
        <f t="shared" si="866"/>
        <v>0</v>
      </c>
      <c r="CS341" s="713">
        <f t="shared" si="866"/>
        <v>0</v>
      </c>
      <c r="CT341" s="713">
        <f t="shared" si="866"/>
        <v>0</v>
      </c>
      <c r="CU341" s="713">
        <f t="shared" si="866"/>
        <v>0</v>
      </c>
      <c r="CV341" s="713">
        <f t="shared" ref="CV341:DI341" si="867">CV$236*CV108</f>
        <v>0</v>
      </c>
      <c r="CW341" s="713">
        <f t="shared" si="867"/>
        <v>0</v>
      </c>
      <c r="CX341" s="713">
        <f t="shared" si="867"/>
        <v>0</v>
      </c>
      <c r="CY341" s="713">
        <f t="shared" si="867"/>
        <v>0</v>
      </c>
      <c r="CZ341" s="713">
        <f t="shared" si="867"/>
        <v>0</v>
      </c>
      <c r="DA341" s="713">
        <f t="shared" si="867"/>
        <v>0</v>
      </c>
      <c r="DB341" s="713">
        <f t="shared" si="867"/>
        <v>0</v>
      </c>
      <c r="DC341" s="713">
        <f t="shared" si="867"/>
        <v>0</v>
      </c>
      <c r="DD341" s="713">
        <f t="shared" si="867"/>
        <v>0</v>
      </c>
      <c r="DE341" s="713">
        <f t="shared" si="867"/>
        <v>0</v>
      </c>
      <c r="DF341" s="713">
        <f t="shared" si="867"/>
        <v>0</v>
      </c>
      <c r="DG341" s="713">
        <f t="shared" si="867"/>
        <v>0</v>
      </c>
      <c r="DH341" s="713">
        <f t="shared" si="867"/>
        <v>0</v>
      </c>
      <c r="DI341" s="713">
        <f t="shared" si="867"/>
        <v>0</v>
      </c>
      <c r="DJ341" s="713">
        <f t="shared" si="831"/>
        <v>0</v>
      </c>
      <c r="DK341" s="323"/>
      <c r="DL341" s="21"/>
    </row>
    <row r="342" spans="2:116">
      <c r="B342" s="10" t="s">
        <v>223</v>
      </c>
      <c r="C342" s="4" t="s">
        <v>1113</v>
      </c>
      <c r="D342" s="712">
        <f t="shared" ref="D342:AI342" si="868">D$236*D109</f>
        <v>0</v>
      </c>
      <c r="E342" s="712">
        <f t="shared" si="868"/>
        <v>0</v>
      </c>
      <c r="F342" s="712">
        <f t="shared" si="868"/>
        <v>0</v>
      </c>
      <c r="G342" s="712">
        <f t="shared" si="868"/>
        <v>0</v>
      </c>
      <c r="H342" s="712">
        <f t="shared" si="868"/>
        <v>0</v>
      </c>
      <c r="I342" s="712">
        <f t="shared" si="868"/>
        <v>0</v>
      </c>
      <c r="J342" s="712">
        <f t="shared" si="868"/>
        <v>0</v>
      </c>
      <c r="K342" s="712">
        <f t="shared" si="868"/>
        <v>0</v>
      </c>
      <c r="L342" s="712">
        <f t="shared" si="868"/>
        <v>0</v>
      </c>
      <c r="M342" s="712">
        <f t="shared" si="868"/>
        <v>0</v>
      </c>
      <c r="N342" s="712">
        <f t="shared" si="868"/>
        <v>0</v>
      </c>
      <c r="O342" s="712">
        <f t="shared" si="868"/>
        <v>0</v>
      </c>
      <c r="P342" s="712">
        <f t="shared" si="868"/>
        <v>0</v>
      </c>
      <c r="Q342" s="712">
        <f t="shared" si="868"/>
        <v>0</v>
      </c>
      <c r="R342" s="712">
        <f t="shared" si="868"/>
        <v>0</v>
      </c>
      <c r="S342" s="712">
        <f t="shared" si="868"/>
        <v>0</v>
      </c>
      <c r="T342" s="712">
        <f t="shared" si="868"/>
        <v>0</v>
      </c>
      <c r="U342" s="712">
        <f t="shared" si="868"/>
        <v>0</v>
      </c>
      <c r="V342" s="712">
        <f t="shared" si="868"/>
        <v>0</v>
      </c>
      <c r="W342" s="712">
        <f t="shared" si="868"/>
        <v>0</v>
      </c>
      <c r="X342" s="712">
        <f t="shared" si="868"/>
        <v>0</v>
      </c>
      <c r="Y342" s="712">
        <f t="shared" si="868"/>
        <v>0</v>
      </c>
      <c r="Z342" s="712">
        <f t="shared" si="868"/>
        <v>0</v>
      </c>
      <c r="AA342" s="712">
        <f t="shared" si="868"/>
        <v>0</v>
      </c>
      <c r="AB342" s="712">
        <f t="shared" si="868"/>
        <v>0</v>
      </c>
      <c r="AC342" s="712">
        <f t="shared" si="868"/>
        <v>0</v>
      </c>
      <c r="AD342" s="712">
        <f t="shared" si="868"/>
        <v>0</v>
      </c>
      <c r="AE342" s="712">
        <f t="shared" si="868"/>
        <v>0</v>
      </c>
      <c r="AF342" s="712">
        <f t="shared" si="868"/>
        <v>0</v>
      </c>
      <c r="AG342" s="712">
        <f t="shared" si="868"/>
        <v>0</v>
      </c>
      <c r="AH342" s="712">
        <f t="shared" si="868"/>
        <v>0</v>
      </c>
      <c r="AI342" s="712">
        <f t="shared" si="868"/>
        <v>0</v>
      </c>
      <c r="AJ342" s="712">
        <f t="shared" ref="AJ342:BO342" si="869">AJ$236*AJ109</f>
        <v>0</v>
      </c>
      <c r="AK342" s="712">
        <f t="shared" si="869"/>
        <v>0</v>
      </c>
      <c r="AL342" s="712">
        <f t="shared" si="869"/>
        <v>0</v>
      </c>
      <c r="AM342" s="712">
        <f t="shared" si="869"/>
        <v>0</v>
      </c>
      <c r="AN342" s="712">
        <f t="shared" si="869"/>
        <v>0</v>
      </c>
      <c r="AO342" s="712">
        <f t="shared" si="869"/>
        <v>0</v>
      </c>
      <c r="AP342" s="712">
        <f t="shared" si="869"/>
        <v>0</v>
      </c>
      <c r="AQ342" s="712">
        <f t="shared" si="869"/>
        <v>0</v>
      </c>
      <c r="AR342" s="712">
        <f t="shared" si="869"/>
        <v>0</v>
      </c>
      <c r="AS342" s="712">
        <f t="shared" si="869"/>
        <v>0</v>
      </c>
      <c r="AT342" s="712">
        <f t="shared" si="869"/>
        <v>0</v>
      </c>
      <c r="AU342" s="712">
        <f t="shared" si="869"/>
        <v>0</v>
      </c>
      <c r="AV342" s="712">
        <f t="shared" si="869"/>
        <v>0</v>
      </c>
      <c r="AW342" s="712">
        <f t="shared" si="869"/>
        <v>0</v>
      </c>
      <c r="AX342" s="712">
        <f t="shared" si="869"/>
        <v>0</v>
      </c>
      <c r="AY342" s="712">
        <f t="shared" si="869"/>
        <v>0</v>
      </c>
      <c r="AZ342" s="712">
        <f t="shared" si="869"/>
        <v>0</v>
      </c>
      <c r="BA342" s="712">
        <f t="shared" si="869"/>
        <v>0</v>
      </c>
      <c r="BB342" s="712">
        <f t="shared" si="869"/>
        <v>0</v>
      </c>
      <c r="BC342" s="712">
        <f t="shared" si="869"/>
        <v>0</v>
      </c>
      <c r="BD342" s="712">
        <f t="shared" si="869"/>
        <v>0</v>
      </c>
      <c r="BE342" s="712">
        <f t="shared" si="869"/>
        <v>0</v>
      </c>
      <c r="BF342" s="712">
        <f t="shared" si="869"/>
        <v>0</v>
      </c>
      <c r="BG342" s="712">
        <f t="shared" si="869"/>
        <v>0</v>
      </c>
      <c r="BH342" s="712">
        <f t="shared" si="869"/>
        <v>0</v>
      </c>
      <c r="BI342" s="712">
        <f t="shared" si="869"/>
        <v>0</v>
      </c>
      <c r="BJ342" s="712">
        <f t="shared" si="869"/>
        <v>0</v>
      </c>
      <c r="BK342" s="712">
        <f t="shared" si="869"/>
        <v>0</v>
      </c>
      <c r="BL342" s="712">
        <f t="shared" si="869"/>
        <v>0</v>
      </c>
      <c r="BM342" s="712">
        <f t="shared" si="869"/>
        <v>0</v>
      </c>
      <c r="BN342" s="712">
        <f t="shared" si="869"/>
        <v>0</v>
      </c>
      <c r="BO342" s="712">
        <f t="shared" si="869"/>
        <v>0</v>
      </c>
      <c r="BP342" s="712">
        <f t="shared" ref="BP342:CU342" si="870">BP$236*BP109</f>
        <v>0</v>
      </c>
      <c r="BQ342" s="712">
        <f t="shared" si="870"/>
        <v>0</v>
      </c>
      <c r="BR342" s="712">
        <f t="shared" si="870"/>
        <v>0</v>
      </c>
      <c r="BS342" s="712">
        <f t="shared" si="870"/>
        <v>0</v>
      </c>
      <c r="BT342" s="712">
        <f t="shared" si="870"/>
        <v>0</v>
      </c>
      <c r="BU342" s="712">
        <f t="shared" si="870"/>
        <v>0</v>
      </c>
      <c r="BV342" s="712">
        <f t="shared" si="870"/>
        <v>0</v>
      </c>
      <c r="BW342" s="712">
        <f t="shared" si="870"/>
        <v>0</v>
      </c>
      <c r="BX342" s="712">
        <f t="shared" si="870"/>
        <v>0</v>
      </c>
      <c r="BY342" s="712">
        <f t="shared" si="870"/>
        <v>0</v>
      </c>
      <c r="BZ342" s="712">
        <f t="shared" si="870"/>
        <v>0</v>
      </c>
      <c r="CA342" s="712">
        <f t="shared" si="870"/>
        <v>0</v>
      </c>
      <c r="CB342" s="712">
        <f t="shared" si="870"/>
        <v>0</v>
      </c>
      <c r="CC342" s="712">
        <f t="shared" si="870"/>
        <v>0</v>
      </c>
      <c r="CD342" s="712">
        <f t="shared" si="870"/>
        <v>0</v>
      </c>
      <c r="CE342" s="712">
        <f t="shared" si="870"/>
        <v>0</v>
      </c>
      <c r="CF342" s="712">
        <f t="shared" si="870"/>
        <v>0</v>
      </c>
      <c r="CG342" s="712">
        <f t="shared" si="870"/>
        <v>0</v>
      </c>
      <c r="CH342" s="712">
        <f t="shared" si="870"/>
        <v>0</v>
      </c>
      <c r="CI342" s="712">
        <f t="shared" si="870"/>
        <v>0</v>
      </c>
      <c r="CJ342" s="712">
        <f t="shared" si="870"/>
        <v>0</v>
      </c>
      <c r="CK342" s="712">
        <f t="shared" si="870"/>
        <v>0</v>
      </c>
      <c r="CL342" s="712">
        <f t="shared" si="870"/>
        <v>0</v>
      </c>
      <c r="CM342" s="712">
        <f t="shared" si="870"/>
        <v>0</v>
      </c>
      <c r="CN342" s="712">
        <f t="shared" si="870"/>
        <v>0</v>
      </c>
      <c r="CO342" s="712">
        <f t="shared" si="870"/>
        <v>0</v>
      </c>
      <c r="CP342" s="712">
        <f t="shared" si="870"/>
        <v>0</v>
      </c>
      <c r="CQ342" s="712">
        <f t="shared" si="870"/>
        <v>0</v>
      </c>
      <c r="CR342" s="712">
        <f t="shared" si="870"/>
        <v>0</v>
      </c>
      <c r="CS342" s="712">
        <f t="shared" si="870"/>
        <v>0</v>
      </c>
      <c r="CT342" s="712">
        <f t="shared" si="870"/>
        <v>0</v>
      </c>
      <c r="CU342" s="712">
        <f t="shared" si="870"/>
        <v>0</v>
      </c>
      <c r="CV342" s="712">
        <f t="shared" ref="CV342:DI342" si="871">CV$236*CV109</f>
        <v>0</v>
      </c>
      <c r="CW342" s="712">
        <f t="shared" si="871"/>
        <v>0</v>
      </c>
      <c r="CX342" s="712">
        <f t="shared" si="871"/>
        <v>0</v>
      </c>
      <c r="CY342" s="712">
        <f t="shared" si="871"/>
        <v>0</v>
      </c>
      <c r="CZ342" s="712">
        <f t="shared" si="871"/>
        <v>0</v>
      </c>
      <c r="DA342" s="712">
        <f t="shared" si="871"/>
        <v>0</v>
      </c>
      <c r="DB342" s="712">
        <f t="shared" si="871"/>
        <v>0</v>
      </c>
      <c r="DC342" s="712">
        <f t="shared" si="871"/>
        <v>0</v>
      </c>
      <c r="DD342" s="712">
        <f t="shared" si="871"/>
        <v>0</v>
      </c>
      <c r="DE342" s="712">
        <f t="shared" si="871"/>
        <v>0</v>
      </c>
      <c r="DF342" s="712">
        <f t="shared" si="871"/>
        <v>0</v>
      </c>
      <c r="DG342" s="712">
        <f t="shared" si="871"/>
        <v>0</v>
      </c>
      <c r="DH342" s="712">
        <f t="shared" si="871"/>
        <v>0</v>
      </c>
      <c r="DI342" s="712">
        <f t="shared" si="871"/>
        <v>0</v>
      </c>
      <c r="DJ342" s="712">
        <f t="shared" si="831"/>
        <v>0</v>
      </c>
      <c r="DK342" s="323"/>
      <c r="DL342" s="21"/>
    </row>
    <row r="343" spans="2:116">
      <c r="B343" s="10" t="s">
        <v>224</v>
      </c>
      <c r="C343" s="4" t="s">
        <v>1114</v>
      </c>
      <c r="D343" s="712">
        <f t="shared" ref="D343:AI343" si="872">D$236*D110</f>
        <v>0</v>
      </c>
      <c r="E343" s="712">
        <f t="shared" si="872"/>
        <v>0</v>
      </c>
      <c r="F343" s="712">
        <f t="shared" si="872"/>
        <v>0</v>
      </c>
      <c r="G343" s="712">
        <f t="shared" si="872"/>
        <v>0</v>
      </c>
      <c r="H343" s="712">
        <f t="shared" si="872"/>
        <v>0</v>
      </c>
      <c r="I343" s="712">
        <f t="shared" si="872"/>
        <v>0</v>
      </c>
      <c r="J343" s="712">
        <f t="shared" si="872"/>
        <v>0</v>
      </c>
      <c r="K343" s="712">
        <f t="shared" si="872"/>
        <v>0</v>
      </c>
      <c r="L343" s="712">
        <f t="shared" si="872"/>
        <v>0</v>
      </c>
      <c r="M343" s="712">
        <f t="shared" si="872"/>
        <v>0</v>
      </c>
      <c r="N343" s="712">
        <f t="shared" si="872"/>
        <v>0</v>
      </c>
      <c r="O343" s="712">
        <f t="shared" si="872"/>
        <v>0</v>
      </c>
      <c r="P343" s="712">
        <f t="shared" si="872"/>
        <v>0</v>
      </c>
      <c r="Q343" s="712">
        <f t="shared" si="872"/>
        <v>0</v>
      </c>
      <c r="R343" s="712">
        <f t="shared" si="872"/>
        <v>0</v>
      </c>
      <c r="S343" s="712">
        <f t="shared" si="872"/>
        <v>0</v>
      </c>
      <c r="T343" s="712">
        <f t="shared" si="872"/>
        <v>0</v>
      </c>
      <c r="U343" s="712">
        <f t="shared" si="872"/>
        <v>0</v>
      </c>
      <c r="V343" s="712">
        <f t="shared" si="872"/>
        <v>0</v>
      </c>
      <c r="W343" s="712">
        <f t="shared" si="872"/>
        <v>0</v>
      </c>
      <c r="X343" s="712">
        <f t="shared" si="872"/>
        <v>0</v>
      </c>
      <c r="Y343" s="712">
        <f t="shared" si="872"/>
        <v>0</v>
      </c>
      <c r="Z343" s="712">
        <f t="shared" si="872"/>
        <v>0</v>
      </c>
      <c r="AA343" s="712">
        <f t="shared" si="872"/>
        <v>0</v>
      </c>
      <c r="AB343" s="712">
        <f t="shared" si="872"/>
        <v>0</v>
      </c>
      <c r="AC343" s="712">
        <f t="shared" si="872"/>
        <v>0</v>
      </c>
      <c r="AD343" s="712">
        <f t="shared" si="872"/>
        <v>0</v>
      </c>
      <c r="AE343" s="712">
        <f t="shared" si="872"/>
        <v>0</v>
      </c>
      <c r="AF343" s="712">
        <f t="shared" si="872"/>
        <v>0</v>
      </c>
      <c r="AG343" s="712">
        <f t="shared" si="872"/>
        <v>0</v>
      </c>
      <c r="AH343" s="712">
        <f t="shared" si="872"/>
        <v>0</v>
      </c>
      <c r="AI343" s="712">
        <f t="shared" si="872"/>
        <v>0</v>
      </c>
      <c r="AJ343" s="712">
        <f t="shared" ref="AJ343:BO343" si="873">AJ$236*AJ110</f>
        <v>0</v>
      </c>
      <c r="AK343" s="712">
        <f t="shared" si="873"/>
        <v>0</v>
      </c>
      <c r="AL343" s="712">
        <f t="shared" si="873"/>
        <v>0</v>
      </c>
      <c r="AM343" s="712">
        <f t="shared" si="873"/>
        <v>0</v>
      </c>
      <c r="AN343" s="712">
        <f t="shared" si="873"/>
        <v>0</v>
      </c>
      <c r="AO343" s="712">
        <f t="shared" si="873"/>
        <v>0</v>
      </c>
      <c r="AP343" s="712">
        <f t="shared" si="873"/>
        <v>0</v>
      </c>
      <c r="AQ343" s="712">
        <f t="shared" si="873"/>
        <v>0</v>
      </c>
      <c r="AR343" s="712">
        <f t="shared" si="873"/>
        <v>0</v>
      </c>
      <c r="AS343" s="712">
        <f t="shared" si="873"/>
        <v>0</v>
      </c>
      <c r="AT343" s="712">
        <f t="shared" si="873"/>
        <v>0</v>
      </c>
      <c r="AU343" s="712">
        <f t="shared" si="873"/>
        <v>0</v>
      </c>
      <c r="AV343" s="712">
        <f t="shared" si="873"/>
        <v>0</v>
      </c>
      <c r="AW343" s="712">
        <f t="shared" si="873"/>
        <v>0</v>
      </c>
      <c r="AX343" s="712">
        <f t="shared" si="873"/>
        <v>0</v>
      </c>
      <c r="AY343" s="712">
        <f t="shared" si="873"/>
        <v>0</v>
      </c>
      <c r="AZ343" s="712">
        <f t="shared" si="873"/>
        <v>0</v>
      </c>
      <c r="BA343" s="712">
        <f t="shared" si="873"/>
        <v>0</v>
      </c>
      <c r="BB343" s="712">
        <f t="shared" si="873"/>
        <v>0</v>
      </c>
      <c r="BC343" s="712">
        <f t="shared" si="873"/>
        <v>0</v>
      </c>
      <c r="BD343" s="712">
        <f t="shared" si="873"/>
        <v>0</v>
      </c>
      <c r="BE343" s="712">
        <f t="shared" si="873"/>
        <v>0</v>
      </c>
      <c r="BF343" s="712">
        <f t="shared" si="873"/>
        <v>0</v>
      </c>
      <c r="BG343" s="712">
        <f t="shared" si="873"/>
        <v>0</v>
      </c>
      <c r="BH343" s="712">
        <f t="shared" si="873"/>
        <v>0</v>
      </c>
      <c r="BI343" s="712">
        <f t="shared" si="873"/>
        <v>0</v>
      </c>
      <c r="BJ343" s="712">
        <f t="shared" si="873"/>
        <v>0</v>
      </c>
      <c r="BK343" s="712">
        <f t="shared" si="873"/>
        <v>0</v>
      </c>
      <c r="BL343" s="712">
        <f t="shared" si="873"/>
        <v>0</v>
      </c>
      <c r="BM343" s="712">
        <f t="shared" si="873"/>
        <v>0</v>
      </c>
      <c r="BN343" s="712">
        <f t="shared" si="873"/>
        <v>0</v>
      </c>
      <c r="BO343" s="712">
        <f t="shared" si="873"/>
        <v>0</v>
      </c>
      <c r="BP343" s="712">
        <f t="shared" ref="BP343:CU343" si="874">BP$236*BP110</f>
        <v>0</v>
      </c>
      <c r="BQ343" s="712">
        <f t="shared" si="874"/>
        <v>0</v>
      </c>
      <c r="BR343" s="712">
        <f t="shared" si="874"/>
        <v>0</v>
      </c>
      <c r="BS343" s="712">
        <f t="shared" si="874"/>
        <v>0</v>
      </c>
      <c r="BT343" s="712">
        <f t="shared" si="874"/>
        <v>0</v>
      </c>
      <c r="BU343" s="712">
        <f t="shared" si="874"/>
        <v>0</v>
      </c>
      <c r="BV343" s="712">
        <f t="shared" si="874"/>
        <v>0</v>
      </c>
      <c r="BW343" s="712">
        <f t="shared" si="874"/>
        <v>0</v>
      </c>
      <c r="BX343" s="712">
        <f t="shared" si="874"/>
        <v>0</v>
      </c>
      <c r="BY343" s="712">
        <f t="shared" si="874"/>
        <v>0</v>
      </c>
      <c r="BZ343" s="712">
        <f t="shared" si="874"/>
        <v>0</v>
      </c>
      <c r="CA343" s="712">
        <f t="shared" si="874"/>
        <v>0</v>
      </c>
      <c r="CB343" s="712">
        <f t="shared" si="874"/>
        <v>0</v>
      </c>
      <c r="CC343" s="712">
        <f t="shared" si="874"/>
        <v>0</v>
      </c>
      <c r="CD343" s="712">
        <f t="shared" si="874"/>
        <v>0</v>
      </c>
      <c r="CE343" s="712">
        <f t="shared" si="874"/>
        <v>0</v>
      </c>
      <c r="CF343" s="712">
        <f t="shared" si="874"/>
        <v>0</v>
      </c>
      <c r="CG343" s="712">
        <f t="shared" si="874"/>
        <v>0</v>
      </c>
      <c r="CH343" s="712">
        <f t="shared" si="874"/>
        <v>0</v>
      </c>
      <c r="CI343" s="712">
        <f t="shared" si="874"/>
        <v>0</v>
      </c>
      <c r="CJ343" s="712">
        <f t="shared" si="874"/>
        <v>0</v>
      </c>
      <c r="CK343" s="712">
        <f t="shared" si="874"/>
        <v>0</v>
      </c>
      <c r="CL343" s="712">
        <f t="shared" si="874"/>
        <v>0</v>
      </c>
      <c r="CM343" s="712">
        <f t="shared" si="874"/>
        <v>0</v>
      </c>
      <c r="CN343" s="712">
        <f t="shared" si="874"/>
        <v>0</v>
      </c>
      <c r="CO343" s="712">
        <f t="shared" si="874"/>
        <v>0</v>
      </c>
      <c r="CP343" s="712">
        <f t="shared" si="874"/>
        <v>0</v>
      </c>
      <c r="CQ343" s="712">
        <f t="shared" si="874"/>
        <v>0</v>
      </c>
      <c r="CR343" s="712">
        <f t="shared" si="874"/>
        <v>0</v>
      </c>
      <c r="CS343" s="712">
        <f t="shared" si="874"/>
        <v>0</v>
      </c>
      <c r="CT343" s="712">
        <f t="shared" si="874"/>
        <v>0</v>
      </c>
      <c r="CU343" s="712">
        <f t="shared" si="874"/>
        <v>0</v>
      </c>
      <c r="CV343" s="712">
        <f t="shared" ref="CV343:DI343" si="875">CV$236*CV110</f>
        <v>0</v>
      </c>
      <c r="CW343" s="712">
        <f t="shared" si="875"/>
        <v>0</v>
      </c>
      <c r="CX343" s="712">
        <f t="shared" si="875"/>
        <v>0</v>
      </c>
      <c r="CY343" s="712">
        <f t="shared" si="875"/>
        <v>0</v>
      </c>
      <c r="CZ343" s="712">
        <f t="shared" si="875"/>
        <v>0</v>
      </c>
      <c r="DA343" s="712">
        <f t="shared" si="875"/>
        <v>0</v>
      </c>
      <c r="DB343" s="712">
        <f t="shared" si="875"/>
        <v>0</v>
      </c>
      <c r="DC343" s="712">
        <f t="shared" si="875"/>
        <v>0</v>
      </c>
      <c r="DD343" s="712">
        <f t="shared" si="875"/>
        <v>0</v>
      </c>
      <c r="DE343" s="712">
        <f t="shared" si="875"/>
        <v>0</v>
      </c>
      <c r="DF343" s="712">
        <f t="shared" si="875"/>
        <v>0</v>
      </c>
      <c r="DG343" s="712">
        <f t="shared" si="875"/>
        <v>0</v>
      </c>
      <c r="DH343" s="712">
        <f t="shared" si="875"/>
        <v>0</v>
      </c>
      <c r="DI343" s="712">
        <f t="shared" si="875"/>
        <v>0</v>
      </c>
      <c r="DJ343" s="712">
        <f t="shared" si="831"/>
        <v>0</v>
      </c>
      <c r="DK343" s="323"/>
      <c r="DL343" s="21"/>
    </row>
    <row r="344" spans="2:116">
      <c r="B344" s="10" t="s">
        <v>225</v>
      </c>
      <c r="C344" s="4" t="s">
        <v>1115</v>
      </c>
      <c r="D344" s="712">
        <f t="shared" ref="D344:AI344" si="876">D$236*D111</f>
        <v>0</v>
      </c>
      <c r="E344" s="712">
        <f t="shared" si="876"/>
        <v>0</v>
      </c>
      <c r="F344" s="712">
        <f t="shared" si="876"/>
        <v>0</v>
      </c>
      <c r="G344" s="712">
        <f t="shared" si="876"/>
        <v>0</v>
      </c>
      <c r="H344" s="712">
        <f t="shared" si="876"/>
        <v>0</v>
      </c>
      <c r="I344" s="712">
        <f t="shared" si="876"/>
        <v>0</v>
      </c>
      <c r="J344" s="712">
        <f t="shared" si="876"/>
        <v>0</v>
      </c>
      <c r="K344" s="712">
        <f t="shared" si="876"/>
        <v>0</v>
      </c>
      <c r="L344" s="712">
        <f t="shared" si="876"/>
        <v>0</v>
      </c>
      <c r="M344" s="712">
        <f t="shared" si="876"/>
        <v>0</v>
      </c>
      <c r="N344" s="712">
        <f t="shared" si="876"/>
        <v>0</v>
      </c>
      <c r="O344" s="712">
        <f t="shared" si="876"/>
        <v>0</v>
      </c>
      <c r="P344" s="712">
        <f t="shared" si="876"/>
        <v>0</v>
      </c>
      <c r="Q344" s="712">
        <f t="shared" si="876"/>
        <v>0</v>
      </c>
      <c r="R344" s="712">
        <f t="shared" si="876"/>
        <v>0</v>
      </c>
      <c r="S344" s="712">
        <f t="shared" si="876"/>
        <v>0</v>
      </c>
      <c r="T344" s="712">
        <f t="shared" si="876"/>
        <v>0</v>
      </c>
      <c r="U344" s="712">
        <f t="shared" si="876"/>
        <v>0</v>
      </c>
      <c r="V344" s="712">
        <f t="shared" si="876"/>
        <v>0</v>
      </c>
      <c r="W344" s="712">
        <f t="shared" si="876"/>
        <v>0</v>
      </c>
      <c r="X344" s="712">
        <f t="shared" si="876"/>
        <v>0</v>
      </c>
      <c r="Y344" s="712">
        <f t="shared" si="876"/>
        <v>0</v>
      </c>
      <c r="Z344" s="712">
        <f t="shared" si="876"/>
        <v>0</v>
      </c>
      <c r="AA344" s="712">
        <f t="shared" si="876"/>
        <v>0</v>
      </c>
      <c r="AB344" s="712">
        <f t="shared" si="876"/>
        <v>0</v>
      </c>
      <c r="AC344" s="712">
        <f t="shared" si="876"/>
        <v>0</v>
      </c>
      <c r="AD344" s="712">
        <f t="shared" si="876"/>
        <v>0</v>
      </c>
      <c r="AE344" s="712">
        <f t="shared" si="876"/>
        <v>0</v>
      </c>
      <c r="AF344" s="712">
        <f t="shared" si="876"/>
        <v>0</v>
      </c>
      <c r="AG344" s="712">
        <f t="shared" si="876"/>
        <v>0</v>
      </c>
      <c r="AH344" s="712">
        <f t="shared" si="876"/>
        <v>0</v>
      </c>
      <c r="AI344" s="712">
        <f t="shared" si="876"/>
        <v>0</v>
      </c>
      <c r="AJ344" s="712">
        <f t="shared" ref="AJ344:BO344" si="877">AJ$236*AJ111</f>
        <v>0</v>
      </c>
      <c r="AK344" s="712">
        <f t="shared" si="877"/>
        <v>0</v>
      </c>
      <c r="AL344" s="712">
        <f t="shared" si="877"/>
        <v>0</v>
      </c>
      <c r="AM344" s="712">
        <f t="shared" si="877"/>
        <v>0</v>
      </c>
      <c r="AN344" s="712">
        <f t="shared" si="877"/>
        <v>0</v>
      </c>
      <c r="AO344" s="712">
        <f t="shared" si="877"/>
        <v>0</v>
      </c>
      <c r="AP344" s="712">
        <f t="shared" si="877"/>
        <v>0</v>
      </c>
      <c r="AQ344" s="712">
        <f t="shared" si="877"/>
        <v>0</v>
      </c>
      <c r="AR344" s="712">
        <f t="shared" si="877"/>
        <v>0</v>
      </c>
      <c r="AS344" s="712">
        <f t="shared" si="877"/>
        <v>0</v>
      </c>
      <c r="AT344" s="712">
        <f t="shared" si="877"/>
        <v>0</v>
      </c>
      <c r="AU344" s="712">
        <f t="shared" si="877"/>
        <v>0</v>
      </c>
      <c r="AV344" s="712">
        <f t="shared" si="877"/>
        <v>0</v>
      </c>
      <c r="AW344" s="712">
        <f t="shared" si="877"/>
        <v>0</v>
      </c>
      <c r="AX344" s="712">
        <f t="shared" si="877"/>
        <v>0</v>
      </c>
      <c r="AY344" s="712">
        <f t="shared" si="877"/>
        <v>0</v>
      </c>
      <c r="AZ344" s="712">
        <f t="shared" si="877"/>
        <v>0</v>
      </c>
      <c r="BA344" s="712">
        <f t="shared" si="877"/>
        <v>0</v>
      </c>
      <c r="BB344" s="712">
        <f t="shared" si="877"/>
        <v>0</v>
      </c>
      <c r="BC344" s="712">
        <f t="shared" si="877"/>
        <v>0</v>
      </c>
      <c r="BD344" s="712">
        <f t="shared" si="877"/>
        <v>0</v>
      </c>
      <c r="BE344" s="712">
        <f t="shared" si="877"/>
        <v>0</v>
      </c>
      <c r="BF344" s="712">
        <f t="shared" si="877"/>
        <v>0</v>
      </c>
      <c r="BG344" s="712">
        <f t="shared" si="877"/>
        <v>0</v>
      </c>
      <c r="BH344" s="712">
        <f t="shared" si="877"/>
        <v>0</v>
      </c>
      <c r="BI344" s="712">
        <f t="shared" si="877"/>
        <v>0</v>
      </c>
      <c r="BJ344" s="712">
        <f t="shared" si="877"/>
        <v>0</v>
      </c>
      <c r="BK344" s="712">
        <f t="shared" si="877"/>
        <v>0</v>
      </c>
      <c r="BL344" s="712">
        <f t="shared" si="877"/>
        <v>0</v>
      </c>
      <c r="BM344" s="712">
        <f t="shared" si="877"/>
        <v>0</v>
      </c>
      <c r="BN344" s="712">
        <f t="shared" si="877"/>
        <v>0</v>
      </c>
      <c r="BO344" s="712">
        <f t="shared" si="877"/>
        <v>0</v>
      </c>
      <c r="BP344" s="712">
        <f t="shared" ref="BP344:CU344" si="878">BP$236*BP111</f>
        <v>0</v>
      </c>
      <c r="BQ344" s="712">
        <f t="shared" si="878"/>
        <v>0</v>
      </c>
      <c r="BR344" s="712">
        <f t="shared" si="878"/>
        <v>0</v>
      </c>
      <c r="BS344" s="712">
        <f t="shared" si="878"/>
        <v>0</v>
      </c>
      <c r="BT344" s="712">
        <f t="shared" si="878"/>
        <v>0</v>
      </c>
      <c r="BU344" s="712">
        <f t="shared" si="878"/>
        <v>0</v>
      </c>
      <c r="BV344" s="712">
        <f t="shared" si="878"/>
        <v>0</v>
      </c>
      <c r="BW344" s="712">
        <f t="shared" si="878"/>
        <v>0</v>
      </c>
      <c r="BX344" s="712">
        <f t="shared" si="878"/>
        <v>0</v>
      </c>
      <c r="BY344" s="712">
        <f t="shared" si="878"/>
        <v>0</v>
      </c>
      <c r="BZ344" s="712">
        <f t="shared" si="878"/>
        <v>0</v>
      </c>
      <c r="CA344" s="712">
        <f t="shared" si="878"/>
        <v>0</v>
      </c>
      <c r="CB344" s="712">
        <f t="shared" si="878"/>
        <v>0</v>
      </c>
      <c r="CC344" s="712">
        <f t="shared" si="878"/>
        <v>0</v>
      </c>
      <c r="CD344" s="712">
        <f t="shared" si="878"/>
        <v>0</v>
      </c>
      <c r="CE344" s="712">
        <f t="shared" si="878"/>
        <v>0</v>
      </c>
      <c r="CF344" s="712">
        <f t="shared" si="878"/>
        <v>0</v>
      </c>
      <c r="CG344" s="712">
        <f t="shared" si="878"/>
        <v>0</v>
      </c>
      <c r="CH344" s="712">
        <f t="shared" si="878"/>
        <v>0</v>
      </c>
      <c r="CI344" s="712">
        <f t="shared" si="878"/>
        <v>0</v>
      </c>
      <c r="CJ344" s="712">
        <f t="shared" si="878"/>
        <v>0</v>
      </c>
      <c r="CK344" s="712">
        <f t="shared" si="878"/>
        <v>0</v>
      </c>
      <c r="CL344" s="712">
        <f t="shared" si="878"/>
        <v>0</v>
      </c>
      <c r="CM344" s="712">
        <f t="shared" si="878"/>
        <v>0</v>
      </c>
      <c r="CN344" s="712">
        <f t="shared" si="878"/>
        <v>0</v>
      </c>
      <c r="CO344" s="712">
        <f t="shared" si="878"/>
        <v>0</v>
      </c>
      <c r="CP344" s="712">
        <f t="shared" si="878"/>
        <v>0</v>
      </c>
      <c r="CQ344" s="712">
        <f t="shared" si="878"/>
        <v>0</v>
      </c>
      <c r="CR344" s="712">
        <f t="shared" si="878"/>
        <v>0</v>
      </c>
      <c r="CS344" s="712">
        <f t="shared" si="878"/>
        <v>0</v>
      </c>
      <c r="CT344" s="712">
        <f t="shared" si="878"/>
        <v>0</v>
      </c>
      <c r="CU344" s="712">
        <f t="shared" si="878"/>
        <v>0</v>
      </c>
      <c r="CV344" s="712">
        <f t="shared" ref="CV344:DI344" si="879">CV$236*CV111</f>
        <v>0</v>
      </c>
      <c r="CW344" s="712">
        <f t="shared" si="879"/>
        <v>0</v>
      </c>
      <c r="CX344" s="712">
        <f t="shared" si="879"/>
        <v>0</v>
      </c>
      <c r="CY344" s="712">
        <f t="shared" si="879"/>
        <v>0</v>
      </c>
      <c r="CZ344" s="712">
        <f t="shared" si="879"/>
        <v>0</v>
      </c>
      <c r="DA344" s="712">
        <f t="shared" si="879"/>
        <v>0</v>
      </c>
      <c r="DB344" s="712">
        <f t="shared" si="879"/>
        <v>0</v>
      </c>
      <c r="DC344" s="712">
        <f t="shared" si="879"/>
        <v>0</v>
      </c>
      <c r="DD344" s="712">
        <f t="shared" si="879"/>
        <v>0</v>
      </c>
      <c r="DE344" s="712">
        <f t="shared" si="879"/>
        <v>0</v>
      </c>
      <c r="DF344" s="712">
        <f t="shared" si="879"/>
        <v>0</v>
      </c>
      <c r="DG344" s="712">
        <f t="shared" si="879"/>
        <v>0</v>
      </c>
      <c r="DH344" s="712">
        <f t="shared" si="879"/>
        <v>0</v>
      </c>
      <c r="DI344" s="712">
        <f t="shared" si="879"/>
        <v>0</v>
      </c>
      <c r="DJ344" s="712">
        <f t="shared" si="831"/>
        <v>0</v>
      </c>
      <c r="DK344" s="323"/>
      <c r="DL344" s="21"/>
    </row>
    <row r="345" spans="2:116">
      <c r="B345" s="10" t="s">
        <v>226</v>
      </c>
      <c r="C345" s="4" t="s">
        <v>1116</v>
      </c>
      <c r="D345" s="712">
        <f t="shared" ref="D345:AI345" si="880">D$236*D112</f>
        <v>0</v>
      </c>
      <c r="E345" s="712">
        <f t="shared" si="880"/>
        <v>0</v>
      </c>
      <c r="F345" s="712">
        <f t="shared" si="880"/>
        <v>0</v>
      </c>
      <c r="G345" s="712">
        <f t="shared" si="880"/>
        <v>0</v>
      </c>
      <c r="H345" s="712">
        <f t="shared" si="880"/>
        <v>0</v>
      </c>
      <c r="I345" s="712">
        <f t="shared" si="880"/>
        <v>0</v>
      </c>
      <c r="J345" s="712">
        <f t="shared" si="880"/>
        <v>0</v>
      </c>
      <c r="K345" s="712">
        <f t="shared" si="880"/>
        <v>0</v>
      </c>
      <c r="L345" s="712">
        <f t="shared" si="880"/>
        <v>0</v>
      </c>
      <c r="M345" s="712">
        <f t="shared" si="880"/>
        <v>0</v>
      </c>
      <c r="N345" s="712">
        <f t="shared" si="880"/>
        <v>0</v>
      </c>
      <c r="O345" s="712">
        <f t="shared" si="880"/>
        <v>0</v>
      </c>
      <c r="P345" s="712">
        <f t="shared" si="880"/>
        <v>0</v>
      </c>
      <c r="Q345" s="712">
        <f t="shared" si="880"/>
        <v>0</v>
      </c>
      <c r="R345" s="712">
        <f t="shared" si="880"/>
        <v>0</v>
      </c>
      <c r="S345" s="712">
        <f t="shared" si="880"/>
        <v>0</v>
      </c>
      <c r="T345" s="712">
        <f t="shared" si="880"/>
        <v>0</v>
      </c>
      <c r="U345" s="712">
        <f t="shared" si="880"/>
        <v>0</v>
      </c>
      <c r="V345" s="712">
        <f t="shared" si="880"/>
        <v>0</v>
      </c>
      <c r="W345" s="712">
        <f t="shared" si="880"/>
        <v>0</v>
      </c>
      <c r="X345" s="712">
        <f t="shared" si="880"/>
        <v>0</v>
      </c>
      <c r="Y345" s="712">
        <f t="shared" si="880"/>
        <v>0</v>
      </c>
      <c r="Z345" s="712">
        <f t="shared" si="880"/>
        <v>0</v>
      </c>
      <c r="AA345" s="712">
        <f t="shared" si="880"/>
        <v>0</v>
      </c>
      <c r="AB345" s="712">
        <f t="shared" si="880"/>
        <v>0</v>
      </c>
      <c r="AC345" s="712">
        <f t="shared" si="880"/>
        <v>0</v>
      </c>
      <c r="AD345" s="712">
        <f t="shared" si="880"/>
        <v>0</v>
      </c>
      <c r="AE345" s="712">
        <f t="shared" si="880"/>
        <v>0</v>
      </c>
      <c r="AF345" s="712">
        <f t="shared" si="880"/>
        <v>0</v>
      </c>
      <c r="AG345" s="712">
        <f t="shared" si="880"/>
        <v>0</v>
      </c>
      <c r="AH345" s="712">
        <f t="shared" si="880"/>
        <v>0</v>
      </c>
      <c r="AI345" s="712">
        <f t="shared" si="880"/>
        <v>0</v>
      </c>
      <c r="AJ345" s="712">
        <f t="shared" ref="AJ345:BO345" si="881">AJ$236*AJ112</f>
        <v>0</v>
      </c>
      <c r="AK345" s="712">
        <f t="shared" si="881"/>
        <v>0</v>
      </c>
      <c r="AL345" s="712">
        <f t="shared" si="881"/>
        <v>0</v>
      </c>
      <c r="AM345" s="712">
        <f t="shared" si="881"/>
        <v>0</v>
      </c>
      <c r="AN345" s="712">
        <f t="shared" si="881"/>
        <v>0</v>
      </c>
      <c r="AO345" s="712">
        <f t="shared" si="881"/>
        <v>0</v>
      </c>
      <c r="AP345" s="712">
        <f t="shared" si="881"/>
        <v>0</v>
      </c>
      <c r="AQ345" s="712">
        <f t="shared" si="881"/>
        <v>0</v>
      </c>
      <c r="AR345" s="712">
        <f t="shared" si="881"/>
        <v>0</v>
      </c>
      <c r="AS345" s="712">
        <f t="shared" si="881"/>
        <v>0</v>
      </c>
      <c r="AT345" s="712">
        <f t="shared" si="881"/>
        <v>0</v>
      </c>
      <c r="AU345" s="712">
        <f t="shared" si="881"/>
        <v>0</v>
      </c>
      <c r="AV345" s="712">
        <f t="shared" si="881"/>
        <v>0</v>
      </c>
      <c r="AW345" s="712">
        <f t="shared" si="881"/>
        <v>0</v>
      </c>
      <c r="AX345" s="712">
        <f t="shared" si="881"/>
        <v>0</v>
      </c>
      <c r="AY345" s="712">
        <f t="shared" si="881"/>
        <v>0</v>
      </c>
      <c r="AZ345" s="712">
        <f t="shared" si="881"/>
        <v>0</v>
      </c>
      <c r="BA345" s="712">
        <f t="shared" si="881"/>
        <v>0</v>
      </c>
      <c r="BB345" s="712">
        <f t="shared" si="881"/>
        <v>0</v>
      </c>
      <c r="BC345" s="712">
        <f t="shared" si="881"/>
        <v>0</v>
      </c>
      <c r="BD345" s="712">
        <f t="shared" si="881"/>
        <v>0</v>
      </c>
      <c r="BE345" s="712">
        <f t="shared" si="881"/>
        <v>0</v>
      </c>
      <c r="BF345" s="712">
        <f t="shared" si="881"/>
        <v>0</v>
      </c>
      <c r="BG345" s="712">
        <f t="shared" si="881"/>
        <v>0</v>
      </c>
      <c r="BH345" s="712">
        <f t="shared" si="881"/>
        <v>0</v>
      </c>
      <c r="BI345" s="712">
        <f t="shared" si="881"/>
        <v>0</v>
      </c>
      <c r="BJ345" s="712">
        <f t="shared" si="881"/>
        <v>0</v>
      </c>
      <c r="BK345" s="712">
        <f t="shared" si="881"/>
        <v>0</v>
      </c>
      <c r="BL345" s="712">
        <f t="shared" si="881"/>
        <v>0</v>
      </c>
      <c r="BM345" s="712">
        <f t="shared" si="881"/>
        <v>0</v>
      </c>
      <c r="BN345" s="712">
        <f t="shared" si="881"/>
        <v>0</v>
      </c>
      <c r="BO345" s="712">
        <f t="shared" si="881"/>
        <v>0</v>
      </c>
      <c r="BP345" s="712">
        <f t="shared" ref="BP345:CU345" si="882">BP$236*BP112</f>
        <v>0</v>
      </c>
      <c r="BQ345" s="712">
        <f t="shared" si="882"/>
        <v>0</v>
      </c>
      <c r="BR345" s="712">
        <f t="shared" si="882"/>
        <v>0</v>
      </c>
      <c r="BS345" s="712">
        <f t="shared" si="882"/>
        <v>0</v>
      </c>
      <c r="BT345" s="712">
        <f t="shared" si="882"/>
        <v>0</v>
      </c>
      <c r="BU345" s="712">
        <f t="shared" si="882"/>
        <v>0</v>
      </c>
      <c r="BV345" s="712">
        <f t="shared" si="882"/>
        <v>0</v>
      </c>
      <c r="BW345" s="712">
        <f t="shared" si="882"/>
        <v>0</v>
      </c>
      <c r="BX345" s="712">
        <f t="shared" si="882"/>
        <v>0</v>
      </c>
      <c r="BY345" s="712">
        <f t="shared" si="882"/>
        <v>0</v>
      </c>
      <c r="BZ345" s="712">
        <f t="shared" si="882"/>
        <v>0</v>
      </c>
      <c r="CA345" s="712">
        <f t="shared" si="882"/>
        <v>0</v>
      </c>
      <c r="CB345" s="712">
        <f t="shared" si="882"/>
        <v>0</v>
      </c>
      <c r="CC345" s="712">
        <f t="shared" si="882"/>
        <v>0</v>
      </c>
      <c r="CD345" s="712">
        <f t="shared" si="882"/>
        <v>0</v>
      </c>
      <c r="CE345" s="712">
        <f t="shared" si="882"/>
        <v>0</v>
      </c>
      <c r="CF345" s="712">
        <f t="shared" si="882"/>
        <v>0</v>
      </c>
      <c r="CG345" s="712">
        <f t="shared" si="882"/>
        <v>0</v>
      </c>
      <c r="CH345" s="712">
        <f t="shared" si="882"/>
        <v>0</v>
      </c>
      <c r="CI345" s="712">
        <f t="shared" si="882"/>
        <v>0</v>
      </c>
      <c r="CJ345" s="712">
        <f t="shared" si="882"/>
        <v>0</v>
      </c>
      <c r="CK345" s="712">
        <f t="shared" si="882"/>
        <v>0</v>
      </c>
      <c r="CL345" s="712">
        <f t="shared" si="882"/>
        <v>0</v>
      </c>
      <c r="CM345" s="712">
        <f t="shared" si="882"/>
        <v>0</v>
      </c>
      <c r="CN345" s="712">
        <f t="shared" si="882"/>
        <v>0</v>
      </c>
      <c r="CO345" s="712">
        <f t="shared" si="882"/>
        <v>0</v>
      </c>
      <c r="CP345" s="712">
        <f t="shared" si="882"/>
        <v>0</v>
      </c>
      <c r="CQ345" s="712">
        <f t="shared" si="882"/>
        <v>0</v>
      </c>
      <c r="CR345" s="712">
        <f t="shared" si="882"/>
        <v>0</v>
      </c>
      <c r="CS345" s="712">
        <f t="shared" si="882"/>
        <v>0</v>
      </c>
      <c r="CT345" s="712">
        <f t="shared" si="882"/>
        <v>0</v>
      </c>
      <c r="CU345" s="712">
        <f t="shared" si="882"/>
        <v>0</v>
      </c>
      <c r="CV345" s="712">
        <f t="shared" ref="CV345:DI345" si="883">CV$236*CV112</f>
        <v>0</v>
      </c>
      <c r="CW345" s="712">
        <f t="shared" si="883"/>
        <v>0</v>
      </c>
      <c r="CX345" s="712">
        <f t="shared" si="883"/>
        <v>0</v>
      </c>
      <c r="CY345" s="712">
        <f t="shared" si="883"/>
        <v>0</v>
      </c>
      <c r="CZ345" s="712">
        <f t="shared" si="883"/>
        <v>0</v>
      </c>
      <c r="DA345" s="712">
        <f t="shared" si="883"/>
        <v>0</v>
      </c>
      <c r="DB345" s="712">
        <f t="shared" si="883"/>
        <v>0</v>
      </c>
      <c r="DC345" s="712">
        <f t="shared" si="883"/>
        <v>0</v>
      </c>
      <c r="DD345" s="712">
        <f t="shared" si="883"/>
        <v>0</v>
      </c>
      <c r="DE345" s="712">
        <f t="shared" si="883"/>
        <v>0</v>
      </c>
      <c r="DF345" s="712">
        <f t="shared" si="883"/>
        <v>0</v>
      </c>
      <c r="DG345" s="712">
        <f t="shared" si="883"/>
        <v>0</v>
      </c>
      <c r="DH345" s="712">
        <f t="shared" si="883"/>
        <v>0</v>
      </c>
      <c r="DI345" s="712">
        <f t="shared" si="883"/>
        <v>0</v>
      </c>
      <c r="DJ345" s="712">
        <f t="shared" si="831"/>
        <v>0</v>
      </c>
      <c r="DK345" s="323"/>
      <c r="DL345" s="21"/>
    </row>
    <row r="346" spans="2:116">
      <c r="B346" s="318" t="s">
        <v>227</v>
      </c>
      <c r="C346" s="593" t="s">
        <v>1117</v>
      </c>
      <c r="D346" s="713">
        <f t="shared" ref="D346:AI346" si="884">D$236*D113</f>
        <v>0</v>
      </c>
      <c r="E346" s="713">
        <f t="shared" si="884"/>
        <v>0</v>
      </c>
      <c r="F346" s="713">
        <f t="shared" si="884"/>
        <v>0</v>
      </c>
      <c r="G346" s="713">
        <f t="shared" si="884"/>
        <v>0</v>
      </c>
      <c r="H346" s="713">
        <f t="shared" si="884"/>
        <v>0</v>
      </c>
      <c r="I346" s="713">
        <f t="shared" si="884"/>
        <v>0</v>
      </c>
      <c r="J346" s="713">
        <f t="shared" si="884"/>
        <v>0</v>
      </c>
      <c r="K346" s="713">
        <f t="shared" si="884"/>
        <v>0</v>
      </c>
      <c r="L346" s="713">
        <f t="shared" si="884"/>
        <v>0</v>
      </c>
      <c r="M346" s="713">
        <f t="shared" si="884"/>
        <v>0</v>
      </c>
      <c r="N346" s="713">
        <f t="shared" si="884"/>
        <v>0</v>
      </c>
      <c r="O346" s="713">
        <f t="shared" si="884"/>
        <v>0</v>
      </c>
      <c r="P346" s="713">
        <f t="shared" si="884"/>
        <v>0</v>
      </c>
      <c r="Q346" s="713">
        <f t="shared" si="884"/>
        <v>0</v>
      </c>
      <c r="R346" s="713">
        <f t="shared" si="884"/>
        <v>0</v>
      </c>
      <c r="S346" s="713">
        <f t="shared" si="884"/>
        <v>0</v>
      </c>
      <c r="T346" s="713">
        <f t="shared" si="884"/>
        <v>0</v>
      </c>
      <c r="U346" s="713">
        <f t="shared" si="884"/>
        <v>0</v>
      </c>
      <c r="V346" s="713">
        <f t="shared" si="884"/>
        <v>0</v>
      </c>
      <c r="W346" s="713">
        <f t="shared" si="884"/>
        <v>0</v>
      </c>
      <c r="X346" s="713">
        <f t="shared" si="884"/>
        <v>0</v>
      </c>
      <c r="Y346" s="713">
        <f t="shared" si="884"/>
        <v>0</v>
      </c>
      <c r="Z346" s="713">
        <f t="shared" si="884"/>
        <v>0</v>
      </c>
      <c r="AA346" s="713">
        <f t="shared" si="884"/>
        <v>0</v>
      </c>
      <c r="AB346" s="713">
        <f t="shared" si="884"/>
        <v>0</v>
      </c>
      <c r="AC346" s="713">
        <f t="shared" si="884"/>
        <v>0</v>
      </c>
      <c r="AD346" s="713">
        <f t="shared" si="884"/>
        <v>0</v>
      </c>
      <c r="AE346" s="713">
        <f t="shared" si="884"/>
        <v>0</v>
      </c>
      <c r="AF346" s="713">
        <f t="shared" si="884"/>
        <v>0</v>
      </c>
      <c r="AG346" s="713">
        <f t="shared" si="884"/>
        <v>0</v>
      </c>
      <c r="AH346" s="713">
        <f t="shared" si="884"/>
        <v>0</v>
      </c>
      <c r="AI346" s="713">
        <f t="shared" si="884"/>
        <v>0</v>
      </c>
      <c r="AJ346" s="713">
        <f t="shared" ref="AJ346:BO346" si="885">AJ$236*AJ113</f>
        <v>0</v>
      </c>
      <c r="AK346" s="713">
        <f t="shared" si="885"/>
        <v>0</v>
      </c>
      <c r="AL346" s="713">
        <f t="shared" si="885"/>
        <v>0</v>
      </c>
      <c r="AM346" s="713">
        <f t="shared" si="885"/>
        <v>0</v>
      </c>
      <c r="AN346" s="713">
        <f t="shared" si="885"/>
        <v>0</v>
      </c>
      <c r="AO346" s="713">
        <f t="shared" si="885"/>
        <v>0</v>
      </c>
      <c r="AP346" s="713">
        <f t="shared" si="885"/>
        <v>0</v>
      </c>
      <c r="AQ346" s="713">
        <f t="shared" si="885"/>
        <v>0</v>
      </c>
      <c r="AR346" s="713">
        <f t="shared" si="885"/>
        <v>0</v>
      </c>
      <c r="AS346" s="713">
        <f t="shared" si="885"/>
        <v>0</v>
      </c>
      <c r="AT346" s="713">
        <f t="shared" si="885"/>
        <v>0</v>
      </c>
      <c r="AU346" s="713">
        <f t="shared" si="885"/>
        <v>0</v>
      </c>
      <c r="AV346" s="713">
        <f t="shared" si="885"/>
        <v>0</v>
      </c>
      <c r="AW346" s="713">
        <f t="shared" si="885"/>
        <v>0</v>
      </c>
      <c r="AX346" s="713">
        <f t="shared" si="885"/>
        <v>0</v>
      </c>
      <c r="AY346" s="713">
        <f t="shared" si="885"/>
        <v>0</v>
      </c>
      <c r="AZ346" s="713">
        <f t="shared" si="885"/>
        <v>0</v>
      </c>
      <c r="BA346" s="713">
        <f t="shared" si="885"/>
        <v>0</v>
      </c>
      <c r="BB346" s="713">
        <f t="shared" si="885"/>
        <v>0</v>
      </c>
      <c r="BC346" s="713">
        <f t="shared" si="885"/>
        <v>0</v>
      </c>
      <c r="BD346" s="713">
        <f t="shared" si="885"/>
        <v>0</v>
      </c>
      <c r="BE346" s="713">
        <f t="shared" si="885"/>
        <v>0</v>
      </c>
      <c r="BF346" s="713">
        <f t="shared" si="885"/>
        <v>0</v>
      </c>
      <c r="BG346" s="713">
        <f t="shared" si="885"/>
        <v>0</v>
      </c>
      <c r="BH346" s="713">
        <f t="shared" si="885"/>
        <v>0</v>
      </c>
      <c r="BI346" s="713">
        <f t="shared" si="885"/>
        <v>0</v>
      </c>
      <c r="BJ346" s="713">
        <f t="shared" si="885"/>
        <v>0</v>
      </c>
      <c r="BK346" s="713">
        <f t="shared" si="885"/>
        <v>0</v>
      </c>
      <c r="BL346" s="713">
        <f t="shared" si="885"/>
        <v>0</v>
      </c>
      <c r="BM346" s="713">
        <f t="shared" si="885"/>
        <v>0</v>
      </c>
      <c r="BN346" s="713">
        <f t="shared" si="885"/>
        <v>0</v>
      </c>
      <c r="BO346" s="713">
        <f t="shared" si="885"/>
        <v>0</v>
      </c>
      <c r="BP346" s="713">
        <f t="shared" ref="BP346:CU346" si="886">BP$236*BP113</f>
        <v>0</v>
      </c>
      <c r="BQ346" s="713">
        <f t="shared" si="886"/>
        <v>0</v>
      </c>
      <c r="BR346" s="713">
        <f t="shared" si="886"/>
        <v>0</v>
      </c>
      <c r="BS346" s="713">
        <f t="shared" si="886"/>
        <v>0</v>
      </c>
      <c r="BT346" s="713">
        <f t="shared" si="886"/>
        <v>0</v>
      </c>
      <c r="BU346" s="713">
        <f t="shared" si="886"/>
        <v>0</v>
      </c>
      <c r="BV346" s="713">
        <f t="shared" si="886"/>
        <v>0</v>
      </c>
      <c r="BW346" s="713">
        <f t="shared" si="886"/>
        <v>0</v>
      </c>
      <c r="BX346" s="713">
        <f t="shared" si="886"/>
        <v>0</v>
      </c>
      <c r="BY346" s="713">
        <f t="shared" si="886"/>
        <v>0</v>
      </c>
      <c r="BZ346" s="713">
        <f t="shared" si="886"/>
        <v>0</v>
      </c>
      <c r="CA346" s="713">
        <f t="shared" si="886"/>
        <v>0</v>
      </c>
      <c r="CB346" s="713">
        <f t="shared" si="886"/>
        <v>0</v>
      </c>
      <c r="CC346" s="713">
        <f t="shared" si="886"/>
        <v>0</v>
      </c>
      <c r="CD346" s="713">
        <f t="shared" si="886"/>
        <v>0</v>
      </c>
      <c r="CE346" s="713">
        <f t="shared" si="886"/>
        <v>0</v>
      </c>
      <c r="CF346" s="713">
        <f t="shared" si="886"/>
        <v>0</v>
      </c>
      <c r="CG346" s="713">
        <f t="shared" si="886"/>
        <v>0</v>
      </c>
      <c r="CH346" s="713">
        <f t="shared" si="886"/>
        <v>0</v>
      </c>
      <c r="CI346" s="713">
        <f t="shared" si="886"/>
        <v>0</v>
      </c>
      <c r="CJ346" s="713">
        <f t="shared" si="886"/>
        <v>0</v>
      </c>
      <c r="CK346" s="713">
        <f t="shared" si="886"/>
        <v>0</v>
      </c>
      <c r="CL346" s="713">
        <f t="shared" si="886"/>
        <v>0</v>
      </c>
      <c r="CM346" s="713">
        <f t="shared" si="886"/>
        <v>0</v>
      </c>
      <c r="CN346" s="713">
        <f t="shared" si="886"/>
        <v>0</v>
      </c>
      <c r="CO346" s="713">
        <f t="shared" si="886"/>
        <v>0</v>
      </c>
      <c r="CP346" s="713">
        <f t="shared" si="886"/>
        <v>0</v>
      </c>
      <c r="CQ346" s="713">
        <f t="shared" si="886"/>
        <v>0</v>
      </c>
      <c r="CR346" s="713">
        <f t="shared" si="886"/>
        <v>0</v>
      </c>
      <c r="CS346" s="713">
        <f t="shared" si="886"/>
        <v>0</v>
      </c>
      <c r="CT346" s="713">
        <f t="shared" si="886"/>
        <v>0</v>
      </c>
      <c r="CU346" s="713">
        <f t="shared" si="886"/>
        <v>0</v>
      </c>
      <c r="CV346" s="713">
        <f t="shared" ref="CV346:DI346" si="887">CV$236*CV113</f>
        <v>0</v>
      </c>
      <c r="CW346" s="713">
        <f t="shared" si="887"/>
        <v>0</v>
      </c>
      <c r="CX346" s="713">
        <f t="shared" si="887"/>
        <v>0</v>
      </c>
      <c r="CY346" s="713">
        <f t="shared" si="887"/>
        <v>0</v>
      </c>
      <c r="CZ346" s="713">
        <f t="shared" si="887"/>
        <v>0</v>
      </c>
      <c r="DA346" s="713">
        <f t="shared" si="887"/>
        <v>0</v>
      </c>
      <c r="DB346" s="713">
        <f t="shared" si="887"/>
        <v>0</v>
      </c>
      <c r="DC346" s="713">
        <f t="shared" si="887"/>
        <v>0</v>
      </c>
      <c r="DD346" s="713">
        <f t="shared" si="887"/>
        <v>0</v>
      </c>
      <c r="DE346" s="713">
        <f t="shared" si="887"/>
        <v>0</v>
      </c>
      <c r="DF346" s="713">
        <f t="shared" si="887"/>
        <v>0</v>
      </c>
      <c r="DG346" s="713">
        <f t="shared" si="887"/>
        <v>0</v>
      </c>
      <c r="DH346" s="713">
        <f t="shared" si="887"/>
        <v>0</v>
      </c>
      <c r="DI346" s="713">
        <f t="shared" si="887"/>
        <v>0</v>
      </c>
      <c r="DJ346" s="713">
        <f t="shared" si="831"/>
        <v>0</v>
      </c>
      <c r="DK346" s="323"/>
      <c r="DL346" s="21"/>
    </row>
    <row r="347" spans="2:116">
      <c r="D347" s="714"/>
      <c r="E347" s="714"/>
      <c r="F347" s="714"/>
      <c r="G347" s="714"/>
      <c r="H347" s="714"/>
      <c r="I347" s="714"/>
      <c r="J347" s="714"/>
      <c r="K347" s="714"/>
      <c r="L347" s="714"/>
      <c r="M347" s="714"/>
      <c r="N347" s="714"/>
      <c r="O347" s="714"/>
      <c r="P347" s="714"/>
      <c r="Q347" s="714"/>
      <c r="R347" s="714"/>
      <c r="S347" s="714"/>
      <c r="T347" s="714"/>
      <c r="U347" s="714"/>
      <c r="V347" s="714"/>
      <c r="W347" s="714"/>
      <c r="X347" s="714"/>
      <c r="Y347" s="714"/>
      <c r="Z347" s="714"/>
      <c r="AA347" s="714"/>
      <c r="AB347" s="714"/>
      <c r="AC347" s="714"/>
      <c r="AD347" s="714"/>
      <c r="AE347" s="714"/>
      <c r="AF347" s="714"/>
      <c r="AG347" s="714"/>
      <c r="AH347" s="714"/>
      <c r="AI347" s="714"/>
      <c r="AJ347" s="714"/>
      <c r="AK347" s="714"/>
      <c r="AL347" s="714"/>
      <c r="AM347" s="714"/>
      <c r="AN347" s="714"/>
      <c r="AO347" s="714"/>
      <c r="AP347" s="714"/>
      <c r="AQ347" s="714"/>
      <c r="AR347" s="714"/>
      <c r="AS347" s="714"/>
      <c r="AT347" s="714"/>
      <c r="AU347" s="714"/>
      <c r="AV347" s="714"/>
      <c r="AW347" s="714"/>
      <c r="AX347" s="714"/>
      <c r="AY347" s="714"/>
      <c r="AZ347" s="714"/>
      <c r="BA347" s="714"/>
      <c r="BB347" s="714"/>
      <c r="BC347" s="714"/>
      <c r="BD347" s="714"/>
      <c r="BE347" s="714"/>
      <c r="BF347" s="714"/>
      <c r="BG347" s="714"/>
      <c r="BH347" s="714"/>
      <c r="BI347" s="714"/>
      <c r="BJ347" s="714"/>
      <c r="BK347" s="714"/>
      <c r="BL347" s="714"/>
      <c r="BM347" s="714"/>
      <c r="BN347" s="714"/>
      <c r="BO347" s="714"/>
      <c r="BP347" s="714"/>
      <c r="BQ347" s="714"/>
      <c r="BR347" s="714"/>
      <c r="BS347" s="714"/>
      <c r="BT347" s="714"/>
      <c r="BU347" s="714"/>
      <c r="BV347" s="714"/>
      <c r="BW347" s="714"/>
      <c r="BX347" s="714"/>
      <c r="BY347" s="714"/>
      <c r="BZ347" s="714"/>
      <c r="CA347" s="714"/>
      <c r="CB347" s="714"/>
      <c r="CC347" s="714"/>
      <c r="CD347" s="714"/>
      <c r="CE347" s="714"/>
      <c r="CF347" s="714"/>
      <c r="CG347" s="714"/>
      <c r="CH347" s="714"/>
      <c r="CI347" s="714"/>
      <c r="CJ347" s="714"/>
      <c r="CK347" s="714"/>
      <c r="CL347" s="714"/>
      <c r="CM347" s="714"/>
      <c r="CN347" s="714"/>
      <c r="CO347" s="714"/>
      <c r="CP347" s="714"/>
      <c r="CQ347" s="714"/>
      <c r="CR347" s="714"/>
      <c r="CS347" s="714"/>
      <c r="CT347" s="714"/>
      <c r="CU347" s="714"/>
      <c r="CV347" s="714"/>
      <c r="CW347" s="714"/>
      <c r="CX347" s="714"/>
      <c r="CY347" s="714"/>
      <c r="CZ347" s="714"/>
      <c r="DA347" s="714"/>
      <c r="DB347" s="714"/>
      <c r="DC347" s="714"/>
      <c r="DD347" s="714"/>
      <c r="DE347" s="714"/>
      <c r="DF347" s="714"/>
      <c r="DG347" s="714"/>
      <c r="DH347" s="714"/>
      <c r="DI347" s="714"/>
      <c r="DJ347" s="715">
        <f>SUM(DJ237:DJ346)</f>
        <v>0</v>
      </c>
    </row>
    <row r="348" spans="2:116">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c r="AU348" s="21"/>
      <c r="AV348" s="21"/>
      <c r="AW348" s="21"/>
      <c r="AX348" s="21"/>
      <c r="AY348" s="21"/>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c r="BX348" s="21"/>
      <c r="BY348" s="21"/>
      <c r="BZ348" s="21"/>
      <c r="CA348" s="21"/>
      <c r="CB348" s="21"/>
      <c r="CC348" s="21"/>
      <c r="CD348" s="21"/>
      <c r="CE348" s="21"/>
      <c r="CF348" s="21"/>
      <c r="CG348" s="21"/>
      <c r="CH348" s="21"/>
      <c r="CI348" s="21"/>
      <c r="CJ348" s="21"/>
      <c r="CK348" s="21"/>
      <c r="CL348" s="21"/>
      <c r="CM348" s="21"/>
      <c r="CN348" s="21"/>
      <c r="CO348" s="21"/>
      <c r="CP348" s="21"/>
      <c r="CQ348" s="21"/>
      <c r="CR348" s="21"/>
      <c r="CS348" s="21"/>
      <c r="CT348" s="21"/>
      <c r="CU348" s="21"/>
      <c r="CV348" s="21"/>
      <c r="CW348" s="21"/>
      <c r="CX348" s="21"/>
      <c r="CY348" s="21"/>
      <c r="CZ348" s="21"/>
      <c r="DA348" s="21"/>
      <c r="DB348" s="21"/>
      <c r="DC348" s="21"/>
      <c r="DD348" s="21"/>
      <c r="DE348" s="21"/>
      <c r="DF348" s="21"/>
      <c r="DG348" s="21"/>
      <c r="DH348" s="21"/>
      <c r="DI348" s="21"/>
      <c r="DJ348" s="21"/>
    </row>
  </sheetData>
  <sheetProtection formatCells="0" formatColumns="0" formatRows="0" sort="0" autoFilter="0"/>
  <phoneticPr fontId="14"/>
  <pageMargins left="0.59055118110236227" right="0.59055118110236227" top="0.39370078740157483" bottom="0.39370078740157483" header="0" footer="0"/>
  <pageSetup paperSize="9" scale="38" fitToWidth="0" pageOrder="overThenDown" orientation="landscape" r:id="rId1"/>
  <headerFooter alignWithMargins="0"/>
  <rowBreaks count="2" manualBreakCount="2">
    <brk id="116" min="1" max="115" man="1"/>
    <brk id="232" min="1" max="1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AG64"/>
  <sheetViews>
    <sheetView workbookViewId="0">
      <pane xSplit="3" ySplit="8" topLeftCell="D9" activePane="bottomRight" state="frozen"/>
      <selection pane="topRight"/>
      <selection pane="bottomLeft"/>
      <selection pane="bottomRight"/>
    </sheetView>
  </sheetViews>
  <sheetFormatPr defaultColWidth="9.140625" defaultRowHeight="12"/>
  <cols>
    <col min="1" max="1" width="2.28515625" style="52" customWidth="1"/>
    <col min="2" max="2" width="4.42578125" style="52" customWidth="1"/>
    <col min="3" max="3" width="24.85546875" style="52" customWidth="1"/>
    <col min="4" max="7" width="9.28515625" style="52" customWidth="1"/>
    <col min="8" max="10" width="9.28515625" style="52" hidden="1" customWidth="1"/>
    <col min="11" max="13" width="9.28515625" style="52" customWidth="1"/>
    <col min="14" max="18" width="9.28515625" style="52" hidden="1" customWidth="1"/>
    <col min="19" max="24" width="9.28515625" style="52" customWidth="1"/>
    <col min="25" max="27" width="9.28515625" style="52" hidden="1" customWidth="1"/>
    <col min="28" max="28" width="9.28515625" style="52" customWidth="1"/>
    <col min="29" max="31" width="9.28515625" style="52" hidden="1" customWidth="1"/>
    <col min="32" max="32" width="9.28515625" style="52" customWidth="1"/>
    <col min="33" max="54" width="10.5703125" style="52" customWidth="1"/>
    <col min="55" max="91" width="10" style="52" customWidth="1"/>
    <col min="92" max="16384" width="9.140625" style="52"/>
  </cols>
  <sheetData>
    <row r="1" spans="2:33" s="43" customFormat="1" ht="12.75" thickBot="1"/>
    <row r="2" spans="2:33" s="43" customFormat="1" ht="12.75" thickBot="1">
      <c r="D2" s="44" t="s">
        <v>196</v>
      </c>
      <c r="E2" s="45"/>
      <c r="F2" s="46" t="str">
        <f>データ入力!E3</f>
        <v>(例)○○イベント実施に伴う経済波及効果</v>
      </c>
      <c r="G2" s="47"/>
      <c r="H2" s="47"/>
      <c r="I2" s="47"/>
      <c r="J2" s="30"/>
      <c r="K2" s="45"/>
      <c r="L2" s="45"/>
      <c r="M2" s="45"/>
      <c r="N2" s="45"/>
      <c r="O2" s="45"/>
      <c r="P2" s="45"/>
      <c r="Q2" s="45"/>
      <c r="R2" s="45"/>
      <c r="S2" s="45"/>
      <c r="T2" s="45"/>
      <c r="U2" s="48"/>
    </row>
    <row r="3" spans="2:33" ht="12.75" thickBot="1">
      <c r="B3" s="43"/>
      <c r="C3" s="43"/>
      <c r="D3" s="44" t="s">
        <v>42</v>
      </c>
      <c r="E3" s="49"/>
      <c r="F3" s="928">
        <f>データ入力!L3</f>
        <v>0</v>
      </c>
      <c r="G3" s="929"/>
      <c r="H3" s="930"/>
      <c r="I3" s="43"/>
      <c r="J3" s="29"/>
      <c r="K3" s="50"/>
      <c r="L3" s="43"/>
      <c r="M3" s="43"/>
      <c r="N3" s="43"/>
      <c r="O3" s="43"/>
      <c r="P3" s="43"/>
      <c r="Q3" s="43"/>
      <c r="R3" s="43"/>
      <c r="S3" s="43"/>
      <c r="T3" s="43"/>
      <c r="U3" s="43"/>
      <c r="V3" s="43"/>
      <c r="W3" s="43"/>
      <c r="X3" s="43"/>
      <c r="Y3" s="43"/>
      <c r="Z3" s="43"/>
      <c r="AA3" s="43"/>
      <c r="AB3" s="43"/>
      <c r="AC3" s="43"/>
      <c r="AD3" s="43"/>
      <c r="AE3" s="43"/>
      <c r="AF3" s="43"/>
      <c r="AG3" s="51"/>
    </row>
    <row r="4" spans="2:33" ht="12.75" thickBot="1">
      <c r="B4" s="43"/>
      <c r="C4" s="43"/>
      <c r="D4" s="43"/>
      <c r="E4" s="43"/>
      <c r="F4" s="43"/>
      <c r="G4" s="43"/>
      <c r="H4" s="30"/>
      <c r="I4" s="43"/>
      <c r="J4" s="43"/>
      <c r="K4" s="43"/>
      <c r="L4" s="43"/>
      <c r="M4" s="43"/>
      <c r="N4" s="43"/>
      <c r="O4" s="43"/>
      <c r="P4" s="43"/>
      <c r="Q4" s="43"/>
      <c r="R4" s="43"/>
      <c r="S4" s="43"/>
      <c r="T4" s="43"/>
      <c r="U4" s="43"/>
    </row>
    <row r="5" spans="2:33">
      <c r="B5" s="43"/>
      <c r="C5" s="43"/>
      <c r="J5" s="51" t="str">
        <f>"（単位："&amp;データ入力!L7&amp;"）"</f>
        <v>（単位：百万円）</v>
      </c>
      <c r="O5" s="51"/>
      <c r="R5" s="53" t="str">
        <f>J5</f>
        <v>（単位：百万円）</v>
      </c>
      <c r="X5" s="53" t="str">
        <f>J5</f>
        <v>（単位：百万円）</v>
      </c>
      <c r="AF5" s="51" t="s">
        <v>122</v>
      </c>
    </row>
    <row r="6" spans="2:33">
      <c r="B6" s="686"/>
      <c r="C6" s="686"/>
      <c r="D6" s="931" t="s">
        <v>186</v>
      </c>
      <c r="E6" s="687" t="s">
        <v>93</v>
      </c>
      <c r="F6" s="687"/>
      <c r="G6" s="687"/>
      <c r="H6" s="688" t="s">
        <v>92</v>
      </c>
      <c r="I6" s="686"/>
      <c r="J6" s="686"/>
      <c r="K6" s="689" t="s">
        <v>201</v>
      </c>
      <c r="L6" s="690"/>
      <c r="M6" s="691"/>
      <c r="N6" s="686"/>
      <c r="O6" s="686"/>
      <c r="P6" s="686"/>
      <c r="Q6" s="686"/>
      <c r="R6" s="686"/>
      <c r="S6" s="689" t="s">
        <v>202</v>
      </c>
      <c r="T6" s="690"/>
      <c r="U6" s="691"/>
      <c r="V6" s="689" t="s">
        <v>50</v>
      </c>
      <c r="W6" s="690"/>
      <c r="X6" s="691"/>
      <c r="Y6" s="688" t="s">
        <v>92</v>
      </c>
      <c r="Z6" s="688" t="s">
        <v>123</v>
      </c>
      <c r="AA6" s="688" t="s">
        <v>124</v>
      </c>
      <c r="AB6" s="686"/>
      <c r="AC6" s="688" t="s">
        <v>92</v>
      </c>
      <c r="AD6" s="688" t="s">
        <v>123</v>
      </c>
      <c r="AE6" s="688" t="s">
        <v>124</v>
      </c>
      <c r="AF6" s="686"/>
      <c r="AG6" s="51"/>
    </row>
    <row r="7" spans="2:33" ht="24">
      <c r="B7" s="692" t="s">
        <v>144</v>
      </c>
      <c r="C7" s="693" t="s">
        <v>74</v>
      </c>
      <c r="D7" s="932"/>
      <c r="E7" s="694" t="s">
        <v>86</v>
      </c>
      <c r="F7" s="694" t="s">
        <v>88</v>
      </c>
      <c r="G7" s="694" t="s">
        <v>89</v>
      </c>
      <c r="H7" s="693" t="s">
        <v>85</v>
      </c>
      <c r="I7" s="693" t="s">
        <v>87</v>
      </c>
      <c r="J7" s="693" t="s">
        <v>90</v>
      </c>
      <c r="K7" s="693" t="s">
        <v>82</v>
      </c>
      <c r="L7" s="693" t="s">
        <v>76</v>
      </c>
      <c r="M7" s="693" t="s">
        <v>107</v>
      </c>
      <c r="N7" s="693" t="s">
        <v>42</v>
      </c>
      <c r="O7" s="693" t="s">
        <v>77</v>
      </c>
      <c r="P7" s="693" t="s">
        <v>78</v>
      </c>
      <c r="Q7" s="693" t="s">
        <v>75</v>
      </c>
      <c r="R7" s="693" t="s">
        <v>56</v>
      </c>
      <c r="S7" s="693" t="s">
        <v>108</v>
      </c>
      <c r="T7" s="693" t="s">
        <v>110</v>
      </c>
      <c r="U7" s="693" t="s">
        <v>109</v>
      </c>
      <c r="V7" s="693" t="s">
        <v>101</v>
      </c>
      <c r="W7" s="693" t="s">
        <v>110</v>
      </c>
      <c r="X7" s="693" t="s">
        <v>109</v>
      </c>
      <c r="Y7" s="693" t="s">
        <v>145</v>
      </c>
      <c r="Z7" s="693" t="s">
        <v>145</v>
      </c>
      <c r="AA7" s="693" t="s">
        <v>145</v>
      </c>
      <c r="AB7" s="693" t="s">
        <v>79</v>
      </c>
      <c r="AC7" s="693" t="s">
        <v>146</v>
      </c>
      <c r="AD7" s="693" t="s">
        <v>146</v>
      </c>
      <c r="AE7" s="693" t="s">
        <v>146</v>
      </c>
      <c r="AF7" s="693" t="s">
        <v>80</v>
      </c>
    </row>
    <row r="8" spans="2:33" ht="21">
      <c r="B8" s="695"/>
      <c r="C8" s="696"/>
      <c r="D8" s="697" t="s">
        <v>147</v>
      </c>
      <c r="E8" s="698" t="s">
        <v>965</v>
      </c>
      <c r="F8" s="697" t="s">
        <v>94</v>
      </c>
      <c r="G8" s="697" t="s">
        <v>95</v>
      </c>
      <c r="H8" s="697" t="s">
        <v>96</v>
      </c>
      <c r="I8" s="697" t="s">
        <v>97</v>
      </c>
      <c r="J8" s="697" t="s">
        <v>98</v>
      </c>
      <c r="K8" s="697" t="s">
        <v>213</v>
      </c>
      <c r="L8" s="697" t="s">
        <v>99</v>
      </c>
      <c r="M8" s="697" t="s">
        <v>100</v>
      </c>
      <c r="N8" s="697" t="s">
        <v>111</v>
      </c>
      <c r="O8" s="697" t="s">
        <v>112</v>
      </c>
      <c r="P8" s="697" t="s">
        <v>115</v>
      </c>
      <c r="Q8" s="697" t="s">
        <v>116</v>
      </c>
      <c r="R8" s="697" t="s">
        <v>117</v>
      </c>
      <c r="S8" s="697" t="s">
        <v>214</v>
      </c>
      <c r="T8" s="697" t="s">
        <v>118</v>
      </c>
      <c r="U8" s="697" t="s">
        <v>119</v>
      </c>
      <c r="V8" s="697" t="s">
        <v>148</v>
      </c>
      <c r="W8" s="697" t="s">
        <v>149</v>
      </c>
      <c r="X8" s="697" t="s">
        <v>150</v>
      </c>
      <c r="Y8" s="697" t="s">
        <v>103</v>
      </c>
      <c r="Z8" s="697" t="s">
        <v>104</v>
      </c>
      <c r="AA8" s="697" t="s">
        <v>120</v>
      </c>
      <c r="AB8" s="697"/>
      <c r="AC8" s="697" t="s">
        <v>105</v>
      </c>
      <c r="AD8" s="697" t="s">
        <v>106</v>
      </c>
      <c r="AE8" s="697" t="s">
        <v>121</v>
      </c>
      <c r="AF8" s="699"/>
    </row>
    <row r="9" spans="2:33">
      <c r="B9" s="700" t="s">
        <v>400</v>
      </c>
      <c r="C9" s="701" t="s">
        <v>755</v>
      </c>
      <c r="D9" s="686">
        <f>SUMIF(計算!$C$10:$C$119,'54'!$B9,計算!G$10:G$119)</f>
        <v>0</v>
      </c>
      <c r="E9" s="686">
        <f>SUMIF(計算!$C$10:$C$119,'54'!$B9,計算!H$10:H$119)</f>
        <v>0</v>
      </c>
      <c r="F9" s="686">
        <f>SUMIF(計算!$C$10:$C$119,'54'!$B9,計算!I$10:I$119)</f>
        <v>0</v>
      </c>
      <c r="G9" s="686">
        <f>SUMIF(計算!$C$10:$C$119,'54'!$B9,計算!J$10:J$119)</f>
        <v>0</v>
      </c>
      <c r="H9" s="686">
        <f>SUMIF(計算!$C$10:$C$120,'54'!$B9,計算!K$10:K$120)</f>
        <v>0</v>
      </c>
      <c r="I9" s="686">
        <f>SUMIF(計算!$C$10:$C$120,'54'!$B9,計算!L$10:L$120)</f>
        <v>0</v>
      </c>
      <c r="J9" s="686">
        <f>SUMIF(計算!$C$10:$C$120,'54'!$B9,計算!M$10:M$120)</f>
        <v>0</v>
      </c>
      <c r="K9" s="686">
        <f>SUMIF(計算!$C$10:$C$119,'54'!$B9,計算!N$10:N$119)</f>
        <v>0</v>
      </c>
      <c r="L9" s="686">
        <f>SUMIF(計算!$C$10:$C$119,'54'!$B9,計算!O$10:O$119)</f>
        <v>0</v>
      </c>
      <c r="M9" s="686">
        <f>SUMIF(計算!$C$10:$C$119,'54'!$B9,計算!P$10:P$119)</f>
        <v>0</v>
      </c>
      <c r="N9" s="686"/>
      <c r="O9" s="686"/>
      <c r="P9" s="686">
        <f>SUMIF(計算!$C$10:$C$120,'54'!$B9,計算!S$10:S$120)</f>
        <v>0</v>
      </c>
      <c r="Q9" s="686">
        <f>SUMIF(計算!$C$10:$C$120,'54'!$B9,計算!T$10:T$120)</f>
        <v>0</v>
      </c>
      <c r="R9" s="686">
        <f>SUMIF(計算!$C$10:$C$120,'54'!$B9,計算!U$10:U$120)</f>
        <v>0</v>
      </c>
      <c r="S9" s="686">
        <f>SUMIF(計算!$C$10:$C$119,'54'!$B9,計算!V$10:V$119)</f>
        <v>0</v>
      </c>
      <c r="T9" s="686">
        <f>SUMIF(計算!$C$10:$C$119,'54'!$B9,計算!W$10:W$119)</f>
        <v>0</v>
      </c>
      <c r="U9" s="686">
        <f>SUMIF(計算!$C$10:$C$119,'54'!$B9,計算!X$10:X$119)</f>
        <v>0</v>
      </c>
      <c r="V9" s="686">
        <f>SUMIF(計算!$C$10:$C$119,'54'!$B9,計算!Y$10:Y$119)</f>
        <v>0</v>
      </c>
      <c r="W9" s="686">
        <f>SUMIF(計算!$C$10:$C$119,'54'!$B9,計算!Z$10:Z$119)</f>
        <v>0</v>
      </c>
      <c r="X9" s="686">
        <f>SUMIF(計算!$C$10:$C$119,'54'!$B9,計算!AA$10:AA$119)</f>
        <v>0</v>
      </c>
      <c r="Y9" s="686">
        <f>SUMIF(計算!$C$10:$C$120,'54'!$B9,計算!AB$10:AB$120)</f>
        <v>0</v>
      </c>
      <c r="Z9" s="686">
        <f>SUMIF(計算!$C$10:$C$120,'54'!$B9,計算!AC$10:AC$120)</f>
        <v>0</v>
      </c>
      <c r="AA9" s="686">
        <f>SUMIF(計算!$C$10:$C$120,'54'!$B9,計算!AD$10:AD$120)</f>
        <v>0</v>
      </c>
      <c r="AB9" s="686">
        <f>SUMIF(計算!$C$10:$C$119,'54'!$B9,計算!AE$10:AE$119)</f>
        <v>0</v>
      </c>
      <c r="AC9" s="686">
        <f>SUMIF(計算!$C$10:$C$120,'54'!$B9,計算!AF$10:AF$120)</f>
        <v>0</v>
      </c>
      <c r="AD9" s="686">
        <f>SUMIF(計算!$C$10:$C$120,'54'!$B9,計算!AG$10:AG$120)</f>
        <v>0</v>
      </c>
      <c r="AE9" s="686">
        <f>SUMIF(計算!$C$10:$C$120,'54'!$B9,計算!AH$10:AH$120)</f>
        <v>0</v>
      </c>
      <c r="AF9" s="686">
        <f>SUMIF(計算!$C$10:$C$119,'54'!$B9,計算!AI$10:AI$119)</f>
        <v>0</v>
      </c>
    </row>
    <row r="10" spans="2:33">
      <c r="B10" s="700" t="s">
        <v>401</v>
      </c>
      <c r="C10" s="701" t="s">
        <v>756</v>
      </c>
      <c r="D10" s="701">
        <f>SUMIF(計算!$C$10:$C$119,'54'!$B10,計算!G$10:G$119)</f>
        <v>0</v>
      </c>
      <c r="E10" s="701">
        <f>SUMIF(計算!$C$10:$C$119,'54'!$B10,計算!H$10:H$119)</f>
        <v>0</v>
      </c>
      <c r="F10" s="701">
        <f>SUMIF(計算!$C$10:$C$119,'54'!$B10,計算!I$10:I$119)</f>
        <v>0</v>
      </c>
      <c r="G10" s="701">
        <f>SUMIF(計算!$C$10:$C$119,'54'!$B10,計算!J$10:J$119)</f>
        <v>0</v>
      </c>
      <c r="H10" s="701">
        <f>SUMIF(計算!$C$10:$C$120,'54'!$B10,計算!K$10:K$120)</f>
        <v>0</v>
      </c>
      <c r="I10" s="701">
        <f>SUMIF(計算!$C$10:$C$120,'54'!$B10,計算!L$10:L$120)</f>
        <v>0</v>
      </c>
      <c r="J10" s="701">
        <f>SUMIF(計算!$C$10:$C$120,'54'!$B10,計算!M$10:M$120)</f>
        <v>0</v>
      </c>
      <c r="K10" s="701">
        <f>SUMIF(計算!$C$10:$C$119,'54'!$B10,計算!N$10:N$119)</f>
        <v>0</v>
      </c>
      <c r="L10" s="701">
        <f>SUMIF(計算!$C$10:$C$119,'54'!$B10,計算!O$10:O$119)</f>
        <v>0</v>
      </c>
      <c r="M10" s="701">
        <f>SUMIF(計算!$C$10:$C$119,'54'!$B10,計算!P$10:P$119)</f>
        <v>0</v>
      </c>
      <c r="N10" s="701"/>
      <c r="O10" s="701"/>
      <c r="P10" s="701">
        <f>SUMIF(計算!$C$10:$C$120,'54'!$B10,計算!S$10:S$120)</f>
        <v>0</v>
      </c>
      <c r="Q10" s="701">
        <f>SUMIF(計算!$C$10:$C$120,'54'!$B10,計算!T$10:T$120)</f>
        <v>0</v>
      </c>
      <c r="R10" s="701">
        <f>SUMIF(計算!$C$10:$C$120,'54'!$B10,計算!U$10:U$120)</f>
        <v>0</v>
      </c>
      <c r="S10" s="701">
        <f>SUMIF(計算!$C$10:$C$119,'54'!$B10,計算!V$10:V$119)</f>
        <v>0</v>
      </c>
      <c r="T10" s="701">
        <f>SUMIF(計算!$C$10:$C$119,'54'!$B10,計算!W$10:W$119)</f>
        <v>0</v>
      </c>
      <c r="U10" s="701">
        <f>SUMIF(計算!$C$10:$C$119,'54'!$B10,計算!X$10:X$119)</f>
        <v>0</v>
      </c>
      <c r="V10" s="701">
        <f>SUMIF(計算!$C$10:$C$119,'54'!$B10,計算!Y$10:Y$119)</f>
        <v>0</v>
      </c>
      <c r="W10" s="701">
        <f>SUMIF(計算!$C$10:$C$119,'54'!$B10,計算!Z$10:Z$119)</f>
        <v>0</v>
      </c>
      <c r="X10" s="701">
        <f>SUMIF(計算!$C$10:$C$119,'54'!$B10,計算!AA$10:AA$119)</f>
        <v>0</v>
      </c>
      <c r="Y10" s="701">
        <f>SUMIF(計算!$C$10:$C$120,'54'!$B10,計算!AB$10:AB$120)</f>
        <v>0</v>
      </c>
      <c r="Z10" s="701">
        <f>SUMIF(計算!$C$10:$C$120,'54'!$B10,計算!AC$10:AC$120)</f>
        <v>0</v>
      </c>
      <c r="AA10" s="701">
        <f>SUMIF(計算!$C$10:$C$120,'54'!$B10,計算!AD$10:AD$120)</f>
        <v>0</v>
      </c>
      <c r="AB10" s="701">
        <f>SUMIF(計算!$C$10:$C$119,'54'!$B10,計算!AE$10:AE$119)</f>
        <v>0</v>
      </c>
      <c r="AC10" s="701">
        <f>SUMIF(計算!$C$10:$C$120,'54'!$B10,計算!AF$10:AF$120)</f>
        <v>0</v>
      </c>
      <c r="AD10" s="701">
        <f>SUMIF(計算!$C$10:$C$120,'54'!$B10,計算!AG$10:AG$120)</f>
        <v>0</v>
      </c>
      <c r="AE10" s="701">
        <f>SUMIF(計算!$C$10:$C$120,'54'!$B10,計算!AH$10:AH$120)</f>
        <v>0</v>
      </c>
      <c r="AF10" s="701">
        <f>SUMIF(計算!$C$10:$C$119,'54'!$B10,計算!AI$10:AI$119)</f>
        <v>0</v>
      </c>
    </row>
    <row r="11" spans="2:33">
      <c r="B11" s="700" t="s">
        <v>402</v>
      </c>
      <c r="C11" s="701" t="s">
        <v>757</v>
      </c>
      <c r="D11" s="701">
        <f>SUMIF(計算!$C$10:$C$119,'54'!$B11,計算!G$10:G$119)</f>
        <v>0</v>
      </c>
      <c r="E11" s="701">
        <f>SUMIF(計算!$C$10:$C$119,'54'!$B11,計算!H$10:H$119)</f>
        <v>0</v>
      </c>
      <c r="F11" s="701">
        <f>SUMIF(計算!$C$10:$C$119,'54'!$B11,計算!I$10:I$119)</f>
        <v>0</v>
      </c>
      <c r="G11" s="701">
        <f>SUMIF(計算!$C$10:$C$119,'54'!$B11,計算!J$10:J$119)</f>
        <v>0</v>
      </c>
      <c r="H11" s="701">
        <f>SUMIF(計算!$C$10:$C$120,'54'!$B11,計算!K$10:K$120)</f>
        <v>0</v>
      </c>
      <c r="I11" s="701">
        <f>SUMIF(計算!$C$10:$C$120,'54'!$B11,計算!L$10:L$120)</f>
        <v>0</v>
      </c>
      <c r="J11" s="701">
        <f>SUMIF(計算!$C$10:$C$120,'54'!$B11,計算!M$10:M$120)</f>
        <v>0</v>
      </c>
      <c r="K11" s="701">
        <f>SUMIF(計算!$C$10:$C$119,'54'!$B11,計算!N$10:N$119)</f>
        <v>0</v>
      </c>
      <c r="L11" s="701">
        <f>SUMIF(計算!$C$10:$C$119,'54'!$B11,計算!O$10:O$119)</f>
        <v>0</v>
      </c>
      <c r="M11" s="701">
        <f>SUMIF(計算!$C$10:$C$119,'54'!$B11,計算!P$10:P$119)</f>
        <v>0</v>
      </c>
      <c r="N11" s="701"/>
      <c r="O11" s="701"/>
      <c r="P11" s="701">
        <f>SUMIF(計算!$C$10:$C$120,'54'!$B11,計算!S$10:S$120)</f>
        <v>0</v>
      </c>
      <c r="Q11" s="701">
        <f>SUMIF(計算!$C$10:$C$120,'54'!$B11,計算!T$10:T$120)</f>
        <v>0</v>
      </c>
      <c r="R11" s="701">
        <f>SUMIF(計算!$C$10:$C$120,'54'!$B11,計算!U$10:U$120)</f>
        <v>0</v>
      </c>
      <c r="S11" s="701">
        <f>SUMIF(計算!$C$10:$C$119,'54'!$B11,計算!V$10:V$119)</f>
        <v>0</v>
      </c>
      <c r="T11" s="701">
        <f>SUMIF(計算!$C$10:$C$119,'54'!$B11,計算!W$10:W$119)</f>
        <v>0</v>
      </c>
      <c r="U11" s="701">
        <f>SUMIF(計算!$C$10:$C$119,'54'!$B11,計算!X$10:X$119)</f>
        <v>0</v>
      </c>
      <c r="V11" s="701">
        <f>SUMIF(計算!$C$10:$C$119,'54'!$B11,計算!Y$10:Y$119)</f>
        <v>0</v>
      </c>
      <c r="W11" s="701">
        <f>SUMIF(計算!$C$10:$C$119,'54'!$B11,計算!Z$10:Z$119)</f>
        <v>0</v>
      </c>
      <c r="X11" s="701">
        <f>SUMIF(計算!$C$10:$C$119,'54'!$B11,計算!AA$10:AA$119)</f>
        <v>0</v>
      </c>
      <c r="Y11" s="701">
        <f>SUMIF(計算!$C$10:$C$120,'54'!$B11,計算!AB$10:AB$120)</f>
        <v>0</v>
      </c>
      <c r="Z11" s="701">
        <f>SUMIF(計算!$C$10:$C$120,'54'!$B11,計算!AC$10:AC$120)</f>
        <v>0</v>
      </c>
      <c r="AA11" s="701">
        <f>SUMIF(計算!$C$10:$C$120,'54'!$B11,計算!AD$10:AD$120)</f>
        <v>0</v>
      </c>
      <c r="AB11" s="701">
        <f>SUMIF(計算!$C$10:$C$119,'54'!$B11,計算!AE$10:AE$119)</f>
        <v>0</v>
      </c>
      <c r="AC11" s="701">
        <f>SUMIF(計算!$C$10:$C$120,'54'!$B11,計算!AF$10:AF$120)</f>
        <v>0</v>
      </c>
      <c r="AD11" s="701">
        <f>SUMIF(計算!$C$10:$C$120,'54'!$B11,計算!AG$10:AG$120)</f>
        <v>0</v>
      </c>
      <c r="AE11" s="701">
        <f>SUMIF(計算!$C$10:$C$120,'54'!$B11,計算!AH$10:AH$120)</f>
        <v>0</v>
      </c>
      <c r="AF11" s="701">
        <f>SUMIF(計算!$C$10:$C$119,'54'!$B11,計算!AI$10:AI$119)</f>
        <v>0</v>
      </c>
    </row>
    <row r="12" spans="2:33">
      <c r="B12" s="700" t="s">
        <v>403</v>
      </c>
      <c r="C12" s="701" t="s">
        <v>758</v>
      </c>
      <c r="D12" s="701">
        <f>SUMIF(計算!$C$10:$C$119,'54'!$B12,計算!G$10:G$119)</f>
        <v>0</v>
      </c>
      <c r="E12" s="701">
        <f>SUMIF(計算!$C$10:$C$119,'54'!$B12,計算!H$10:H$119)</f>
        <v>0</v>
      </c>
      <c r="F12" s="701">
        <f>SUMIF(計算!$C$10:$C$119,'54'!$B12,計算!I$10:I$119)</f>
        <v>0</v>
      </c>
      <c r="G12" s="701">
        <f>SUMIF(計算!$C$10:$C$119,'54'!$B12,計算!J$10:J$119)</f>
        <v>0</v>
      </c>
      <c r="H12" s="701">
        <f>SUMIF(計算!$C$10:$C$120,'54'!$B12,計算!K$10:K$120)</f>
        <v>0</v>
      </c>
      <c r="I12" s="701">
        <f>SUMIF(計算!$C$10:$C$120,'54'!$B12,計算!L$10:L$120)</f>
        <v>0</v>
      </c>
      <c r="J12" s="701">
        <f>SUMIF(計算!$C$10:$C$120,'54'!$B12,計算!M$10:M$120)</f>
        <v>0</v>
      </c>
      <c r="K12" s="701">
        <f>SUMIF(計算!$C$10:$C$119,'54'!$B12,計算!N$10:N$119)</f>
        <v>0</v>
      </c>
      <c r="L12" s="701">
        <f>SUMIF(計算!$C$10:$C$119,'54'!$B12,計算!O$10:O$119)</f>
        <v>0</v>
      </c>
      <c r="M12" s="701">
        <f>SUMIF(計算!$C$10:$C$119,'54'!$B12,計算!P$10:P$119)</f>
        <v>0</v>
      </c>
      <c r="N12" s="701"/>
      <c r="O12" s="701"/>
      <c r="P12" s="701">
        <f>SUMIF(計算!$C$10:$C$120,'54'!$B12,計算!S$10:S$120)</f>
        <v>0</v>
      </c>
      <c r="Q12" s="701">
        <f>SUMIF(計算!$C$10:$C$120,'54'!$B12,計算!T$10:T$120)</f>
        <v>0</v>
      </c>
      <c r="R12" s="701">
        <f>SUMIF(計算!$C$10:$C$120,'54'!$B12,計算!U$10:U$120)</f>
        <v>0</v>
      </c>
      <c r="S12" s="701">
        <f>SUMIF(計算!$C$10:$C$119,'54'!$B12,計算!V$10:V$119)</f>
        <v>0</v>
      </c>
      <c r="T12" s="701">
        <f>SUMIF(計算!$C$10:$C$119,'54'!$B12,計算!W$10:W$119)</f>
        <v>0</v>
      </c>
      <c r="U12" s="701">
        <f>SUMIF(計算!$C$10:$C$119,'54'!$B12,計算!X$10:X$119)</f>
        <v>0</v>
      </c>
      <c r="V12" s="701">
        <f>SUMIF(計算!$C$10:$C$119,'54'!$B12,計算!Y$10:Y$119)</f>
        <v>0</v>
      </c>
      <c r="W12" s="701">
        <f>SUMIF(計算!$C$10:$C$119,'54'!$B12,計算!Z$10:Z$119)</f>
        <v>0</v>
      </c>
      <c r="X12" s="701">
        <f>SUMIF(計算!$C$10:$C$119,'54'!$B12,計算!AA$10:AA$119)</f>
        <v>0</v>
      </c>
      <c r="Y12" s="701">
        <f>SUMIF(計算!$C$10:$C$120,'54'!$B12,計算!AB$10:AB$120)</f>
        <v>0</v>
      </c>
      <c r="Z12" s="701">
        <f>SUMIF(計算!$C$10:$C$120,'54'!$B12,計算!AC$10:AC$120)</f>
        <v>0</v>
      </c>
      <c r="AA12" s="701">
        <f>SUMIF(計算!$C$10:$C$120,'54'!$B12,計算!AD$10:AD$120)</f>
        <v>0</v>
      </c>
      <c r="AB12" s="701">
        <f>SUMIF(計算!$C$10:$C$119,'54'!$B12,計算!AE$10:AE$119)</f>
        <v>0</v>
      </c>
      <c r="AC12" s="701">
        <f>SUMIF(計算!$C$10:$C$120,'54'!$B12,計算!AF$10:AF$120)</f>
        <v>0</v>
      </c>
      <c r="AD12" s="701">
        <f>SUMIF(計算!$C$10:$C$120,'54'!$B12,計算!AG$10:AG$120)</f>
        <v>0</v>
      </c>
      <c r="AE12" s="701">
        <f>SUMIF(計算!$C$10:$C$120,'54'!$B12,計算!AH$10:AH$120)</f>
        <v>0</v>
      </c>
      <c r="AF12" s="701">
        <f>SUMIF(計算!$C$10:$C$119,'54'!$B12,計算!AI$10:AI$119)</f>
        <v>0</v>
      </c>
    </row>
    <row r="13" spans="2:33">
      <c r="B13" s="702" t="s">
        <v>404</v>
      </c>
      <c r="C13" s="701" t="s">
        <v>759</v>
      </c>
      <c r="D13" s="701">
        <f>SUMIF(計算!$C$10:$C$119,'54'!$B13,計算!G$10:G$119)</f>
        <v>0</v>
      </c>
      <c r="E13" s="701">
        <f>SUMIF(計算!$C$10:$C$119,'54'!$B13,計算!H$10:H$119)</f>
        <v>0</v>
      </c>
      <c r="F13" s="701">
        <f>SUMIF(計算!$C$10:$C$119,'54'!$B13,計算!I$10:I$119)</f>
        <v>0</v>
      </c>
      <c r="G13" s="701">
        <f>SUMIF(計算!$C$10:$C$119,'54'!$B13,計算!J$10:J$119)</f>
        <v>0</v>
      </c>
      <c r="H13" s="701">
        <f>SUMIF(計算!$C$10:$C$120,'54'!$B13,計算!K$10:K$120)</f>
        <v>0</v>
      </c>
      <c r="I13" s="701">
        <f>SUMIF(計算!$C$10:$C$120,'54'!$B13,計算!L$10:L$120)</f>
        <v>0</v>
      </c>
      <c r="J13" s="701">
        <f>SUMIF(計算!$C$10:$C$120,'54'!$B13,計算!M$10:M$120)</f>
        <v>0</v>
      </c>
      <c r="K13" s="701">
        <f>SUMIF(計算!$C$10:$C$119,'54'!$B13,計算!N$10:N$119)</f>
        <v>0</v>
      </c>
      <c r="L13" s="701">
        <f>SUMIF(計算!$C$10:$C$119,'54'!$B13,計算!O$10:O$119)</f>
        <v>0</v>
      </c>
      <c r="M13" s="701">
        <f>SUMIF(計算!$C$10:$C$119,'54'!$B13,計算!P$10:P$119)</f>
        <v>0</v>
      </c>
      <c r="N13" s="701"/>
      <c r="O13" s="701"/>
      <c r="P13" s="701">
        <f>SUMIF(計算!$C$10:$C$120,'54'!$B13,計算!S$10:S$120)</f>
        <v>0</v>
      </c>
      <c r="Q13" s="701">
        <f>SUMIF(計算!$C$10:$C$120,'54'!$B13,計算!T$10:T$120)</f>
        <v>0</v>
      </c>
      <c r="R13" s="701">
        <f>SUMIF(計算!$C$10:$C$120,'54'!$B13,計算!U$10:U$120)</f>
        <v>0</v>
      </c>
      <c r="S13" s="701">
        <f>SUMIF(計算!$C$10:$C$119,'54'!$B13,計算!V$10:V$119)</f>
        <v>0</v>
      </c>
      <c r="T13" s="701">
        <f>SUMIF(計算!$C$10:$C$119,'54'!$B13,計算!W$10:W$119)</f>
        <v>0</v>
      </c>
      <c r="U13" s="701">
        <f>SUMIF(計算!$C$10:$C$119,'54'!$B13,計算!X$10:X$119)</f>
        <v>0</v>
      </c>
      <c r="V13" s="701">
        <f>SUMIF(計算!$C$10:$C$119,'54'!$B13,計算!Y$10:Y$119)</f>
        <v>0</v>
      </c>
      <c r="W13" s="701">
        <f>SUMIF(計算!$C$10:$C$119,'54'!$B13,計算!Z$10:Z$119)</f>
        <v>0</v>
      </c>
      <c r="X13" s="701">
        <f>SUMIF(計算!$C$10:$C$119,'54'!$B13,計算!AA$10:AA$119)</f>
        <v>0</v>
      </c>
      <c r="Y13" s="701">
        <f>SUMIF(計算!$C$10:$C$120,'54'!$B13,計算!AB$10:AB$120)</f>
        <v>0</v>
      </c>
      <c r="Z13" s="701">
        <f>SUMIF(計算!$C$10:$C$120,'54'!$B13,計算!AC$10:AC$120)</f>
        <v>0</v>
      </c>
      <c r="AA13" s="701">
        <f>SUMIF(計算!$C$10:$C$120,'54'!$B13,計算!AD$10:AD$120)</f>
        <v>0</v>
      </c>
      <c r="AB13" s="701">
        <f>SUMIF(計算!$C$10:$C$119,'54'!$B13,計算!AE$10:AE$119)</f>
        <v>0</v>
      </c>
      <c r="AC13" s="701">
        <f>SUMIF(計算!$C$10:$C$120,'54'!$B13,計算!AF$10:AF$120)</f>
        <v>0</v>
      </c>
      <c r="AD13" s="701">
        <f>SUMIF(計算!$C$10:$C$120,'54'!$B13,計算!AG$10:AG$120)</f>
        <v>0</v>
      </c>
      <c r="AE13" s="701">
        <f>SUMIF(計算!$C$10:$C$120,'54'!$B13,計算!AH$10:AH$120)</f>
        <v>0</v>
      </c>
      <c r="AF13" s="701">
        <f>SUMIF(計算!$C$10:$C$119,'54'!$B13,計算!AI$10:AI$119)</f>
        <v>0</v>
      </c>
    </row>
    <row r="14" spans="2:33">
      <c r="B14" s="700" t="s">
        <v>405</v>
      </c>
      <c r="C14" s="686" t="s">
        <v>760</v>
      </c>
      <c r="D14" s="686">
        <f>SUMIF(計算!$C$10:$C$119,'54'!$B14,計算!G$10:G$119)</f>
        <v>0</v>
      </c>
      <c r="E14" s="686">
        <f>SUMIF(計算!$C$10:$C$119,'54'!$B14,計算!H$10:H$119)</f>
        <v>0</v>
      </c>
      <c r="F14" s="686">
        <f>SUMIF(計算!$C$10:$C$119,'54'!$B14,計算!I$10:I$119)</f>
        <v>0</v>
      </c>
      <c r="G14" s="686">
        <f>SUMIF(計算!$C$10:$C$119,'54'!$B14,計算!J$10:J$119)</f>
        <v>0</v>
      </c>
      <c r="H14" s="686">
        <f>SUMIF(計算!$C$10:$C$120,'54'!$B14,計算!K$10:K$120)</f>
        <v>0</v>
      </c>
      <c r="I14" s="686">
        <f>SUMIF(計算!$C$10:$C$120,'54'!$B14,計算!L$10:L$120)</f>
        <v>0</v>
      </c>
      <c r="J14" s="686">
        <f>SUMIF(計算!$C$10:$C$120,'54'!$B14,計算!M$10:M$120)</f>
        <v>0</v>
      </c>
      <c r="K14" s="686">
        <f>SUMIF(計算!$C$10:$C$119,'54'!$B14,計算!N$10:N$119)</f>
        <v>0</v>
      </c>
      <c r="L14" s="686">
        <f>SUMIF(計算!$C$10:$C$119,'54'!$B14,計算!O$10:O$119)</f>
        <v>0</v>
      </c>
      <c r="M14" s="686">
        <f>SUMIF(計算!$C$10:$C$119,'54'!$B14,計算!P$10:P$119)</f>
        <v>0</v>
      </c>
      <c r="N14" s="686"/>
      <c r="O14" s="686"/>
      <c r="P14" s="686">
        <f>SUMIF(計算!$C$10:$C$120,'54'!$B14,計算!S$10:S$120)</f>
        <v>0</v>
      </c>
      <c r="Q14" s="686">
        <f>SUMIF(計算!$C$10:$C$120,'54'!$B14,計算!T$10:T$120)</f>
        <v>0</v>
      </c>
      <c r="R14" s="686">
        <f>SUMIF(計算!$C$10:$C$120,'54'!$B14,計算!U$10:U$120)</f>
        <v>0</v>
      </c>
      <c r="S14" s="686">
        <f>SUMIF(計算!$C$10:$C$119,'54'!$B14,計算!V$10:V$119)</f>
        <v>0</v>
      </c>
      <c r="T14" s="686">
        <f>SUMIF(計算!$C$10:$C$119,'54'!$B14,計算!W$10:W$119)</f>
        <v>0</v>
      </c>
      <c r="U14" s="686">
        <f>SUMIF(計算!$C$10:$C$119,'54'!$B14,計算!X$10:X$119)</f>
        <v>0</v>
      </c>
      <c r="V14" s="686">
        <f>SUMIF(計算!$C$10:$C$119,'54'!$B14,計算!Y$10:Y$119)</f>
        <v>0</v>
      </c>
      <c r="W14" s="686">
        <f>SUMIF(計算!$C$10:$C$119,'54'!$B14,計算!Z$10:Z$119)</f>
        <v>0</v>
      </c>
      <c r="X14" s="686">
        <f>SUMIF(計算!$C$10:$C$119,'54'!$B14,計算!AA$10:AA$119)</f>
        <v>0</v>
      </c>
      <c r="Y14" s="686">
        <f>SUMIF(計算!$C$10:$C$120,'54'!$B14,計算!AB$10:AB$120)</f>
        <v>0</v>
      </c>
      <c r="Z14" s="686">
        <f>SUMIF(計算!$C$10:$C$120,'54'!$B14,計算!AC$10:AC$120)</f>
        <v>0</v>
      </c>
      <c r="AA14" s="686">
        <f>SUMIF(計算!$C$10:$C$120,'54'!$B14,計算!AD$10:AD$120)</f>
        <v>0</v>
      </c>
      <c r="AB14" s="686">
        <f>SUMIF(計算!$C$10:$C$119,'54'!$B14,計算!AE$10:AE$119)</f>
        <v>0</v>
      </c>
      <c r="AC14" s="686">
        <f>SUMIF(計算!$C$10:$C$120,'54'!$B14,計算!AF$10:AF$120)</f>
        <v>0</v>
      </c>
      <c r="AD14" s="686">
        <f>SUMIF(計算!$C$10:$C$120,'54'!$B14,計算!AG$10:AG$120)</f>
        <v>0</v>
      </c>
      <c r="AE14" s="686">
        <f>SUMIF(計算!$C$10:$C$120,'54'!$B14,計算!AH$10:AH$120)</f>
        <v>0</v>
      </c>
      <c r="AF14" s="686">
        <f>SUMIF(計算!$C$10:$C$119,'54'!$B14,計算!AI$10:AI$119)</f>
        <v>0</v>
      </c>
    </row>
    <row r="15" spans="2:33">
      <c r="B15" s="700" t="s">
        <v>406</v>
      </c>
      <c r="C15" s="701" t="s">
        <v>761</v>
      </c>
      <c r="D15" s="701">
        <f>SUMIF(計算!$C$10:$C$119,'54'!$B15,計算!G$10:G$119)</f>
        <v>0</v>
      </c>
      <c r="E15" s="701">
        <f>SUMIF(計算!$C$10:$C$119,'54'!$B15,計算!H$10:H$119)</f>
        <v>0</v>
      </c>
      <c r="F15" s="701">
        <f>SUMIF(計算!$C$10:$C$119,'54'!$B15,計算!I$10:I$119)</f>
        <v>0</v>
      </c>
      <c r="G15" s="701">
        <f>SUMIF(計算!$C$10:$C$119,'54'!$B15,計算!J$10:J$119)</f>
        <v>0</v>
      </c>
      <c r="H15" s="701">
        <f>SUMIF(計算!$C$10:$C$120,'54'!$B15,計算!K$10:K$120)</f>
        <v>0</v>
      </c>
      <c r="I15" s="701">
        <f>SUMIF(計算!$C$10:$C$120,'54'!$B15,計算!L$10:L$120)</f>
        <v>0</v>
      </c>
      <c r="J15" s="701">
        <f>SUMIF(計算!$C$10:$C$120,'54'!$B15,計算!M$10:M$120)</f>
        <v>0</v>
      </c>
      <c r="K15" s="701">
        <f>SUMIF(計算!$C$10:$C$119,'54'!$B15,計算!N$10:N$119)</f>
        <v>0</v>
      </c>
      <c r="L15" s="701">
        <f>SUMIF(計算!$C$10:$C$119,'54'!$B15,計算!O$10:O$119)</f>
        <v>0</v>
      </c>
      <c r="M15" s="701">
        <f>SUMIF(計算!$C$10:$C$119,'54'!$B15,計算!P$10:P$119)</f>
        <v>0</v>
      </c>
      <c r="N15" s="701"/>
      <c r="O15" s="701"/>
      <c r="P15" s="701">
        <f>SUMIF(計算!$C$10:$C$120,'54'!$B15,計算!S$10:S$120)</f>
        <v>0</v>
      </c>
      <c r="Q15" s="701">
        <f>SUMIF(計算!$C$10:$C$120,'54'!$B15,計算!T$10:T$120)</f>
        <v>0</v>
      </c>
      <c r="R15" s="701">
        <f>SUMIF(計算!$C$10:$C$120,'54'!$B15,計算!U$10:U$120)</f>
        <v>0</v>
      </c>
      <c r="S15" s="701">
        <f>SUMIF(計算!$C$10:$C$119,'54'!$B15,計算!V$10:V$119)</f>
        <v>0</v>
      </c>
      <c r="T15" s="701">
        <f>SUMIF(計算!$C$10:$C$119,'54'!$B15,計算!W$10:W$119)</f>
        <v>0</v>
      </c>
      <c r="U15" s="701">
        <f>SUMIF(計算!$C$10:$C$119,'54'!$B15,計算!X$10:X$119)</f>
        <v>0</v>
      </c>
      <c r="V15" s="701">
        <f>SUMIF(計算!$C$10:$C$119,'54'!$B15,計算!Y$10:Y$119)</f>
        <v>0</v>
      </c>
      <c r="W15" s="701">
        <f>SUMIF(計算!$C$10:$C$119,'54'!$B15,計算!Z$10:Z$119)</f>
        <v>0</v>
      </c>
      <c r="X15" s="701">
        <f>SUMIF(計算!$C$10:$C$119,'54'!$B15,計算!AA$10:AA$119)</f>
        <v>0</v>
      </c>
      <c r="Y15" s="701">
        <f>SUMIF(計算!$C$10:$C$120,'54'!$B15,計算!AB$10:AB$120)</f>
        <v>0</v>
      </c>
      <c r="Z15" s="701">
        <f>SUMIF(計算!$C$10:$C$120,'54'!$B15,計算!AC$10:AC$120)</f>
        <v>0</v>
      </c>
      <c r="AA15" s="701">
        <f>SUMIF(計算!$C$10:$C$120,'54'!$B15,計算!AD$10:AD$120)</f>
        <v>0</v>
      </c>
      <c r="AB15" s="701">
        <f>SUMIF(計算!$C$10:$C$119,'54'!$B15,計算!AE$10:AE$119)</f>
        <v>0</v>
      </c>
      <c r="AC15" s="701">
        <f>SUMIF(計算!$C$10:$C$120,'54'!$B15,計算!AF$10:AF$120)</f>
        <v>0</v>
      </c>
      <c r="AD15" s="701">
        <f>SUMIF(計算!$C$10:$C$120,'54'!$B15,計算!AG$10:AG$120)</f>
        <v>0</v>
      </c>
      <c r="AE15" s="701">
        <f>SUMIF(計算!$C$10:$C$120,'54'!$B15,計算!AH$10:AH$120)</f>
        <v>0</v>
      </c>
      <c r="AF15" s="701">
        <f>SUMIF(計算!$C$10:$C$119,'54'!$B15,計算!AI$10:AI$119)</f>
        <v>0</v>
      </c>
    </row>
    <row r="16" spans="2:33">
      <c r="B16" s="700" t="s">
        <v>407</v>
      </c>
      <c r="C16" s="701" t="s">
        <v>408</v>
      </c>
      <c r="D16" s="701">
        <f>SUMIF(計算!$C$10:$C$119,'54'!$B16,計算!G$10:G$119)</f>
        <v>0</v>
      </c>
      <c r="E16" s="701">
        <f>SUMIF(計算!$C$10:$C$119,'54'!$B16,計算!H$10:H$119)</f>
        <v>0</v>
      </c>
      <c r="F16" s="701">
        <f>SUMIF(計算!$C$10:$C$119,'54'!$B16,計算!I$10:I$119)</f>
        <v>0</v>
      </c>
      <c r="G16" s="701">
        <f>SUMIF(計算!$C$10:$C$119,'54'!$B16,計算!J$10:J$119)</f>
        <v>0</v>
      </c>
      <c r="H16" s="701">
        <f>SUMIF(計算!$C$10:$C$120,'54'!$B16,計算!K$10:K$120)</f>
        <v>0</v>
      </c>
      <c r="I16" s="701">
        <f>SUMIF(計算!$C$10:$C$120,'54'!$B16,計算!L$10:L$120)</f>
        <v>0</v>
      </c>
      <c r="J16" s="701">
        <f>SUMIF(計算!$C$10:$C$120,'54'!$B16,計算!M$10:M$120)</f>
        <v>0</v>
      </c>
      <c r="K16" s="701">
        <f>SUMIF(計算!$C$10:$C$119,'54'!$B16,計算!N$10:N$119)</f>
        <v>0</v>
      </c>
      <c r="L16" s="701">
        <f>SUMIF(計算!$C$10:$C$119,'54'!$B16,計算!O$10:O$119)</f>
        <v>0</v>
      </c>
      <c r="M16" s="701">
        <f>SUMIF(計算!$C$10:$C$119,'54'!$B16,計算!P$10:P$119)</f>
        <v>0</v>
      </c>
      <c r="N16" s="701"/>
      <c r="O16" s="701"/>
      <c r="P16" s="701">
        <f>SUMIF(計算!$C$10:$C$120,'54'!$B16,計算!S$10:S$120)</f>
        <v>0</v>
      </c>
      <c r="Q16" s="701">
        <f>SUMIF(計算!$C$10:$C$120,'54'!$B16,計算!T$10:T$120)</f>
        <v>0</v>
      </c>
      <c r="R16" s="701">
        <f>SUMIF(計算!$C$10:$C$120,'54'!$B16,計算!U$10:U$120)</f>
        <v>0</v>
      </c>
      <c r="S16" s="701">
        <f>SUMIF(計算!$C$10:$C$119,'54'!$B16,計算!V$10:V$119)</f>
        <v>0</v>
      </c>
      <c r="T16" s="701">
        <f>SUMIF(計算!$C$10:$C$119,'54'!$B16,計算!W$10:W$119)</f>
        <v>0</v>
      </c>
      <c r="U16" s="701">
        <f>SUMIF(計算!$C$10:$C$119,'54'!$B16,計算!X$10:X$119)</f>
        <v>0</v>
      </c>
      <c r="V16" s="701">
        <f>SUMIF(計算!$C$10:$C$119,'54'!$B16,計算!Y$10:Y$119)</f>
        <v>0</v>
      </c>
      <c r="W16" s="701">
        <f>SUMIF(計算!$C$10:$C$119,'54'!$B16,計算!Z$10:Z$119)</f>
        <v>0</v>
      </c>
      <c r="X16" s="701">
        <f>SUMIF(計算!$C$10:$C$119,'54'!$B16,計算!AA$10:AA$119)</f>
        <v>0</v>
      </c>
      <c r="Y16" s="701">
        <f>SUMIF(計算!$C$10:$C$120,'54'!$B16,計算!AB$10:AB$120)</f>
        <v>0</v>
      </c>
      <c r="Z16" s="701">
        <f>SUMIF(計算!$C$10:$C$120,'54'!$B16,計算!AC$10:AC$120)</f>
        <v>0</v>
      </c>
      <c r="AA16" s="701">
        <f>SUMIF(計算!$C$10:$C$120,'54'!$B16,計算!AD$10:AD$120)</f>
        <v>0</v>
      </c>
      <c r="AB16" s="701">
        <f>SUMIF(計算!$C$10:$C$119,'54'!$B16,計算!AE$10:AE$119)</f>
        <v>0</v>
      </c>
      <c r="AC16" s="701">
        <f>SUMIF(計算!$C$10:$C$120,'54'!$B16,計算!AF$10:AF$120)</f>
        <v>0</v>
      </c>
      <c r="AD16" s="701">
        <f>SUMIF(計算!$C$10:$C$120,'54'!$B16,計算!AG$10:AG$120)</f>
        <v>0</v>
      </c>
      <c r="AE16" s="701">
        <f>SUMIF(計算!$C$10:$C$120,'54'!$B16,計算!AH$10:AH$120)</f>
        <v>0</v>
      </c>
      <c r="AF16" s="701">
        <f>SUMIF(計算!$C$10:$C$119,'54'!$B16,計算!AI$10:AI$119)</f>
        <v>0</v>
      </c>
    </row>
    <row r="17" spans="2:32">
      <c r="B17" s="700" t="s">
        <v>409</v>
      </c>
      <c r="C17" s="701" t="s">
        <v>762</v>
      </c>
      <c r="D17" s="701">
        <f>SUMIF(計算!$C$10:$C$119,'54'!$B17,計算!G$10:G$119)</f>
        <v>0</v>
      </c>
      <c r="E17" s="701">
        <f>SUMIF(計算!$C$10:$C$119,'54'!$B17,計算!H$10:H$119)</f>
        <v>0</v>
      </c>
      <c r="F17" s="701">
        <f>SUMIF(計算!$C$10:$C$119,'54'!$B17,計算!I$10:I$119)</f>
        <v>0</v>
      </c>
      <c r="G17" s="701">
        <f>SUMIF(計算!$C$10:$C$119,'54'!$B17,計算!J$10:J$119)</f>
        <v>0</v>
      </c>
      <c r="H17" s="701">
        <f>SUMIF(計算!$C$10:$C$120,'54'!$B17,計算!K$10:K$120)</f>
        <v>0</v>
      </c>
      <c r="I17" s="701">
        <f>SUMIF(計算!$C$10:$C$120,'54'!$B17,計算!L$10:L$120)</f>
        <v>0</v>
      </c>
      <c r="J17" s="701">
        <f>SUMIF(計算!$C$10:$C$120,'54'!$B17,計算!M$10:M$120)</f>
        <v>0</v>
      </c>
      <c r="K17" s="701">
        <f>SUMIF(計算!$C$10:$C$119,'54'!$B17,計算!N$10:N$119)</f>
        <v>0</v>
      </c>
      <c r="L17" s="701">
        <f>SUMIF(計算!$C$10:$C$119,'54'!$B17,計算!O$10:O$119)</f>
        <v>0</v>
      </c>
      <c r="M17" s="701">
        <f>SUMIF(計算!$C$10:$C$119,'54'!$B17,計算!P$10:P$119)</f>
        <v>0</v>
      </c>
      <c r="N17" s="701"/>
      <c r="O17" s="701"/>
      <c r="P17" s="701">
        <f>SUMIF(計算!$C$10:$C$120,'54'!$B17,計算!S$10:S$120)</f>
        <v>0</v>
      </c>
      <c r="Q17" s="701">
        <f>SUMIF(計算!$C$10:$C$120,'54'!$B17,計算!T$10:T$120)</f>
        <v>0</v>
      </c>
      <c r="R17" s="701">
        <f>SUMIF(計算!$C$10:$C$120,'54'!$B17,計算!U$10:U$120)</f>
        <v>0</v>
      </c>
      <c r="S17" s="701">
        <f>SUMIF(計算!$C$10:$C$119,'54'!$B17,計算!V$10:V$119)</f>
        <v>0</v>
      </c>
      <c r="T17" s="701">
        <f>SUMIF(計算!$C$10:$C$119,'54'!$B17,計算!W$10:W$119)</f>
        <v>0</v>
      </c>
      <c r="U17" s="701">
        <f>SUMIF(計算!$C$10:$C$119,'54'!$B17,計算!X$10:X$119)</f>
        <v>0</v>
      </c>
      <c r="V17" s="701">
        <f>SUMIF(計算!$C$10:$C$119,'54'!$B17,計算!Y$10:Y$119)</f>
        <v>0</v>
      </c>
      <c r="W17" s="701">
        <f>SUMIF(計算!$C$10:$C$119,'54'!$B17,計算!Z$10:Z$119)</f>
        <v>0</v>
      </c>
      <c r="X17" s="701">
        <f>SUMIF(計算!$C$10:$C$119,'54'!$B17,計算!AA$10:AA$119)</f>
        <v>0</v>
      </c>
      <c r="Y17" s="701">
        <f>SUMIF(計算!$C$10:$C$120,'54'!$B17,計算!AB$10:AB$120)</f>
        <v>0</v>
      </c>
      <c r="Z17" s="701">
        <f>SUMIF(計算!$C$10:$C$120,'54'!$B17,計算!AC$10:AC$120)</f>
        <v>0</v>
      </c>
      <c r="AA17" s="701">
        <f>SUMIF(計算!$C$10:$C$120,'54'!$B17,計算!AD$10:AD$120)</f>
        <v>0</v>
      </c>
      <c r="AB17" s="701">
        <f>SUMIF(計算!$C$10:$C$119,'54'!$B17,計算!AE$10:AE$119)</f>
        <v>0</v>
      </c>
      <c r="AC17" s="701">
        <f>SUMIF(計算!$C$10:$C$120,'54'!$B17,計算!AF$10:AF$120)</f>
        <v>0</v>
      </c>
      <c r="AD17" s="701">
        <f>SUMIF(計算!$C$10:$C$120,'54'!$B17,計算!AG$10:AG$120)</f>
        <v>0</v>
      </c>
      <c r="AE17" s="701">
        <f>SUMIF(計算!$C$10:$C$120,'54'!$B17,計算!AH$10:AH$120)</f>
        <v>0</v>
      </c>
      <c r="AF17" s="701">
        <f>SUMIF(計算!$C$10:$C$119,'54'!$B17,計算!AI$10:AI$119)</f>
        <v>0</v>
      </c>
    </row>
    <row r="18" spans="2:32">
      <c r="B18" s="702" t="s">
        <v>410</v>
      </c>
      <c r="C18" s="695" t="s">
        <v>763</v>
      </c>
      <c r="D18" s="695">
        <f>SUMIF(計算!$C$10:$C$119,'54'!$B18,計算!G$10:G$119)</f>
        <v>0</v>
      </c>
      <c r="E18" s="695">
        <f>SUMIF(計算!$C$10:$C$119,'54'!$B18,計算!H$10:H$119)</f>
        <v>0</v>
      </c>
      <c r="F18" s="695">
        <f>SUMIF(計算!$C$10:$C$119,'54'!$B18,計算!I$10:I$119)</f>
        <v>0</v>
      </c>
      <c r="G18" s="695">
        <f>SUMIF(計算!$C$10:$C$119,'54'!$B18,計算!J$10:J$119)</f>
        <v>0</v>
      </c>
      <c r="H18" s="695">
        <f>SUMIF(計算!$C$10:$C$120,'54'!$B18,計算!K$10:K$120)</f>
        <v>0</v>
      </c>
      <c r="I18" s="695">
        <f>SUMIF(計算!$C$10:$C$120,'54'!$B18,計算!L$10:L$120)</f>
        <v>0</v>
      </c>
      <c r="J18" s="695">
        <f>SUMIF(計算!$C$10:$C$120,'54'!$B18,計算!M$10:M$120)</f>
        <v>0</v>
      </c>
      <c r="K18" s="695">
        <f>SUMIF(計算!$C$10:$C$119,'54'!$B18,計算!N$10:N$119)</f>
        <v>0</v>
      </c>
      <c r="L18" s="695">
        <f>SUMIF(計算!$C$10:$C$119,'54'!$B18,計算!O$10:O$119)</f>
        <v>0</v>
      </c>
      <c r="M18" s="695">
        <f>SUMIF(計算!$C$10:$C$119,'54'!$B18,計算!P$10:P$119)</f>
        <v>0</v>
      </c>
      <c r="N18" s="695"/>
      <c r="O18" s="695"/>
      <c r="P18" s="695">
        <f>SUMIF(計算!$C$10:$C$120,'54'!$B18,計算!S$10:S$120)</f>
        <v>0</v>
      </c>
      <c r="Q18" s="695">
        <f>SUMIF(計算!$C$10:$C$120,'54'!$B18,計算!T$10:T$120)</f>
        <v>0</v>
      </c>
      <c r="R18" s="695">
        <f>SUMIF(計算!$C$10:$C$120,'54'!$B18,計算!U$10:U$120)</f>
        <v>0</v>
      </c>
      <c r="S18" s="695">
        <f>SUMIF(計算!$C$10:$C$119,'54'!$B18,計算!V$10:V$119)</f>
        <v>0</v>
      </c>
      <c r="T18" s="695">
        <f>SUMIF(計算!$C$10:$C$119,'54'!$B18,計算!W$10:W$119)</f>
        <v>0</v>
      </c>
      <c r="U18" s="695">
        <f>SUMIF(計算!$C$10:$C$119,'54'!$B18,計算!X$10:X$119)</f>
        <v>0</v>
      </c>
      <c r="V18" s="695">
        <f>SUMIF(計算!$C$10:$C$119,'54'!$B18,計算!Y$10:Y$119)</f>
        <v>0</v>
      </c>
      <c r="W18" s="695">
        <f>SUMIF(計算!$C$10:$C$119,'54'!$B18,計算!Z$10:Z$119)</f>
        <v>0</v>
      </c>
      <c r="X18" s="695">
        <f>SUMIF(計算!$C$10:$C$119,'54'!$B18,計算!AA$10:AA$119)</f>
        <v>0</v>
      </c>
      <c r="Y18" s="695">
        <f>SUMIF(計算!$C$10:$C$120,'54'!$B18,計算!AB$10:AB$120)</f>
        <v>0</v>
      </c>
      <c r="Z18" s="695">
        <f>SUMIF(計算!$C$10:$C$120,'54'!$B18,計算!AC$10:AC$120)</f>
        <v>0</v>
      </c>
      <c r="AA18" s="695">
        <f>SUMIF(計算!$C$10:$C$120,'54'!$B18,計算!AD$10:AD$120)</f>
        <v>0</v>
      </c>
      <c r="AB18" s="695">
        <f>SUMIF(計算!$C$10:$C$119,'54'!$B18,計算!AE$10:AE$119)</f>
        <v>0</v>
      </c>
      <c r="AC18" s="695">
        <f>SUMIF(計算!$C$10:$C$120,'54'!$B18,計算!AF$10:AF$120)</f>
        <v>0</v>
      </c>
      <c r="AD18" s="695">
        <f>SUMIF(計算!$C$10:$C$120,'54'!$B18,計算!AG$10:AG$120)</f>
        <v>0</v>
      </c>
      <c r="AE18" s="695">
        <f>SUMIF(計算!$C$10:$C$120,'54'!$B18,計算!AH$10:AH$120)</f>
        <v>0</v>
      </c>
      <c r="AF18" s="695">
        <f>SUMIF(計算!$C$10:$C$119,'54'!$B18,計算!AI$10:AI$119)</f>
        <v>0</v>
      </c>
    </row>
    <row r="19" spans="2:32">
      <c r="B19" s="700" t="s">
        <v>411</v>
      </c>
      <c r="C19" s="701" t="s">
        <v>764</v>
      </c>
      <c r="D19" s="701">
        <f>SUMIF(計算!$C$10:$C$119,'54'!$B19,計算!G$10:G$119)</f>
        <v>0</v>
      </c>
      <c r="E19" s="701">
        <f>SUMIF(計算!$C$10:$C$119,'54'!$B19,計算!H$10:H$119)</f>
        <v>0</v>
      </c>
      <c r="F19" s="701">
        <f>SUMIF(計算!$C$10:$C$119,'54'!$B19,計算!I$10:I$119)</f>
        <v>0</v>
      </c>
      <c r="G19" s="701">
        <f>SUMIF(計算!$C$10:$C$119,'54'!$B19,計算!J$10:J$119)</f>
        <v>0</v>
      </c>
      <c r="H19" s="701">
        <f>SUMIF(計算!$C$10:$C$120,'54'!$B19,計算!K$10:K$120)</f>
        <v>0</v>
      </c>
      <c r="I19" s="701">
        <f>SUMIF(計算!$C$10:$C$120,'54'!$B19,計算!L$10:L$120)</f>
        <v>0</v>
      </c>
      <c r="J19" s="701">
        <f>SUMIF(計算!$C$10:$C$120,'54'!$B19,計算!M$10:M$120)</f>
        <v>0</v>
      </c>
      <c r="K19" s="701">
        <f>SUMIF(計算!$C$10:$C$119,'54'!$B19,計算!N$10:N$119)</f>
        <v>0</v>
      </c>
      <c r="L19" s="701">
        <f>SUMIF(計算!$C$10:$C$119,'54'!$B19,計算!O$10:O$119)</f>
        <v>0</v>
      </c>
      <c r="M19" s="701">
        <f>SUMIF(計算!$C$10:$C$119,'54'!$B19,計算!P$10:P$119)</f>
        <v>0</v>
      </c>
      <c r="N19" s="701"/>
      <c r="O19" s="701"/>
      <c r="P19" s="701">
        <f>SUMIF(計算!$C$10:$C$120,'54'!$B19,計算!S$10:S$120)</f>
        <v>0</v>
      </c>
      <c r="Q19" s="701">
        <f>SUMIF(計算!$C$10:$C$120,'54'!$B19,計算!T$10:T$120)</f>
        <v>0</v>
      </c>
      <c r="R19" s="701">
        <f>SUMIF(計算!$C$10:$C$120,'54'!$B19,計算!U$10:U$120)</f>
        <v>0</v>
      </c>
      <c r="S19" s="701">
        <f>SUMIF(計算!$C$10:$C$119,'54'!$B19,計算!V$10:V$119)</f>
        <v>0</v>
      </c>
      <c r="T19" s="701">
        <f>SUMIF(計算!$C$10:$C$119,'54'!$B19,計算!W$10:W$119)</f>
        <v>0</v>
      </c>
      <c r="U19" s="701">
        <f>SUMIF(計算!$C$10:$C$119,'54'!$B19,計算!X$10:X$119)</f>
        <v>0</v>
      </c>
      <c r="V19" s="701">
        <f>SUMIF(計算!$C$10:$C$119,'54'!$B19,計算!Y$10:Y$119)</f>
        <v>0</v>
      </c>
      <c r="W19" s="701">
        <f>SUMIF(計算!$C$10:$C$119,'54'!$B19,計算!Z$10:Z$119)</f>
        <v>0</v>
      </c>
      <c r="X19" s="701">
        <f>SUMIF(計算!$C$10:$C$119,'54'!$B19,計算!AA$10:AA$119)</f>
        <v>0</v>
      </c>
      <c r="Y19" s="701">
        <f>SUMIF(計算!$C$10:$C$120,'54'!$B19,計算!AB$10:AB$120)</f>
        <v>0</v>
      </c>
      <c r="Z19" s="701">
        <f>SUMIF(計算!$C$10:$C$120,'54'!$B19,計算!AC$10:AC$120)</f>
        <v>0</v>
      </c>
      <c r="AA19" s="701">
        <f>SUMIF(計算!$C$10:$C$120,'54'!$B19,計算!AD$10:AD$120)</f>
        <v>0</v>
      </c>
      <c r="AB19" s="701">
        <f>SUMIF(計算!$C$10:$C$119,'54'!$B19,計算!AE$10:AE$119)</f>
        <v>0</v>
      </c>
      <c r="AC19" s="701">
        <f>SUMIF(計算!$C$10:$C$120,'54'!$B19,計算!AF$10:AF$120)</f>
        <v>0</v>
      </c>
      <c r="AD19" s="701">
        <f>SUMIF(計算!$C$10:$C$120,'54'!$B19,計算!AG$10:AG$120)</f>
        <v>0</v>
      </c>
      <c r="AE19" s="701">
        <f>SUMIF(計算!$C$10:$C$120,'54'!$B19,計算!AH$10:AH$120)</f>
        <v>0</v>
      </c>
      <c r="AF19" s="701">
        <f>SUMIF(計算!$C$10:$C$119,'54'!$B19,計算!AI$10:AI$119)</f>
        <v>0</v>
      </c>
    </row>
    <row r="20" spans="2:32">
      <c r="B20" s="700" t="s">
        <v>412</v>
      </c>
      <c r="C20" s="701" t="s">
        <v>765</v>
      </c>
      <c r="D20" s="701">
        <f>SUMIF(計算!$C$10:$C$119,'54'!$B20,計算!G$10:G$119)</f>
        <v>0</v>
      </c>
      <c r="E20" s="701">
        <f>SUMIF(計算!$C$10:$C$119,'54'!$B20,計算!H$10:H$119)</f>
        <v>0</v>
      </c>
      <c r="F20" s="701">
        <f>SUMIF(計算!$C$10:$C$119,'54'!$B20,計算!I$10:I$119)</f>
        <v>0</v>
      </c>
      <c r="G20" s="701">
        <f>SUMIF(計算!$C$10:$C$119,'54'!$B20,計算!J$10:J$119)</f>
        <v>0</v>
      </c>
      <c r="H20" s="701">
        <f>SUMIF(計算!$C$10:$C$120,'54'!$B20,計算!K$10:K$120)</f>
        <v>0</v>
      </c>
      <c r="I20" s="701">
        <f>SUMIF(計算!$C$10:$C$120,'54'!$B20,計算!L$10:L$120)</f>
        <v>0</v>
      </c>
      <c r="J20" s="701">
        <f>SUMIF(計算!$C$10:$C$120,'54'!$B20,計算!M$10:M$120)</f>
        <v>0</v>
      </c>
      <c r="K20" s="701">
        <f>SUMIF(計算!$C$10:$C$119,'54'!$B20,計算!N$10:N$119)</f>
        <v>0</v>
      </c>
      <c r="L20" s="701">
        <f>SUMIF(計算!$C$10:$C$119,'54'!$B20,計算!O$10:O$119)</f>
        <v>0</v>
      </c>
      <c r="M20" s="701">
        <f>SUMIF(計算!$C$10:$C$119,'54'!$B20,計算!P$10:P$119)</f>
        <v>0</v>
      </c>
      <c r="N20" s="701"/>
      <c r="O20" s="701"/>
      <c r="P20" s="701">
        <f>SUMIF(計算!$C$10:$C$120,'54'!$B20,計算!S$10:S$120)</f>
        <v>0</v>
      </c>
      <c r="Q20" s="701">
        <f>SUMIF(計算!$C$10:$C$120,'54'!$B20,計算!T$10:T$120)</f>
        <v>0</v>
      </c>
      <c r="R20" s="701">
        <f>SUMIF(計算!$C$10:$C$120,'54'!$B20,計算!U$10:U$120)</f>
        <v>0</v>
      </c>
      <c r="S20" s="701">
        <f>SUMIF(計算!$C$10:$C$119,'54'!$B20,計算!V$10:V$119)</f>
        <v>0</v>
      </c>
      <c r="T20" s="701">
        <f>SUMIF(計算!$C$10:$C$119,'54'!$B20,計算!W$10:W$119)</f>
        <v>0</v>
      </c>
      <c r="U20" s="701">
        <f>SUMIF(計算!$C$10:$C$119,'54'!$B20,計算!X$10:X$119)</f>
        <v>0</v>
      </c>
      <c r="V20" s="701">
        <f>SUMIF(計算!$C$10:$C$119,'54'!$B20,計算!Y$10:Y$119)</f>
        <v>0</v>
      </c>
      <c r="W20" s="701">
        <f>SUMIF(計算!$C$10:$C$119,'54'!$B20,計算!Z$10:Z$119)</f>
        <v>0</v>
      </c>
      <c r="X20" s="701">
        <f>SUMIF(計算!$C$10:$C$119,'54'!$B20,計算!AA$10:AA$119)</f>
        <v>0</v>
      </c>
      <c r="Y20" s="701">
        <f>SUMIF(計算!$C$10:$C$120,'54'!$B20,計算!AB$10:AB$120)</f>
        <v>0</v>
      </c>
      <c r="Z20" s="701">
        <f>SUMIF(計算!$C$10:$C$120,'54'!$B20,計算!AC$10:AC$120)</f>
        <v>0</v>
      </c>
      <c r="AA20" s="701">
        <f>SUMIF(計算!$C$10:$C$120,'54'!$B20,計算!AD$10:AD$120)</f>
        <v>0</v>
      </c>
      <c r="AB20" s="701">
        <f>SUMIF(計算!$C$10:$C$119,'54'!$B20,計算!AE$10:AE$119)</f>
        <v>0</v>
      </c>
      <c r="AC20" s="701">
        <f>SUMIF(計算!$C$10:$C$120,'54'!$B20,計算!AF$10:AF$120)</f>
        <v>0</v>
      </c>
      <c r="AD20" s="701">
        <f>SUMIF(計算!$C$10:$C$120,'54'!$B20,計算!AG$10:AG$120)</f>
        <v>0</v>
      </c>
      <c r="AE20" s="701">
        <f>SUMIF(計算!$C$10:$C$120,'54'!$B20,計算!AH$10:AH$120)</f>
        <v>0</v>
      </c>
      <c r="AF20" s="701">
        <f>SUMIF(計算!$C$10:$C$119,'54'!$B20,計算!AI$10:AI$119)</f>
        <v>0</v>
      </c>
    </row>
    <row r="21" spans="2:32">
      <c r="B21" s="700" t="s">
        <v>413</v>
      </c>
      <c r="C21" s="701" t="s">
        <v>766</v>
      </c>
      <c r="D21" s="701">
        <f>SUMIF(計算!$C$10:$C$119,'54'!$B21,計算!G$10:G$119)</f>
        <v>0</v>
      </c>
      <c r="E21" s="701">
        <f>SUMIF(計算!$C$10:$C$119,'54'!$B21,計算!H$10:H$119)</f>
        <v>0</v>
      </c>
      <c r="F21" s="701">
        <f>SUMIF(計算!$C$10:$C$119,'54'!$B21,計算!I$10:I$119)</f>
        <v>0</v>
      </c>
      <c r="G21" s="701">
        <f>SUMIF(計算!$C$10:$C$119,'54'!$B21,計算!J$10:J$119)</f>
        <v>0</v>
      </c>
      <c r="H21" s="701">
        <f>SUMIF(計算!$C$10:$C$120,'54'!$B21,計算!K$10:K$120)</f>
        <v>0</v>
      </c>
      <c r="I21" s="701">
        <f>SUMIF(計算!$C$10:$C$120,'54'!$B21,計算!L$10:L$120)</f>
        <v>0</v>
      </c>
      <c r="J21" s="701">
        <f>SUMIF(計算!$C$10:$C$120,'54'!$B21,計算!M$10:M$120)</f>
        <v>0</v>
      </c>
      <c r="K21" s="701">
        <f>SUMIF(計算!$C$10:$C$119,'54'!$B21,計算!N$10:N$119)</f>
        <v>0</v>
      </c>
      <c r="L21" s="701">
        <f>SUMIF(計算!$C$10:$C$119,'54'!$B21,計算!O$10:O$119)</f>
        <v>0</v>
      </c>
      <c r="M21" s="701">
        <f>SUMIF(計算!$C$10:$C$119,'54'!$B21,計算!P$10:P$119)</f>
        <v>0</v>
      </c>
      <c r="N21" s="701"/>
      <c r="O21" s="701"/>
      <c r="P21" s="701">
        <f>SUMIF(計算!$C$10:$C$120,'54'!$B21,計算!S$10:S$120)</f>
        <v>0</v>
      </c>
      <c r="Q21" s="701">
        <f>SUMIF(計算!$C$10:$C$120,'54'!$B21,計算!T$10:T$120)</f>
        <v>0</v>
      </c>
      <c r="R21" s="701">
        <f>SUMIF(計算!$C$10:$C$120,'54'!$B21,計算!U$10:U$120)</f>
        <v>0</v>
      </c>
      <c r="S21" s="701">
        <f>SUMIF(計算!$C$10:$C$119,'54'!$B21,計算!V$10:V$119)</f>
        <v>0</v>
      </c>
      <c r="T21" s="701">
        <f>SUMIF(計算!$C$10:$C$119,'54'!$B21,計算!W$10:W$119)</f>
        <v>0</v>
      </c>
      <c r="U21" s="701">
        <f>SUMIF(計算!$C$10:$C$119,'54'!$B21,計算!X$10:X$119)</f>
        <v>0</v>
      </c>
      <c r="V21" s="701">
        <f>SUMIF(計算!$C$10:$C$119,'54'!$B21,計算!Y$10:Y$119)</f>
        <v>0</v>
      </c>
      <c r="W21" s="701">
        <f>SUMIF(計算!$C$10:$C$119,'54'!$B21,計算!Z$10:Z$119)</f>
        <v>0</v>
      </c>
      <c r="X21" s="701">
        <f>SUMIF(計算!$C$10:$C$119,'54'!$B21,計算!AA$10:AA$119)</f>
        <v>0</v>
      </c>
      <c r="Y21" s="701">
        <f>SUMIF(計算!$C$10:$C$120,'54'!$B21,計算!AB$10:AB$120)</f>
        <v>0</v>
      </c>
      <c r="Z21" s="701">
        <f>SUMIF(計算!$C$10:$C$120,'54'!$B21,計算!AC$10:AC$120)</f>
        <v>0</v>
      </c>
      <c r="AA21" s="701">
        <f>SUMIF(計算!$C$10:$C$120,'54'!$B21,計算!AD$10:AD$120)</f>
        <v>0</v>
      </c>
      <c r="AB21" s="701">
        <f>SUMIF(計算!$C$10:$C$119,'54'!$B21,計算!AE$10:AE$119)</f>
        <v>0</v>
      </c>
      <c r="AC21" s="701">
        <f>SUMIF(計算!$C$10:$C$120,'54'!$B21,計算!AF$10:AF$120)</f>
        <v>0</v>
      </c>
      <c r="AD21" s="701">
        <f>SUMIF(計算!$C$10:$C$120,'54'!$B21,計算!AG$10:AG$120)</f>
        <v>0</v>
      </c>
      <c r="AE21" s="701">
        <f>SUMIF(計算!$C$10:$C$120,'54'!$B21,計算!AH$10:AH$120)</f>
        <v>0</v>
      </c>
      <c r="AF21" s="701">
        <f>SUMIF(計算!$C$10:$C$119,'54'!$B21,計算!AI$10:AI$119)</f>
        <v>0</v>
      </c>
    </row>
    <row r="22" spans="2:32">
      <c r="B22" s="700" t="s">
        <v>414</v>
      </c>
      <c r="C22" s="701" t="s">
        <v>767</v>
      </c>
      <c r="D22" s="701">
        <f>SUMIF(計算!$C$10:$C$119,'54'!$B22,計算!G$10:G$119)</f>
        <v>0</v>
      </c>
      <c r="E22" s="701">
        <f>SUMIF(計算!$C$10:$C$119,'54'!$B22,計算!H$10:H$119)</f>
        <v>0</v>
      </c>
      <c r="F22" s="701">
        <f>SUMIF(計算!$C$10:$C$119,'54'!$B22,計算!I$10:I$119)</f>
        <v>0</v>
      </c>
      <c r="G22" s="701">
        <f>SUMIF(計算!$C$10:$C$119,'54'!$B22,計算!J$10:J$119)</f>
        <v>0</v>
      </c>
      <c r="H22" s="701">
        <f>SUMIF(計算!$C$10:$C$120,'54'!$B22,計算!K$10:K$120)</f>
        <v>0</v>
      </c>
      <c r="I22" s="701">
        <f>SUMIF(計算!$C$10:$C$120,'54'!$B22,計算!L$10:L$120)</f>
        <v>0</v>
      </c>
      <c r="J22" s="701">
        <f>SUMIF(計算!$C$10:$C$120,'54'!$B22,計算!M$10:M$120)</f>
        <v>0</v>
      </c>
      <c r="K22" s="701">
        <f>SUMIF(計算!$C$10:$C$119,'54'!$B22,計算!N$10:N$119)</f>
        <v>0</v>
      </c>
      <c r="L22" s="701">
        <f>SUMIF(計算!$C$10:$C$119,'54'!$B22,計算!O$10:O$119)</f>
        <v>0</v>
      </c>
      <c r="M22" s="701">
        <f>SUMIF(計算!$C$10:$C$119,'54'!$B22,計算!P$10:P$119)</f>
        <v>0</v>
      </c>
      <c r="N22" s="701"/>
      <c r="O22" s="701"/>
      <c r="P22" s="701">
        <f>SUMIF(計算!$C$10:$C$120,'54'!$B22,計算!S$10:S$120)</f>
        <v>0</v>
      </c>
      <c r="Q22" s="701">
        <f>SUMIF(計算!$C$10:$C$120,'54'!$B22,計算!T$10:T$120)</f>
        <v>0</v>
      </c>
      <c r="R22" s="701">
        <f>SUMIF(計算!$C$10:$C$120,'54'!$B22,計算!U$10:U$120)</f>
        <v>0</v>
      </c>
      <c r="S22" s="701">
        <f>SUMIF(計算!$C$10:$C$119,'54'!$B22,計算!V$10:V$119)</f>
        <v>0</v>
      </c>
      <c r="T22" s="701">
        <f>SUMIF(計算!$C$10:$C$119,'54'!$B22,計算!W$10:W$119)</f>
        <v>0</v>
      </c>
      <c r="U22" s="701">
        <f>SUMIF(計算!$C$10:$C$119,'54'!$B22,計算!X$10:X$119)</f>
        <v>0</v>
      </c>
      <c r="V22" s="701">
        <f>SUMIF(計算!$C$10:$C$119,'54'!$B22,計算!Y$10:Y$119)</f>
        <v>0</v>
      </c>
      <c r="W22" s="701">
        <f>SUMIF(計算!$C$10:$C$119,'54'!$B22,計算!Z$10:Z$119)</f>
        <v>0</v>
      </c>
      <c r="X22" s="701">
        <f>SUMIF(計算!$C$10:$C$119,'54'!$B22,計算!AA$10:AA$119)</f>
        <v>0</v>
      </c>
      <c r="Y22" s="701">
        <f>SUMIF(計算!$C$10:$C$120,'54'!$B22,計算!AB$10:AB$120)</f>
        <v>0</v>
      </c>
      <c r="Z22" s="701">
        <f>SUMIF(計算!$C$10:$C$120,'54'!$B22,計算!AC$10:AC$120)</f>
        <v>0</v>
      </c>
      <c r="AA22" s="701">
        <f>SUMIF(計算!$C$10:$C$120,'54'!$B22,計算!AD$10:AD$120)</f>
        <v>0</v>
      </c>
      <c r="AB22" s="701">
        <f>SUMIF(計算!$C$10:$C$119,'54'!$B22,計算!AE$10:AE$119)</f>
        <v>0</v>
      </c>
      <c r="AC22" s="701">
        <f>SUMIF(計算!$C$10:$C$120,'54'!$B22,計算!AF$10:AF$120)</f>
        <v>0</v>
      </c>
      <c r="AD22" s="701">
        <f>SUMIF(計算!$C$10:$C$120,'54'!$B22,計算!AG$10:AG$120)</f>
        <v>0</v>
      </c>
      <c r="AE22" s="701">
        <f>SUMIF(計算!$C$10:$C$120,'54'!$B22,計算!AH$10:AH$120)</f>
        <v>0</v>
      </c>
      <c r="AF22" s="701">
        <f>SUMIF(計算!$C$10:$C$119,'54'!$B22,計算!AI$10:AI$119)</f>
        <v>0</v>
      </c>
    </row>
    <row r="23" spans="2:32">
      <c r="B23" s="702" t="s">
        <v>415</v>
      </c>
      <c r="C23" s="701" t="s">
        <v>768</v>
      </c>
      <c r="D23" s="701">
        <f>SUMIF(計算!$C$10:$C$119,'54'!$B23,計算!G$10:G$119)</f>
        <v>0</v>
      </c>
      <c r="E23" s="701">
        <f>SUMIF(計算!$C$10:$C$119,'54'!$B23,計算!H$10:H$119)</f>
        <v>0</v>
      </c>
      <c r="F23" s="701">
        <f>SUMIF(計算!$C$10:$C$119,'54'!$B23,計算!I$10:I$119)</f>
        <v>0</v>
      </c>
      <c r="G23" s="701">
        <f>SUMIF(計算!$C$10:$C$119,'54'!$B23,計算!J$10:J$119)</f>
        <v>0</v>
      </c>
      <c r="H23" s="701">
        <f>SUMIF(計算!$C$10:$C$120,'54'!$B23,計算!K$10:K$120)</f>
        <v>0</v>
      </c>
      <c r="I23" s="701">
        <f>SUMIF(計算!$C$10:$C$120,'54'!$B23,計算!L$10:L$120)</f>
        <v>0</v>
      </c>
      <c r="J23" s="701">
        <f>SUMIF(計算!$C$10:$C$120,'54'!$B23,計算!M$10:M$120)</f>
        <v>0</v>
      </c>
      <c r="K23" s="701">
        <f>SUMIF(計算!$C$10:$C$119,'54'!$B23,計算!N$10:N$119)</f>
        <v>0</v>
      </c>
      <c r="L23" s="701">
        <f>SUMIF(計算!$C$10:$C$119,'54'!$B23,計算!O$10:O$119)</f>
        <v>0</v>
      </c>
      <c r="M23" s="701">
        <f>SUMIF(計算!$C$10:$C$119,'54'!$B23,計算!P$10:P$119)</f>
        <v>0</v>
      </c>
      <c r="N23" s="701"/>
      <c r="O23" s="701"/>
      <c r="P23" s="701">
        <f>SUMIF(計算!$C$10:$C$120,'54'!$B23,計算!S$10:S$120)</f>
        <v>0</v>
      </c>
      <c r="Q23" s="701">
        <f>SUMIF(計算!$C$10:$C$120,'54'!$B23,計算!T$10:T$120)</f>
        <v>0</v>
      </c>
      <c r="R23" s="701">
        <f>SUMIF(計算!$C$10:$C$120,'54'!$B23,計算!U$10:U$120)</f>
        <v>0</v>
      </c>
      <c r="S23" s="701">
        <f>SUMIF(計算!$C$10:$C$119,'54'!$B23,計算!V$10:V$119)</f>
        <v>0</v>
      </c>
      <c r="T23" s="701">
        <f>SUMIF(計算!$C$10:$C$119,'54'!$B23,計算!W$10:W$119)</f>
        <v>0</v>
      </c>
      <c r="U23" s="701">
        <f>SUMIF(計算!$C$10:$C$119,'54'!$B23,計算!X$10:X$119)</f>
        <v>0</v>
      </c>
      <c r="V23" s="701">
        <f>SUMIF(計算!$C$10:$C$119,'54'!$B23,計算!Y$10:Y$119)</f>
        <v>0</v>
      </c>
      <c r="W23" s="701">
        <f>SUMIF(計算!$C$10:$C$119,'54'!$B23,計算!Z$10:Z$119)</f>
        <v>0</v>
      </c>
      <c r="X23" s="701">
        <f>SUMIF(計算!$C$10:$C$119,'54'!$B23,計算!AA$10:AA$119)</f>
        <v>0</v>
      </c>
      <c r="Y23" s="701">
        <f>SUMIF(計算!$C$10:$C$120,'54'!$B23,計算!AB$10:AB$120)</f>
        <v>0</v>
      </c>
      <c r="Z23" s="701">
        <f>SUMIF(計算!$C$10:$C$120,'54'!$B23,計算!AC$10:AC$120)</f>
        <v>0</v>
      </c>
      <c r="AA23" s="701">
        <f>SUMIF(計算!$C$10:$C$120,'54'!$B23,計算!AD$10:AD$120)</f>
        <v>0</v>
      </c>
      <c r="AB23" s="701">
        <f>SUMIF(計算!$C$10:$C$119,'54'!$B23,計算!AE$10:AE$119)</f>
        <v>0</v>
      </c>
      <c r="AC23" s="701">
        <f>SUMIF(計算!$C$10:$C$120,'54'!$B23,計算!AF$10:AF$120)</f>
        <v>0</v>
      </c>
      <c r="AD23" s="701">
        <f>SUMIF(計算!$C$10:$C$120,'54'!$B23,計算!AG$10:AG$120)</f>
        <v>0</v>
      </c>
      <c r="AE23" s="701">
        <f>SUMIF(計算!$C$10:$C$120,'54'!$B23,計算!AH$10:AH$120)</f>
        <v>0</v>
      </c>
      <c r="AF23" s="701">
        <f>SUMIF(計算!$C$10:$C$119,'54'!$B23,計算!AI$10:AI$119)</f>
        <v>0</v>
      </c>
    </row>
    <row r="24" spans="2:32">
      <c r="B24" s="700" t="s">
        <v>416</v>
      </c>
      <c r="C24" s="686" t="s">
        <v>769</v>
      </c>
      <c r="D24" s="686">
        <f>SUMIF(計算!$C$10:$C$119,'54'!$B24,計算!G$10:G$119)</f>
        <v>0</v>
      </c>
      <c r="E24" s="686">
        <f>SUMIF(計算!$C$10:$C$119,'54'!$B24,計算!H$10:H$119)</f>
        <v>0</v>
      </c>
      <c r="F24" s="686">
        <f>SUMIF(計算!$C$10:$C$119,'54'!$B24,計算!I$10:I$119)</f>
        <v>0</v>
      </c>
      <c r="G24" s="686">
        <f>SUMIF(計算!$C$10:$C$119,'54'!$B24,計算!J$10:J$119)</f>
        <v>0</v>
      </c>
      <c r="H24" s="686">
        <f>SUMIF(計算!$C$10:$C$120,'54'!$B24,計算!K$10:K$120)</f>
        <v>0</v>
      </c>
      <c r="I24" s="686">
        <f>SUMIF(計算!$C$10:$C$120,'54'!$B24,計算!L$10:L$120)</f>
        <v>0</v>
      </c>
      <c r="J24" s="686">
        <f>SUMIF(計算!$C$10:$C$120,'54'!$B24,計算!M$10:M$120)</f>
        <v>0</v>
      </c>
      <c r="K24" s="686">
        <f>SUMIF(計算!$C$10:$C$119,'54'!$B24,計算!N$10:N$119)</f>
        <v>0</v>
      </c>
      <c r="L24" s="686">
        <f>SUMIF(計算!$C$10:$C$119,'54'!$B24,計算!O$10:O$119)</f>
        <v>0</v>
      </c>
      <c r="M24" s="686">
        <f>SUMIF(計算!$C$10:$C$119,'54'!$B24,計算!P$10:P$119)</f>
        <v>0</v>
      </c>
      <c r="N24" s="686"/>
      <c r="O24" s="686"/>
      <c r="P24" s="686">
        <f>SUMIF(計算!$C$10:$C$120,'54'!$B24,計算!S$10:S$120)</f>
        <v>0</v>
      </c>
      <c r="Q24" s="686">
        <f>SUMIF(計算!$C$10:$C$120,'54'!$B24,計算!T$10:T$120)</f>
        <v>0</v>
      </c>
      <c r="R24" s="686">
        <f>SUMIF(計算!$C$10:$C$120,'54'!$B24,計算!U$10:U$120)</f>
        <v>0</v>
      </c>
      <c r="S24" s="686">
        <f>SUMIF(計算!$C$10:$C$119,'54'!$B24,計算!V$10:V$119)</f>
        <v>0</v>
      </c>
      <c r="T24" s="686">
        <f>SUMIF(計算!$C$10:$C$119,'54'!$B24,計算!W$10:W$119)</f>
        <v>0</v>
      </c>
      <c r="U24" s="686">
        <f>SUMIF(計算!$C$10:$C$119,'54'!$B24,計算!X$10:X$119)</f>
        <v>0</v>
      </c>
      <c r="V24" s="686">
        <f>SUMIF(計算!$C$10:$C$119,'54'!$B24,計算!Y$10:Y$119)</f>
        <v>0</v>
      </c>
      <c r="W24" s="686">
        <f>SUMIF(計算!$C$10:$C$119,'54'!$B24,計算!Z$10:Z$119)</f>
        <v>0</v>
      </c>
      <c r="X24" s="686">
        <f>SUMIF(計算!$C$10:$C$119,'54'!$B24,計算!AA$10:AA$119)</f>
        <v>0</v>
      </c>
      <c r="Y24" s="686">
        <f>SUMIF(計算!$C$10:$C$120,'54'!$B24,計算!AB$10:AB$120)</f>
        <v>0</v>
      </c>
      <c r="Z24" s="686">
        <f>SUMIF(計算!$C$10:$C$120,'54'!$B24,計算!AC$10:AC$120)</f>
        <v>0</v>
      </c>
      <c r="AA24" s="686">
        <f>SUMIF(計算!$C$10:$C$120,'54'!$B24,計算!AD$10:AD$120)</f>
        <v>0</v>
      </c>
      <c r="AB24" s="686">
        <f>SUMIF(計算!$C$10:$C$119,'54'!$B24,計算!AE$10:AE$119)</f>
        <v>0</v>
      </c>
      <c r="AC24" s="686">
        <f>SUMIF(計算!$C$10:$C$120,'54'!$B24,計算!AF$10:AF$120)</f>
        <v>0</v>
      </c>
      <c r="AD24" s="686">
        <f>SUMIF(計算!$C$10:$C$120,'54'!$B24,計算!AG$10:AG$120)</f>
        <v>0</v>
      </c>
      <c r="AE24" s="686">
        <f>SUMIF(計算!$C$10:$C$120,'54'!$B24,計算!AH$10:AH$120)</f>
        <v>0</v>
      </c>
      <c r="AF24" s="686">
        <f>SUMIF(計算!$C$10:$C$119,'54'!$B24,計算!AI$10:AI$119)</f>
        <v>0</v>
      </c>
    </row>
    <row r="25" spans="2:32">
      <c r="B25" s="700" t="s">
        <v>417</v>
      </c>
      <c r="C25" s="701" t="s">
        <v>770</v>
      </c>
      <c r="D25" s="701">
        <f>SUMIF(計算!$C$10:$C$119,'54'!$B25,計算!G$10:G$119)</f>
        <v>0</v>
      </c>
      <c r="E25" s="701">
        <f>SUMIF(計算!$C$10:$C$119,'54'!$B25,計算!H$10:H$119)</f>
        <v>0</v>
      </c>
      <c r="F25" s="701">
        <f>SUMIF(計算!$C$10:$C$119,'54'!$B25,計算!I$10:I$119)</f>
        <v>0</v>
      </c>
      <c r="G25" s="701">
        <f>SUMIF(計算!$C$10:$C$119,'54'!$B25,計算!J$10:J$119)</f>
        <v>0</v>
      </c>
      <c r="H25" s="701">
        <f>SUMIF(計算!$C$10:$C$120,'54'!$B25,計算!K$10:K$120)</f>
        <v>0</v>
      </c>
      <c r="I25" s="701">
        <f>SUMIF(計算!$C$10:$C$120,'54'!$B25,計算!L$10:L$120)</f>
        <v>0</v>
      </c>
      <c r="J25" s="701">
        <f>SUMIF(計算!$C$10:$C$120,'54'!$B25,計算!M$10:M$120)</f>
        <v>0</v>
      </c>
      <c r="K25" s="701">
        <f>SUMIF(計算!$C$10:$C$119,'54'!$B25,計算!N$10:N$119)</f>
        <v>0</v>
      </c>
      <c r="L25" s="701">
        <f>SUMIF(計算!$C$10:$C$119,'54'!$B25,計算!O$10:O$119)</f>
        <v>0</v>
      </c>
      <c r="M25" s="701">
        <f>SUMIF(計算!$C$10:$C$119,'54'!$B25,計算!P$10:P$119)</f>
        <v>0</v>
      </c>
      <c r="N25" s="701"/>
      <c r="O25" s="701"/>
      <c r="P25" s="701">
        <f>SUMIF(計算!$C$10:$C$120,'54'!$B25,計算!S$10:S$120)</f>
        <v>0</v>
      </c>
      <c r="Q25" s="701">
        <f>SUMIF(計算!$C$10:$C$120,'54'!$B25,計算!T$10:T$120)</f>
        <v>0</v>
      </c>
      <c r="R25" s="701">
        <f>SUMIF(計算!$C$10:$C$120,'54'!$B25,計算!U$10:U$120)</f>
        <v>0</v>
      </c>
      <c r="S25" s="701">
        <f>SUMIF(計算!$C$10:$C$119,'54'!$B25,計算!V$10:V$119)</f>
        <v>0</v>
      </c>
      <c r="T25" s="701">
        <f>SUMIF(計算!$C$10:$C$119,'54'!$B25,計算!W$10:W$119)</f>
        <v>0</v>
      </c>
      <c r="U25" s="701">
        <f>SUMIF(計算!$C$10:$C$119,'54'!$B25,計算!X$10:X$119)</f>
        <v>0</v>
      </c>
      <c r="V25" s="701">
        <f>SUMIF(計算!$C$10:$C$119,'54'!$B25,計算!Y$10:Y$119)</f>
        <v>0</v>
      </c>
      <c r="W25" s="701">
        <f>SUMIF(計算!$C$10:$C$119,'54'!$B25,計算!Z$10:Z$119)</f>
        <v>0</v>
      </c>
      <c r="X25" s="701">
        <f>SUMIF(計算!$C$10:$C$119,'54'!$B25,計算!AA$10:AA$119)</f>
        <v>0</v>
      </c>
      <c r="Y25" s="701">
        <f>SUMIF(計算!$C$10:$C$120,'54'!$B25,計算!AB$10:AB$120)</f>
        <v>0</v>
      </c>
      <c r="Z25" s="701">
        <f>SUMIF(計算!$C$10:$C$120,'54'!$B25,計算!AC$10:AC$120)</f>
        <v>0</v>
      </c>
      <c r="AA25" s="701">
        <f>SUMIF(計算!$C$10:$C$120,'54'!$B25,計算!AD$10:AD$120)</f>
        <v>0</v>
      </c>
      <c r="AB25" s="701">
        <f>SUMIF(計算!$C$10:$C$119,'54'!$B25,計算!AE$10:AE$119)</f>
        <v>0</v>
      </c>
      <c r="AC25" s="701">
        <f>SUMIF(計算!$C$10:$C$120,'54'!$B25,計算!AF$10:AF$120)</f>
        <v>0</v>
      </c>
      <c r="AD25" s="701">
        <f>SUMIF(計算!$C$10:$C$120,'54'!$B25,計算!AG$10:AG$120)</f>
        <v>0</v>
      </c>
      <c r="AE25" s="701">
        <f>SUMIF(計算!$C$10:$C$120,'54'!$B25,計算!AH$10:AH$120)</f>
        <v>0</v>
      </c>
      <c r="AF25" s="701">
        <f>SUMIF(計算!$C$10:$C$119,'54'!$B25,計算!AI$10:AI$119)</f>
        <v>0</v>
      </c>
    </row>
    <row r="26" spans="2:32">
      <c r="B26" s="700" t="s">
        <v>419</v>
      </c>
      <c r="C26" s="701" t="s">
        <v>771</v>
      </c>
      <c r="D26" s="701">
        <f>SUMIF(計算!$C$10:$C$119,'54'!$B26,計算!G$10:G$119)</f>
        <v>0</v>
      </c>
      <c r="E26" s="701">
        <f>SUMIF(計算!$C$10:$C$119,'54'!$B26,計算!H$10:H$119)</f>
        <v>0</v>
      </c>
      <c r="F26" s="701">
        <f>SUMIF(計算!$C$10:$C$119,'54'!$B26,計算!I$10:I$119)</f>
        <v>0</v>
      </c>
      <c r="G26" s="701">
        <f>SUMIF(計算!$C$10:$C$119,'54'!$B26,計算!J$10:J$119)</f>
        <v>0</v>
      </c>
      <c r="H26" s="701">
        <f>SUMIF(計算!$C$10:$C$120,'54'!$B26,計算!K$10:K$120)</f>
        <v>0</v>
      </c>
      <c r="I26" s="701">
        <f>SUMIF(計算!$C$10:$C$120,'54'!$B26,計算!L$10:L$120)</f>
        <v>0</v>
      </c>
      <c r="J26" s="701">
        <f>SUMIF(計算!$C$10:$C$120,'54'!$B26,計算!M$10:M$120)</f>
        <v>0</v>
      </c>
      <c r="K26" s="701">
        <f>SUMIF(計算!$C$10:$C$119,'54'!$B26,計算!N$10:N$119)</f>
        <v>0</v>
      </c>
      <c r="L26" s="701">
        <f>SUMIF(計算!$C$10:$C$119,'54'!$B26,計算!O$10:O$119)</f>
        <v>0</v>
      </c>
      <c r="M26" s="701">
        <f>SUMIF(計算!$C$10:$C$119,'54'!$B26,計算!P$10:P$119)</f>
        <v>0</v>
      </c>
      <c r="N26" s="701"/>
      <c r="O26" s="701"/>
      <c r="P26" s="701">
        <f>SUMIF(計算!$C$10:$C$120,'54'!$B26,計算!S$10:S$120)</f>
        <v>0</v>
      </c>
      <c r="Q26" s="701">
        <f>SUMIF(計算!$C$10:$C$120,'54'!$B26,計算!T$10:T$120)</f>
        <v>0</v>
      </c>
      <c r="R26" s="701">
        <f>SUMIF(計算!$C$10:$C$120,'54'!$B26,計算!U$10:U$120)</f>
        <v>0</v>
      </c>
      <c r="S26" s="701">
        <f>SUMIF(計算!$C$10:$C$119,'54'!$B26,計算!V$10:V$119)</f>
        <v>0</v>
      </c>
      <c r="T26" s="701">
        <f>SUMIF(計算!$C$10:$C$119,'54'!$B26,計算!W$10:W$119)</f>
        <v>0</v>
      </c>
      <c r="U26" s="701">
        <f>SUMIF(計算!$C$10:$C$119,'54'!$B26,計算!X$10:X$119)</f>
        <v>0</v>
      </c>
      <c r="V26" s="701">
        <f>SUMIF(計算!$C$10:$C$119,'54'!$B26,計算!Y$10:Y$119)</f>
        <v>0</v>
      </c>
      <c r="W26" s="701">
        <f>SUMIF(計算!$C$10:$C$119,'54'!$B26,計算!Z$10:Z$119)</f>
        <v>0</v>
      </c>
      <c r="X26" s="701">
        <f>SUMIF(計算!$C$10:$C$119,'54'!$B26,計算!AA$10:AA$119)</f>
        <v>0</v>
      </c>
      <c r="Y26" s="701">
        <f>SUMIF(計算!$C$10:$C$120,'54'!$B26,計算!AB$10:AB$120)</f>
        <v>0</v>
      </c>
      <c r="Z26" s="701">
        <f>SUMIF(計算!$C$10:$C$120,'54'!$B26,計算!AC$10:AC$120)</f>
        <v>0</v>
      </c>
      <c r="AA26" s="701">
        <f>SUMIF(計算!$C$10:$C$120,'54'!$B26,計算!AD$10:AD$120)</f>
        <v>0</v>
      </c>
      <c r="AB26" s="701">
        <f>SUMIF(計算!$C$10:$C$119,'54'!$B26,計算!AE$10:AE$119)</f>
        <v>0</v>
      </c>
      <c r="AC26" s="701">
        <f>SUMIF(計算!$C$10:$C$120,'54'!$B26,計算!AF$10:AF$120)</f>
        <v>0</v>
      </c>
      <c r="AD26" s="701">
        <f>SUMIF(計算!$C$10:$C$120,'54'!$B26,計算!AG$10:AG$120)</f>
        <v>0</v>
      </c>
      <c r="AE26" s="701">
        <f>SUMIF(計算!$C$10:$C$120,'54'!$B26,計算!AH$10:AH$120)</f>
        <v>0</v>
      </c>
      <c r="AF26" s="701">
        <f>SUMIF(計算!$C$10:$C$119,'54'!$B26,計算!AI$10:AI$119)</f>
        <v>0</v>
      </c>
    </row>
    <row r="27" spans="2:32">
      <c r="B27" s="700" t="s">
        <v>421</v>
      </c>
      <c r="C27" s="701" t="s">
        <v>772</v>
      </c>
      <c r="D27" s="701">
        <f>SUMIF(計算!$C$10:$C$119,'54'!$B27,計算!G$10:G$119)</f>
        <v>0</v>
      </c>
      <c r="E27" s="701">
        <f>SUMIF(計算!$C$10:$C$119,'54'!$B27,計算!H$10:H$119)</f>
        <v>0</v>
      </c>
      <c r="F27" s="701">
        <f>SUMIF(計算!$C$10:$C$119,'54'!$B27,計算!I$10:I$119)</f>
        <v>0</v>
      </c>
      <c r="G27" s="701">
        <f>SUMIF(計算!$C$10:$C$119,'54'!$B27,計算!J$10:J$119)</f>
        <v>0</v>
      </c>
      <c r="H27" s="701">
        <f>SUMIF(計算!$C$10:$C$120,'54'!$B27,計算!K$10:K$120)</f>
        <v>0</v>
      </c>
      <c r="I27" s="701">
        <f>SUMIF(計算!$C$10:$C$120,'54'!$B27,計算!L$10:L$120)</f>
        <v>0</v>
      </c>
      <c r="J27" s="701">
        <f>SUMIF(計算!$C$10:$C$120,'54'!$B27,計算!M$10:M$120)</f>
        <v>0</v>
      </c>
      <c r="K27" s="701">
        <f>SUMIF(計算!$C$10:$C$119,'54'!$B27,計算!N$10:N$119)</f>
        <v>0</v>
      </c>
      <c r="L27" s="701">
        <f>SUMIF(計算!$C$10:$C$119,'54'!$B27,計算!O$10:O$119)</f>
        <v>0</v>
      </c>
      <c r="M27" s="701">
        <f>SUMIF(計算!$C$10:$C$119,'54'!$B27,計算!P$10:P$119)</f>
        <v>0</v>
      </c>
      <c r="N27" s="701"/>
      <c r="O27" s="701"/>
      <c r="P27" s="701">
        <f>SUMIF(計算!$C$10:$C$120,'54'!$B27,計算!S$10:S$120)</f>
        <v>0</v>
      </c>
      <c r="Q27" s="701">
        <f>SUMIF(計算!$C$10:$C$120,'54'!$B27,計算!T$10:T$120)</f>
        <v>0</v>
      </c>
      <c r="R27" s="701">
        <f>SUMIF(計算!$C$10:$C$120,'54'!$B27,計算!U$10:U$120)</f>
        <v>0</v>
      </c>
      <c r="S27" s="701">
        <f>SUMIF(計算!$C$10:$C$119,'54'!$B27,計算!V$10:V$119)</f>
        <v>0</v>
      </c>
      <c r="T27" s="701">
        <f>SUMIF(計算!$C$10:$C$119,'54'!$B27,計算!W$10:W$119)</f>
        <v>0</v>
      </c>
      <c r="U27" s="701">
        <f>SUMIF(計算!$C$10:$C$119,'54'!$B27,計算!X$10:X$119)</f>
        <v>0</v>
      </c>
      <c r="V27" s="701">
        <f>SUMIF(計算!$C$10:$C$119,'54'!$B27,計算!Y$10:Y$119)</f>
        <v>0</v>
      </c>
      <c r="W27" s="701">
        <f>SUMIF(計算!$C$10:$C$119,'54'!$B27,計算!Z$10:Z$119)</f>
        <v>0</v>
      </c>
      <c r="X27" s="701">
        <f>SUMIF(計算!$C$10:$C$119,'54'!$B27,計算!AA$10:AA$119)</f>
        <v>0</v>
      </c>
      <c r="Y27" s="701">
        <f>SUMIF(計算!$C$10:$C$120,'54'!$B27,計算!AB$10:AB$120)</f>
        <v>0</v>
      </c>
      <c r="Z27" s="701">
        <f>SUMIF(計算!$C$10:$C$120,'54'!$B27,計算!AC$10:AC$120)</f>
        <v>0</v>
      </c>
      <c r="AA27" s="701">
        <f>SUMIF(計算!$C$10:$C$120,'54'!$B27,計算!AD$10:AD$120)</f>
        <v>0</v>
      </c>
      <c r="AB27" s="701">
        <f>SUMIF(計算!$C$10:$C$119,'54'!$B27,計算!AE$10:AE$119)</f>
        <v>0</v>
      </c>
      <c r="AC27" s="701">
        <f>SUMIF(計算!$C$10:$C$120,'54'!$B27,計算!AF$10:AF$120)</f>
        <v>0</v>
      </c>
      <c r="AD27" s="701">
        <f>SUMIF(計算!$C$10:$C$120,'54'!$B27,計算!AG$10:AG$120)</f>
        <v>0</v>
      </c>
      <c r="AE27" s="701">
        <f>SUMIF(計算!$C$10:$C$120,'54'!$B27,計算!AH$10:AH$120)</f>
        <v>0</v>
      </c>
      <c r="AF27" s="701">
        <f>SUMIF(計算!$C$10:$C$119,'54'!$B27,計算!AI$10:AI$119)</f>
        <v>0</v>
      </c>
    </row>
    <row r="28" spans="2:32">
      <c r="B28" s="702" t="s">
        <v>422</v>
      </c>
      <c r="C28" s="695" t="s">
        <v>773</v>
      </c>
      <c r="D28" s="695">
        <f>SUMIF(計算!$C$10:$C$119,'54'!$B28,計算!G$10:G$119)</f>
        <v>0</v>
      </c>
      <c r="E28" s="695">
        <f>SUMIF(計算!$C$10:$C$119,'54'!$B28,計算!H$10:H$119)</f>
        <v>0</v>
      </c>
      <c r="F28" s="695">
        <f>SUMIF(計算!$C$10:$C$119,'54'!$B28,計算!I$10:I$119)</f>
        <v>0</v>
      </c>
      <c r="G28" s="695">
        <f>SUMIF(計算!$C$10:$C$119,'54'!$B28,計算!J$10:J$119)</f>
        <v>0</v>
      </c>
      <c r="H28" s="695">
        <f>SUMIF(計算!$C$10:$C$120,'54'!$B28,計算!K$10:K$120)</f>
        <v>0</v>
      </c>
      <c r="I28" s="695">
        <f>SUMIF(計算!$C$10:$C$120,'54'!$B28,計算!L$10:L$120)</f>
        <v>0</v>
      </c>
      <c r="J28" s="695">
        <f>SUMIF(計算!$C$10:$C$120,'54'!$B28,計算!M$10:M$120)</f>
        <v>0</v>
      </c>
      <c r="K28" s="695">
        <f>SUMIF(計算!$C$10:$C$119,'54'!$B28,計算!N$10:N$119)</f>
        <v>0</v>
      </c>
      <c r="L28" s="695">
        <f>SUMIF(計算!$C$10:$C$119,'54'!$B28,計算!O$10:O$119)</f>
        <v>0</v>
      </c>
      <c r="M28" s="695">
        <f>SUMIF(計算!$C$10:$C$119,'54'!$B28,計算!P$10:P$119)</f>
        <v>0</v>
      </c>
      <c r="N28" s="695"/>
      <c r="O28" s="695"/>
      <c r="P28" s="695">
        <f>SUMIF(計算!$C$10:$C$120,'54'!$B28,計算!S$10:S$120)</f>
        <v>0</v>
      </c>
      <c r="Q28" s="695">
        <f>SUMIF(計算!$C$10:$C$120,'54'!$B28,計算!T$10:T$120)</f>
        <v>0</v>
      </c>
      <c r="R28" s="695">
        <f>SUMIF(計算!$C$10:$C$120,'54'!$B28,計算!U$10:U$120)</f>
        <v>0</v>
      </c>
      <c r="S28" s="695">
        <f>SUMIF(計算!$C$10:$C$119,'54'!$B28,計算!V$10:V$119)</f>
        <v>0</v>
      </c>
      <c r="T28" s="695">
        <f>SUMIF(計算!$C$10:$C$119,'54'!$B28,計算!W$10:W$119)</f>
        <v>0</v>
      </c>
      <c r="U28" s="695">
        <f>SUMIF(計算!$C$10:$C$119,'54'!$B28,計算!X$10:X$119)</f>
        <v>0</v>
      </c>
      <c r="V28" s="695">
        <f>SUMIF(計算!$C$10:$C$119,'54'!$B28,計算!Y$10:Y$119)</f>
        <v>0</v>
      </c>
      <c r="W28" s="695">
        <f>SUMIF(計算!$C$10:$C$119,'54'!$B28,計算!Z$10:Z$119)</f>
        <v>0</v>
      </c>
      <c r="X28" s="695">
        <f>SUMIF(計算!$C$10:$C$119,'54'!$B28,計算!AA$10:AA$119)</f>
        <v>0</v>
      </c>
      <c r="Y28" s="695">
        <f>SUMIF(計算!$C$10:$C$120,'54'!$B28,計算!AB$10:AB$120)</f>
        <v>0</v>
      </c>
      <c r="Z28" s="695">
        <f>SUMIF(計算!$C$10:$C$120,'54'!$B28,計算!AC$10:AC$120)</f>
        <v>0</v>
      </c>
      <c r="AA28" s="695">
        <f>SUMIF(計算!$C$10:$C$120,'54'!$B28,計算!AD$10:AD$120)</f>
        <v>0</v>
      </c>
      <c r="AB28" s="695">
        <f>SUMIF(計算!$C$10:$C$119,'54'!$B28,計算!AE$10:AE$119)</f>
        <v>0</v>
      </c>
      <c r="AC28" s="695">
        <f>SUMIF(計算!$C$10:$C$120,'54'!$B28,計算!AF$10:AF$120)</f>
        <v>0</v>
      </c>
      <c r="AD28" s="695">
        <f>SUMIF(計算!$C$10:$C$120,'54'!$B28,計算!AG$10:AG$120)</f>
        <v>0</v>
      </c>
      <c r="AE28" s="695">
        <f>SUMIF(計算!$C$10:$C$120,'54'!$B28,計算!AH$10:AH$120)</f>
        <v>0</v>
      </c>
      <c r="AF28" s="695">
        <f>SUMIF(計算!$C$10:$C$119,'54'!$B28,計算!AI$10:AI$119)</f>
        <v>0</v>
      </c>
    </row>
    <row r="29" spans="2:32">
      <c r="B29" s="700" t="s">
        <v>423</v>
      </c>
      <c r="C29" s="701" t="s">
        <v>774</v>
      </c>
      <c r="D29" s="701">
        <f>SUMIF(計算!$C$10:$C$119,'54'!$B29,計算!G$10:G$119)</f>
        <v>0</v>
      </c>
      <c r="E29" s="701">
        <f>SUMIF(計算!$C$10:$C$119,'54'!$B29,計算!H$10:H$119)</f>
        <v>0</v>
      </c>
      <c r="F29" s="701">
        <f>SUMIF(計算!$C$10:$C$119,'54'!$B29,計算!I$10:I$119)</f>
        <v>0</v>
      </c>
      <c r="G29" s="701">
        <f>SUMIF(計算!$C$10:$C$119,'54'!$B29,計算!J$10:J$119)</f>
        <v>0</v>
      </c>
      <c r="H29" s="701">
        <f>SUMIF(計算!$C$10:$C$120,'54'!$B29,計算!K$10:K$120)</f>
        <v>0</v>
      </c>
      <c r="I29" s="701">
        <f>SUMIF(計算!$C$10:$C$120,'54'!$B29,計算!L$10:L$120)</f>
        <v>0</v>
      </c>
      <c r="J29" s="701">
        <f>SUMIF(計算!$C$10:$C$120,'54'!$B29,計算!M$10:M$120)</f>
        <v>0</v>
      </c>
      <c r="K29" s="701">
        <f>SUMIF(計算!$C$10:$C$119,'54'!$B29,計算!N$10:N$119)</f>
        <v>0</v>
      </c>
      <c r="L29" s="701">
        <f>SUMIF(計算!$C$10:$C$119,'54'!$B29,計算!O$10:O$119)</f>
        <v>0</v>
      </c>
      <c r="M29" s="701">
        <f>SUMIF(計算!$C$10:$C$119,'54'!$B29,計算!P$10:P$119)</f>
        <v>0</v>
      </c>
      <c r="N29" s="701"/>
      <c r="O29" s="701"/>
      <c r="P29" s="701">
        <f>SUMIF(計算!$C$10:$C$120,'54'!$B29,計算!S$10:S$120)</f>
        <v>0</v>
      </c>
      <c r="Q29" s="701">
        <f>SUMIF(計算!$C$10:$C$120,'54'!$B29,計算!T$10:T$120)</f>
        <v>0</v>
      </c>
      <c r="R29" s="701">
        <f>SUMIF(計算!$C$10:$C$120,'54'!$B29,計算!U$10:U$120)</f>
        <v>0</v>
      </c>
      <c r="S29" s="701">
        <f>SUMIF(計算!$C$10:$C$119,'54'!$B29,計算!V$10:V$119)</f>
        <v>0</v>
      </c>
      <c r="T29" s="701">
        <f>SUMIF(計算!$C$10:$C$119,'54'!$B29,計算!W$10:W$119)</f>
        <v>0</v>
      </c>
      <c r="U29" s="701">
        <f>SUMIF(計算!$C$10:$C$119,'54'!$B29,計算!X$10:X$119)</f>
        <v>0</v>
      </c>
      <c r="V29" s="701">
        <f>SUMIF(計算!$C$10:$C$119,'54'!$B29,計算!Y$10:Y$119)</f>
        <v>0</v>
      </c>
      <c r="W29" s="701">
        <f>SUMIF(計算!$C$10:$C$119,'54'!$B29,計算!Z$10:Z$119)</f>
        <v>0</v>
      </c>
      <c r="X29" s="701">
        <f>SUMIF(計算!$C$10:$C$119,'54'!$B29,計算!AA$10:AA$119)</f>
        <v>0</v>
      </c>
      <c r="Y29" s="701">
        <f>SUMIF(計算!$C$10:$C$120,'54'!$B29,計算!AB$10:AB$120)</f>
        <v>0</v>
      </c>
      <c r="Z29" s="701">
        <f>SUMIF(計算!$C$10:$C$120,'54'!$B29,計算!AC$10:AC$120)</f>
        <v>0</v>
      </c>
      <c r="AA29" s="701">
        <f>SUMIF(計算!$C$10:$C$120,'54'!$B29,計算!AD$10:AD$120)</f>
        <v>0</v>
      </c>
      <c r="AB29" s="701">
        <f>SUMIF(計算!$C$10:$C$119,'54'!$B29,計算!AE$10:AE$119)</f>
        <v>0</v>
      </c>
      <c r="AC29" s="701">
        <f>SUMIF(計算!$C$10:$C$120,'54'!$B29,計算!AF$10:AF$120)</f>
        <v>0</v>
      </c>
      <c r="AD29" s="701">
        <f>SUMIF(計算!$C$10:$C$120,'54'!$B29,計算!AG$10:AG$120)</f>
        <v>0</v>
      </c>
      <c r="AE29" s="701">
        <f>SUMIF(計算!$C$10:$C$120,'54'!$B29,計算!AH$10:AH$120)</f>
        <v>0</v>
      </c>
      <c r="AF29" s="701">
        <f>SUMIF(計算!$C$10:$C$119,'54'!$B29,計算!AI$10:AI$119)</f>
        <v>0</v>
      </c>
    </row>
    <row r="30" spans="2:32">
      <c r="B30" s="700" t="s">
        <v>424</v>
      </c>
      <c r="C30" s="701" t="s">
        <v>775</v>
      </c>
      <c r="D30" s="701">
        <f>SUMIF(計算!$C$10:$C$119,'54'!$B30,計算!G$10:G$119)</f>
        <v>0</v>
      </c>
      <c r="E30" s="701">
        <f>SUMIF(計算!$C$10:$C$119,'54'!$B30,計算!H$10:H$119)</f>
        <v>0</v>
      </c>
      <c r="F30" s="701">
        <f>SUMIF(計算!$C$10:$C$119,'54'!$B30,計算!I$10:I$119)</f>
        <v>0</v>
      </c>
      <c r="G30" s="701">
        <f>SUMIF(計算!$C$10:$C$119,'54'!$B30,計算!J$10:J$119)</f>
        <v>0</v>
      </c>
      <c r="H30" s="701">
        <f>SUMIF(計算!$C$10:$C$120,'54'!$B30,計算!K$10:K$120)</f>
        <v>0</v>
      </c>
      <c r="I30" s="701">
        <f>SUMIF(計算!$C$10:$C$120,'54'!$B30,計算!L$10:L$120)</f>
        <v>0</v>
      </c>
      <c r="J30" s="701">
        <f>SUMIF(計算!$C$10:$C$120,'54'!$B30,計算!M$10:M$120)</f>
        <v>0</v>
      </c>
      <c r="K30" s="701">
        <f>SUMIF(計算!$C$10:$C$119,'54'!$B30,計算!N$10:N$119)</f>
        <v>0</v>
      </c>
      <c r="L30" s="701">
        <f>SUMIF(計算!$C$10:$C$119,'54'!$B30,計算!O$10:O$119)</f>
        <v>0</v>
      </c>
      <c r="M30" s="701">
        <f>SUMIF(計算!$C$10:$C$119,'54'!$B30,計算!P$10:P$119)</f>
        <v>0</v>
      </c>
      <c r="N30" s="701"/>
      <c r="O30" s="701"/>
      <c r="P30" s="701">
        <f>SUMIF(計算!$C$10:$C$120,'54'!$B30,計算!S$10:S$120)</f>
        <v>0</v>
      </c>
      <c r="Q30" s="701">
        <f>SUMIF(計算!$C$10:$C$120,'54'!$B30,計算!T$10:T$120)</f>
        <v>0</v>
      </c>
      <c r="R30" s="701">
        <f>SUMIF(計算!$C$10:$C$120,'54'!$B30,計算!U$10:U$120)</f>
        <v>0</v>
      </c>
      <c r="S30" s="701">
        <f>SUMIF(計算!$C$10:$C$119,'54'!$B30,計算!V$10:V$119)</f>
        <v>0</v>
      </c>
      <c r="T30" s="701">
        <f>SUMIF(計算!$C$10:$C$119,'54'!$B30,計算!W$10:W$119)</f>
        <v>0</v>
      </c>
      <c r="U30" s="701">
        <f>SUMIF(計算!$C$10:$C$119,'54'!$B30,計算!X$10:X$119)</f>
        <v>0</v>
      </c>
      <c r="V30" s="701">
        <f>SUMIF(計算!$C$10:$C$119,'54'!$B30,計算!Y$10:Y$119)</f>
        <v>0</v>
      </c>
      <c r="W30" s="701">
        <f>SUMIF(計算!$C$10:$C$119,'54'!$B30,計算!Z$10:Z$119)</f>
        <v>0</v>
      </c>
      <c r="X30" s="701">
        <f>SUMIF(計算!$C$10:$C$119,'54'!$B30,計算!AA$10:AA$119)</f>
        <v>0</v>
      </c>
      <c r="Y30" s="701">
        <f>SUMIF(計算!$C$10:$C$120,'54'!$B30,計算!AB$10:AB$120)</f>
        <v>0</v>
      </c>
      <c r="Z30" s="701">
        <f>SUMIF(計算!$C$10:$C$120,'54'!$B30,計算!AC$10:AC$120)</f>
        <v>0</v>
      </c>
      <c r="AA30" s="701">
        <f>SUMIF(計算!$C$10:$C$120,'54'!$B30,計算!AD$10:AD$120)</f>
        <v>0</v>
      </c>
      <c r="AB30" s="701">
        <f>SUMIF(計算!$C$10:$C$119,'54'!$B30,計算!AE$10:AE$119)</f>
        <v>0</v>
      </c>
      <c r="AC30" s="701">
        <f>SUMIF(計算!$C$10:$C$120,'54'!$B30,計算!AF$10:AF$120)</f>
        <v>0</v>
      </c>
      <c r="AD30" s="701">
        <f>SUMIF(計算!$C$10:$C$120,'54'!$B30,計算!AG$10:AG$120)</f>
        <v>0</v>
      </c>
      <c r="AE30" s="701">
        <f>SUMIF(計算!$C$10:$C$120,'54'!$B30,計算!AH$10:AH$120)</f>
        <v>0</v>
      </c>
      <c r="AF30" s="701">
        <f>SUMIF(計算!$C$10:$C$119,'54'!$B30,計算!AI$10:AI$119)</f>
        <v>0</v>
      </c>
    </row>
    <row r="31" spans="2:32">
      <c r="B31" s="700" t="s">
        <v>425</v>
      </c>
      <c r="C31" s="701" t="s">
        <v>3</v>
      </c>
      <c r="D31" s="701">
        <f>SUMIF(計算!$C$10:$C$119,'54'!$B31,計算!G$10:G$119)</f>
        <v>0</v>
      </c>
      <c r="E31" s="701">
        <f>SUMIF(計算!$C$10:$C$119,'54'!$B31,計算!H$10:H$119)</f>
        <v>0</v>
      </c>
      <c r="F31" s="701">
        <f>SUMIF(計算!$C$10:$C$119,'54'!$B31,計算!I$10:I$119)</f>
        <v>0</v>
      </c>
      <c r="G31" s="701">
        <f>SUMIF(計算!$C$10:$C$119,'54'!$B31,計算!J$10:J$119)</f>
        <v>0</v>
      </c>
      <c r="H31" s="701">
        <f>SUMIF(計算!$C$10:$C$120,'54'!$B31,計算!K$10:K$120)</f>
        <v>0</v>
      </c>
      <c r="I31" s="701">
        <f>SUMIF(計算!$C$10:$C$120,'54'!$B31,計算!L$10:L$120)</f>
        <v>0</v>
      </c>
      <c r="J31" s="701">
        <f>SUMIF(計算!$C$10:$C$120,'54'!$B31,計算!M$10:M$120)</f>
        <v>0</v>
      </c>
      <c r="K31" s="701">
        <f>SUMIF(計算!$C$10:$C$119,'54'!$B31,計算!N$10:N$119)</f>
        <v>0</v>
      </c>
      <c r="L31" s="701">
        <f>SUMIF(計算!$C$10:$C$119,'54'!$B31,計算!O$10:O$119)</f>
        <v>0</v>
      </c>
      <c r="M31" s="701">
        <f>SUMIF(計算!$C$10:$C$119,'54'!$B31,計算!P$10:P$119)</f>
        <v>0</v>
      </c>
      <c r="N31" s="701"/>
      <c r="O31" s="701"/>
      <c r="P31" s="701">
        <f>SUMIF(計算!$C$10:$C$120,'54'!$B31,計算!S$10:S$120)</f>
        <v>0</v>
      </c>
      <c r="Q31" s="701">
        <f>SUMIF(計算!$C$10:$C$120,'54'!$B31,計算!T$10:T$120)</f>
        <v>0</v>
      </c>
      <c r="R31" s="701">
        <f>SUMIF(計算!$C$10:$C$120,'54'!$B31,計算!U$10:U$120)</f>
        <v>0</v>
      </c>
      <c r="S31" s="701">
        <f>SUMIF(計算!$C$10:$C$119,'54'!$B31,計算!V$10:V$119)</f>
        <v>0</v>
      </c>
      <c r="T31" s="701">
        <f>SUMIF(計算!$C$10:$C$119,'54'!$B31,計算!W$10:W$119)</f>
        <v>0</v>
      </c>
      <c r="U31" s="701">
        <f>SUMIF(計算!$C$10:$C$119,'54'!$B31,計算!X$10:X$119)</f>
        <v>0</v>
      </c>
      <c r="V31" s="701">
        <f>SUMIF(計算!$C$10:$C$119,'54'!$B31,計算!Y$10:Y$119)</f>
        <v>0</v>
      </c>
      <c r="W31" s="701">
        <f>SUMIF(計算!$C$10:$C$119,'54'!$B31,計算!Z$10:Z$119)</f>
        <v>0</v>
      </c>
      <c r="X31" s="701">
        <f>SUMIF(計算!$C$10:$C$119,'54'!$B31,計算!AA$10:AA$119)</f>
        <v>0</v>
      </c>
      <c r="Y31" s="701">
        <f>SUMIF(計算!$C$10:$C$120,'54'!$B31,計算!AB$10:AB$120)</f>
        <v>0</v>
      </c>
      <c r="Z31" s="701">
        <f>SUMIF(計算!$C$10:$C$120,'54'!$B31,計算!AC$10:AC$120)</f>
        <v>0</v>
      </c>
      <c r="AA31" s="701">
        <f>SUMIF(計算!$C$10:$C$120,'54'!$B31,計算!AD$10:AD$120)</f>
        <v>0</v>
      </c>
      <c r="AB31" s="701">
        <f>SUMIF(計算!$C$10:$C$119,'54'!$B31,計算!AE$10:AE$119)</f>
        <v>0</v>
      </c>
      <c r="AC31" s="701">
        <f>SUMIF(計算!$C$10:$C$120,'54'!$B31,計算!AF$10:AF$120)</f>
        <v>0</v>
      </c>
      <c r="AD31" s="701">
        <f>SUMIF(計算!$C$10:$C$120,'54'!$B31,計算!AG$10:AG$120)</f>
        <v>0</v>
      </c>
      <c r="AE31" s="701">
        <f>SUMIF(計算!$C$10:$C$120,'54'!$B31,計算!AH$10:AH$120)</f>
        <v>0</v>
      </c>
      <c r="AF31" s="701">
        <f>SUMIF(計算!$C$10:$C$119,'54'!$B31,計算!AI$10:AI$119)</f>
        <v>0</v>
      </c>
    </row>
    <row r="32" spans="2:32">
      <c r="B32" s="700" t="s">
        <v>426</v>
      </c>
      <c r="C32" s="701" t="s">
        <v>776</v>
      </c>
      <c r="D32" s="701">
        <f>SUMIF(計算!$C$10:$C$119,'54'!$B32,計算!G$10:G$119)</f>
        <v>0</v>
      </c>
      <c r="E32" s="701">
        <f>SUMIF(計算!$C$10:$C$119,'54'!$B32,計算!H$10:H$119)</f>
        <v>0</v>
      </c>
      <c r="F32" s="701">
        <f>SUMIF(計算!$C$10:$C$119,'54'!$B32,計算!I$10:I$119)</f>
        <v>0</v>
      </c>
      <c r="G32" s="701">
        <f>SUMIF(計算!$C$10:$C$119,'54'!$B32,計算!J$10:J$119)</f>
        <v>0</v>
      </c>
      <c r="H32" s="701">
        <f>SUMIF(計算!$C$10:$C$120,'54'!$B32,計算!K$10:K$120)</f>
        <v>0</v>
      </c>
      <c r="I32" s="701">
        <f>SUMIF(計算!$C$10:$C$120,'54'!$B32,計算!L$10:L$120)</f>
        <v>0</v>
      </c>
      <c r="J32" s="701">
        <f>SUMIF(計算!$C$10:$C$120,'54'!$B32,計算!M$10:M$120)</f>
        <v>0</v>
      </c>
      <c r="K32" s="701">
        <f>SUMIF(計算!$C$10:$C$119,'54'!$B32,計算!N$10:N$119)</f>
        <v>0</v>
      </c>
      <c r="L32" s="701">
        <f>SUMIF(計算!$C$10:$C$119,'54'!$B32,計算!O$10:O$119)</f>
        <v>0</v>
      </c>
      <c r="M32" s="701">
        <f>SUMIF(計算!$C$10:$C$119,'54'!$B32,計算!P$10:P$119)</f>
        <v>0</v>
      </c>
      <c r="N32" s="701"/>
      <c r="O32" s="701"/>
      <c r="P32" s="701">
        <f>SUMIF(計算!$C$10:$C$120,'54'!$B32,計算!S$10:S$120)</f>
        <v>0</v>
      </c>
      <c r="Q32" s="701">
        <f>SUMIF(計算!$C$10:$C$120,'54'!$B32,計算!T$10:T$120)</f>
        <v>0</v>
      </c>
      <c r="R32" s="701">
        <f>SUMIF(計算!$C$10:$C$120,'54'!$B32,計算!U$10:U$120)</f>
        <v>0</v>
      </c>
      <c r="S32" s="701">
        <f>SUMIF(計算!$C$10:$C$119,'54'!$B32,計算!V$10:V$119)</f>
        <v>0</v>
      </c>
      <c r="T32" s="701">
        <f>SUMIF(計算!$C$10:$C$119,'54'!$B32,計算!W$10:W$119)</f>
        <v>0</v>
      </c>
      <c r="U32" s="701">
        <f>SUMIF(計算!$C$10:$C$119,'54'!$B32,計算!X$10:X$119)</f>
        <v>0</v>
      </c>
      <c r="V32" s="701">
        <f>SUMIF(計算!$C$10:$C$119,'54'!$B32,計算!Y$10:Y$119)</f>
        <v>0</v>
      </c>
      <c r="W32" s="701">
        <f>SUMIF(計算!$C$10:$C$119,'54'!$B32,計算!Z$10:Z$119)</f>
        <v>0</v>
      </c>
      <c r="X32" s="701">
        <f>SUMIF(計算!$C$10:$C$119,'54'!$B32,計算!AA$10:AA$119)</f>
        <v>0</v>
      </c>
      <c r="Y32" s="701">
        <f>SUMIF(計算!$C$10:$C$120,'54'!$B32,計算!AB$10:AB$120)</f>
        <v>0</v>
      </c>
      <c r="Z32" s="701">
        <f>SUMIF(計算!$C$10:$C$120,'54'!$B32,計算!AC$10:AC$120)</f>
        <v>0</v>
      </c>
      <c r="AA32" s="701">
        <f>SUMIF(計算!$C$10:$C$120,'54'!$B32,計算!AD$10:AD$120)</f>
        <v>0</v>
      </c>
      <c r="AB32" s="701">
        <f>SUMIF(計算!$C$10:$C$119,'54'!$B32,計算!AE$10:AE$119)</f>
        <v>0</v>
      </c>
      <c r="AC32" s="701">
        <f>SUMIF(計算!$C$10:$C$120,'54'!$B32,計算!AF$10:AF$120)</f>
        <v>0</v>
      </c>
      <c r="AD32" s="701">
        <f>SUMIF(計算!$C$10:$C$120,'54'!$B32,計算!AG$10:AG$120)</f>
        <v>0</v>
      </c>
      <c r="AE32" s="701">
        <f>SUMIF(計算!$C$10:$C$120,'54'!$B32,計算!AH$10:AH$120)</f>
        <v>0</v>
      </c>
      <c r="AF32" s="701">
        <f>SUMIF(計算!$C$10:$C$119,'54'!$B32,計算!AI$10:AI$119)</f>
        <v>0</v>
      </c>
    </row>
    <row r="33" spans="2:32">
      <c r="B33" s="702" t="s">
        <v>427</v>
      </c>
      <c r="C33" s="701" t="s">
        <v>777</v>
      </c>
      <c r="D33" s="701">
        <f>SUMIF(計算!$C$10:$C$119,'54'!$B33,計算!G$10:G$119)</f>
        <v>0</v>
      </c>
      <c r="E33" s="701">
        <f>SUMIF(計算!$C$10:$C$119,'54'!$B33,計算!H$10:H$119)</f>
        <v>0</v>
      </c>
      <c r="F33" s="701">
        <f>SUMIF(計算!$C$10:$C$119,'54'!$B33,計算!I$10:I$119)</f>
        <v>0</v>
      </c>
      <c r="G33" s="701">
        <f>SUMIF(計算!$C$10:$C$119,'54'!$B33,計算!J$10:J$119)</f>
        <v>0</v>
      </c>
      <c r="H33" s="701">
        <f>SUMIF(計算!$C$10:$C$120,'54'!$B33,計算!K$10:K$120)</f>
        <v>0</v>
      </c>
      <c r="I33" s="701">
        <f>SUMIF(計算!$C$10:$C$120,'54'!$B33,計算!L$10:L$120)</f>
        <v>0</v>
      </c>
      <c r="J33" s="701">
        <f>SUMIF(計算!$C$10:$C$120,'54'!$B33,計算!M$10:M$120)</f>
        <v>0</v>
      </c>
      <c r="K33" s="701">
        <f>SUMIF(計算!$C$10:$C$119,'54'!$B33,計算!N$10:N$119)</f>
        <v>0</v>
      </c>
      <c r="L33" s="701">
        <f>SUMIF(計算!$C$10:$C$119,'54'!$B33,計算!O$10:O$119)</f>
        <v>0</v>
      </c>
      <c r="M33" s="701">
        <f>SUMIF(計算!$C$10:$C$119,'54'!$B33,計算!P$10:P$119)</f>
        <v>0</v>
      </c>
      <c r="N33" s="701"/>
      <c r="O33" s="701"/>
      <c r="P33" s="701">
        <f>SUMIF(計算!$C$10:$C$120,'54'!$B33,計算!S$10:S$120)</f>
        <v>0</v>
      </c>
      <c r="Q33" s="701">
        <f>SUMIF(計算!$C$10:$C$120,'54'!$B33,計算!T$10:T$120)</f>
        <v>0</v>
      </c>
      <c r="R33" s="701">
        <f>SUMIF(計算!$C$10:$C$120,'54'!$B33,計算!U$10:U$120)</f>
        <v>0</v>
      </c>
      <c r="S33" s="701">
        <f>SUMIF(計算!$C$10:$C$119,'54'!$B33,計算!V$10:V$119)</f>
        <v>0</v>
      </c>
      <c r="T33" s="701">
        <f>SUMIF(計算!$C$10:$C$119,'54'!$B33,計算!W$10:W$119)</f>
        <v>0</v>
      </c>
      <c r="U33" s="701">
        <f>SUMIF(計算!$C$10:$C$119,'54'!$B33,計算!X$10:X$119)</f>
        <v>0</v>
      </c>
      <c r="V33" s="701">
        <f>SUMIF(計算!$C$10:$C$119,'54'!$B33,計算!Y$10:Y$119)</f>
        <v>0</v>
      </c>
      <c r="W33" s="701">
        <f>SUMIF(計算!$C$10:$C$119,'54'!$B33,計算!Z$10:Z$119)</f>
        <v>0</v>
      </c>
      <c r="X33" s="701">
        <f>SUMIF(計算!$C$10:$C$119,'54'!$B33,計算!AA$10:AA$119)</f>
        <v>0</v>
      </c>
      <c r="Y33" s="701">
        <f>SUMIF(計算!$C$10:$C$120,'54'!$B33,計算!AB$10:AB$120)</f>
        <v>0</v>
      </c>
      <c r="Z33" s="701">
        <f>SUMIF(計算!$C$10:$C$120,'54'!$B33,計算!AC$10:AC$120)</f>
        <v>0</v>
      </c>
      <c r="AA33" s="701">
        <f>SUMIF(計算!$C$10:$C$120,'54'!$B33,計算!AD$10:AD$120)</f>
        <v>0</v>
      </c>
      <c r="AB33" s="701">
        <f>SUMIF(計算!$C$10:$C$119,'54'!$B33,計算!AE$10:AE$119)</f>
        <v>0</v>
      </c>
      <c r="AC33" s="701">
        <f>SUMIF(計算!$C$10:$C$120,'54'!$B33,計算!AF$10:AF$120)</f>
        <v>0</v>
      </c>
      <c r="AD33" s="701">
        <f>SUMIF(計算!$C$10:$C$120,'54'!$B33,計算!AG$10:AG$120)</f>
        <v>0</v>
      </c>
      <c r="AE33" s="701">
        <f>SUMIF(計算!$C$10:$C$120,'54'!$B33,計算!AH$10:AH$120)</f>
        <v>0</v>
      </c>
      <c r="AF33" s="701">
        <f>SUMIF(計算!$C$10:$C$119,'54'!$B33,計算!AI$10:AI$119)</f>
        <v>0</v>
      </c>
    </row>
    <row r="34" spans="2:32">
      <c r="B34" s="700" t="s">
        <v>428</v>
      </c>
      <c r="C34" s="686" t="s">
        <v>778</v>
      </c>
      <c r="D34" s="686">
        <f>SUMIF(計算!$C$10:$C$119,'54'!$B34,計算!G$10:G$119)</f>
        <v>0</v>
      </c>
      <c r="E34" s="686">
        <f>SUMIF(計算!$C$10:$C$119,'54'!$B34,計算!H$10:H$119)</f>
        <v>0</v>
      </c>
      <c r="F34" s="686">
        <f>SUMIF(計算!$C$10:$C$119,'54'!$B34,計算!I$10:I$119)</f>
        <v>0</v>
      </c>
      <c r="G34" s="686">
        <f>SUMIF(計算!$C$10:$C$119,'54'!$B34,計算!J$10:J$119)</f>
        <v>0</v>
      </c>
      <c r="H34" s="686">
        <f>SUMIF(計算!$C$10:$C$120,'54'!$B34,計算!K$10:K$120)</f>
        <v>0</v>
      </c>
      <c r="I34" s="686">
        <f>SUMIF(計算!$C$10:$C$120,'54'!$B34,計算!L$10:L$120)</f>
        <v>0</v>
      </c>
      <c r="J34" s="686">
        <f>SUMIF(計算!$C$10:$C$120,'54'!$B34,計算!M$10:M$120)</f>
        <v>0</v>
      </c>
      <c r="K34" s="686">
        <f>SUMIF(計算!$C$10:$C$119,'54'!$B34,計算!N$10:N$119)</f>
        <v>0</v>
      </c>
      <c r="L34" s="686">
        <f>SUMIF(計算!$C$10:$C$119,'54'!$B34,計算!O$10:O$119)</f>
        <v>0</v>
      </c>
      <c r="M34" s="686">
        <f>SUMIF(計算!$C$10:$C$119,'54'!$B34,計算!P$10:P$119)</f>
        <v>0</v>
      </c>
      <c r="N34" s="686"/>
      <c r="O34" s="686"/>
      <c r="P34" s="686">
        <f>SUMIF(計算!$C$10:$C$120,'54'!$B34,計算!S$10:S$120)</f>
        <v>0</v>
      </c>
      <c r="Q34" s="686">
        <f>SUMIF(計算!$C$10:$C$120,'54'!$B34,計算!T$10:T$120)</f>
        <v>0</v>
      </c>
      <c r="R34" s="686">
        <f>SUMIF(計算!$C$10:$C$120,'54'!$B34,計算!U$10:U$120)</f>
        <v>0</v>
      </c>
      <c r="S34" s="686">
        <f>SUMIF(計算!$C$10:$C$119,'54'!$B34,計算!V$10:V$119)</f>
        <v>0</v>
      </c>
      <c r="T34" s="686">
        <f>SUMIF(計算!$C$10:$C$119,'54'!$B34,計算!W$10:W$119)</f>
        <v>0</v>
      </c>
      <c r="U34" s="686">
        <f>SUMIF(計算!$C$10:$C$119,'54'!$B34,計算!X$10:X$119)</f>
        <v>0</v>
      </c>
      <c r="V34" s="686">
        <f>SUMIF(計算!$C$10:$C$119,'54'!$B34,計算!Y$10:Y$119)</f>
        <v>0</v>
      </c>
      <c r="W34" s="686">
        <f>SUMIF(計算!$C$10:$C$119,'54'!$B34,計算!Z$10:Z$119)</f>
        <v>0</v>
      </c>
      <c r="X34" s="686">
        <f>SUMIF(計算!$C$10:$C$119,'54'!$B34,計算!AA$10:AA$119)</f>
        <v>0</v>
      </c>
      <c r="Y34" s="686">
        <f>SUMIF(計算!$C$10:$C$120,'54'!$B34,計算!AB$10:AB$120)</f>
        <v>0</v>
      </c>
      <c r="Z34" s="686">
        <f>SUMIF(計算!$C$10:$C$120,'54'!$B34,計算!AC$10:AC$120)</f>
        <v>0</v>
      </c>
      <c r="AA34" s="686">
        <f>SUMIF(計算!$C$10:$C$120,'54'!$B34,計算!AD$10:AD$120)</f>
        <v>0</v>
      </c>
      <c r="AB34" s="686">
        <f>SUMIF(計算!$C$10:$C$119,'54'!$B34,計算!AE$10:AE$119)</f>
        <v>0</v>
      </c>
      <c r="AC34" s="686">
        <f>SUMIF(計算!$C$10:$C$120,'54'!$B34,計算!AF$10:AF$120)</f>
        <v>0</v>
      </c>
      <c r="AD34" s="686">
        <f>SUMIF(計算!$C$10:$C$120,'54'!$B34,計算!AG$10:AG$120)</f>
        <v>0</v>
      </c>
      <c r="AE34" s="686">
        <f>SUMIF(計算!$C$10:$C$120,'54'!$B34,計算!AH$10:AH$120)</f>
        <v>0</v>
      </c>
      <c r="AF34" s="686">
        <f>SUMIF(計算!$C$10:$C$119,'54'!$B34,計算!AI$10:AI$119)</f>
        <v>0</v>
      </c>
    </row>
    <row r="35" spans="2:32">
      <c r="B35" s="700" t="s">
        <v>429</v>
      </c>
      <c r="C35" s="701" t="s">
        <v>779</v>
      </c>
      <c r="D35" s="701">
        <f>SUMIF(計算!$C$10:$C$119,'54'!$B35,計算!G$10:G$119)</f>
        <v>0</v>
      </c>
      <c r="E35" s="701">
        <f>SUMIF(計算!$C$10:$C$119,'54'!$B35,計算!H$10:H$119)</f>
        <v>0</v>
      </c>
      <c r="F35" s="701">
        <f>SUMIF(計算!$C$10:$C$119,'54'!$B35,計算!I$10:I$119)</f>
        <v>0</v>
      </c>
      <c r="G35" s="701">
        <f>SUMIF(計算!$C$10:$C$119,'54'!$B35,計算!J$10:J$119)</f>
        <v>0</v>
      </c>
      <c r="H35" s="701">
        <f>SUMIF(計算!$C$10:$C$120,'54'!$B35,計算!K$10:K$120)</f>
        <v>0</v>
      </c>
      <c r="I35" s="701">
        <f>SUMIF(計算!$C$10:$C$120,'54'!$B35,計算!L$10:L$120)</f>
        <v>0</v>
      </c>
      <c r="J35" s="701">
        <f>SUMIF(計算!$C$10:$C$120,'54'!$B35,計算!M$10:M$120)</f>
        <v>0</v>
      </c>
      <c r="K35" s="701">
        <f>SUMIF(計算!$C$10:$C$119,'54'!$B35,計算!N$10:N$119)</f>
        <v>0</v>
      </c>
      <c r="L35" s="701">
        <f>SUMIF(計算!$C$10:$C$119,'54'!$B35,計算!O$10:O$119)</f>
        <v>0</v>
      </c>
      <c r="M35" s="701">
        <f>SUMIF(計算!$C$10:$C$119,'54'!$B35,計算!P$10:P$119)</f>
        <v>0</v>
      </c>
      <c r="N35" s="701"/>
      <c r="O35" s="701"/>
      <c r="P35" s="701">
        <f>SUMIF(計算!$C$10:$C$120,'54'!$B35,計算!S$10:S$120)</f>
        <v>0</v>
      </c>
      <c r="Q35" s="701">
        <f>SUMIF(計算!$C$10:$C$120,'54'!$B35,計算!T$10:T$120)</f>
        <v>0</v>
      </c>
      <c r="R35" s="701">
        <f>SUMIF(計算!$C$10:$C$120,'54'!$B35,計算!U$10:U$120)</f>
        <v>0</v>
      </c>
      <c r="S35" s="701">
        <f>SUMIF(計算!$C$10:$C$119,'54'!$B35,計算!V$10:V$119)</f>
        <v>0</v>
      </c>
      <c r="T35" s="701">
        <f>SUMIF(計算!$C$10:$C$119,'54'!$B35,計算!W$10:W$119)</f>
        <v>0</v>
      </c>
      <c r="U35" s="701">
        <f>SUMIF(計算!$C$10:$C$119,'54'!$B35,計算!X$10:X$119)</f>
        <v>0</v>
      </c>
      <c r="V35" s="701">
        <f>SUMIF(計算!$C$10:$C$119,'54'!$B35,計算!Y$10:Y$119)</f>
        <v>0</v>
      </c>
      <c r="W35" s="701">
        <f>SUMIF(計算!$C$10:$C$119,'54'!$B35,計算!Z$10:Z$119)</f>
        <v>0</v>
      </c>
      <c r="X35" s="701">
        <f>SUMIF(計算!$C$10:$C$119,'54'!$B35,計算!AA$10:AA$119)</f>
        <v>0</v>
      </c>
      <c r="Y35" s="701">
        <f>SUMIF(計算!$C$10:$C$120,'54'!$B35,計算!AB$10:AB$120)</f>
        <v>0</v>
      </c>
      <c r="Z35" s="701">
        <f>SUMIF(計算!$C$10:$C$120,'54'!$B35,計算!AC$10:AC$120)</f>
        <v>0</v>
      </c>
      <c r="AA35" s="701">
        <f>SUMIF(計算!$C$10:$C$120,'54'!$B35,計算!AD$10:AD$120)</f>
        <v>0</v>
      </c>
      <c r="AB35" s="701">
        <f>SUMIF(計算!$C$10:$C$119,'54'!$B35,計算!AE$10:AE$119)</f>
        <v>0</v>
      </c>
      <c r="AC35" s="701">
        <f>SUMIF(計算!$C$10:$C$120,'54'!$B35,計算!AF$10:AF$120)</f>
        <v>0</v>
      </c>
      <c r="AD35" s="701">
        <f>SUMIF(計算!$C$10:$C$120,'54'!$B35,計算!AG$10:AG$120)</f>
        <v>0</v>
      </c>
      <c r="AE35" s="701">
        <f>SUMIF(計算!$C$10:$C$120,'54'!$B35,計算!AH$10:AH$120)</f>
        <v>0</v>
      </c>
      <c r="AF35" s="701">
        <f>SUMIF(計算!$C$10:$C$119,'54'!$B35,計算!AI$10:AI$119)</f>
        <v>0</v>
      </c>
    </row>
    <row r="36" spans="2:32">
      <c r="B36" s="700" t="s">
        <v>430</v>
      </c>
      <c r="C36" s="701" t="s">
        <v>780</v>
      </c>
      <c r="D36" s="701">
        <f>SUMIF(計算!$C$10:$C$119,'54'!$B36,計算!G$10:G$119)</f>
        <v>0</v>
      </c>
      <c r="E36" s="701">
        <f>SUMIF(計算!$C$10:$C$119,'54'!$B36,計算!H$10:H$119)</f>
        <v>0</v>
      </c>
      <c r="F36" s="701">
        <f>SUMIF(計算!$C$10:$C$119,'54'!$B36,計算!I$10:I$119)</f>
        <v>0</v>
      </c>
      <c r="G36" s="701">
        <f>SUMIF(計算!$C$10:$C$119,'54'!$B36,計算!J$10:J$119)</f>
        <v>0</v>
      </c>
      <c r="H36" s="701">
        <f>SUMIF(計算!$C$10:$C$120,'54'!$B36,計算!K$10:K$120)</f>
        <v>0</v>
      </c>
      <c r="I36" s="701">
        <f>SUMIF(計算!$C$10:$C$120,'54'!$B36,計算!L$10:L$120)</f>
        <v>0</v>
      </c>
      <c r="J36" s="701">
        <f>SUMIF(計算!$C$10:$C$120,'54'!$B36,計算!M$10:M$120)</f>
        <v>0</v>
      </c>
      <c r="K36" s="701">
        <f>SUMIF(計算!$C$10:$C$119,'54'!$B36,計算!N$10:N$119)</f>
        <v>0</v>
      </c>
      <c r="L36" s="701">
        <f>SUMIF(計算!$C$10:$C$119,'54'!$B36,計算!O$10:O$119)</f>
        <v>0</v>
      </c>
      <c r="M36" s="701">
        <f>SUMIF(計算!$C$10:$C$119,'54'!$B36,計算!P$10:P$119)</f>
        <v>0</v>
      </c>
      <c r="N36" s="701"/>
      <c r="O36" s="701"/>
      <c r="P36" s="701">
        <f>SUMIF(計算!$C$10:$C$120,'54'!$B36,計算!S$10:S$120)</f>
        <v>0</v>
      </c>
      <c r="Q36" s="701">
        <f>SUMIF(計算!$C$10:$C$120,'54'!$B36,計算!T$10:T$120)</f>
        <v>0</v>
      </c>
      <c r="R36" s="701">
        <f>SUMIF(計算!$C$10:$C$120,'54'!$B36,計算!U$10:U$120)</f>
        <v>0</v>
      </c>
      <c r="S36" s="701">
        <f>SUMIF(計算!$C$10:$C$119,'54'!$B36,計算!V$10:V$119)</f>
        <v>0</v>
      </c>
      <c r="T36" s="701">
        <f>SUMIF(計算!$C$10:$C$119,'54'!$B36,計算!W$10:W$119)</f>
        <v>0</v>
      </c>
      <c r="U36" s="701">
        <f>SUMIF(計算!$C$10:$C$119,'54'!$B36,計算!X$10:X$119)</f>
        <v>0</v>
      </c>
      <c r="V36" s="701">
        <f>SUMIF(計算!$C$10:$C$119,'54'!$B36,計算!Y$10:Y$119)</f>
        <v>0</v>
      </c>
      <c r="W36" s="701">
        <f>SUMIF(計算!$C$10:$C$119,'54'!$B36,計算!Z$10:Z$119)</f>
        <v>0</v>
      </c>
      <c r="X36" s="701">
        <f>SUMIF(計算!$C$10:$C$119,'54'!$B36,計算!AA$10:AA$119)</f>
        <v>0</v>
      </c>
      <c r="Y36" s="701">
        <f>SUMIF(計算!$C$10:$C$120,'54'!$B36,計算!AB$10:AB$120)</f>
        <v>0</v>
      </c>
      <c r="Z36" s="701">
        <f>SUMIF(計算!$C$10:$C$120,'54'!$B36,計算!AC$10:AC$120)</f>
        <v>0</v>
      </c>
      <c r="AA36" s="701">
        <f>SUMIF(計算!$C$10:$C$120,'54'!$B36,計算!AD$10:AD$120)</f>
        <v>0</v>
      </c>
      <c r="AB36" s="701">
        <f>SUMIF(計算!$C$10:$C$119,'54'!$B36,計算!AE$10:AE$119)</f>
        <v>0</v>
      </c>
      <c r="AC36" s="701">
        <f>SUMIF(計算!$C$10:$C$120,'54'!$B36,計算!AF$10:AF$120)</f>
        <v>0</v>
      </c>
      <c r="AD36" s="701">
        <f>SUMIF(計算!$C$10:$C$120,'54'!$B36,計算!AG$10:AG$120)</f>
        <v>0</v>
      </c>
      <c r="AE36" s="701">
        <f>SUMIF(計算!$C$10:$C$120,'54'!$B36,計算!AH$10:AH$120)</f>
        <v>0</v>
      </c>
      <c r="AF36" s="701">
        <f>SUMIF(計算!$C$10:$C$119,'54'!$B36,計算!AI$10:AI$119)</f>
        <v>0</v>
      </c>
    </row>
    <row r="37" spans="2:32">
      <c r="B37" s="700" t="s">
        <v>431</v>
      </c>
      <c r="C37" s="701" t="s">
        <v>781</v>
      </c>
      <c r="D37" s="701">
        <f>SUMIF(計算!$C$10:$C$119,'54'!$B37,計算!G$10:G$119)</f>
        <v>0</v>
      </c>
      <c r="E37" s="701">
        <f>SUMIF(計算!$C$10:$C$119,'54'!$B37,計算!H$10:H$119)</f>
        <v>0</v>
      </c>
      <c r="F37" s="701">
        <f>SUMIF(計算!$C$10:$C$119,'54'!$B37,計算!I$10:I$119)</f>
        <v>0</v>
      </c>
      <c r="G37" s="701">
        <f>SUMIF(計算!$C$10:$C$119,'54'!$B37,計算!J$10:J$119)</f>
        <v>0</v>
      </c>
      <c r="H37" s="701">
        <f>SUMIF(計算!$C$10:$C$120,'54'!$B37,計算!K$10:K$120)</f>
        <v>0</v>
      </c>
      <c r="I37" s="701">
        <f>SUMIF(計算!$C$10:$C$120,'54'!$B37,計算!L$10:L$120)</f>
        <v>0</v>
      </c>
      <c r="J37" s="701">
        <f>SUMIF(計算!$C$10:$C$120,'54'!$B37,計算!M$10:M$120)</f>
        <v>0</v>
      </c>
      <c r="K37" s="701">
        <f>SUMIF(計算!$C$10:$C$119,'54'!$B37,計算!N$10:N$119)</f>
        <v>0</v>
      </c>
      <c r="L37" s="701">
        <f>SUMIF(計算!$C$10:$C$119,'54'!$B37,計算!O$10:O$119)</f>
        <v>0</v>
      </c>
      <c r="M37" s="701">
        <f>SUMIF(計算!$C$10:$C$119,'54'!$B37,計算!P$10:P$119)</f>
        <v>0</v>
      </c>
      <c r="N37" s="701"/>
      <c r="O37" s="701"/>
      <c r="P37" s="701">
        <f>SUMIF(計算!$C$10:$C$120,'54'!$B37,計算!S$10:S$120)</f>
        <v>0</v>
      </c>
      <c r="Q37" s="701">
        <f>SUMIF(計算!$C$10:$C$120,'54'!$B37,計算!T$10:T$120)</f>
        <v>0</v>
      </c>
      <c r="R37" s="701">
        <f>SUMIF(計算!$C$10:$C$120,'54'!$B37,計算!U$10:U$120)</f>
        <v>0</v>
      </c>
      <c r="S37" s="701">
        <f>SUMIF(計算!$C$10:$C$119,'54'!$B37,計算!V$10:V$119)</f>
        <v>0</v>
      </c>
      <c r="T37" s="701">
        <f>SUMIF(計算!$C$10:$C$119,'54'!$B37,計算!W$10:W$119)</f>
        <v>0</v>
      </c>
      <c r="U37" s="701">
        <f>SUMIF(計算!$C$10:$C$119,'54'!$B37,計算!X$10:X$119)</f>
        <v>0</v>
      </c>
      <c r="V37" s="701">
        <f>SUMIF(計算!$C$10:$C$119,'54'!$B37,計算!Y$10:Y$119)</f>
        <v>0</v>
      </c>
      <c r="W37" s="701">
        <f>SUMIF(計算!$C$10:$C$119,'54'!$B37,計算!Z$10:Z$119)</f>
        <v>0</v>
      </c>
      <c r="X37" s="701">
        <f>SUMIF(計算!$C$10:$C$119,'54'!$B37,計算!AA$10:AA$119)</f>
        <v>0</v>
      </c>
      <c r="Y37" s="701">
        <f>SUMIF(計算!$C$10:$C$120,'54'!$B37,計算!AB$10:AB$120)</f>
        <v>0</v>
      </c>
      <c r="Z37" s="701">
        <f>SUMIF(計算!$C$10:$C$120,'54'!$B37,計算!AC$10:AC$120)</f>
        <v>0</v>
      </c>
      <c r="AA37" s="701">
        <f>SUMIF(計算!$C$10:$C$120,'54'!$B37,計算!AD$10:AD$120)</f>
        <v>0</v>
      </c>
      <c r="AB37" s="701">
        <f>SUMIF(計算!$C$10:$C$119,'54'!$B37,計算!AE$10:AE$119)</f>
        <v>0</v>
      </c>
      <c r="AC37" s="701">
        <f>SUMIF(計算!$C$10:$C$120,'54'!$B37,計算!AF$10:AF$120)</f>
        <v>0</v>
      </c>
      <c r="AD37" s="701">
        <f>SUMIF(計算!$C$10:$C$120,'54'!$B37,計算!AG$10:AG$120)</f>
        <v>0</v>
      </c>
      <c r="AE37" s="701">
        <f>SUMIF(計算!$C$10:$C$120,'54'!$B37,計算!AH$10:AH$120)</f>
        <v>0</v>
      </c>
      <c r="AF37" s="701">
        <f>SUMIF(計算!$C$10:$C$119,'54'!$B37,計算!AI$10:AI$119)</f>
        <v>0</v>
      </c>
    </row>
    <row r="38" spans="2:32">
      <c r="B38" s="702" t="s">
        <v>432</v>
      </c>
      <c r="C38" s="695" t="s">
        <v>782</v>
      </c>
      <c r="D38" s="695">
        <f>SUMIF(計算!$C$10:$C$119,'54'!$B38,計算!G$10:G$119)</f>
        <v>0</v>
      </c>
      <c r="E38" s="695">
        <f>SUMIF(計算!$C$10:$C$119,'54'!$B38,計算!H$10:H$119)</f>
        <v>0</v>
      </c>
      <c r="F38" s="695">
        <f>SUMIF(計算!$C$10:$C$119,'54'!$B38,計算!I$10:I$119)</f>
        <v>0</v>
      </c>
      <c r="G38" s="695">
        <f>SUMIF(計算!$C$10:$C$119,'54'!$B38,計算!J$10:J$119)</f>
        <v>0</v>
      </c>
      <c r="H38" s="695">
        <f>SUMIF(計算!$C$10:$C$120,'54'!$B38,計算!K$10:K$120)</f>
        <v>0</v>
      </c>
      <c r="I38" s="695">
        <f>SUMIF(計算!$C$10:$C$120,'54'!$B38,計算!L$10:L$120)</f>
        <v>0</v>
      </c>
      <c r="J38" s="695">
        <f>SUMIF(計算!$C$10:$C$120,'54'!$B38,計算!M$10:M$120)</f>
        <v>0</v>
      </c>
      <c r="K38" s="695">
        <f>SUMIF(計算!$C$10:$C$119,'54'!$B38,計算!N$10:N$119)</f>
        <v>0</v>
      </c>
      <c r="L38" s="695">
        <f>SUMIF(計算!$C$10:$C$119,'54'!$B38,計算!O$10:O$119)</f>
        <v>0</v>
      </c>
      <c r="M38" s="695">
        <f>SUMIF(計算!$C$10:$C$119,'54'!$B38,計算!P$10:P$119)</f>
        <v>0</v>
      </c>
      <c r="N38" s="695"/>
      <c r="O38" s="695"/>
      <c r="P38" s="695">
        <f>SUMIF(計算!$C$10:$C$120,'54'!$B38,計算!S$10:S$120)</f>
        <v>0</v>
      </c>
      <c r="Q38" s="695">
        <f>SUMIF(計算!$C$10:$C$120,'54'!$B38,計算!T$10:T$120)</f>
        <v>0</v>
      </c>
      <c r="R38" s="695">
        <f>SUMIF(計算!$C$10:$C$120,'54'!$B38,計算!U$10:U$120)</f>
        <v>0</v>
      </c>
      <c r="S38" s="695">
        <f>SUMIF(計算!$C$10:$C$119,'54'!$B38,計算!V$10:V$119)</f>
        <v>0</v>
      </c>
      <c r="T38" s="695">
        <f>SUMIF(計算!$C$10:$C$119,'54'!$B38,計算!W$10:W$119)</f>
        <v>0</v>
      </c>
      <c r="U38" s="695">
        <f>SUMIF(計算!$C$10:$C$119,'54'!$B38,計算!X$10:X$119)</f>
        <v>0</v>
      </c>
      <c r="V38" s="695">
        <f>SUMIF(計算!$C$10:$C$119,'54'!$B38,計算!Y$10:Y$119)</f>
        <v>0</v>
      </c>
      <c r="W38" s="695">
        <f>SUMIF(計算!$C$10:$C$119,'54'!$B38,計算!Z$10:Z$119)</f>
        <v>0</v>
      </c>
      <c r="X38" s="695">
        <f>SUMIF(計算!$C$10:$C$119,'54'!$B38,計算!AA$10:AA$119)</f>
        <v>0</v>
      </c>
      <c r="Y38" s="695">
        <f>SUMIF(計算!$C$10:$C$120,'54'!$B38,計算!AB$10:AB$120)</f>
        <v>0</v>
      </c>
      <c r="Z38" s="695">
        <f>SUMIF(計算!$C$10:$C$120,'54'!$B38,計算!AC$10:AC$120)</f>
        <v>0</v>
      </c>
      <c r="AA38" s="695">
        <f>SUMIF(計算!$C$10:$C$120,'54'!$B38,計算!AD$10:AD$120)</f>
        <v>0</v>
      </c>
      <c r="AB38" s="695">
        <f>SUMIF(計算!$C$10:$C$119,'54'!$B38,計算!AE$10:AE$119)</f>
        <v>0</v>
      </c>
      <c r="AC38" s="695">
        <f>SUMIF(計算!$C$10:$C$120,'54'!$B38,計算!AF$10:AF$120)</f>
        <v>0</v>
      </c>
      <c r="AD38" s="695">
        <f>SUMIF(計算!$C$10:$C$120,'54'!$B38,計算!AG$10:AG$120)</f>
        <v>0</v>
      </c>
      <c r="AE38" s="695">
        <f>SUMIF(計算!$C$10:$C$120,'54'!$B38,計算!AH$10:AH$120)</f>
        <v>0</v>
      </c>
      <c r="AF38" s="695">
        <f>SUMIF(計算!$C$10:$C$119,'54'!$B38,計算!AI$10:AI$119)</f>
        <v>0</v>
      </c>
    </row>
    <row r="39" spans="2:32">
      <c r="B39" s="700" t="s">
        <v>433</v>
      </c>
      <c r="C39" s="701" t="s">
        <v>12</v>
      </c>
      <c r="D39" s="701">
        <f>SUMIF(計算!$C$10:$C$119,'54'!$B39,計算!G$10:G$119)</f>
        <v>0</v>
      </c>
      <c r="E39" s="701">
        <f>SUMIF(計算!$C$10:$C$119,'54'!$B39,計算!H$10:H$119)</f>
        <v>0</v>
      </c>
      <c r="F39" s="701">
        <f>SUMIF(計算!$C$10:$C$119,'54'!$B39,計算!I$10:I$119)</f>
        <v>0</v>
      </c>
      <c r="G39" s="701">
        <f>SUMIF(計算!$C$10:$C$119,'54'!$B39,計算!J$10:J$119)</f>
        <v>0</v>
      </c>
      <c r="H39" s="701">
        <f>SUMIF(計算!$C$10:$C$120,'54'!$B39,計算!K$10:K$120)</f>
        <v>0</v>
      </c>
      <c r="I39" s="701">
        <f>SUMIF(計算!$C$10:$C$120,'54'!$B39,計算!L$10:L$120)</f>
        <v>0</v>
      </c>
      <c r="J39" s="701">
        <f>SUMIF(計算!$C$10:$C$120,'54'!$B39,計算!M$10:M$120)</f>
        <v>0</v>
      </c>
      <c r="K39" s="701">
        <f>SUMIF(計算!$C$10:$C$119,'54'!$B39,計算!N$10:N$119)</f>
        <v>0</v>
      </c>
      <c r="L39" s="701">
        <f>SUMIF(計算!$C$10:$C$119,'54'!$B39,計算!O$10:O$119)</f>
        <v>0</v>
      </c>
      <c r="M39" s="701">
        <f>SUMIF(計算!$C$10:$C$119,'54'!$B39,計算!P$10:P$119)</f>
        <v>0</v>
      </c>
      <c r="N39" s="701"/>
      <c r="O39" s="701"/>
      <c r="P39" s="701">
        <f>SUMIF(計算!$C$10:$C$120,'54'!$B39,計算!S$10:S$120)</f>
        <v>0</v>
      </c>
      <c r="Q39" s="701">
        <f>SUMIF(計算!$C$10:$C$120,'54'!$B39,計算!T$10:T$120)</f>
        <v>0</v>
      </c>
      <c r="R39" s="701">
        <f>SUMIF(計算!$C$10:$C$120,'54'!$B39,計算!U$10:U$120)</f>
        <v>0</v>
      </c>
      <c r="S39" s="701">
        <f>SUMIF(計算!$C$10:$C$119,'54'!$B39,計算!V$10:V$119)</f>
        <v>0</v>
      </c>
      <c r="T39" s="701">
        <f>SUMIF(計算!$C$10:$C$119,'54'!$B39,計算!W$10:W$119)</f>
        <v>0</v>
      </c>
      <c r="U39" s="701">
        <f>SUMIF(計算!$C$10:$C$119,'54'!$B39,計算!X$10:X$119)</f>
        <v>0</v>
      </c>
      <c r="V39" s="701">
        <f>SUMIF(計算!$C$10:$C$119,'54'!$B39,計算!Y$10:Y$119)</f>
        <v>0</v>
      </c>
      <c r="W39" s="701">
        <f>SUMIF(計算!$C$10:$C$119,'54'!$B39,計算!Z$10:Z$119)</f>
        <v>0</v>
      </c>
      <c r="X39" s="701">
        <f>SUMIF(計算!$C$10:$C$119,'54'!$B39,計算!AA$10:AA$119)</f>
        <v>0</v>
      </c>
      <c r="Y39" s="701">
        <f>SUMIF(計算!$C$10:$C$120,'54'!$B39,計算!AB$10:AB$120)</f>
        <v>0</v>
      </c>
      <c r="Z39" s="701">
        <f>SUMIF(計算!$C$10:$C$120,'54'!$B39,計算!AC$10:AC$120)</f>
        <v>0</v>
      </c>
      <c r="AA39" s="701">
        <f>SUMIF(計算!$C$10:$C$120,'54'!$B39,計算!AD$10:AD$120)</f>
        <v>0</v>
      </c>
      <c r="AB39" s="701">
        <f>SUMIF(計算!$C$10:$C$119,'54'!$B39,計算!AE$10:AE$119)</f>
        <v>0</v>
      </c>
      <c r="AC39" s="701">
        <f>SUMIF(計算!$C$10:$C$120,'54'!$B39,計算!AF$10:AF$120)</f>
        <v>0</v>
      </c>
      <c r="AD39" s="701">
        <f>SUMIF(計算!$C$10:$C$120,'54'!$B39,計算!AG$10:AG$120)</f>
        <v>0</v>
      </c>
      <c r="AE39" s="701">
        <f>SUMIF(計算!$C$10:$C$120,'54'!$B39,計算!AH$10:AH$120)</f>
        <v>0</v>
      </c>
      <c r="AF39" s="701">
        <f>SUMIF(計算!$C$10:$C$119,'54'!$B39,計算!AI$10:AI$119)</f>
        <v>0</v>
      </c>
    </row>
    <row r="40" spans="2:32">
      <c r="B40" s="700" t="s">
        <v>434</v>
      </c>
      <c r="C40" s="701" t="s">
        <v>783</v>
      </c>
      <c r="D40" s="701">
        <f>SUMIF(計算!$C$10:$C$119,'54'!$B40,計算!G$10:G$119)</f>
        <v>0</v>
      </c>
      <c r="E40" s="701">
        <f>SUMIF(計算!$C$10:$C$119,'54'!$B40,計算!H$10:H$119)</f>
        <v>0</v>
      </c>
      <c r="F40" s="701">
        <f>SUMIF(計算!$C$10:$C$119,'54'!$B40,計算!I$10:I$119)</f>
        <v>0</v>
      </c>
      <c r="G40" s="701">
        <f>SUMIF(計算!$C$10:$C$119,'54'!$B40,計算!J$10:J$119)</f>
        <v>0</v>
      </c>
      <c r="H40" s="701">
        <f>SUMIF(計算!$C$10:$C$120,'54'!$B40,計算!K$10:K$120)</f>
        <v>0</v>
      </c>
      <c r="I40" s="701">
        <f>SUMIF(計算!$C$10:$C$120,'54'!$B40,計算!L$10:L$120)</f>
        <v>0</v>
      </c>
      <c r="J40" s="701">
        <f>SUMIF(計算!$C$10:$C$120,'54'!$B40,計算!M$10:M$120)</f>
        <v>0</v>
      </c>
      <c r="K40" s="701">
        <f>SUMIF(計算!$C$10:$C$119,'54'!$B40,計算!N$10:N$119)</f>
        <v>0</v>
      </c>
      <c r="L40" s="701">
        <f>SUMIF(計算!$C$10:$C$119,'54'!$B40,計算!O$10:O$119)</f>
        <v>0</v>
      </c>
      <c r="M40" s="701">
        <f>SUMIF(計算!$C$10:$C$119,'54'!$B40,計算!P$10:P$119)</f>
        <v>0</v>
      </c>
      <c r="N40" s="701"/>
      <c r="O40" s="701"/>
      <c r="P40" s="701">
        <f>SUMIF(計算!$C$10:$C$120,'54'!$B40,計算!S$10:S$120)</f>
        <v>0</v>
      </c>
      <c r="Q40" s="701">
        <f>SUMIF(計算!$C$10:$C$120,'54'!$B40,計算!T$10:T$120)</f>
        <v>0</v>
      </c>
      <c r="R40" s="701">
        <f>SUMIF(計算!$C$10:$C$120,'54'!$B40,計算!U$10:U$120)</f>
        <v>0</v>
      </c>
      <c r="S40" s="701">
        <f>SUMIF(計算!$C$10:$C$119,'54'!$B40,計算!V$10:V$119)</f>
        <v>0</v>
      </c>
      <c r="T40" s="701">
        <f>SUMIF(計算!$C$10:$C$119,'54'!$B40,計算!W$10:W$119)</f>
        <v>0</v>
      </c>
      <c r="U40" s="701">
        <f>SUMIF(計算!$C$10:$C$119,'54'!$B40,計算!X$10:X$119)</f>
        <v>0</v>
      </c>
      <c r="V40" s="701">
        <f>SUMIF(計算!$C$10:$C$119,'54'!$B40,計算!Y$10:Y$119)</f>
        <v>0</v>
      </c>
      <c r="W40" s="701">
        <f>SUMIF(計算!$C$10:$C$119,'54'!$B40,計算!Z$10:Z$119)</f>
        <v>0</v>
      </c>
      <c r="X40" s="701">
        <f>SUMIF(計算!$C$10:$C$119,'54'!$B40,計算!AA$10:AA$119)</f>
        <v>0</v>
      </c>
      <c r="Y40" s="701">
        <f>SUMIF(計算!$C$10:$C$120,'54'!$B40,計算!AB$10:AB$120)</f>
        <v>0</v>
      </c>
      <c r="Z40" s="701">
        <f>SUMIF(計算!$C$10:$C$120,'54'!$B40,計算!AC$10:AC$120)</f>
        <v>0</v>
      </c>
      <c r="AA40" s="701">
        <f>SUMIF(計算!$C$10:$C$120,'54'!$B40,計算!AD$10:AD$120)</f>
        <v>0</v>
      </c>
      <c r="AB40" s="701">
        <f>SUMIF(計算!$C$10:$C$119,'54'!$B40,計算!AE$10:AE$119)</f>
        <v>0</v>
      </c>
      <c r="AC40" s="701">
        <f>SUMIF(計算!$C$10:$C$120,'54'!$B40,計算!AF$10:AF$120)</f>
        <v>0</v>
      </c>
      <c r="AD40" s="701">
        <f>SUMIF(計算!$C$10:$C$120,'54'!$B40,計算!AG$10:AG$120)</f>
        <v>0</v>
      </c>
      <c r="AE40" s="701">
        <f>SUMIF(計算!$C$10:$C$120,'54'!$B40,計算!AH$10:AH$120)</f>
        <v>0</v>
      </c>
      <c r="AF40" s="701">
        <f>SUMIF(計算!$C$10:$C$119,'54'!$B40,計算!AI$10:AI$119)</f>
        <v>0</v>
      </c>
    </row>
    <row r="41" spans="2:32">
      <c r="B41" s="700" t="s">
        <v>435</v>
      </c>
      <c r="C41" s="701" t="s">
        <v>37</v>
      </c>
      <c r="D41" s="701">
        <f>SUMIF(計算!$C$10:$C$119,'54'!$B41,計算!G$10:G$119)</f>
        <v>0</v>
      </c>
      <c r="E41" s="701">
        <f>SUMIF(計算!$C$10:$C$119,'54'!$B41,計算!H$10:H$119)</f>
        <v>0</v>
      </c>
      <c r="F41" s="701">
        <f>SUMIF(計算!$C$10:$C$119,'54'!$B41,計算!I$10:I$119)</f>
        <v>0</v>
      </c>
      <c r="G41" s="701">
        <f>SUMIF(計算!$C$10:$C$119,'54'!$B41,計算!J$10:J$119)</f>
        <v>0</v>
      </c>
      <c r="H41" s="701">
        <f>SUMIF(計算!$C$10:$C$120,'54'!$B41,計算!K$10:K$120)</f>
        <v>0</v>
      </c>
      <c r="I41" s="701">
        <f>SUMIF(計算!$C$10:$C$120,'54'!$B41,計算!L$10:L$120)</f>
        <v>0</v>
      </c>
      <c r="J41" s="701">
        <f>SUMIF(計算!$C$10:$C$120,'54'!$B41,計算!M$10:M$120)</f>
        <v>0</v>
      </c>
      <c r="K41" s="701">
        <f>SUMIF(計算!$C$10:$C$119,'54'!$B41,計算!N$10:N$119)</f>
        <v>0</v>
      </c>
      <c r="L41" s="701">
        <f>SUMIF(計算!$C$10:$C$119,'54'!$B41,計算!O$10:O$119)</f>
        <v>0</v>
      </c>
      <c r="M41" s="701">
        <f>SUMIF(計算!$C$10:$C$119,'54'!$B41,計算!P$10:P$119)</f>
        <v>0</v>
      </c>
      <c r="N41" s="701"/>
      <c r="O41" s="701"/>
      <c r="P41" s="701">
        <f>SUMIF(計算!$C$10:$C$120,'54'!$B41,計算!S$10:S$120)</f>
        <v>0</v>
      </c>
      <c r="Q41" s="701">
        <f>SUMIF(計算!$C$10:$C$120,'54'!$B41,計算!T$10:T$120)</f>
        <v>0</v>
      </c>
      <c r="R41" s="701">
        <f>SUMIF(計算!$C$10:$C$120,'54'!$B41,計算!U$10:U$120)</f>
        <v>0</v>
      </c>
      <c r="S41" s="701">
        <f>SUMIF(計算!$C$10:$C$119,'54'!$B41,計算!V$10:V$119)</f>
        <v>0</v>
      </c>
      <c r="T41" s="701">
        <f>SUMIF(計算!$C$10:$C$119,'54'!$B41,計算!W$10:W$119)</f>
        <v>0</v>
      </c>
      <c r="U41" s="701">
        <f>SUMIF(計算!$C$10:$C$119,'54'!$B41,計算!X$10:X$119)</f>
        <v>0</v>
      </c>
      <c r="V41" s="701">
        <f>SUMIF(計算!$C$10:$C$119,'54'!$B41,計算!Y$10:Y$119)</f>
        <v>0</v>
      </c>
      <c r="W41" s="701">
        <f>SUMIF(計算!$C$10:$C$119,'54'!$B41,計算!Z$10:Z$119)</f>
        <v>0</v>
      </c>
      <c r="X41" s="701">
        <f>SUMIF(計算!$C$10:$C$119,'54'!$B41,計算!AA$10:AA$119)</f>
        <v>0</v>
      </c>
      <c r="Y41" s="701">
        <f>SUMIF(計算!$C$10:$C$120,'54'!$B41,計算!AB$10:AB$120)</f>
        <v>0</v>
      </c>
      <c r="Z41" s="701">
        <f>SUMIF(計算!$C$10:$C$120,'54'!$B41,計算!AC$10:AC$120)</f>
        <v>0</v>
      </c>
      <c r="AA41" s="701">
        <f>SUMIF(計算!$C$10:$C$120,'54'!$B41,計算!AD$10:AD$120)</f>
        <v>0</v>
      </c>
      <c r="AB41" s="701">
        <f>SUMIF(計算!$C$10:$C$119,'54'!$B41,計算!AE$10:AE$119)</f>
        <v>0</v>
      </c>
      <c r="AC41" s="701">
        <f>SUMIF(計算!$C$10:$C$120,'54'!$B41,計算!AF$10:AF$120)</f>
        <v>0</v>
      </c>
      <c r="AD41" s="701">
        <f>SUMIF(計算!$C$10:$C$120,'54'!$B41,計算!AG$10:AG$120)</f>
        <v>0</v>
      </c>
      <c r="AE41" s="701">
        <f>SUMIF(計算!$C$10:$C$120,'54'!$B41,計算!AH$10:AH$120)</f>
        <v>0</v>
      </c>
      <c r="AF41" s="701">
        <f>SUMIF(計算!$C$10:$C$119,'54'!$B41,計算!AI$10:AI$119)</f>
        <v>0</v>
      </c>
    </row>
    <row r="42" spans="2:32">
      <c r="B42" s="700" t="s">
        <v>436</v>
      </c>
      <c r="C42" s="701" t="s">
        <v>14</v>
      </c>
      <c r="D42" s="701">
        <f>SUMIF(計算!$C$10:$C$119,'54'!$B42,計算!G$10:G$119)</f>
        <v>0</v>
      </c>
      <c r="E42" s="701">
        <f>SUMIF(計算!$C$10:$C$119,'54'!$B42,計算!H$10:H$119)</f>
        <v>0</v>
      </c>
      <c r="F42" s="701">
        <f>SUMIF(計算!$C$10:$C$119,'54'!$B42,計算!I$10:I$119)</f>
        <v>0</v>
      </c>
      <c r="G42" s="701">
        <f>SUMIF(計算!$C$10:$C$119,'54'!$B42,計算!J$10:J$119)</f>
        <v>0</v>
      </c>
      <c r="H42" s="701">
        <f>SUMIF(計算!$C$10:$C$120,'54'!$B42,計算!K$10:K$120)</f>
        <v>0</v>
      </c>
      <c r="I42" s="701">
        <f>SUMIF(計算!$C$10:$C$120,'54'!$B42,計算!L$10:L$120)</f>
        <v>0</v>
      </c>
      <c r="J42" s="701">
        <f>SUMIF(計算!$C$10:$C$120,'54'!$B42,計算!M$10:M$120)</f>
        <v>0</v>
      </c>
      <c r="K42" s="701">
        <f>SUMIF(計算!$C$10:$C$119,'54'!$B42,計算!N$10:N$119)</f>
        <v>0</v>
      </c>
      <c r="L42" s="701">
        <f>SUMIF(計算!$C$10:$C$119,'54'!$B42,計算!O$10:O$119)</f>
        <v>0</v>
      </c>
      <c r="M42" s="701">
        <f>SUMIF(計算!$C$10:$C$119,'54'!$B42,計算!P$10:P$119)</f>
        <v>0</v>
      </c>
      <c r="N42" s="701"/>
      <c r="O42" s="701"/>
      <c r="P42" s="701">
        <f>SUMIF(計算!$C$10:$C$120,'54'!$B42,計算!S$10:S$120)</f>
        <v>0</v>
      </c>
      <c r="Q42" s="701">
        <f>SUMIF(計算!$C$10:$C$120,'54'!$B42,計算!T$10:T$120)</f>
        <v>0</v>
      </c>
      <c r="R42" s="701">
        <f>SUMIF(計算!$C$10:$C$120,'54'!$B42,計算!U$10:U$120)</f>
        <v>0</v>
      </c>
      <c r="S42" s="701">
        <f>SUMIF(計算!$C$10:$C$119,'54'!$B42,計算!V$10:V$119)</f>
        <v>0</v>
      </c>
      <c r="T42" s="701">
        <f>SUMIF(計算!$C$10:$C$119,'54'!$B42,計算!W$10:W$119)</f>
        <v>0</v>
      </c>
      <c r="U42" s="701">
        <f>SUMIF(計算!$C$10:$C$119,'54'!$B42,計算!X$10:X$119)</f>
        <v>0</v>
      </c>
      <c r="V42" s="701">
        <f>SUMIF(計算!$C$10:$C$119,'54'!$B42,計算!Y$10:Y$119)</f>
        <v>0</v>
      </c>
      <c r="W42" s="701">
        <f>SUMIF(計算!$C$10:$C$119,'54'!$B42,計算!Z$10:Z$119)</f>
        <v>0</v>
      </c>
      <c r="X42" s="701">
        <f>SUMIF(計算!$C$10:$C$119,'54'!$B42,計算!AA$10:AA$119)</f>
        <v>0</v>
      </c>
      <c r="Y42" s="701">
        <f>SUMIF(計算!$C$10:$C$120,'54'!$B42,計算!AB$10:AB$120)</f>
        <v>0</v>
      </c>
      <c r="Z42" s="701">
        <f>SUMIF(計算!$C$10:$C$120,'54'!$B42,計算!AC$10:AC$120)</f>
        <v>0</v>
      </c>
      <c r="AA42" s="701">
        <f>SUMIF(計算!$C$10:$C$120,'54'!$B42,計算!AD$10:AD$120)</f>
        <v>0</v>
      </c>
      <c r="AB42" s="701">
        <f>SUMIF(計算!$C$10:$C$119,'54'!$B42,計算!AE$10:AE$119)</f>
        <v>0</v>
      </c>
      <c r="AC42" s="701">
        <f>SUMIF(計算!$C$10:$C$120,'54'!$B42,計算!AF$10:AF$120)</f>
        <v>0</v>
      </c>
      <c r="AD42" s="701">
        <f>SUMIF(計算!$C$10:$C$120,'54'!$B42,計算!AG$10:AG$120)</f>
        <v>0</v>
      </c>
      <c r="AE42" s="701">
        <f>SUMIF(計算!$C$10:$C$120,'54'!$B42,計算!AH$10:AH$120)</f>
        <v>0</v>
      </c>
      <c r="AF42" s="701">
        <f>SUMIF(計算!$C$10:$C$119,'54'!$B42,計算!AI$10:AI$119)</f>
        <v>0</v>
      </c>
    </row>
    <row r="43" spans="2:32">
      <c r="B43" s="702" t="s">
        <v>437</v>
      </c>
      <c r="C43" s="701" t="s">
        <v>15</v>
      </c>
      <c r="D43" s="701">
        <f>SUMIF(計算!$C$10:$C$119,'54'!$B43,計算!G$10:G$119)</f>
        <v>0</v>
      </c>
      <c r="E43" s="701">
        <f>SUMIF(計算!$C$10:$C$119,'54'!$B43,計算!H$10:H$119)</f>
        <v>0</v>
      </c>
      <c r="F43" s="701">
        <f>SUMIF(計算!$C$10:$C$119,'54'!$B43,計算!I$10:I$119)</f>
        <v>0</v>
      </c>
      <c r="G43" s="701">
        <f>SUMIF(計算!$C$10:$C$119,'54'!$B43,計算!J$10:J$119)</f>
        <v>0</v>
      </c>
      <c r="H43" s="701">
        <f>SUMIF(計算!$C$10:$C$120,'54'!$B43,計算!K$10:K$120)</f>
        <v>0</v>
      </c>
      <c r="I43" s="701">
        <f>SUMIF(計算!$C$10:$C$120,'54'!$B43,計算!L$10:L$120)</f>
        <v>0</v>
      </c>
      <c r="J43" s="701">
        <f>SUMIF(計算!$C$10:$C$120,'54'!$B43,計算!M$10:M$120)</f>
        <v>0</v>
      </c>
      <c r="K43" s="701">
        <f>SUMIF(計算!$C$10:$C$119,'54'!$B43,計算!N$10:N$119)</f>
        <v>0</v>
      </c>
      <c r="L43" s="701">
        <f>SUMIF(計算!$C$10:$C$119,'54'!$B43,計算!O$10:O$119)</f>
        <v>0</v>
      </c>
      <c r="M43" s="701">
        <f>SUMIF(計算!$C$10:$C$119,'54'!$B43,計算!P$10:P$119)</f>
        <v>0</v>
      </c>
      <c r="N43" s="701"/>
      <c r="O43" s="701"/>
      <c r="P43" s="701">
        <f>SUMIF(計算!$C$10:$C$120,'54'!$B43,計算!S$10:S$120)</f>
        <v>0</v>
      </c>
      <c r="Q43" s="701">
        <f>SUMIF(計算!$C$10:$C$120,'54'!$B43,計算!T$10:T$120)</f>
        <v>0</v>
      </c>
      <c r="R43" s="701">
        <f>SUMIF(計算!$C$10:$C$120,'54'!$B43,計算!U$10:U$120)</f>
        <v>0</v>
      </c>
      <c r="S43" s="701">
        <f>SUMIF(計算!$C$10:$C$119,'54'!$B43,計算!V$10:V$119)</f>
        <v>0</v>
      </c>
      <c r="T43" s="701">
        <f>SUMIF(計算!$C$10:$C$119,'54'!$B43,計算!W$10:W$119)</f>
        <v>0</v>
      </c>
      <c r="U43" s="701">
        <f>SUMIF(計算!$C$10:$C$119,'54'!$B43,計算!X$10:X$119)</f>
        <v>0</v>
      </c>
      <c r="V43" s="701">
        <f>SUMIF(計算!$C$10:$C$119,'54'!$B43,計算!Y$10:Y$119)</f>
        <v>0</v>
      </c>
      <c r="W43" s="701">
        <f>SUMIF(計算!$C$10:$C$119,'54'!$B43,計算!Z$10:Z$119)</f>
        <v>0</v>
      </c>
      <c r="X43" s="701">
        <f>SUMIF(計算!$C$10:$C$119,'54'!$B43,計算!AA$10:AA$119)</f>
        <v>0</v>
      </c>
      <c r="Y43" s="701">
        <f>SUMIF(計算!$C$10:$C$120,'54'!$B43,計算!AB$10:AB$120)</f>
        <v>0</v>
      </c>
      <c r="Z43" s="701">
        <f>SUMIF(計算!$C$10:$C$120,'54'!$B43,計算!AC$10:AC$120)</f>
        <v>0</v>
      </c>
      <c r="AA43" s="701">
        <f>SUMIF(計算!$C$10:$C$120,'54'!$B43,計算!AD$10:AD$120)</f>
        <v>0</v>
      </c>
      <c r="AB43" s="701">
        <f>SUMIF(計算!$C$10:$C$119,'54'!$B43,計算!AE$10:AE$119)</f>
        <v>0</v>
      </c>
      <c r="AC43" s="701">
        <f>SUMIF(計算!$C$10:$C$120,'54'!$B43,計算!AF$10:AF$120)</f>
        <v>0</v>
      </c>
      <c r="AD43" s="701">
        <f>SUMIF(計算!$C$10:$C$120,'54'!$B43,計算!AG$10:AG$120)</f>
        <v>0</v>
      </c>
      <c r="AE43" s="701">
        <f>SUMIF(計算!$C$10:$C$120,'54'!$B43,計算!AH$10:AH$120)</f>
        <v>0</v>
      </c>
      <c r="AF43" s="701">
        <f>SUMIF(計算!$C$10:$C$119,'54'!$B43,計算!AI$10:AI$119)</f>
        <v>0</v>
      </c>
    </row>
    <row r="44" spans="2:32">
      <c r="B44" s="700" t="s">
        <v>438</v>
      </c>
      <c r="C44" s="686" t="s">
        <v>784</v>
      </c>
      <c r="D44" s="686">
        <f>SUMIF(計算!$C$10:$C$119,'54'!$B44,計算!G$10:G$119)</f>
        <v>0</v>
      </c>
      <c r="E44" s="686">
        <f>SUMIF(計算!$C$10:$C$119,'54'!$B44,計算!H$10:H$119)</f>
        <v>0</v>
      </c>
      <c r="F44" s="686">
        <f>SUMIF(計算!$C$10:$C$119,'54'!$B44,計算!I$10:I$119)</f>
        <v>0</v>
      </c>
      <c r="G44" s="686">
        <f>SUMIF(計算!$C$10:$C$119,'54'!$B44,計算!J$10:J$119)</f>
        <v>0</v>
      </c>
      <c r="H44" s="686">
        <f>SUMIF(計算!$C$10:$C$120,'54'!$B44,計算!K$10:K$120)</f>
        <v>0</v>
      </c>
      <c r="I44" s="686">
        <f>SUMIF(計算!$C$10:$C$120,'54'!$B44,計算!L$10:L$120)</f>
        <v>0</v>
      </c>
      <c r="J44" s="686">
        <f>SUMIF(計算!$C$10:$C$120,'54'!$B44,計算!M$10:M$120)</f>
        <v>0</v>
      </c>
      <c r="K44" s="686">
        <f>SUMIF(計算!$C$10:$C$119,'54'!$B44,計算!N$10:N$119)</f>
        <v>0</v>
      </c>
      <c r="L44" s="686">
        <f>SUMIF(計算!$C$10:$C$119,'54'!$B44,計算!O$10:O$119)</f>
        <v>0</v>
      </c>
      <c r="M44" s="686">
        <f>SUMIF(計算!$C$10:$C$119,'54'!$B44,計算!P$10:P$119)</f>
        <v>0</v>
      </c>
      <c r="N44" s="686"/>
      <c r="O44" s="686"/>
      <c r="P44" s="686">
        <f>SUMIF(計算!$C$10:$C$120,'54'!$B44,計算!S$10:S$120)</f>
        <v>0</v>
      </c>
      <c r="Q44" s="686">
        <f>SUMIF(計算!$C$10:$C$120,'54'!$B44,計算!T$10:T$120)</f>
        <v>0</v>
      </c>
      <c r="R44" s="686">
        <f>SUMIF(計算!$C$10:$C$120,'54'!$B44,計算!U$10:U$120)</f>
        <v>0</v>
      </c>
      <c r="S44" s="686">
        <f>SUMIF(計算!$C$10:$C$119,'54'!$B44,計算!V$10:V$119)</f>
        <v>0</v>
      </c>
      <c r="T44" s="686">
        <f>SUMIF(計算!$C$10:$C$119,'54'!$B44,計算!W$10:W$119)</f>
        <v>0</v>
      </c>
      <c r="U44" s="686">
        <f>SUMIF(計算!$C$10:$C$119,'54'!$B44,計算!X$10:X$119)</f>
        <v>0</v>
      </c>
      <c r="V44" s="686">
        <f>SUMIF(計算!$C$10:$C$119,'54'!$B44,計算!Y$10:Y$119)</f>
        <v>0</v>
      </c>
      <c r="W44" s="686">
        <f>SUMIF(計算!$C$10:$C$119,'54'!$B44,計算!Z$10:Z$119)</f>
        <v>0</v>
      </c>
      <c r="X44" s="686">
        <f>SUMIF(計算!$C$10:$C$119,'54'!$B44,計算!AA$10:AA$119)</f>
        <v>0</v>
      </c>
      <c r="Y44" s="686">
        <f>SUMIF(計算!$C$10:$C$120,'54'!$B44,計算!AB$10:AB$120)</f>
        <v>0</v>
      </c>
      <c r="Z44" s="686">
        <f>SUMIF(計算!$C$10:$C$120,'54'!$B44,計算!AC$10:AC$120)</f>
        <v>0</v>
      </c>
      <c r="AA44" s="686">
        <f>SUMIF(計算!$C$10:$C$120,'54'!$B44,計算!AD$10:AD$120)</f>
        <v>0</v>
      </c>
      <c r="AB44" s="686">
        <f>SUMIF(計算!$C$10:$C$119,'54'!$B44,計算!AE$10:AE$119)</f>
        <v>0</v>
      </c>
      <c r="AC44" s="686">
        <f>SUMIF(計算!$C$10:$C$120,'54'!$B44,計算!AF$10:AF$120)</f>
        <v>0</v>
      </c>
      <c r="AD44" s="686">
        <f>SUMIF(計算!$C$10:$C$120,'54'!$B44,計算!AG$10:AG$120)</f>
        <v>0</v>
      </c>
      <c r="AE44" s="686">
        <f>SUMIF(計算!$C$10:$C$120,'54'!$B44,計算!AH$10:AH$120)</f>
        <v>0</v>
      </c>
      <c r="AF44" s="686">
        <f>SUMIF(計算!$C$10:$C$119,'54'!$B44,計算!AI$10:AI$119)</f>
        <v>0</v>
      </c>
    </row>
    <row r="45" spans="2:32">
      <c r="B45" s="700" t="s">
        <v>439</v>
      </c>
      <c r="C45" s="701" t="s">
        <v>16</v>
      </c>
      <c r="D45" s="701">
        <f>SUMIF(計算!$C$10:$C$119,'54'!$B45,計算!G$10:G$119)</f>
        <v>0</v>
      </c>
      <c r="E45" s="701">
        <f>SUMIF(計算!$C$10:$C$119,'54'!$B45,計算!H$10:H$119)</f>
        <v>0</v>
      </c>
      <c r="F45" s="701">
        <f>SUMIF(計算!$C$10:$C$119,'54'!$B45,計算!I$10:I$119)</f>
        <v>0</v>
      </c>
      <c r="G45" s="701">
        <f>SUMIF(計算!$C$10:$C$119,'54'!$B45,計算!J$10:J$119)</f>
        <v>0</v>
      </c>
      <c r="H45" s="701">
        <f>SUMIF(計算!$C$10:$C$120,'54'!$B45,計算!K$10:K$120)</f>
        <v>0</v>
      </c>
      <c r="I45" s="701">
        <f>SUMIF(計算!$C$10:$C$120,'54'!$B45,計算!L$10:L$120)</f>
        <v>0</v>
      </c>
      <c r="J45" s="701">
        <f>SUMIF(計算!$C$10:$C$120,'54'!$B45,計算!M$10:M$120)</f>
        <v>0</v>
      </c>
      <c r="K45" s="701">
        <f>SUMIF(計算!$C$10:$C$119,'54'!$B45,計算!N$10:N$119)</f>
        <v>0</v>
      </c>
      <c r="L45" s="701">
        <f>SUMIF(計算!$C$10:$C$119,'54'!$B45,計算!O$10:O$119)</f>
        <v>0</v>
      </c>
      <c r="M45" s="701">
        <f>SUMIF(計算!$C$10:$C$119,'54'!$B45,計算!P$10:P$119)</f>
        <v>0</v>
      </c>
      <c r="N45" s="701"/>
      <c r="O45" s="701"/>
      <c r="P45" s="701">
        <f>SUMIF(計算!$C$10:$C$120,'54'!$B45,計算!S$10:S$120)</f>
        <v>0</v>
      </c>
      <c r="Q45" s="701">
        <f>SUMIF(計算!$C$10:$C$120,'54'!$B45,計算!T$10:T$120)</f>
        <v>0</v>
      </c>
      <c r="R45" s="701">
        <f>SUMIF(計算!$C$10:$C$120,'54'!$B45,計算!U$10:U$120)</f>
        <v>0</v>
      </c>
      <c r="S45" s="701">
        <f>SUMIF(計算!$C$10:$C$119,'54'!$B45,計算!V$10:V$119)</f>
        <v>0</v>
      </c>
      <c r="T45" s="701">
        <f>SUMIF(計算!$C$10:$C$119,'54'!$B45,計算!W$10:W$119)</f>
        <v>0</v>
      </c>
      <c r="U45" s="701">
        <f>SUMIF(計算!$C$10:$C$119,'54'!$B45,計算!X$10:X$119)</f>
        <v>0</v>
      </c>
      <c r="V45" s="701">
        <f>SUMIF(計算!$C$10:$C$119,'54'!$B45,計算!Y$10:Y$119)</f>
        <v>0</v>
      </c>
      <c r="W45" s="701">
        <f>SUMIF(計算!$C$10:$C$119,'54'!$B45,計算!Z$10:Z$119)</f>
        <v>0</v>
      </c>
      <c r="X45" s="701">
        <f>SUMIF(計算!$C$10:$C$119,'54'!$B45,計算!AA$10:AA$119)</f>
        <v>0</v>
      </c>
      <c r="Y45" s="701">
        <f>SUMIF(計算!$C$10:$C$120,'54'!$B45,計算!AB$10:AB$120)</f>
        <v>0</v>
      </c>
      <c r="Z45" s="701">
        <f>SUMIF(計算!$C$10:$C$120,'54'!$B45,計算!AC$10:AC$120)</f>
        <v>0</v>
      </c>
      <c r="AA45" s="701">
        <f>SUMIF(計算!$C$10:$C$120,'54'!$B45,計算!AD$10:AD$120)</f>
        <v>0</v>
      </c>
      <c r="AB45" s="701">
        <f>SUMIF(計算!$C$10:$C$119,'54'!$B45,計算!AE$10:AE$119)</f>
        <v>0</v>
      </c>
      <c r="AC45" s="701">
        <f>SUMIF(計算!$C$10:$C$120,'54'!$B45,計算!AF$10:AF$120)</f>
        <v>0</v>
      </c>
      <c r="AD45" s="701">
        <f>SUMIF(計算!$C$10:$C$120,'54'!$B45,計算!AG$10:AG$120)</f>
        <v>0</v>
      </c>
      <c r="AE45" s="701">
        <f>SUMIF(計算!$C$10:$C$120,'54'!$B45,計算!AH$10:AH$120)</f>
        <v>0</v>
      </c>
      <c r="AF45" s="701">
        <f>SUMIF(計算!$C$10:$C$119,'54'!$B45,計算!AI$10:AI$119)</f>
        <v>0</v>
      </c>
    </row>
    <row r="46" spans="2:32">
      <c r="B46" s="700" t="s">
        <v>440</v>
      </c>
      <c r="C46" s="703" t="s">
        <v>785</v>
      </c>
      <c r="D46" s="701">
        <f>SUMIF(計算!$C$10:$C$119,'54'!$B46,計算!G$10:G$119)</f>
        <v>0</v>
      </c>
      <c r="E46" s="701">
        <f>SUMIF(計算!$C$10:$C$119,'54'!$B46,計算!H$10:H$119)</f>
        <v>0</v>
      </c>
      <c r="F46" s="701">
        <f>SUMIF(計算!$C$10:$C$119,'54'!$B46,計算!I$10:I$119)</f>
        <v>0</v>
      </c>
      <c r="G46" s="701">
        <f>SUMIF(計算!$C$10:$C$119,'54'!$B46,計算!J$10:J$119)</f>
        <v>0</v>
      </c>
      <c r="H46" s="701">
        <f>SUMIF(計算!$C$10:$C$120,'54'!$B46,計算!K$10:K$120)</f>
        <v>0</v>
      </c>
      <c r="I46" s="701">
        <f>SUMIF(計算!$C$10:$C$120,'54'!$B46,計算!L$10:L$120)</f>
        <v>0</v>
      </c>
      <c r="J46" s="701">
        <f>SUMIF(計算!$C$10:$C$120,'54'!$B46,計算!M$10:M$120)</f>
        <v>0</v>
      </c>
      <c r="K46" s="701">
        <f>SUMIF(計算!$C$10:$C$119,'54'!$B46,計算!N$10:N$119)</f>
        <v>0</v>
      </c>
      <c r="L46" s="701">
        <f>SUMIF(計算!$C$10:$C$119,'54'!$B46,計算!O$10:O$119)</f>
        <v>0</v>
      </c>
      <c r="M46" s="701">
        <f>SUMIF(計算!$C$10:$C$119,'54'!$B46,計算!P$10:P$119)</f>
        <v>0</v>
      </c>
      <c r="N46" s="701"/>
      <c r="O46" s="701"/>
      <c r="P46" s="701">
        <f>SUMIF(計算!$C$10:$C$120,'54'!$B46,計算!S$10:S$120)</f>
        <v>0</v>
      </c>
      <c r="Q46" s="701">
        <f>SUMIF(計算!$C$10:$C$120,'54'!$B46,計算!T$10:T$120)</f>
        <v>0</v>
      </c>
      <c r="R46" s="701">
        <f>SUMIF(計算!$C$10:$C$120,'54'!$B46,計算!U$10:U$120)</f>
        <v>0</v>
      </c>
      <c r="S46" s="701">
        <f>SUMIF(計算!$C$10:$C$119,'54'!$B46,計算!V$10:V$119)</f>
        <v>0</v>
      </c>
      <c r="T46" s="701">
        <f>SUMIF(計算!$C$10:$C$119,'54'!$B46,計算!W$10:W$119)</f>
        <v>0</v>
      </c>
      <c r="U46" s="701">
        <f>SUMIF(計算!$C$10:$C$119,'54'!$B46,計算!X$10:X$119)</f>
        <v>0</v>
      </c>
      <c r="V46" s="701">
        <f>SUMIF(計算!$C$10:$C$119,'54'!$B46,計算!Y$10:Y$119)</f>
        <v>0</v>
      </c>
      <c r="W46" s="701">
        <f>SUMIF(計算!$C$10:$C$119,'54'!$B46,計算!Z$10:Z$119)</f>
        <v>0</v>
      </c>
      <c r="X46" s="701">
        <f>SUMIF(計算!$C$10:$C$119,'54'!$B46,計算!AA$10:AA$119)</f>
        <v>0</v>
      </c>
      <c r="Y46" s="701">
        <f>SUMIF(計算!$C$10:$C$120,'54'!$B46,計算!AB$10:AB$120)</f>
        <v>0</v>
      </c>
      <c r="Z46" s="701">
        <f>SUMIF(計算!$C$10:$C$120,'54'!$B46,計算!AC$10:AC$120)</f>
        <v>0</v>
      </c>
      <c r="AA46" s="701">
        <f>SUMIF(計算!$C$10:$C$120,'54'!$B46,計算!AD$10:AD$120)</f>
        <v>0</v>
      </c>
      <c r="AB46" s="701">
        <f>SUMIF(計算!$C$10:$C$119,'54'!$B46,計算!AE$10:AE$119)</f>
        <v>0</v>
      </c>
      <c r="AC46" s="701">
        <f>SUMIF(計算!$C$10:$C$120,'54'!$B46,計算!AF$10:AF$120)</f>
        <v>0</v>
      </c>
      <c r="AD46" s="701">
        <f>SUMIF(計算!$C$10:$C$120,'54'!$B46,計算!AG$10:AG$120)</f>
        <v>0</v>
      </c>
      <c r="AE46" s="701">
        <f>SUMIF(計算!$C$10:$C$120,'54'!$B46,計算!AH$10:AH$120)</f>
        <v>0</v>
      </c>
      <c r="AF46" s="701">
        <f>SUMIF(計算!$C$10:$C$119,'54'!$B46,計算!AI$10:AI$119)</f>
        <v>0</v>
      </c>
    </row>
    <row r="47" spans="2:32">
      <c r="B47" s="700" t="s">
        <v>441</v>
      </c>
      <c r="C47" s="701" t="s">
        <v>786</v>
      </c>
      <c r="D47" s="701">
        <f>SUMIF(計算!$C$10:$C$119,'54'!$B47,計算!G$10:G$119)</f>
        <v>0</v>
      </c>
      <c r="E47" s="701">
        <f>SUMIF(計算!$C$10:$C$119,'54'!$B47,計算!H$10:H$119)</f>
        <v>0</v>
      </c>
      <c r="F47" s="701">
        <f>SUMIF(計算!$C$10:$C$119,'54'!$B47,計算!I$10:I$119)</f>
        <v>0</v>
      </c>
      <c r="G47" s="701">
        <f>SUMIF(計算!$C$10:$C$119,'54'!$B47,計算!J$10:J$119)</f>
        <v>0</v>
      </c>
      <c r="H47" s="701">
        <f>SUMIF(計算!$C$10:$C$120,'54'!$B47,計算!K$10:K$120)</f>
        <v>0</v>
      </c>
      <c r="I47" s="701">
        <f>SUMIF(計算!$C$10:$C$120,'54'!$B47,計算!L$10:L$120)</f>
        <v>0</v>
      </c>
      <c r="J47" s="701">
        <f>SUMIF(計算!$C$10:$C$120,'54'!$B47,計算!M$10:M$120)</f>
        <v>0</v>
      </c>
      <c r="K47" s="701">
        <f>SUMIF(計算!$C$10:$C$119,'54'!$B47,計算!N$10:N$119)</f>
        <v>0</v>
      </c>
      <c r="L47" s="701">
        <f>SUMIF(計算!$C$10:$C$119,'54'!$B47,計算!O$10:O$119)</f>
        <v>0</v>
      </c>
      <c r="M47" s="701">
        <f>SUMIF(計算!$C$10:$C$119,'54'!$B47,計算!P$10:P$119)</f>
        <v>0</v>
      </c>
      <c r="N47" s="701"/>
      <c r="O47" s="701"/>
      <c r="P47" s="701">
        <f>SUMIF(計算!$C$10:$C$120,'54'!$B47,計算!S$10:S$120)</f>
        <v>0</v>
      </c>
      <c r="Q47" s="701">
        <f>SUMIF(計算!$C$10:$C$120,'54'!$B47,計算!T$10:T$120)</f>
        <v>0</v>
      </c>
      <c r="R47" s="701">
        <f>SUMIF(計算!$C$10:$C$120,'54'!$B47,計算!U$10:U$120)</f>
        <v>0</v>
      </c>
      <c r="S47" s="701">
        <f>SUMIF(計算!$C$10:$C$119,'54'!$B47,計算!V$10:V$119)</f>
        <v>0</v>
      </c>
      <c r="T47" s="701">
        <f>SUMIF(計算!$C$10:$C$119,'54'!$B47,計算!W$10:W$119)</f>
        <v>0</v>
      </c>
      <c r="U47" s="701">
        <f>SUMIF(計算!$C$10:$C$119,'54'!$B47,計算!X$10:X$119)</f>
        <v>0</v>
      </c>
      <c r="V47" s="701">
        <f>SUMIF(計算!$C$10:$C$119,'54'!$B47,計算!Y$10:Y$119)</f>
        <v>0</v>
      </c>
      <c r="W47" s="701">
        <f>SUMIF(計算!$C$10:$C$119,'54'!$B47,計算!Z$10:Z$119)</f>
        <v>0</v>
      </c>
      <c r="X47" s="701">
        <f>SUMIF(計算!$C$10:$C$119,'54'!$B47,計算!AA$10:AA$119)</f>
        <v>0</v>
      </c>
      <c r="Y47" s="701">
        <f>SUMIF(計算!$C$10:$C$120,'54'!$B47,計算!AB$10:AB$120)</f>
        <v>0</v>
      </c>
      <c r="Z47" s="701">
        <f>SUMIF(計算!$C$10:$C$120,'54'!$B47,計算!AC$10:AC$120)</f>
        <v>0</v>
      </c>
      <c r="AA47" s="701">
        <f>SUMIF(計算!$C$10:$C$120,'54'!$B47,計算!AD$10:AD$120)</f>
        <v>0</v>
      </c>
      <c r="AB47" s="701">
        <f>SUMIF(計算!$C$10:$C$119,'54'!$B47,計算!AE$10:AE$119)</f>
        <v>0</v>
      </c>
      <c r="AC47" s="701">
        <f>SUMIF(計算!$C$10:$C$120,'54'!$B47,計算!AF$10:AF$120)</f>
        <v>0</v>
      </c>
      <c r="AD47" s="701">
        <f>SUMIF(計算!$C$10:$C$120,'54'!$B47,計算!AG$10:AG$120)</f>
        <v>0</v>
      </c>
      <c r="AE47" s="701">
        <f>SUMIF(計算!$C$10:$C$120,'54'!$B47,計算!AH$10:AH$120)</f>
        <v>0</v>
      </c>
      <c r="AF47" s="701">
        <f>SUMIF(計算!$C$10:$C$119,'54'!$B47,計算!AI$10:AI$119)</f>
        <v>0</v>
      </c>
    </row>
    <row r="48" spans="2:32">
      <c r="B48" s="702" t="s">
        <v>442</v>
      </c>
      <c r="C48" s="695" t="s">
        <v>787</v>
      </c>
      <c r="D48" s="695">
        <f>SUMIF(計算!$C$10:$C$119,'54'!$B48,計算!G$10:G$119)</f>
        <v>0</v>
      </c>
      <c r="E48" s="695">
        <f>SUMIF(計算!$C$10:$C$119,'54'!$B48,計算!H$10:H$119)</f>
        <v>0</v>
      </c>
      <c r="F48" s="695">
        <f>SUMIF(計算!$C$10:$C$119,'54'!$B48,計算!I$10:I$119)</f>
        <v>0</v>
      </c>
      <c r="G48" s="695">
        <f>SUMIF(計算!$C$10:$C$119,'54'!$B48,計算!J$10:J$119)</f>
        <v>0</v>
      </c>
      <c r="H48" s="695">
        <f>SUMIF(計算!$C$10:$C$120,'54'!$B48,計算!K$10:K$120)</f>
        <v>0</v>
      </c>
      <c r="I48" s="695">
        <f>SUMIF(計算!$C$10:$C$120,'54'!$B48,計算!L$10:L$120)</f>
        <v>0</v>
      </c>
      <c r="J48" s="695">
        <f>SUMIF(計算!$C$10:$C$120,'54'!$B48,計算!M$10:M$120)</f>
        <v>0</v>
      </c>
      <c r="K48" s="695">
        <f>SUMIF(計算!$C$10:$C$119,'54'!$B48,計算!N$10:N$119)</f>
        <v>0</v>
      </c>
      <c r="L48" s="695">
        <f>SUMIF(計算!$C$10:$C$119,'54'!$B48,計算!O$10:O$119)</f>
        <v>0</v>
      </c>
      <c r="M48" s="695">
        <f>SUMIF(計算!$C$10:$C$119,'54'!$B48,計算!P$10:P$119)</f>
        <v>0</v>
      </c>
      <c r="N48" s="695"/>
      <c r="O48" s="695"/>
      <c r="P48" s="695">
        <f>SUMIF(計算!$C$10:$C$120,'54'!$B48,計算!S$10:S$120)</f>
        <v>0</v>
      </c>
      <c r="Q48" s="695">
        <f>SUMIF(計算!$C$10:$C$120,'54'!$B48,計算!T$10:T$120)</f>
        <v>0</v>
      </c>
      <c r="R48" s="695">
        <f>SUMIF(計算!$C$10:$C$120,'54'!$B48,計算!U$10:U$120)</f>
        <v>0</v>
      </c>
      <c r="S48" s="695">
        <f>SUMIF(計算!$C$10:$C$119,'54'!$B48,計算!V$10:V$119)</f>
        <v>0</v>
      </c>
      <c r="T48" s="695">
        <f>SUMIF(計算!$C$10:$C$119,'54'!$B48,計算!W$10:W$119)</f>
        <v>0</v>
      </c>
      <c r="U48" s="695">
        <f>SUMIF(計算!$C$10:$C$119,'54'!$B48,計算!X$10:X$119)</f>
        <v>0</v>
      </c>
      <c r="V48" s="695">
        <f>SUMIF(計算!$C$10:$C$119,'54'!$B48,計算!Y$10:Y$119)</f>
        <v>0</v>
      </c>
      <c r="W48" s="695">
        <f>SUMIF(計算!$C$10:$C$119,'54'!$B48,計算!Z$10:Z$119)</f>
        <v>0</v>
      </c>
      <c r="X48" s="695">
        <f>SUMIF(計算!$C$10:$C$119,'54'!$B48,計算!AA$10:AA$119)</f>
        <v>0</v>
      </c>
      <c r="Y48" s="695">
        <f>SUMIF(計算!$C$10:$C$120,'54'!$B48,計算!AB$10:AB$120)</f>
        <v>0</v>
      </c>
      <c r="Z48" s="695">
        <f>SUMIF(計算!$C$10:$C$120,'54'!$B48,計算!AC$10:AC$120)</f>
        <v>0</v>
      </c>
      <c r="AA48" s="695">
        <f>SUMIF(計算!$C$10:$C$120,'54'!$B48,計算!AD$10:AD$120)</f>
        <v>0</v>
      </c>
      <c r="AB48" s="695">
        <f>SUMIF(計算!$C$10:$C$119,'54'!$B48,計算!AE$10:AE$119)</f>
        <v>0</v>
      </c>
      <c r="AC48" s="695">
        <f>SUMIF(計算!$C$10:$C$120,'54'!$B48,計算!AF$10:AF$120)</f>
        <v>0</v>
      </c>
      <c r="AD48" s="695">
        <f>SUMIF(計算!$C$10:$C$120,'54'!$B48,計算!AG$10:AG$120)</f>
        <v>0</v>
      </c>
      <c r="AE48" s="695">
        <f>SUMIF(計算!$C$10:$C$120,'54'!$B48,計算!AH$10:AH$120)</f>
        <v>0</v>
      </c>
      <c r="AF48" s="695">
        <f>SUMIF(計算!$C$10:$C$119,'54'!$B48,計算!AI$10:AI$119)</f>
        <v>0</v>
      </c>
    </row>
    <row r="49" spans="2:32">
      <c r="B49" s="700" t="s">
        <v>443</v>
      </c>
      <c r="C49" s="701" t="s">
        <v>788</v>
      </c>
      <c r="D49" s="701">
        <f>SUMIF(計算!$C$10:$C$119,'54'!$B49,計算!G$10:G$119)</f>
        <v>0</v>
      </c>
      <c r="E49" s="701">
        <f>SUMIF(計算!$C$10:$C$119,'54'!$B49,計算!H$10:H$119)</f>
        <v>0</v>
      </c>
      <c r="F49" s="701">
        <f>SUMIF(計算!$C$10:$C$119,'54'!$B49,計算!I$10:I$119)</f>
        <v>0</v>
      </c>
      <c r="G49" s="701">
        <f>SUMIF(計算!$C$10:$C$119,'54'!$B49,計算!J$10:J$119)</f>
        <v>0</v>
      </c>
      <c r="H49" s="701">
        <f>SUMIF(計算!$C$10:$C$120,'54'!$B49,計算!K$10:K$120)</f>
        <v>0</v>
      </c>
      <c r="I49" s="701">
        <f>SUMIF(計算!$C$10:$C$120,'54'!$B49,計算!L$10:L$120)</f>
        <v>0</v>
      </c>
      <c r="J49" s="701">
        <f>SUMIF(計算!$C$10:$C$120,'54'!$B49,計算!M$10:M$120)</f>
        <v>0</v>
      </c>
      <c r="K49" s="701">
        <f>SUMIF(計算!$C$10:$C$119,'54'!$B49,計算!N$10:N$119)</f>
        <v>0</v>
      </c>
      <c r="L49" s="701">
        <f>SUMIF(計算!$C$10:$C$119,'54'!$B49,計算!O$10:O$119)</f>
        <v>0</v>
      </c>
      <c r="M49" s="701">
        <f>SUMIF(計算!$C$10:$C$119,'54'!$B49,計算!P$10:P$119)</f>
        <v>0</v>
      </c>
      <c r="N49" s="701"/>
      <c r="O49" s="701"/>
      <c r="P49" s="701">
        <f>SUMIF(計算!$C$10:$C$120,'54'!$B49,計算!S$10:S$120)</f>
        <v>0</v>
      </c>
      <c r="Q49" s="701">
        <f>SUMIF(計算!$C$10:$C$120,'54'!$B49,計算!T$10:T$120)</f>
        <v>0</v>
      </c>
      <c r="R49" s="701">
        <f>SUMIF(計算!$C$10:$C$120,'54'!$B49,計算!U$10:U$120)</f>
        <v>0</v>
      </c>
      <c r="S49" s="701">
        <f>SUMIF(計算!$C$10:$C$119,'54'!$B49,計算!V$10:V$119)</f>
        <v>0</v>
      </c>
      <c r="T49" s="701">
        <f>SUMIF(計算!$C$10:$C$119,'54'!$B49,計算!W$10:W$119)</f>
        <v>0</v>
      </c>
      <c r="U49" s="701">
        <f>SUMIF(計算!$C$10:$C$119,'54'!$B49,計算!X$10:X$119)</f>
        <v>0</v>
      </c>
      <c r="V49" s="701">
        <f>SUMIF(計算!$C$10:$C$119,'54'!$B49,計算!Y$10:Y$119)</f>
        <v>0</v>
      </c>
      <c r="W49" s="701">
        <f>SUMIF(計算!$C$10:$C$119,'54'!$B49,計算!Z$10:Z$119)</f>
        <v>0</v>
      </c>
      <c r="X49" s="701">
        <f>SUMIF(計算!$C$10:$C$119,'54'!$B49,計算!AA$10:AA$119)</f>
        <v>0</v>
      </c>
      <c r="Y49" s="701">
        <f>SUMIF(計算!$C$10:$C$120,'54'!$B49,計算!AB$10:AB$120)</f>
        <v>0</v>
      </c>
      <c r="Z49" s="701">
        <f>SUMIF(計算!$C$10:$C$120,'54'!$B49,計算!AC$10:AC$120)</f>
        <v>0</v>
      </c>
      <c r="AA49" s="701">
        <f>SUMIF(計算!$C$10:$C$120,'54'!$B49,計算!AD$10:AD$120)</f>
        <v>0</v>
      </c>
      <c r="AB49" s="701">
        <f>SUMIF(計算!$C$10:$C$119,'54'!$B49,計算!AE$10:AE$119)</f>
        <v>0</v>
      </c>
      <c r="AC49" s="701">
        <f>SUMIF(計算!$C$10:$C$120,'54'!$B49,計算!AF$10:AF$120)</f>
        <v>0</v>
      </c>
      <c r="AD49" s="701">
        <f>SUMIF(計算!$C$10:$C$120,'54'!$B49,計算!AG$10:AG$120)</f>
        <v>0</v>
      </c>
      <c r="AE49" s="701">
        <f>SUMIF(計算!$C$10:$C$120,'54'!$B49,計算!AH$10:AH$120)</f>
        <v>0</v>
      </c>
      <c r="AF49" s="701">
        <f>SUMIF(計算!$C$10:$C$119,'54'!$B49,計算!AI$10:AI$119)</f>
        <v>0</v>
      </c>
    </row>
    <row r="50" spans="2:32">
      <c r="B50" s="700" t="s">
        <v>444</v>
      </c>
      <c r="C50" s="701" t="s">
        <v>789</v>
      </c>
      <c r="D50" s="701">
        <f>SUMIF(計算!$C$10:$C$119,'54'!$B50,計算!G$10:G$119)</f>
        <v>0</v>
      </c>
      <c r="E50" s="701">
        <f>SUMIF(計算!$C$10:$C$119,'54'!$B50,計算!H$10:H$119)</f>
        <v>0</v>
      </c>
      <c r="F50" s="701">
        <f>SUMIF(計算!$C$10:$C$119,'54'!$B50,計算!I$10:I$119)</f>
        <v>0</v>
      </c>
      <c r="G50" s="701">
        <f>SUMIF(計算!$C$10:$C$119,'54'!$B50,計算!J$10:J$119)</f>
        <v>0</v>
      </c>
      <c r="H50" s="701">
        <f>SUMIF(計算!$C$10:$C$120,'54'!$B50,計算!K$10:K$120)</f>
        <v>0</v>
      </c>
      <c r="I50" s="701">
        <f>SUMIF(計算!$C$10:$C$120,'54'!$B50,計算!L$10:L$120)</f>
        <v>0</v>
      </c>
      <c r="J50" s="701">
        <f>SUMIF(計算!$C$10:$C$120,'54'!$B50,計算!M$10:M$120)</f>
        <v>0</v>
      </c>
      <c r="K50" s="701">
        <f>SUMIF(計算!$C$10:$C$119,'54'!$B50,計算!N$10:N$119)</f>
        <v>0</v>
      </c>
      <c r="L50" s="701">
        <f>SUMIF(計算!$C$10:$C$119,'54'!$B50,計算!O$10:O$119)</f>
        <v>0</v>
      </c>
      <c r="M50" s="701">
        <f>SUMIF(計算!$C$10:$C$119,'54'!$B50,計算!P$10:P$119)</f>
        <v>0</v>
      </c>
      <c r="N50" s="701"/>
      <c r="O50" s="701"/>
      <c r="P50" s="701">
        <f>SUMIF(計算!$C$10:$C$120,'54'!$B50,計算!S$10:S$120)</f>
        <v>0</v>
      </c>
      <c r="Q50" s="701">
        <f>SUMIF(計算!$C$10:$C$120,'54'!$B50,計算!T$10:T$120)</f>
        <v>0</v>
      </c>
      <c r="R50" s="701">
        <f>SUMIF(計算!$C$10:$C$120,'54'!$B50,計算!U$10:U$120)</f>
        <v>0</v>
      </c>
      <c r="S50" s="701">
        <f>SUMIF(計算!$C$10:$C$119,'54'!$B50,計算!V$10:V$119)</f>
        <v>0</v>
      </c>
      <c r="T50" s="701">
        <f>SUMIF(計算!$C$10:$C$119,'54'!$B50,計算!W$10:W$119)</f>
        <v>0</v>
      </c>
      <c r="U50" s="701">
        <f>SUMIF(計算!$C$10:$C$119,'54'!$B50,計算!X$10:X$119)</f>
        <v>0</v>
      </c>
      <c r="V50" s="701">
        <f>SUMIF(計算!$C$10:$C$119,'54'!$B50,計算!Y$10:Y$119)</f>
        <v>0</v>
      </c>
      <c r="W50" s="701">
        <f>SUMIF(計算!$C$10:$C$119,'54'!$B50,計算!Z$10:Z$119)</f>
        <v>0</v>
      </c>
      <c r="X50" s="701">
        <f>SUMIF(計算!$C$10:$C$119,'54'!$B50,計算!AA$10:AA$119)</f>
        <v>0</v>
      </c>
      <c r="Y50" s="701">
        <f>SUMIF(計算!$C$10:$C$120,'54'!$B50,計算!AB$10:AB$120)</f>
        <v>0</v>
      </c>
      <c r="Z50" s="701">
        <f>SUMIF(計算!$C$10:$C$120,'54'!$B50,計算!AC$10:AC$120)</f>
        <v>0</v>
      </c>
      <c r="AA50" s="701">
        <f>SUMIF(計算!$C$10:$C$120,'54'!$B50,計算!AD$10:AD$120)</f>
        <v>0</v>
      </c>
      <c r="AB50" s="701">
        <f>SUMIF(計算!$C$10:$C$119,'54'!$B50,計算!AE$10:AE$119)</f>
        <v>0</v>
      </c>
      <c r="AC50" s="701">
        <f>SUMIF(計算!$C$10:$C$120,'54'!$B50,計算!AF$10:AF$120)</f>
        <v>0</v>
      </c>
      <c r="AD50" s="701">
        <f>SUMIF(計算!$C$10:$C$120,'54'!$B50,計算!AG$10:AG$120)</f>
        <v>0</v>
      </c>
      <c r="AE50" s="701">
        <f>SUMIF(計算!$C$10:$C$120,'54'!$B50,計算!AH$10:AH$120)</f>
        <v>0</v>
      </c>
      <c r="AF50" s="701">
        <f>SUMIF(計算!$C$10:$C$119,'54'!$B50,計算!AI$10:AI$119)</f>
        <v>0</v>
      </c>
    </row>
    <row r="51" spans="2:32">
      <c r="B51" s="700" t="s">
        <v>445</v>
      </c>
      <c r="C51" s="701" t="s">
        <v>790</v>
      </c>
      <c r="D51" s="701">
        <f>SUMIF(計算!$C$10:$C$119,'54'!$B51,計算!G$10:G$119)</f>
        <v>0</v>
      </c>
      <c r="E51" s="701">
        <f>SUMIF(計算!$C$10:$C$119,'54'!$B51,計算!H$10:H$119)</f>
        <v>0</v>
      </c>
      <c r="F51" s="701">
        <f>SUMIF(計算!$C$10:$C$119,'54'!$B51,計算!I$10:I$119)</f>
        <v>0</v>
      </c>
      <c r="G51" s="701">
        <f>SUMIF(計算!$C$10:$C$119,'54'!$B51,計算!J$10:J$119)</f>
        <v>0</v>
      </c>
      <c r="H51" s="701">
        <f>SUMIF(計算!$C$10:$C$120,'54'!$B51,計算!K$10:K$120)</f>
        <v>0</v>
      </c>
      <c r="I51" s="701">
        <f>SUMIF(計算!$C$10:$C$120,'54'!$B51,計算!L$10:L$120)</f>
        <v>0</v>
      </c>
      <c r="J51" s="701">
        <f>SUMIF(計算!$C$10:$C$120,'54'!$B51,計算!M$10:M$120)</f>
        <v>0</v>
      </c>
      <c r="K51" s="701">
        <f>SUMIF(計算!$C$10:$C$119,'54'!$B51,計算!N$10:N$119)</f>
        <v>0</v>
      </c>
      <c r="L51" s="701">
        <f>SUMIF(計算!$C$10:$C$119,'54'!$B51,計算!O$10:O$119)</f>
        <v>0</v>
      </c>
      <c r="M51" s="701">
        <f>SUMIF(計算!$C$10:$C$119,'54'!$B51,計算!P$10:P$119)</f>
        <v>0</v>
      </c>
      <c r="N51" s="701"/>
      <c r="O51" s="701"/>
      <c r="P51" s="701">
        <f>SUMIF(計算!$C$10:$C$120,'54'!$B51,計算!S$10:S$120)</f>
        <v>0</v>
      </c>
      <c r="Q51" s="701">
        <f>SUMIF(計算!$C$10:$C$120,'54'!$B51,計算!T$10:T$120)</f>
        <v>0</v>
      </c>
      <c r="R51" s="701">
        <f>SUMIF(計算!$C$10:$C$120,'54'!$B51,計算!U$10:U$120)</f>
        <v>0</v>
      </c>
      <c r="S51" s="701">
        <f>SUMIF(計算!$C$10:$C$119,'54'!$B51,計算!V$10:V$119)</f>
        <v>0</v>
      </c>
      <c r="T51" s="701">
        <f>SUMIF(計算!$C$10:$C$119,'54'!$B51,計算!W$10:W$119)</f>
        <v>0</v>
      </c>
      <c r="U51" s="701">
        <f>SUMIF(計算!$C$10:$C$119,'54'!$B51,計算!X$10:X$119)</f>
        <v>0</v>
      </c>
      <c r="V51" s="701">
        <f>SUMIF(計算!$C$10:$C$119,'54'!$B51,計算!Y$10:Y$119)</f>
        <v>0</v>
      </c>
      <c r="W51" s="701">
        <f>SUMIF(計算!$C$10:$C$119,'54'!$B51,計算!Z$10:Z$119)</f>
        <v>0</v>
      </c>
      <c r="X51" s="701">
        <f>SUMIF(計算!$C$10:$C$119,'54'!$B51,計算!AA$10:AA$119)</f>
        <v>0</v>
      </c>
      <c r="Y51" s="701">
        <f>SUMIF(計算!$C$10:$C$120,'54'!$B51,計算!AB$10:AB$120)</f>
        <v>0</v>
      </c>
      <c r="Z51" s="701">
        <f>SUMIF(計算!$C$10:$C$120,'54'!$B51,計算!AC$10:AC$120)</f>
        <v>0</v>
      </c>
      <c r="AA51" s="701">
        <f>SUMIF(計算!$C$10:$C$120,'54'!$B51,計算!AD$10:AD$120)</f>
        <v>0</v>
      </c>
      <c r="AB51" s="701">
        <f>SUMIF(計算!$C$10:$C$119,'54'!$B51,計算!AE$10:AE$119)</f>
        <v>0</v>
      </c>
      <c r="AC51" s="701">
        <f>SUMIF(計算!$C$10:$C$120,'54'!$B51,計算!AF$10:AF$120)</f>
        <v>0</v>
      </c>
      <c r="AD51" s="701">
        <f>SUMIF(計算!$C$10:$C$120,'54'!$B51,計算!AG$10:AG$120)</f>
        <v>0</v>
      </c>
      <c r="AE51" s="701">
        <f>SUMIF(計算!$C$10:$C$120,'54'!$B51,計算!AH$10:AH$120)</f>
        <v>0</v>
      </c>
      <c r="AF51" s="701">
        <f>SUMIF(計算!$C$10:$C$119,'54'!$B51,計算!AI$10:AI$119)</f>
        <v>0</v>
      </c>
    </row>
    <row r="52" spans="2:32">
      <c r="B52" s="700" t="s">
        <v>446</v>
      </c>
      <c r="C52" s="701" t="s">
        <v>791</v>
      </c>
      <c r="D52" s="701">
        <f>SUMIF(計算!$C$10:$C$119,'54'!$B52,計算!G$10:G$119)</f>
        <v>0</v>
      </c>
      <c r="E52" s="701">
        <f>SUMIF(計算!$C$10:$C$119,'54'!$B52,計算!H$10:H$119)</f>
        <v>0</v>
      </c>
      <c r="F52" s="701">
        <f>SUMIF(計算!$C$10:$C$119,'54'!$B52,計算!I$10:I$119)</f>
        <v>0</v>
      </c>
      <c r="G52" s="701">
        <f>SUMIF(計算!$C$10:$C$119,'54'!$B52,計算!J$10:J$119)</f>
        <v>0</v>
      </c>
      <c r="H52" s="701">
        <f>SUMIF(計算!$C$10:$C$120,'54'!$B52,計算!K$10:K$120)</f>
        <v>0</v>
      </c>
      <c r="I52" s="701">
        <f>SUMIF(計算!$C$10:$C$120,'54'!$B52,計算!L$10:L$120)</f>
        <v>0</v>
      </c>
      <c r="J52" s="701">
        <f>SUMIF(計算!$C$10:$C$120,'54'!$B52,計算!M$10:M$120)</f>
        <v>0</v>
      </c>
      <c r="K52" s="701">
        <f>SUMIF(計算!$C$10:$C$119,'54'!$B52,計算!N$10:N$119)</f>
        <v>0</v>
      </c>
      <c r="L52" s="701">
        <f>SUMIF(計算!$C$10:$C$119,'54'!$B52,計算!O$10:O$119)</f>
        <v>0</v>
      </c>
      <c r="M52" s="701">
        <f>SUMIF(計算!$C$10:$C$119,'54'!$B52,計算!P$10:P$119)</f>
        <v>0</v>
      </c>
      <c r="N52" s="701"/>
      <c r="O52" s="701"/>
      <c r="P52" s="701">
        <f>SUMIF(計算!$C$10:$C$120,'54'!$B52,計算!S$10:S$120)</f>
        <v>0</v>
      </c>
      <c r="Q52" s="701">
        <f>SUMIF(計算!$C$10:$C$120,'54'!$B52,計算!T$10:T$120)</f>
        <v>0</v>
      </c>
      <c r="R52" s="701">
        <f>SUMIF(計算!$C$10:$C$120,'54'!$B52,計算!U$10:U$120)</f>
        <v>0</v>
      </c>
      <c r="S52" s="701">
        <f>SUMIF(計算!$C$10:$C$119,'54'!$B52,計算!V$10:V$119)</f>
        <v>0</v>
      </c>
      <c r="T52" s="701">
        <f>SUMIF(計算!$C$10:$C$119,'54'!$B52,計算!W$10:W$119)</f>
        <v>0</v>
      </c>
      <c r="U52" s="701">
        <f>SUMIF(計算!$C$10:$C$119,'54'!$B52,計算!X$10:X$119)</f>
        <v>0</v>
      </c>
      <c r="V52" s="701">
        <f>SUMIF(計算!$C$10:$C$119,'54'!$B52,計算!Y$10:Y$119)</f>
        <v>0</v>
      </c>
      <c r="W52" s="701">
        <f>SUMIF(計算!$C$10:$C$119,'54'!$B52,計算!Z$10:Z$119)</f>
        <v>0</v>
      </c>
      <c r="X52" s="701">
        <f>SUMIF(計算!$C$10:$C$119,'54'!$B52,計算!AA$10:AA$119)</f>
        <v>0</v>
      </c>
      <c r="Y52" s="701">
        <f>SUMIF(計算!$C$10:$C$120,'54'!$B52,計算!AB$10:AB$120)</f>
        <v>0</v>
      </c>
      <c r="Z52" s="701">
        <f>SUMIF(計算!$C$10:$C$120,'54'!$B52,計算!AC$10:AC$120)</f>
        <v>0</v>
      </c>
      <c r="AA52" s="701">
        <f>SUMIF(計算!$C$10:$C$120,'54'!$B52,計算!AD$10:AD$120)</f>
        <v>0</v>
      </c>
      <c r="AB52" s="701">
        <f>SUMIF(計算!$C$10:$C$119,'54'!$B52,計算!AE$10:AE$119)</f>
        <v>0</v>
      </c>
      <c r="AC52" s="701">
        <f>SUMIF(計算!$C$10:$C$120,'54'!$B52,計算!AF$10:AF$120)</f>
        <v>0</v>
      </c>
      <c r="AD52" s="701">
        <f>SUMIF(計算!$C$10:$C$120,'54'!$B52,計算!AG$10:AG$120)</f>
        <v>0</v>
      </c>
      <c r="AE52" s="701">
        <f>SUMIF(計算!$C$10:$C$120,'54'!$B52,計算!AH$10:AH$120)</f>
        <v>0</v>
      </c>
      <c r="AF52" s="701">
        <f>SUMIF(計算!$C$10:$C$119,'54'!$B52,計算!AI$10:AI$119)</f>
        <v>0</v>
      </c>
    </row>
    <row r="53" spans="2:32">
      <c r="B53" s="702" t="s">
        <v>447</v>
      </c>
      <c r="C53" s="701" t="s">
        <v>792</v>
      </c>
      <c r="D53" s="701">
        <f>SUMIF(計算!$C$10:$C$119,'54'!$B53,計算!G$10:G$119)</f>
        <v>0</v>
      </c>
      <c r="E53" s="701">
        <f>SUMIF(計算!$C$10:$C$119,'54'!$B53,計算!H$10:H$119)</f>
        <v>0</v>
      </c>
      <c r="F53" s="701">
        <f>SUMIF(計算!$C$10:$C$119,'54'!$B53,計算!I$10:I$119)</f>
        <v>0</v>
      </c>
      <c r="G53" s="701">
        <f>SUMIF(計算!$C$10:$C$119,'54'!$B53,計算!J$10:J$119)</f>
        <v>0</v>
      </c>
      <c r="H53" s="701">
        <f>SUMIF(計算!$C$10:$C$120,'54'!$B53,計算!K$10:K$120)</f>
        <v>0</v>
      </c>
      <c r="I53" s="701">
        <f>SUMIF(計算!$C$10:$C$120,'54'!$B53,計算!L$10:L$120)</f>
        <v>0</v>
      </c>
      <c r="J53" s="701">
        <f>SUMIF(計算!$C$10:$C$120,'54'!$B53,計算!M$10:M$120)</f>
        <v>0</v>
      </c>
      <c r="K53" s="701">
        <f>SUMIF(計算!$C$10:$C$119,'54'!$B53,計算!N$10:N$119)</f>
        <v>0</v>
      </c>
      <c r="L53" s="701">
        <f>SUMIF(計算!$C$10:$C$119,'54'!$B53,計算!O$10:O$119)</f>
        <v>0</v>
      </c>
      <c r="M53" s="701">
        <f>SUMIF(計算!$C$10:$C$119,'54'!$B53,計算!P$10:P$119)</f>
        <v>0</v>
      </c>
      <c r="N53" s="701"/>
      <c r="O53" s="701"/>
      <c r="P53" s="701">
        <f>SUMIF(計算!$C$10:$C$120,'54'!$B53,計算!S$10:S$120)</f>
        <v>0</v>
      </c>
      <c r="Q53" s="701">
        <f>SUMIF(計算!$C$10:$C$120,'54'!$B53,計算!T$10:T$120)</f>
        <v>0</v>
      </c>
      <c r="R53" s="701">
        <f>SUMIF(計算!$C$10:$C$120,'54'!$B53,計算!U$10:U$120)</f>
        <v>0</v>
      </c>
      <c r="S53" s="701">
        <f>SUMIF(計算!$C$10:$C$119,'54'!$B53,計算!V$10:V$119)</f>
        <v>0</v>
      </c>
      <c r="T53" s="701">
        <f>SUMIF(計算!$C$10:$C$119,'54'!$B53,計算!W$10:W$119)</f>
        <v>0</v>
      </c>
      <c r="U53" s="701">
        <f>SUMIF(計算!$C$10:$C$119,'54'!$B53,計算!X$10:X$119)</f>
        <v>0</v>
      </c>
      <c r="V53" s="701">
        <f>SUMIF(計算!$C$10:$C$119,'54'!$B53,計算!Y$10:Y$119)</f>
        <v>0</v>
      </c>
      <c r="W53" s="701">
        <f>SUMIF(計算!$C$10:$C$119,'54'!$B53,計算!Z$10:Z$119)</f>
        <v>0</v>
      </c>
      <c r="X53" s="701">
        <f>SUMIF(計算!$C$10:$C$119,'54'!$B53,計算!AA$10:AA$119)</f>
        <v>0</v>
      </c>
      <c r="Y53" s="701">
        <f>SUMIF(計算!$C$10:$C$120,'54'!$B53,計算!AB$10:AB$120)</f>
        <v>0</v>
      </c>
      <c r="Z53" s="701">
        <f>SUMIF(計算!$C$10:$C$120,'54'!$B53,計算!AC$10:AC$120)</f>
        <v>0</v>
      </c>
      <c r="AA53" s="701">
        <f>SUMIF(計算!$C$10:$C$120,'54'!$B53,計算!AD$10:AD$120)</f>
        <v>0</v>
      </c>
      <c r="AB53" s="701">
        <f>SUMIF(計算!$C$10:$C$119,'54'!$B53,計算!AE$10:AE$119)</f>
        <v>0</v>
      </c>
      <c r="AC53" s="701">
        <f>SUMIF(計算!$C$10:$C$120,'54'!$B53,計算!AF$10:AF$120)</f>
        <v>0</v>
      </c>
      <c r="AD53" s="701">
        <f>SUMIF(計算!$C$10:$C$120,'54'!$B53,計算!AG$10:AG$120)</f>
        <v>0</v>
      </c>
      <c r="AE53" s="701">
        <f>SUMIF(計算!$C$10:$C$120,'54'!$B53,計算!AH$10:AH$120)</f>
        <v>0</v>
      </c>
      <c r="AF53" s="701">
        <f>SUMIF(計算!$C$10:$C$119,'54'!$B53,計算!AI$10:AI$119)</f>
        <v>0</v>
      </c>
    </row>
    <row r="54" spans="2:32">
      <c r="B54" s="700" t="s">
        <v>448</v>
      </c>
      <c r="C54" s="686" t="s">
        <v>793</v>
      </c>
      <c r="D54" s="686">
        <f>SUMIF(計算!$C$10:$C$119,'54'!$B54,計算!G$10:G$119)</f>
        <v>0</v>
      </c>
      <c r="E54" s="686">
        <f>SUMIF(計算!$C$10:$C$119,'54'!$B54,計算!H$10:H$119)</f>
        <v>0</v>
      </c>
      <c r="F54" s="686">
        <f>SUMIF(計算!$C$10:$C$119,'54'!$B54,計算!I$10:I$119)</f>
        <v>0</v>
      </c>
      <c r="G54" s="686">
        <f>SUMIF(計算!$C$10:$C$119,'54'!$B54,計算!J$10:J$119)</f>
        <v>0</v>
      </c>
      <c r="H54" s="686">
        <f>SUMIF(計算!$C$10:$C$120,'54'!$B54,計算!K$10:K$120)</f>
        <v>0</v>
      </c>
      <c r="I54" s="686">
        <f>SUMIF(計算!$C$10:$C$120,'54'!$B54,計算!L$10:L$120)</f>
        <v>0</v>
      </c>
      <c r="J54" s="686">
        <f>SUMIF(計算!$C$10:$C$120,'54'!$B54,計算!M$10:M$120)</f>
        <v>0</v>
      </c>
      <c r="K54" s="686">
        <f>SUMIF(計算!$C$10:$C$119,'54'!$B54,計算!N$10:N$119)</f>
        <v>0</v>
      </c>
      <c r="L54" s="686">
        <f>SUMIF(計算!$C$10:$C$119,'54'!$B54,計算!O$10:O$119)</f>
        <v>0</v>
      </c>
      <c r="M54" s="686">
        <f>SUMIF(計算!$C$10:$C$119,'54'!$B54,計算!P$10:P$119)</f>
        <v>0</v>
      </c>
      <c r="N54" s="686"/>
      <c r="O54" s="686"/>
      <c r="P54" s="686">
        <f>SUMIF(計算!$C$10:$C$120,'54'!$B54,計算!S$10:S$120)</f>
        <v>0</v>
      </c>
      <c r="Q54" s="686">
        <f>SUMIF(計算!$C$10:$C$120,'54'!$B54,計算!T$10:T$120)</f>
        <v>0</v>
      </c>
      <c r="R54" s="686">
        <f>SUMIF(計算!$C$10:$C$120,'54'!$B54,計算!U$10:U$120)</f>
        <v>0</v>
      </c>
      <c r="S54" s="686">
        <f>SUMIF(計算!$C$10:$C$119,'54'!$B54,計算!V$10:V$119)</f>
        <v>0</v>
      </c>
      <c r="T54" s="686">
        <f>SUMIF(計算!$C$10:$C$119,'54'!$B54,計算!W$10:W$119)</f>
        <v>0</v>
      </c>
      <c r="U54" s="686">
        <f>SUMIF(計算!$C$10:$C$119,'54'!$B54,計算!X$10:X$119)</f>
        <v>0</v>
      </c>
      <c r="V54" s="686">
        <f>SUMIF(計算!$C$10:$C$119,'54'!$B54,計算!Y$10:Y$119)</f>
        <v>0</v>
      </c>
      <c r="W54" s="686">
        <f>SUMIF(計算!$C$10:$C$119,'54'!$B54,計算!Z$10:Z$119)</f>
        <v>0</v>
      </c>
      <c r="X54" s="686">
        <f>SUMIF(計算!$C$10:$C$119,'54'!$B54,計算!AA$10:AA$119)</f>
        <v>0</v>
      </c>
      <c r="Y54" s="686">
        <f>SUMIF(計算!$C$10:$C$120,'54'!$B54,計算!AB$10:AB$120)</f>
        <v>0</v>
      </c>
      <c r="Z54" s="686">
        <f>SUMIF(計算!$C$10:$C$120,'54'!$B54,計算!AC$10:AC$120)</f>
        <v>0</v>
      </c>
      <c r="AA54" s="686">
        <f>SUMIF(計算!$C$10:$C$120,'54'!$B54,計算!AD$10:AD$120)</f>
        <v>0</v>
      </c>
      <c r="AB54" s="686">
        <f>SUMIF(計算!$C$10:$C$119,'54'!$B54,計算!AE$10:AE$119)</f>
        <v>0</v>
      </c>
      <c r="AC54" s="686">
        <f>SUMIF(計算!$C$10:$C$120,'54'!$B54,計算!AF$10:AF$120)</f>
        <v>0</v>
      </c>
      <c r="AD54" s="686">
        <f>SUMIF(計算!$C$10:$C$120,'54'!$B54,計算!AG$10:AG$120)</f>
        <v>0</v>
      </c>
      <c r="AE54" s="686">
        <f>SUMIF(計算!$C$10:$C$120,'54'!$B54,計算!AH$10:AH$120)</f>
        <v>0</v>
      </c>
      <c r="AF54" s="686">
        <f>SUMIF(計算!$C$10:$C$119,'54'!$B54,計算!AI$10:AI$119)</f>
        <v>0</v>
      </c>
    </row>
    <row r="55" spans="2:32">
      <c r="B55" s="700" t="s">
        <v>449</v>
      </c>
      <c r="C55" s="701" t="s">
        <v>20</v>
      </c>
      <c r="D55" s="701">
        <f>SUMIF(計算!$C$10:$C$119,'54'!$B55,計算!G$10:G$119)</f>
        <v>0</v>
      </c>
      <c r="E55" s="701">
        <f>SUMIF(計算!$C$10:$C$119,'54'!$B55,計算!H$10:H$119)</f>
        <v>0</v>
      </c>
      <c r="F55" s="701">
        <f>SUMIF(計算!$C$10:$C$119,'54'!$B55,計算!I$10:I$119)</f>
        <v>0</v>
      </c>
      <c r="G55" s="701">
        <f>SUMIF(計算!$C$10:$C$119,'54'!$B55,計算!J$10:J$119)</f>
        <v>0</v>
      </c>
      <c r="H55" s="701">
        <f>SUMIF(計算!$C$10:$C$120,'54'!$B55,計算!K$10:K$120)</f>
        <v>0</v>
      </c>
      <c r="I55" s="701">
        <f>SUMIF(計算!$C$10:$C$120,'54'!$B55,計算!L$10:L$120)</f>
        <v>0</v>
      </c>
      <c r="J55" s="701">
        <f>SUMIF(計算!$C$10:$C$120,'54'!$B55,計算!M$10:M$120)</f>
        <v>0</v>
      </c>
      <c r="K55" s="701">
        <f>SUMIF(計算!$C$10:$C$119,'54'!$B55,計算!N$10:N$119)</f>
        <v>0</v>
      </c>
      <c r="L55" s="701">
        <f>SUMIF(計算!$C$10:$C$119,'54'!$B55,計算!O$10:O$119)</f>
        <v>0</v>
      </c>
      <c r="M55" s="701">
        <f>SUMIF(計算!$C$10:$C$119,'54'!$B55,計算!P$10:P$119)</f>
        <v>0</v>
      </c>
      <c r="N55" s="701"/>
      <c r="O55" s="701"/>
      <c r="P55" s="701">
        <f>SUMIF(計算!$C$10:$C$120,'54'!$B55,計算!S$10:S$120)</f>
        <v>0</v>
      </c>
      <c r="Q55" s="701">
        <f>SUMIF(計算!$C$10:$C$120,'54'!$B55,計算!T$10:T$120)</f>
        <v>0</v>
      </c>
      <c r="R55" s="701">
        <f>SUMIF(計算!$C$10:$C$120,'54'!$B55,計算!U$10:U$120)</f>
        <v>0</v>
      </c>
      <c r="S55" s="701">
        <f>SUMIF(計算!$C$10:$C$119,'54'!$B55,計算!V$10:V$119)</f>
        <v>0</v>
      </c>
      <c r="T55" s="701">
        <f>SUMIF(計算!$C$10:$C$119,'54'!$B55,計算!W$10:W$119)</f>
        <v>0</v>
      </c>
      <c r="U55" s="701">
        <f>SUMIF(計算!$C$10:$C$119,'54'!$B55,計算!X$10:X$119)</f>
        <v>0</v>
      </c>
      <c r="V55" s="701">
        <f>SUMIF(計算!$C$10:$C$119,'54'!$B55,計算!Y$10:Y$119)</f>
        <v>0</v>
      </c>
      <c r="W55" s="701">
        <f>SUMIF(計算!$C$10:$C$119,'54'!$B55,計算!Z$10:Z$119)</f>
        <v>0</v>
      </c>
      <c r="X55" s="701">
        <f>SUMIF(計算!$C$10:$C$119,'54'!$B55,計算!AA$10:AA$119)</f>
        <v>0</v>
      </c>
      <c r="Y55" s="701">
        <f>SUMIF(計算!$C$10:$C$120,'54'!$B55,計算!AB$10:AB$120)</f>
        <v>0</v>
      </c>
      <c r="Z55" s="701">
        <f>SUMIF(計算!$C$10:$C$120,'54'!$B55,計算!AC$10:AC$120)</f>
        <v>0</v>
      </c>
      <c r="AA55" s="701">
        <f>SUMIF(計算!$C$10:$C$120,'54'!$B55,計算!AD$10:AD$120)</f>
        <v>0</v>
      </c>
      <c r="AB55" s="701">
        <f>SUMIF(計算!$C$10:$C$119,'54'!$B55,計算!AE$10:AE$119)</f>
        <v>0</v>
      </c>
      <c r="AC55" s="701">
        <f>SUMIF(計算!$C$10:$C$120,'54'!$B55,計算!AF$10:AF$120)</f>
        <v>0</v>
      </c>
      <c r="AD55" s="701">
        <f>SUMIF(計算!$C$10:$C$120,'54'!$B55,計算!AG$10:AG$120)</f>
        <v>0</v>
      </c>
      <c r="AE55" s="701">
        <f>SUMIF(計算!$C$10:$C$120,'54'!$B55,計算!AH$10:AH$120)</f>
        <v>0</v>
      </c>
      <c r="AF55" s="701">
        <f>SUMIF(計算!$C$10:$C$119,'54'!$B55,計算!AI$10:AI$119)</f>
        <v>0</v>
      </c>
    </row>
    <row r="56" spans="2:32">
      <c r="B56" s="700" t="s">
        <v>450</v>
      </c>
      <c r="C56" s="701" t="s">
        <v>794</v>
      </c>
      <c r="D56" s="701">
        <f>SUMIF(計算!$C$10:$C$119,'54'!$B56,計算!G$10:G$119)</f>
        <v>0</v>
      </c>
      <c r="E56" s="701">
        <f>SUMIF(計算!$C$10:$C$119,'54'!$B56,計算!H$10:H$119)</f>
        <v>0</v>
      </c>
      <c r="F56" s="701">
        <f>SUMIF(計算!$C$10:$C$119,'54'!$B56,計算!I$10:I$119)</f>
        <v>0</v>
      </c>
      <c r="G56" s="701">
        <f>SUMIF(計算!$C$10:$C$119,'54'!$B56,計算!J$10:J$119)</f>
        <v>0</v>
      </c>
      <c r="H56" s="701">
        <f>SUMIF(計算!$C$10:$C$120,'54'!$B56,計算!K$10:K$120)</f>
        <v>0</v>
      </c>
      <c r="I56" s="701">
        <f>SUMIF(計算!$C$10:$C$120,'54'!$B56,計算!L$10:L$120)</f>
        <v>0</v>
      </c>
      <c r="J56" s="701">
        <f>SUMIF(計算!$C$10:$C$120,'54'!$B56,計算!M$10:M$120)</f>
        <v>0</v>
      </c>
      <c r="K56" s="701">
        <f>SUMIF(計算!$C$10:$C$119,'54'!$B56,計算!N$10:N$119)</f>
        <v>0</v>
      </c>
      <c r="L56" s="701">
        <f>SUMIF(計算!$C$10:$C$119,'54'!$B56,計算!O$10:O$119)</f>
        <v>0</v>
      </c>
      <c r="M56" s="701">
        <f>SUMIF(計算!$C$10:$C$119,'54'!$B56,計算!P$10:P$119)</f>
        <v>0</v>
      </c>
      <c r="N56" s="701"/>
      <c r="O56" s="701"/>
      <c r="P56" s="701">
        <f>SUMIF(計算!$C$10:$C$120,'54'!$B56,計算!S$10:S$120)</f>
        <v>0</v>
      </c>
      <c r="Q56" s="701">
        <f>SUMIF(計算!$C$10:$C$120,'54'!$B56,計算!T$10:T$120)</f>
        <v>0</v>
      </c>
      <c r="R56" s="701">
        <f>SUMIF(計算!$C$10:$C$120,'54'!$B56,計算!U$10:U$120)</f>
        <v>0</v>
      </c>
      <c r="S56" s="701">
        <f>SUMIF(計算!$C$10:$C$119,'54'!$B56,計算!V$10:V$119)</f>
        <v>0</v>
      </c>
      <c r="T56" s="701">
        <f>SUMIF(計算!$C$10:$C$119,'54'!$B56,計算!W$10:W$119)</f>
        <v>0</v>
      </c>
      <c r="U56" s="701">
        <f>SUMIF(計算!$C$10:$C$119,'54'!$B56,計算!X$10:X$119)</f>
        <v>0</v>
      </c>
      <c r="V56" s="701">
        <f>SUMIF(計算!$C$10:$C$119,'54'!$B56,計算!Y$10:Y$119)</f>
        <v>0</v>
      </c>
      <c r="W56" s="701">
        <f>SUMIF(計算!$C$10:$C$119,'54'!$B56,計算!Z$10:Z$119)</f>
        <v>0</v>
      </c>
      <c r="X56" s="701">
        <f>SUMIF(計算!$C$10:$C$119,'54'!$B56,計算!AA$10:AA$119)</f>
        <v>0</v>
      </c>
      <c r="Y56" s="701">
        <f>SUMIF(計算!$C$10:$C$120,'54'!$B56,計算!AB$10:AB$120)</f>
        <v>0</v>
      </c>
      <c r="Z56" s="701">
        <f>SUMIF(計算!$C$10:$C$120,'54'!$B56,計算!AC$10:AC$120)</f>
        <v>0</v>
      </c>
      <c r="AA56" s="701">
        <f>SUMIF(計算!$C$10:$C$120,'54'!$B56,計算!AD$10:AD$120)</f>
        <v>0</v>
      </c>
      <c r="AB56" s="701">
        <f>SUMIF(計算!$C$10:$C$119,'54'!$B56,計算!AE$10:AE$119)</f>
        <v>0</v>
      </c>
      <c r="AC56" s="701">
        <f>SUMIF(計算!$C$10:$C$120,'54'!$B56,計算!AF$10:AF$120)</f>
        <v>0</v>
      </c>
      <c r="AD56" s="701">
        <f>SUMIF(計算!$C$10:$C$120,'54'!$B56,計算!AG$10:AG$120)</f>
        <v>0</v>
      </c>
      <c r="AE56" s="701">
        <f>SUMIF(計算!$C$10:$C$120,'54'!$B56,計算!AH$10:AH$120)</f>
        <v>0</v>
      </c>
      <c r="AF56" s="701">
        <f>SUMIF(計算!$C$10:$C$119,'54'!$B56,計算!AI$10:AI$119)</f>
        <v>0</v>
      </c>
    </row>
    <row r="57" spans="2:32">
      <c r="B57" s="700" t="s">
        <v>451</v>
      </c>
      <c r="C57" s="701" t="s">
        <v>795</v>
      </c>
      <c r="D57" s="701">
        <f>SUMIF(計算!$C$10:$C$119,'54'!$B57,計算!G$10:G$119)</f>
        <v>0</v>
      </c>
      <c r="E57" s="701">
        <f>SUMIF(計算!$C$10:$C$119,'54'!$B57,計算!H$10:H$119)</f>
        <v>0</v>
      </c>
      <c r="F57" s="701">
        <f>SUMIF(計算!$C$10:$C$119,'54'!$B57,計算!I$10:I$119)</f>
        <v>0</v>
      </c>
      <c r="G57" s="701">
        <f>SUMIF(計算!$C$10:$C$119,'54'!$B57,計算!J$10:J$119)</f>
        <v>0</v>
      </c>
      <c r="H57" s="701">
        <f>SUMIF(計算!$C$10:$C$120,'54'!$B57,計算!K$10:K$120)</f>
        <v>0</v>
      </c>
      <c r="I57" s="701">
        <f>SUMIF(計算!$C$10:$C$120,'54'!$B57,計算!L$10:L$120)</f>
        <v>0</v>
      </c>
      <c r="J57" s="701">
        <f>SUMIF(計算!$C$10:$C$120,'54'!$B57,計算!M$10:M$120)</f>
        <v>0</v>
      </c>
      <c r="K57" s="701">
        <f>SUMIF(計算!$C$10:$C$119,'54'!$B57,計算!N$10:N$119)</f>
        <v>0</v>
      </c>
      <c r="L57" s="701">
        <f>SUMIF(計算!$C$10:$C$119,'54'!$B57,計算!O$10:O$119)</f>
        <v>0</v>
      </c>
      <c r="M57" s="701">
        <f>SUMIF(計算!$C$10:$C$119,'54'!$B57,計算!P$10:P$119)</f>
        <v>0</v>
      </c>
      <c r="N57" s="701"/>
      <c r="O57" s="701"/>
      <c r="P57" s="701">
        <f>SUMIF(計算!$C$10:$C$120,'54'!$B57,計算!S$10:S$120)</f>
        <v>0</v>
      </c>
      <c r="Q57" s="701">
        <f>SUMIF(計算!$C$10:$C$120,'54'!$B57,計算!T$10:T$120)</f>
        <v>0</v>
      </c>
      <c r="R57" s="701">
        <f>SUMIF(計算!$C$10:$C$120,'54'!$B57,計算!U$10:U$120)</f>
        <v>0</v>
      </c>
      <c r="S57" s="701">
        <f>SUMIF(計算!$C$10:$C$119,'54'!$B57,計算!V$10:V$119)</f>
        <v>0</v>
      </c>
      <c r="T57" s="701">
        <f>SUMIF(計算!$C$10:$C$119,'54'!$B57,計算!W$10:W$119)</f>
        <v>0</v>
      </c>
      <c r="U57" s="701">
        <f>SUMIF(計算!$C$10:$C$119,'54'!$B57,計算!X$10:X$119)</f>
        <v>0</v>
      </c>
      <c r="V57" s="701">
        <f>SUMIF(計算!$C$10:$C$119,'54'!$B57,計算!Y$10:Y$119)</f>
        <v>0</v>
      </c>
      <c r="W57" s="701">
        <f>SUMIF(計算!$C$10:$C$119,'54'!$B57,計算!Z$10:Z$119)</f>
        <v>0</v>
      </c>
      <c r="X57" s="701">
        <f>SUMIF(計算!$C$10:$C$119,'54'!$B57,計算!AA$10:AA$119)</f>
        <v>0</v>
      </c>
      <c r="Y57" s="701">
        <f>SUMIF(計算!$C$10:$C$120,'54'!$B57,計算!AB$10:AB$120)</f>
        <v>0</v>
      </c>
      <c r="Z57" s="701">
        <f>SUMIF(計算!$C$10:$C$120,'54'!$B57,計算!AC$10:AC$120)</f>
        <v>0</v>
      </c>
      <c r="AA57" s="701">
        <f>SUMIF(計算!$C$10:$C$120,'54'!$B57,計算!AD$10:AD$120)</f>
        <v>0</v>
      </c>
      <c r="AB57" s="701">
        <f>SUMIF(計算!$C$10:$C$119,'54'!$B57,計算!AE$10:AE$119)</f>
        <v>0</v>
      </c>
      <c r="AC57" s="701">
        <f>SUMIF(計算!$C$10:$C$120,'54'!$B57,計算!AF$10:AF$120)</f>
        <v>0</v>
      </c>
      <c r="AD57" s="701">
        <f>SUMIF(計算!$C$10:$C$120,'54'!$B57,計算!AG$10:AG$120)</f>
        <v>0</v>
      </c>
      <c r="AE57" s="701">
        <f>SUMIF(計算!$C$10:$C$120,'54'!$B57,計算!AH$10:AH$120)</f>
        <v>0</v>
      </c>
      <c r="AF57" s="701">
        <f>SUMIF(計算!$C$10:$C$119,'54'!$B57,計算!AI$10:AI$119)</f>
        <v>0</v>
      </c>
    </row>
    <row r="58" spans="2:32">
      <c r="B58" s="702" t="s">
        <v>452</v>
      </c>
      <c r="C58" s="695" t="s">
        <v>796</v>
      </c>
      <c r="D58" s="695">
        <f>SUMIF(計算!$C$10:$C$119,'54'!$B58,計算!G$10:G$119)</f>
        <v>0</v>
      </c>
      <c r="E58" s="695">
        <f>SUMIF(計算!$C$10:$C$119,'54'!$B58,計算!H$10:H$119)</f>
        <v>0</v>
      </c>
      <c r="F58" s="695">
        <f>SUMIF(計算!$C$10:$C$119,'54'!$B58,計算!I$10:I$119)</f>
        <v>0</v>
      </c>
      <c r="G58" s="695">
        <f>SUMIF(計算!$C$10:$C$119,'54'!$B58,計算!J$10:J$119)</f>
        <v>0</v>
      </c>
      <c r="H58" s="695">
        <f>SUMIF(計算!$C$10:$C$120,'54'!$B58,計算!K$10:K$120)</f>
        <v>0</v>
      </c>
      <c r="I58" s="695">
        <f>SUMIF(計算!$C$10:$C$120,'54'!$B58,計算!L$10:L$120)</f>
        <v>0</v>
      </c>
      <c r="J58" s="695">
        <f>SUMIF(計算!$C$10:$C$120,'54'!$B58,計算!M$10:M$120)</f>
        <v>0</v>
      </c>
      <c r="K58" s="695">
        <f>SUMIF(計算!$C$10:$C$119,'54'!$B58,計算!N$10:N$119)</f>
        <v>0</v>
      </c>
      <c r="L58" s="695">
        <f>SUMIF(計算!$C$10:$C$119,'54'!$B58,計算!O$10:O$119)</f>
        <v>0</v>
      </c>
      <c r="M58" s="695">
        <f>SUMIF(計算!$C$10:$C$119,'54'!$B58,計算!P$10:P$119)</f>
        <v>0</v>
      </c>
      <c r="N58" s="695"/>
      <c r="O58" s="695"/>
      <c r="P58" s="695">
        <f>SUMIF(計算!$C$10:$C$120,'54'!$B58,計算!S$10:S$120)</f>
        <v>0</v>
      </c>
      <c r="Q58" s="695">
        <f>SUMIF(計算!$C$10:$C$120,'54'!$B58,計算!T$10:T$120)</f>
        <v>0</v>
      </c>
      <c r="R58" s="695">
        <f>SUMIF(計算!$C$10:$C$120,'54'!$B58,計算!U$10:U$120)</f>
        <v>0</v>
      </c>
      <c r="S58" s="695">
        <f>SUMIF(計算!$C$10:$C$119,'54'!$B58,計算!V$10:V$119)</f>
        <v>0</v>
      </c>
      <c r="T58" s="695">
        <f>SUMIF(計算!$C$10:$C$119,'54'!$B58,計算!W$10:W$119)</f>
        <v>0</v>
      </c>
      <c r="U58" s="695">
        <f>SUMIF(計算!$C$10:$C$119,'54'!$B58,計算!X$10:X$119)</f>
        <v>0</v>
      </c>
      <c r="V58" s="695">
        <f>SUMIF(計算!$C$10:$C$119,'54'!$B58,計算!Y$10:Y$119)</f>
        <v>0</v>
      </c>
      <c r="W58" s="695">
        <f>SUMIF(計算!$C$10:$C$119,'54'!$B58,計算!Z$10:Z$119)</f>
        <v>0</v>
      </c>
      <c r="X58" s="695">
        <f>SUMIF(計算!$C$10:$C$119,'54'!$B58,計算!AA$10:AA$119)</f>
        <v>0</v>
      </c>
      <c r="Y58" s="695">
        <f>SUMIF(計算!$C$10:$C$120,'54'!$B58,計算!AB$10:AB$120)</f>
        <v>0</v>
      </c>
      <c r="Z58" s="695">
        <f>SUMIF(計算!$C$10:$C$120,'54'!$B58,計算!AC$10:AC$120)</f>
        <v>0</v>
      </c>
      <c r="AA58" s="695">
        <f>SUMIF(計算!$C$10:$C$120,'54'!$B58,計算!AD$10:AD$120)</f>
        <v>0</v>
      </c>
      <c r="AB58" s="695">
        <f>SUMIF(計算!$C$10:$C$119,'54'!$B58,計算!AE$10:AE$119)</f>
        <v>0</v>
      </c>
      <c r="AC58" s="695">
        <f>SUMIF(計算!$C$10:$C$120,'54'!$B58,計算!AF$10:AF$120)</f>
        <v>0</v>
      </c>
      <c r="AD58" s="695">
        <f>SUMIF(計算!$C$10:$C$120,'54'!$B58,計算!AG$10:AG$120)</f>
        <v>0</v>
      </c>
      <c r="AE58" s="695">
        <f>SUMIF(計算!$C$10:$C$120,'54'!$B58,計算!AH$10:AH$120)</f>
        <v>0</v>
      </c>
      <c r="AF58" s="695">
        <f>SUMIF(計算!$C$10:$C$119,'54'!$B58,計算!AI$10:AI$119)</f>
        <v>0</v>
      </c>
    </row>
    <row r="59" spans="2:32">
      <c r="B59" s="700" t="s">
        <v>453</v>
      </c>
      <c r="C59" s="701" t="s">
        <v>797</v>
      </c>
      <c r="D59" s="701">
        <f>SUMIF(計算!$C$10:$C$119,'54'!$B59,計算!G$10:G$119)</f>
        <v>0</v>
      </c>
      <c r="E59" s="701">
        <f>SUMIF(計算!$C$10:$C$119,'54'!$B59,計算!H$10:H$119)</f>
        <v>0</v>
      </c>
      <c r="F59" s="701">
        <f>SUMIF(計算!$C$10:$C$119,'54'!$B59,計算!I$10:I$119)</f>
        <v>0</v>
      </c>
      <c r="G59" s="701">
        <f>SUMIF(計算!$C$10:$C$119,'54'!$B59,計算!J$10:J$119)</f>
        <v>0</v>
      </c>
      <c r="H59" s="701">
        <f>SUMIF(計算!$C$10:$C$120,'54'!$B59,計算!K$10:K$120)</f>
        <v>0</v>
      </c>
      <c r="I59" s="701">
        <f>SUMIF(計算!$C$10:$C$120,'54'!$B59,計算!L$10:L$120)</f>
        <v>0</v>
      </c>
      <c r="J59" s="701">
        <f>SUMIF(計算!$C$10:$C$120,'54'!$B59,計算!M$10:M$120)</f>
        <v>0</v>
      </c>
      <c r="K59" s="701">
        <f>SUMIF(計算!$C$10:$C$119,'54'!$B59,計算!N$10:N$119)</f>
        <v>0</v>
      </c>
      <c r="L59" s="701">
        <f>SUMIF(計算!$C$10:$C$119,'54'!$B59,計算!O$10:O$119)</f>
        <v>0</v>
      </c>
      <c r="M59" s="701">
        <f>SUMIF(計算!$C$10:$C$119,'54'!$B59,計算!P$10:P$119)</f>
        <v>0</v>
      </c>
      <c r="N59" s="701"/>
      <c r="O59" s="701"/>
      <c r="P59" s="701">
        <f>SUMIF(計算!$C$10:$C$120,'54'!$B59,計算!S$10:S$120)</f>
        <v>0</v>
      </c>
      <c r="Q59" s="701">
        <f>SUMIF(計算!$C$10:$C$120,'54'!$B59,計算!T$10:T$120)</f>
        <v>0</v>
      </c>
      <c r="R59" s="701">
        <f>SUMIF(計算!$C$10:$C$120,'54'!$B59,計算!U$10:U$120)</f>
        <v>0</v>
      </c>
      <c r="S59" s="701">
        <f>SUMIF(計算!$C$10:$C$119,'54'!$B59,計算!V$10:V$119)</f>
        <v>0</v>
      </c>
      <c r="T59" s="701">
        <f>SUMIF(計算!$C$10:$C$119,'54'!$B59,計算!W$10:W$119)</f>
        <v>0</v>
      </c>
      <c r="U59" s="701">
        <f>SUMIF(計算!$C$10:$C$119,'54'!$B59,計算!X$10:X$119)</f>
        <v>0</v>
      </c>
      <c r="V59" s="701">
        <f>SUMIF(計算!$C$10:$C$119,'54'!$B59,計算!Y$10:Y$119)</f>
        <v>0</v>
      </c>
      <c r="W59" s="701">
        <f>SUMIF(計算!$C$10:$C$119,'54'!$B59,計算!Z$10:Z$119)</f>
        <v>0</v>
      </c>
      <c r="X59" s="701">
        <f>SUMIF(計算!$C$10:$C$119,'54'!$B59,計算!AA$10:AA$119)</f>
        <v>0</v>
      </c>
      <c r="Y59" s="701">
        <f>SUMIF(計算!$C$10:$C$120,'54'!$B59,計算!AB$10:AB$120)</f>
        <v>0</v>
      </c>
      <c r="Z59" s="701">
        <f>SUMIF(計算!$C$10:$C$120,'54'!$B59,計算!AC$10:AC$120)</f>
        <v>0</v>
      </c>
      <c r="AA59" s="701">
        <f>SUMIF(計算!$C$10:$C$120,'54'!$B59,計算!AD$10:AD$120)</f>
        <v>0</v>
      </c>
      <c r="AB59" s="701">
        <f>SUMIF(計算!$C$10:$C$119,'54'!$B59,計算!AE$10:AE$119)</f>
        <v>0</v>
      </c>
      <c r="AC59" s="701">
        <f>SUMIF(計算!$C$10:$C$120,'54'!$B59,計算!AF$10:AF$120)</f>
        <v>0</v>
      </c>
      <c r="AD59" s="701">
        <f>SUMIF(計算!$C$10:$C$120,'54'!$B59,計算!AG$10:AG$120)</f>
        <v>0</v>
      </c>
      <c r="AE59" s="701">
        <f>SUMIF(計算!$C$10:$C$120,'54'!$B59,計算!AH$10:AH$120)</f>
        <v>0</v>
      </c>
      <c r="AF59" s="701">
        <f>SUMIF(計算!$C$10:$C$119,'54'!$B59,計算!AI$10:AI$119)</f>
        <v>0</v>
      </c>
    </row>
    <row r="60" spans="2:32">
      <c r="B60" s="700" t="s">
        <v>454</v>
      </c>
      <c r="C60" s="701" t="s">
        <v>23</v>
      </c>
      <c r="D60" s="701">
        <f>SUMIF(計算!$C$10:$C$119,'54'!$B60,計算!G$10:G$119)</f>
        <v>0</v>
      </c>
      <c r="E60" s="701">
        <f>SUMIF(計算!$C$10:$C$119,'54'!$B60,計算!H$10:H$119)</f>
        <v>0</v>
      </c>
      <c r="F60" s="701">
        <f>SUMIF(計算!$C$10:$C$119,'54'!$B60,計算!I$10:I$119)</f>
        <v>0</v>
      </c>
      <c r="G60" s="701">
        <f>SUMIF(計算!$C$10:$C$119,'54'!$B60,計算!J$10:J$119)</f>
        <v>0</v>
      </c>
      <c r="H60" s="701">
        <f>SUMIF(計算!$C$10:$C$120,'54'!$B60,計算!K$10:K$120)</f>
        <v>0</v>
      </c>
      <c r="I60" s="701">
        <f>SUMIF(計算!$C$10:$C$120,'54'!$B60,計算!L$10:L$120)</f>
        <v>0</v>
      </c>
      <c r="J60" s="701">
        <f>SUMIF(計算!$C$10:$C$120,'54'!$B60,計算!M$10:M$120)</f>
        <v>0</v>
      </c>
      <c r="K60" s="701">
        <f>SUMIF(計算!$C$10:$C$119,'54'!$B60,計算!N$10:N$119)</f>
        <v>0</v>
      </c>
      <c r="L60" s="701">
        <f>SUMIF(計算!$C$10:$C$119,'54'!$B60,計算!O$10:O$119)</f>
        <v>0</v>
      </c>
      <c r="M60" s="701">
        <f>SUMIF(計算!$C$10:$C$119,'54'!$B60,計算!P$10:P$119)</f>
        <v>0</v>
      </c>
      <c r="N60" s="701"/>
      <c r="O60" s="701"/>
      <c r="P60" s="701">
        <f>SUMIF(計算!$C$10:$C$120,'54'!$B60,計算!S$10:S$120)</f>
        <v>0</v>
      </c>
      <c r="Q60" s="701">
        <f>SUMIF(計算!$C$10:$C$120,'54'!$B60,計算!T$10:T$120)</f>
        <v>0</v>
      </c>
      <c r="R60" s="701">
        <f>SUMIF(計算!$C$10:$C$120,'54'!$B60,計算!U$10:U$120)</f>
        <v>0</v>
      </c>
      <c r="S60" s="701">
        <f>SUMIF(計算!$C$10:$C$119,'54'!$B60,計算!V$10:V$119)</f>
        <v>0</v>
      </c>
      <c r="T60" s="701">
        <f>SUMIF(計算!$C$10:$C$119,'54'!$B60,計算!W$10:W$119)</f>
        <v>0</v>
      </c>
      <c r="U60" s="701">
        <f>SUMIF(計算!$C$10:$C$119,'54'!$B60,計算!X$10:X$119)</f>
        <v>0</v>
      </c>
      <c r="V60" s="701">
        <f>SUMIF(計算!$C$10:$C$119,'54'!$B60,計算!Y$10:Y$119)</f>
        <v>0</v>
      </c>
      <c r="W60" s="701">
        <f>SUMIF(計算!$C$10:$C$119,'54'!$B60,計算!Z$10:Z$119)</f>
        <v>0</v>
      </c>
      <c r="X60" s="701">
        <f>SUMIF(計算!$C$10:$C$119,'54'!$B60,計算!AA$10:AA$119)</f>
        <v>0</v>
      </c>
      <c r="Y60" s="701">
        <f>SUMIF(計算!$C$10:$C$120,'54'!$B60,計算!AB$10:AB$120)</f>
        <v>0</v>
      </c>
      <c r="Z60" s="701">
        <f>SUMIF(計算!$C$10:$C$120,'54'!$B60,計算!AC$10:AC$120)</f>
        <v>0</v>
      </c>
      <c r="AA60" s="701">
        <f>SUMIF(計算!$C$10:$C$120,'54'!$B60,計算!AD$10:AD$120)</f>
        <v>0</v>
      </c>
      <c r="AB60" s="701">
        <f>SUMIF(計算!$C$10:$C$119,'54'!$B60,計算!AE$10:AE$119)</f>
        <v>0</v>
      </c>
      <c r="AC60" s="701">
        <f>SUMIF(計算!$C$10:$C$120,'54'!$B60,計算!AF$10:AF$120)</f>
        <v>0</v>
      </c>
      <c r="AD60" s="701">
        <f>SUMIF(計算!$C$10:$C$120,'54'!$B60,計算!AG$10:AG$120)</f>
        <v>0</v>
      </c>
      <c r="AE60" s="701">
        <f>SUMIF(計算!$C$10:$C$120,'54'!$B60,計算!AH$10:AH$120)</f>
        <v>0</v>
      </c>
      <c r="AF60" s="701">
        <f>SUMIF(計算!$C$10:$C$119,'54'!$B60,計算!AI$10:AI$119)</f>
        <v>0</v>
      </c>
    </row>
    <row r="61" spans="2:32">
      <c r="B61" s="700" t="s">
        <v>455</v>
      </c>
      <c r="C61" s="701" t="s">
        <v>798</v>
      </c>
      <c r="D61" s="701">
        <f>SUMIF(計算!$C$10:$C$119,'54'!$B61,計算!G$10:G$119)</f>
        <v>0</v>
      </c>
      <c r="E61" s="701">
        <f>SUMIF(計算!$C$10:$C$119,'54'!$B61,計算!H$10:H$119)</f>
        <v>0</v>
      </c>
      <c r="F61" s="701">
        <f>SUMIF(計算!$C$10:$C$119,'54'!$B61,計算!I$10:I$119)</f>
        <v>0</v>
      </c>
      <c r="G61" s="701">
        <f>SUMIF(計算!$C$10:$C$119,'54'!$B61,計算!J$10:J$119)</f>
        <v>0</v>
      </c>
      <c r="H61" s="701">
        <f>SUMIF(計算!$C$10:$C$120,'54'!$B61,計算!K$10:K$120)</f>
        <v>0</v>
      </c>
      <c r="I61" s="701">
        <f>SUMIF(計算!$C$10:$C$120,'54'!$B61,計算!L$10:L$120)</f>
        <v>0</v>
      </c>
      <c r="J61" s="701">
        <f>SUMIF(計算!$C$10:$C$120,'54'!$B61,計算!M$10:M$120)</f>
        <v>0</v>
      </c>
      <c r="K61" s="701">
        <f>SUMIF(計算!$C$10:$C$119,'54'!$B61,計算!N$10:N$119)</f>
        <v>0</v>
      </c>
      <c r="L61" s="701">
        <f>SUMIF(計算!$C$10:$C$119,'54'!$B61,計算!O$10:O$119)</f>
        <v>0</v>
      </c>
      <c r="M61" s="701">
        <f>SUMIF(計算!$C$10:$C$119,'54'!$B61,計算!P$10:P$119)</f>
        <v>0</v>
      </c>
      <c r="N61" s="701"/>
      <c r="O61" s="701"/>
      <c r="P61" s="701">
        <f>SUMIF(計算!$C$10:$C$120,'54'!$B61,計算!S$10:S$120)</f>
        <v>0</v>
      </c>
      <c r="Q61" s="701">
        <f>SUMIF(計算!$C$10:$C$120,'54'!$B61,計算!T$10:T$120)</f>
        <v>0</v>
      </c>
      <c r="R61" s="701">
        <f>SUMIF(計算!$C$10:$C$120,'54'!$B61,計算!U$10:U$120)</f>
        <v>0</v>
      </c>
      <c r="S61" s="701">
        <f>SUMIF(計算!$C$10:$C$119,'54'!$B61,計算!V$10:V$119)</f>
        <v>0</v>
      </c>
      <c r="T61" s="701">
        <f>SUMIF(計算!$C$10:$C$119,'54'!$B61,計算!W$10:W$119)</f>
        <v>0</v>
      </c>
      <c r="U61" s="701">
        <f>SUMIF(計算!$C$10:$C$119,'54'!$B61,計算!X$10:X$119)</f>
        <v>0</v>
      </c>
      <c r="V61" s="701">
        <f>SUMIF(計算!$C$10:$C$119,'54'!$B61,計算!Y$10:Y$119)</f>
        <v>0</v>
      </c>
      <c r="W61" s="701">
        <f>SUMIF(計算!$C$10:$C$119,'54'!$B61,計算!Z$10:Z$119)</f>
        <v>0</v>
      </c>
      <c r="X61" s="701">
        <f>SUMIF(計算!$C$10:$C$119,'54'!$B61,計算!AA$10:AA$119)</f>
        <v>0</v>
      </c>
      <c r="Y61" s="701">
        <f>SUMIF(計算!$C$10:$C$120,'54'!$B61,計算!AB$10:AB$120)</f>
        <v>0</v>
      </c>
      <c r="Z61" s="701">
        <f>SUMIF(計算!$C$10:$C$120,'54'!$B61,計算!AC$10:AC$120)</f>
        <v>0</v>
      </c>
      <c r="AA61" s="701">
        <f>SUMIF(計算!$C$10:$C$120,'54'!$B61,計算!AD$10:AD$120)</f>
        <v>0</v>
      </c>
      <c r="AB61" s="701">
        <f>SUMIF(計算!$C$10:$C$119,'54'!$B61,計算!AE$10:AE$119)</f>
        <v>0</v>
      </c>
      <c r="AC61" s="701">
        <f>SUMIF(計算!$C$10:$C$120,'54'!$B61,計算!AF$10:AF$120)</f>
        <v>0</v>
      </c>
      <c r="AD61" s="701">
        <f>SUMIF(計算!$C$10:$C$120,'54'!$B61,計算!AG$10:AG$120)</f>
        <v>0</v>
      </c>
      <c r="AE61" s="701">
        <f>SUMIF(計算!$C$10:$C$120,'54'!$B61,計算!AH$10:AH$120)</f>
        <v>0</v>
      </c>
      <c r="AF61" s="701">
        <f>SUMIF(計算!$C$10:$C$119,'54'!$B61,計算!AI$10:AI$119)</f>
        <v>0</v>
      </c>
    </row>
    <row r="62" spans="2:32">
      <c r="B62" s="702" t="s">
        <v>456</v>
      </c>
      <c r="C62" s="695" t="s">
        <v>799</v>
      </c>
      <c r="D62" s="695">
        <f>SUMIF(計算!$C$10:$C$119,'54'!$B62,計算!G$10:G$119)</f>
        <v>0</v>
      </c>
      <c r="E62" s="695">
        <f>SUMIF(計算!$C$10:$C$119,'54'!$B62,計算!H$10:H$119)</f>
        <v>0</v>
      </c>
      <c r="F62" s="695">
        <f>SUMIF(計算!$C$10:$C$119,'54'!$B62,計算!I$10:I$119)</f>
        <v>0</v>
      </c>
      <c r="G62" s="695">
        <f>SUMIF(計算!$C$10:$C$119,'54'!$B62,計算!J$10:J$119)</f>
        <v>0</v>
      </c>
      <c r="H62" s="695">
        <f>SUMIF(計算!$C$10:$C$120,'54'!$B62,計算!K$10:K$120)</f>
        <v>0</v>
      </c>
      <c r="I62" s="695">
        <f>SUMIF(計算!$C$10:$C$120,'54'!$B62,計算!L$10:L$120)</f>
        <v>0</v>
      </c>
      <c r="J62" s="695">
        <f>SUMIF(計算!$C$10:$C$120,'54'!$B62,計算!M$10:M$120)</f>
        <v>0</v>
      </c>
      <c r="K62" s="695">
        <f>SUMIF(計算!$C$10:$C$119,'54'!$B62,計算!N$10:N$119)</f>
        <v>0</v>
      </c>
      <c r="L62" s="695">
        <f>SUMIF(計算!$C$10:$C$119,'54'!$B62,計算!O$10:O$119)</f>
        <v>0</v>
      </c>
      <c r="M62" s="695">
        <f>SUMIF(計算!$C$10:$C$119,'54'!$B62,計算!P$10:P$119)</f>
        <v>0</v>
      </c>
      <c r="N62" s="695"/>
      <c r="O62" s="695"/>
      <c r="P62" s="695">
        <f>SUMIF(計算!$C$10:$C$120,'54'!$B62,計算!S$10:S$120)</f>
        <v>0</v>
      </c>
      <c r="Q62" s="695">
        <f>SUMIF(計算!$C$10:$C$120,'54'!$B62,計算!T$10:T$120)</f>
        <v>0</v>
      </c>
      <c r="R62" s="695">
        <f>SUMIF(計算!$C$10:$C$120,'54'!$B62,計算!U$10:U$120)</f>
        <v>0</v>
      </c>
      <c r="S62" s="695">
        <f>SUMIF(計算!$C$10:$C$119,'54'!$B62,計算!V$10:V$119)</f>
        <v>0</v>
      </c>
      <c r="T62" s="695">
        <f>SUMIF(計算!$C$10:$C$119,'54'!$B62,計算!W$10:W$119)</f>
        <v>0</v>
      </c>
      <c r="U62" s="695">
        <f>SUMIF(計算!$C$10:$C$119,'54'!$B62,計算!X$10:X$119)</f>
        <v>0</v>
      </c>
      <c r="V62" s="695">
        <f>SUMIF(計算!$C$10:$C$119,'54'!$B62,計算!Y$10:Y$119)</f>
        <v>0</v>
      </c>
      <c r="W62" s="695">
        <f>SUMIF(計算!$C$10:$C$119,'54'!$B62,計算!Z$10:Z$119)</f>
        <v>0</v>
      </c>
      <c r="X62" s="695">
        <f>SUMIF(計算!$C$10:$C$119,'54'!$B62,計算!AA$10:AA$119)</f>
        <v>0</v>
      </c>
      <c r="Y62" s="695">
        <f>SUMIF(計算!$C$10:$C$120,'54'!$B62,計算!AB$10:AB$120)</f>
        <v>0</v>
      </c>
      <c r="Z62" s="695">
        <f>SUMIF(計算!$C$10:$C$120,'54'!$B62,計算!AC$10:AC$120)</f>
        <v>0</v>
      </c>
      <c r="AA62" s="695">
        <f>SUMIF(計算!$C$10:$C$120,'54'!$B62,計算!AD$10:AD$120)</f>
        <v>0</v>
      </c>
      <c r="AB62" s="695">
        <f>SUMIF(計算!$C$10:$C$119,'54'!$B62,計算!AE$10:AE$119)</f>
        <v>0</v>
      </c>
      <c r="AC62" s="695">
        <f>SUMIF(計算!$C$10:$C$120,'54'!$B62,計算!AF$10:AF$120)</f>
        <v>0</v>
      </c>
      <c r="AD62" s="695">
        <f>SUMIF(計算!$C$10:$C$120,'54'!$B62,計算!AG$10:AG$120)</f>
        <v>0</v>
      </c>
      <c r="AE62" s="695">
        <f>SUMIF(計算!$C$10:$C$120,'54'!$B62,計算!AH$10:AH$120)</f>
        <v>0</v>
      </c>
      <c r="AF62" s="695">
        <f>SUMIF(計算!$C$10:$C$119,'54'!$B62,計算!AI$10:AI$119)</f>
        <v>0</v>
      </c>
    </row>
    <row r="63" spans="2:32">
      <c r="B63" s="704"/>
      <c r="C63" s="705" t="s">
        <v>81</v>
      </c>
      <c r="D63" s="685">
        <f t="shared" ref="D63:M63" si="0">SUM(D9:D62)</f>
        <v>0</v>
      </c>
      <c r="E63" s="685">
        <f t="shared" si="0"/>
        <v>0</v>
      </c>
      <c r="F63" s="685">
        <f t="shared" si="0"/>
        <v>0</v>
      </c>
      <c r="G63" s="685">
        <f t="shared" si="0"/>
        <v>0</v>
      </c>
      <c r="H63" s="685">
        <f t="shared" si="0"/>
        <v>0</v>
      </c>
      <c r="I63" s="685">
        <f t="shared" si="0"/>
        <v>0</v>
      </c>
      <c r="J63" s="685">
        <f t="shared" si="0"/>
        <v>0</v>
      </c>
      <c r="K63" s="685">
        <f t="shared" si="0"/>
        <v>0</v>
      </c>
      <c r="L63" s="685">
        <f t="shared" si="0"/>
        <v>0</v>
      </c>
      <c r="M63" s="685">
        <f t="shared" si="0"/>
        <v>0</v>
      </c>
      <c r="N63" s="685" t="e">
        <f>計算!#REF!</f>
        <v>#REF!</v>
      </c>
      <c r="O63" s="685" t="e">
        <f>計算!#REF!</f>
        <v>#REF!</v>
      </c>
      <c r="P63" s="685">
        <f t="shared" ref="P63:AF63" si="1">SUM(P9:P62)</f>
        <v>0</v>
      </c>
      <c r="Q63" s="685">
        <f t="shared" si="1"/>
        <v>0</v>
      </c>
      <c r="R63" s="685">
        <f t="shared" si="1"/>
        <v>0</v>
      </c>
      <c r="S63" s="685">
        <f t="shared" si="1"/>
        <v>0</v>
      </c>
      <c r="T63" s="685">
        <f t="shared" si="1"/>
        <v>0</v>
      </c>
      <c r="U63" s="685">
        <f t="shared" si="1"/>
        <v>0</v>
      </c>
      <c r="V63" s="685">
        <f t="shared" si="1"/>
        <v>0</v>
      </c>
      <c r="W63" s="685">
        <f t="shared" si="1"/>
        <v>0</v>
      </c>
      <c r="X63" s="685">
        <f t="shared" si="1"/>
        <v>0</v>
      </c>
      <c r="Y63" s="685">
        <f t="shared" si="1"/>
        <v>0</v>
      </c>
      <c r="Z63" s="685">
        <f t="shared" si="1"/>
        <v>0</v>
      </c>
      <c r="AA63" s="685">
        <f t="shared" si="1"/>
        <v>0</v>
      </c>
      <c r="AB63" s="685">
        <f t="shared" si="1"/>
        <v>0</v>
      </c>
      <c r="AC63" s="685">
        <f t="shared" si="1"/>
        <v>0</v>
      </c>
      <c r="AD63" s="685">
        <f t="shared" si="1"/>
        <v>0</v>
      </c>
      <c r="AE63" s="685">
        <f t="shared" si="1"/>
        <v>0</v>
      </c>
      <c r="AF63" s="685">
        <f t="shared" si="1"/>
        <v>0</v>
      </c>
    </row>
    <row r="64" spans="2:32">
      <c r="E64" s="53"/>
      <c r="H64" s="53"/>
      <c r="I64" s="53"/>
      <c r="J64" s="53"/>
      <c r="Q64" s="53"/>
    </row>
  </sheetData>
  <sheetProtection formatCells="0" formatColumns="0" formatRows="0" sort="0" autoFilter="0"/>
  <mergeCells count="2">
    <mergeCell ref="F3:H3"/>
    <mergeCell ref="D6:D7"/>
  </mergeCells>
  <phoneticPr fontId="14"/>
  <pageMargins left="0.98425196850393704" right="0.98425196850393704" top="0.78740157480314965" bottom="0.78740157480314965" header="0" footer="0"/>
  <pageSetup paperSize="9" scale="66" orientation="landscape" r:id="rId1"/>
  <headerFooter>
    <oddFooter>&amp;R&amp;A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1:AG47"/>
  <sheetViews>
    <sheetView workbookViewId="0">
      <pane xSplit="3" ySplit="8" topLeftCell="D9" activePane="bottomRight" state="frozen"/>
      <selection pane="topRight"/>
      <selection pane="bottomLeft"/>
      <selection pane="bottomRight"/>
    </sheetView>
  </sheetViews>
  <sheetFormatPr defaultColWidth="9.140625" defaultRowHeight="12"/>
  <cols>
    <col min="1" max="1" width="2.28515625" style="52" customWidth="1"/>
    <col min="2" max="2" width="4.42578125" style="52" customWidth="1"/>
    <col min="3" max="3" width="24.85546875" style="52" customWidth="1"/>
    <col min="4" max="7" width="9.28515625" style="52" customWidth="1"/>
    <col min="8" max="10" width="9.28515625" style="52" hidden="1" customWidth="1"/>
    <col min="11" max="13" width="9.28515625" style="52" customWidth="1"/>
    <col min="14" max="18" width="9.28515625" style="52" hidden="1" customWidth="1"/>
    <col min="19" max="21" width="9.28515625" style="52" customWidth="1"/>
    <col min="22" max="22" width="9.140625" style="52" customWidth="1"/>
    <col min="23" max="24" width="9.28515625" style="52" customWidth="1"/>
    <col min="25" max="27" width="9.28515625" style="52" hidden="1" customWidth="1"/>
    <col min="28" max="28" width="9.28515625" style="52" customWidth="1"/>
    <col min="29" max="31" width="9.28515625" style="52" hidden="1" customWidth="1"/>
    <col min="32" max="32" width="9.28515625" style="52" customWidth="1"/>
    <col min="33" max="54" width="10.5703125" style="52" customWidth="1"/>
    <col min="55" max="91" width="10" style="52" customWidth="1"/>
    <col min="92" max="16384" width="9.140625" style="52"/>
  </cols>
  <sheetData>
    <row r="1" spans="2:33" s="43" customFormat="1" ht="12.75" thickBot="1"/>
    <row r="2" spans="2:33" s="43" customFormat="1" ht="12.75" thickBot="1">
      <c r="D2" s="44" t="s">
        <v>196</v>
      </c>
      <c r="E2" s="45"/>
      <c r="F2" s="46" t="str">
        <f>データ入力!E3</f>
        <v>(例)○○イベント実施に伴う経済波及効果</v>
      </c>
      <c r="G2" s="47"/>
      <c r="H2" s="47"/>
      <c r="I2" s="47"/>
      <c r="J2" s="30"/>
      <c r="K2" s="45"/>
      <c r="L2" s="45"/>
      <c r="M2" s="45"/>
      <c r="N2" s="45"/>
      <c r="O2" s="45"/>
      <c r="P2" s="45"/>
      <c r="Q2" s="45"/>
      <c r="R2" s="45"/>
      <c r="S2" s="45"/>
      <c r="T2" s="45"/>
      <c r="U2" s="48"/>
    </row>
    <row r="3" spans="2:33" ht="12.75" thickBot="1">
      <c r="B3" s="43"/>
      <c r="C3" s="43"/>
      <c r="D3" s="44" t="s">
        <v>42</v>
      </c>
      <c r="E3" s="49"/>
      <c r="F3" s="928">
        <f>データ入力!L3</f>
        <v>0</v>
      </c>
      <c r="G3" s="929"/>
      <c r="H3" s="930"/>
      <c r="I3" s="43"/>
      <c r="J3" s="29"/>
      <c r="K3" s="50"/>
      <c r="L3" s="43"/>
      <c r="M3" s="43"/>
      <c r="N3" s="43"/>
      <c r="O3" s="43"/>
      <c r="P3" s="43"/>
      <c r="Q3" s="43"/>
      <c r="R3" s="43"/>
      <c r="S3" s="43"/>
      <c r="T3" s="43"/>
      <c r="U3" s="43"/>
      <c r="V3" s="43"/>
      <c r="W3" s="43"/>
      <c r="X3" s="43"/>
      <c r="Y3" s="43"/>
      <c r="Z3" s="43"/>
      <c r="AA3" s="43"/>
      <c r="AB3" s="43"/>
      <c r="AC3" s="43"/>
      <c r="AD3" s="43"/>
      <c r="AE3" s="43"/>
      <c r="AF3" s="43"/>
      <c r="AG3" s="51"/>
    </row>
    <row r="4" spans="2:33" ht="12.75" thickBot="1">
      <c r="B4" s="43"/>
      <c r="C4" s="43"/>
      <c r="D4" s="43"/>
      <c r="E4" s="43"/>
      <c r="F4" s="43"/>
      <c r="G4" s="43"/>
      <c r="H4" s="30"/>
      <c r="I4" s="43"/>
      <c r="J4" s="43"/>
      <c r="K4" s="43"/>
      <c r="L4" s="43"/>
      <c r="M4" s="43"/>
      <c r="N4" s="43"/>
      <c r="O4" s="43"/>
      <c r="P4" s="43"/>
      <c r="Q4" s="43"/>
      <c r="R4" s="43"/>
      <c r="S4" s="43"/>
      <c r="T4" s="43"/>
      <c r="U4" s="43"/>
    </row>
    <row r="5" spans="2:33">
      <c r="B5" s="43"/>
      <c r="C5" s="43"/>
      <c r="J5" s="51" t="str">
        <f>"（単位："&amp;データ入力!L7&amp;"）"</f>
        <v>（単位：百万円）</v>
      </c>
      <c r="O5" s="51"/>
      <c r="R5" s="53" t="str">
        <f>J5</f>
        <v>（単位：百万円）</v>
      </c>
      <c r="X5" s="53" t="str">
        <f>J5</f>
        <v>（単位：百万円）</v>
      </c>
      <c r="AF5" s="51" t="s">
        <v>122</v>
      </c>
    </row>
    <row r="6" spans="2:33">
      <c r="B6" s="54"/>
      <c r="C6" s="54"/>
      <c r="D6" s="904" t="s">
        <v>186</v>
      </c>
      <c r="E6" s="55" t="s">
        <v>93</v>
      </c>
      <c r="F6" s="55"/>
      <c r="G6" s="55"/>
      <c r="H6" s="56" t="s">
        <v>92</v>
      </c>
      <c r="I6" s="54"/>
      <c r="J6" s="54"/>
      <c r="K6" s="57" t="s">
        <v>201</v>
      </c>
      <c r="L6" s="58"/>
      <c r="M6" s="59"/>
      <c r="N6" s="54"/>
      <c r="O6" s="54"/>
      <c r="P6" s="54"/>
      <c r="Q6" s="54"/>
      <c r="R6" s="54"/>
      <c r="S6" s="57" t="s">
        <v>202</v>
      </c>
      <c r="T6" s="58"/>
      <c r="U6" s="59"/>
      <c r="V6" s="57" t="s">
        <v>50</v>
      </c>
      <c r="W6" s="58"/>
      <c r="X6" s="59"/>
      <c r="Y6" s="56" t="s">
        <v>92</v>
      </c>
      <c r="Z6" s="56" t="s">
        <v>123</v>
      </c>
      <c r="AA6" s="56" t="s">
        <v>124</v>
      </c>
      <c r="AB6" s="54"/>
      <c r="AC6" s="56" t="s">
        <v>92</v>
      </c>
      <c r="AD6" s="56" t="s">
        <v>123</v>
      </c>
      <c r="AE6" s="56" t="s">
        <v>124</v>
      </c>
      <c r="AF6" s="54"/>
      <c r="AG6" s="51"/>
    </row>
    <row r="7" spans="2:33" ht="24">
      <c r="B7" s="60" t="s">
        <v>144</v>
      </c>
      <c r="C7" s="61" t="s">
        <v>74</v>
      </c>
      <c r="D7" s="905"/>
      <c r="E7" s="62" t="s">
        <v>86</v>
      </c>
      <c r="F7" s="62" t="s">
        <v>88</v>
      </c>
      <c r="G7" s="62" t="s">
        <v>89</v>
      </c>
      <c r="H7" s="61" t="s">
        <v>85</v>
      </c>
      <c r="I7" s="61" t="s">
        <v>87</v>
      </c>
      <c r="J7" s="61" t="s">
        <v>90</v>
      </c>
      <c r="K7" s="61" t="s">
        <v>82</v>
      </c>
      <c r="L7" s="61" t="s">
        <v>76</v>
      </c>
      <c r="M7" s="61" t="s">
        <v>107</v>
      </c>
      <c r="N7" s="61" t="s">
        <v>42</v>
      </c>
      <c r="O7" s="61" t="s">
        <v>77</v>
      </c>
      <c r="P7" s="61" t="s">
        <v>78</v>
      </c>
      <c r="Q7" s="61" t="s">
        <v>75</v>
      </c>
      <c r="R7" s="61" t="s">
        <v>56</v>
      </c>
      <c r="S7" s="61" t="s">
        <v>108</v>
      </c>
      <c r="T7" s="61" t="s">
        <v>110</v>
      </c>
      <c r="U7" s="61" t="s">
        <v>109</v>
      </c>
      <c r="V7" s="61" t="s">
        <v>101</v>
      </c>
      <c r="W7" s="61" t="s">
        <v>110</v>
      </c>
      <c r="X7" s="61" t="s">
        <v>109</v>
      </c>
      <c r="Y7" s="61" t="s">
        <v>145</v>
      </c>
      <c r="Z7" s="61" t="s">
        <v>145</v>
      </c>
      <c r="AA7" s="61" t="s">
        <v>145</v>
      </c>
      <c r="AB7" s="61" t="s">
        <v>79</v>
      </c>
      <c r="AC7" s="61" t="s">
        <v>146</v>
      </c>
      <c r="AD7" s="61" t="s">
        <v>146</v>
      </c>
      <c r="AE7" s="61" t="s">
        <v>146</v>
      </c>
      <c r="AF7" s="61" t="s">
        <v>80</v>
      </c>
    </row>
    <row r="8" spans="2:33" ht="21">
      <c r="B8" s="63"/>
      <c r="C8" s="64"/>
      <c r="D8" s="65" t="s">
        <v>147</v>
      </c>
      <c r="E8" s="66" t="s">
        <v>965</v>
      </c>
      <c r="F8" s="65" t="s">
        <v>94</v>
      </c>
      <c r="G8" s="65" t="s">
        <v>95</v>
      </c>
      <c r="H8" s="65" t="s">
        <v>96</v>
      </c>
      <c r="I8" s="65" t="s">
        <v>97</v>
      </c>
      <c r="J8" s="65" t="s">
        <v>98</v>
      </c>
      <c r="K8" s="65" t="s">
        <v>213</v>
      </c>
      <c r="L8" s="65" t="s">
        <v>99</v>
      </c>
      <c r="M8" s="65" t="s">
        <v>100</v>
      </c>
      <c r="N8" s="65" t="s">
        <v>111</v>
      </c>
      <c r="O8" s="65" t="s">
        <v>112</v>
      </c>
      <c r="P8" s="65" t="s">
        <v>115</v>
      </c>
      <c r="Q8" s="65" t="s">
        <v>116</v>
      </c>
      <c r="R8" s="65" t="s">
        <v>117</v>
      </c>
      <c r="S8" s="65" t="s">
        <v>214</v>
      </c>
      <c r="T8" s="65" t="s">
        <v>118</v>
      </c>
      <c r="U8" s="65" t="s">
        <v>119</v>
      </c>
      <c r="V8" s="65" t="s">
        <v>148</v>
      </c>
      <c r="W8" s="65" t="s">
        <v>149</v>
      </c>
      <c r="X8" s="65" t="s">
        <v>150</v>
      </c>
      <c r="Y8" s="65" t="s">
        <v>103</v>
      </c>
      <c r="Z8" s="65" t="s">
        <v>104</v>
      </c>
      <c r="AA8" s="65" t="s">
        <v>120</v>
      </c>
      <c r="AB8" s="65"/>
      <c r="AC8" s="65" t="s">
        <v>105</v>
      </c>
      <c r="AD8" s="65" t="s">
        <v>106</v>
      </c>
      <c r="AE8" s="65" t="s">
        <v>121</v>
      </c>
      <c r="AF8" s="67"/>
    </row>
    <row r="9" spans="2:33">
      <c r="B9" s="68" t="s">
        <v>400</v>
      </c>
      <c r="C9" s="69" t="s">
        <v>755</v>
      </c>
      <c r="D9" s="70">
        <f>SUMIF(計算!$D$10:$D$119,$B9,計算!G$10:G$119)</f>
        <v>0</v>
      </c>
      <c r="E9" s="70">
        <f>SUMIF(計算!$D$10:$D$119,$B9,計算!H$10:H$119)</f>
        <v>0</v>
      </c>
      <c r="F9" s="70">
        <f>SUMIF(計算!$D$10:$D$119,$B9,計算!I$10:I$119)</f>
        <v>0</v>
      </c>
      <c r="G9" s="70">
        <f>SUMIF(計算!$D$10:$D$119,$B9,計算!J$10:J$119)</f>
        <v>0</v>
      </c>
      <c r="H9" s="70">
        <f>SUMIF(計算!$D$10:$D$120,$B9,計算!K$10:K$120)</f>
        <v>0</v>
      </c>
      <c r="I9" s="70">
        <f>SUMIF(計算!$D$10:$D$120,$B9,計算!L$10:L$120)</f>
        <v>0</v>
      </c>
      <c r="J9" s="70">
        <f>SUMIF(計算!$D$10:$D$120,$B9,計算!M$10:M$120)</f>
        <v>0</v>
      </c>
      <c r="K9" s="70">
        <f>SUMIF(計算!$D$10:$D$119,$B9,計算!N$10:N$119)</f>
        <v>0</v>
      </c>
      <c r="L9" s="70">
        <f>SUMIF(計算!$D$10:$D$119,$B9,計算!O$10:O$119)</f>
        <v>0</v>
      </c>
      <c r="M9" s="70">
        <f>SUMIF(計算!$D$10:$D$119,$B9,計算!P$10:P$119)</f>
        <v>0</v>
      </c>
      <c r="N9" s="70"/>
      <c r="O9" s="70"/>
      <c r="P9" s="70">
        <f>SUMIF(計算!$D$10:$D$120,$B9,計算!S$10:S$120)</f>
        <v>0</v>
      </c>
      <c r="Q9" s="70">
        <f>SUMIF(計算!$D$10:$D$120,$B9,計算!T$10:T$120)</f>
        <v>0</v>
      </c>
      <c r="R9" s="70">
        <f>SUMIF(計算!$D$10:$D$120,$B9,計算!U$10:U$120)</f>
        <v>0</v>
      </c>
      <c r="S9" s="70">
        <f>SUMIF(計算!$D$10:$D$119,$B9,計算!V$10:V$119)</f>
        <v>0</v>
      </c>
      <c r="T9" s="70">
        <f>SUMIF(計算!$D$10:$D$119,$B9,計算!W$10:W$119)</f>
        <v>0</v>
      </c>
      <c r="U9" s="70">
        <f>SUMIF(計算!$D$10:$D$119,$B9,計算!X$10:X$119)</f>
        <v>0</v>
      </c>
      <c r="V9" s="70">
        <f>SUMIF(計算!$D$10:$D$119,$B9,計算!Y$10:Y$119)</f>
        <v>0</v>
      </c>
      <c r="W9" s="70">
        <f>SUMIF(計算!$D$10:$D$119,$B9,計算!Z$10:Z$119)</f>
        <v>0</v>
      </c>
      <c r="X9" s="70">
        <f>SUMIF(計算!$D$10:$D$119,$B9,計算!AA$10:AA$119)</f>
        <v>0</v>
      </c>
      <c r="Y9" s="70">
        <f>SUMIF(計算!$D$10:$D$120,$B9,計算!AB$10:AB$120)</f>
        <v>0</v>
      </c>
      <c r="Z9" s="70">
        <f>SUMIF(計算!$D$10:$D$120,$B9,計算!AC$10:AC$120)</f>
        <v>0</v>
      </c>
      <c r="AA9" s="70">
        <f>SUMIF(計算!$D$10:$D$120,$B9,計算!AD$10:AD$120)</f>
        <v>0</v>
      </c>
      <c r="AB9" s="70">
        <f>SUMIF(計算!$D$10:$D$119,$B9,計算!AE$10:AE$119)</f>
        <v>0</v>
      </c>
      <c r="AC9" s="70">
        <f>SUMIF(計算!$D$10:$D$120,$B9,計算!AF$10:AF$120)</f>
        <v>0</v>
      </c>
      <c r="AD9" s="70">
        <f>SUMIF(計算!$D$10:$D$120,$B9,計算!AG$10:AG$120)</f>
        <v>0</v>
      </c>
      <c r="AE9" s="70">
        <f>SUMIF(計算!$D$10:$D$120,$B9,計算!AH$10:AH$120)</f>
        <v>0</v>
      </c>
      <c r="AF9" s="70">
        <f>SUMIF(計算!$D$10:$D$119,$B9,計算!AI$10:AI$119)</f>
        <v>0</v>
      </c>
    </row>
    <row r="10" spans="2:33">
      <c r="B10" s="68" t="s">
        <v>401</v>
      </c>
      <c r="C10" s="69" t="s">
        <v>756</v>
      </c>
      <c r="D10" s="71">
        <f>SUMIF(計算!$D$10:$D$119,$B10,計算!G$10:G$119)</f>
        <v>0</v>
      </c>
      <c r="E10" s="71">
        <f>SUMIF(計算!$D$10:$D$119,$B10,計算!H$10:H$119)</f>
        <v>0</v>
      </c>
      <c r="F10" s="71">
        <f>SUMIF(計算!$D$10:$D$119,$B10,計算!I$10:I$119)</f>
        <v>0</v>
      </c>
      <c r="G10" s="71">
        <f>SUMIF(計算!$D$10:$D$119,$B10,計算!J$10:J$119)</f>
        <v>0</v>
      </c>
      <c r="H10" s="71">
        <f>SUMIF(計算!$D$10:$D$120,$B10,計算!K$10:K$120)</f>
        <v>0</v>
      </c>
      <c r="I10" s="71">
        <f>SUMIF(計算!$D$10:$D$120,$B10,計算!L$10:L$120)</f>
        <v>0</v>
      </c>
      <c r="J10" s="71">
        <f>SUMIF(計算!$D$10:$D$120,$B10,計算!M$10:M$120)</f>
        <v>0</v>
      </c>
      <c r="K10" s="71">
        <f>SUMIF(計算!$D$10:$D$119,$B10,計算!N$10:N$119)</f>
        <v>0</v>
      </c>
      <c r="L10" s="71">
        <f>SUMIF(計算!$D$10:$D$119,$B10,計算!O$10:O$119)</f>
        <v>0</v>
      </c>
      <c r="M10" s="71">
        <f>SUMIF(計算!$D$10:$D$119,$B10,計算!P$10:P$119)</f>
        <v>0</v>
      </c>
      <c r="N10" s="71"/>
      <c r="O10" s="71"/>
      <c r="P10" s="71">
        <f>SUMIF(計算!$D$10:$D$120,$B10,計算!S$10:S$120)</f>
        <v>0</v>
      </c>
      <c r="Q10" s="71">
        <f>SUMIF(計算!$D$10:$D$120,$B10,計算!T$10:T$120)</f>
        <v>0</v>
      </c>
      <c r="R10" s="71">
        <f>SUMIF(計算!$D$10:$D$120,$B10,計算!U$10:U$120)</f>
        <v>0</v>
      </c>
      <c r="S10" s="71">
        <f>SUMIF(計算!$D$10:$D$119,$B10,計算!V$10:V$119)</f>
        <v>0</v>
      </c>
      <c r="T10" s="71">
        <f>SUMIF(計算!$D$10:$D$119,$B10,計算!W$10:W$119)</f>
        <v>0</v>
      </c>
      <c r="U10" s="71">
        <f>SUMIF(計算!$D$10:$D$119,$B10,計算!X$10:X$119)</f>
        <v>0</v>
      </c>
      <c r="V10" s="71">
        <f>SUMIF(計算!$D$10:$D$119,$B10,計算!Y$10:Y$119)</f>
        <v>0</v>
      </c>
      <c r="W10" s="71">
        <f>SUMIF(計算!$D$10:$D$119,$B10,計算!Z$10:Z$119)</f>
        <v>0</v>
      </c>
      <c r="X10" s="71">
        <f>SUMIF(計算!$D$10:$D$119,$B10,計算!AA$10:AA$119)</f>
        <v>0</v>
      </c>
      <c r="Y10" s="71">
        <f>SUMIF(計算!$D$10:$D$120,$B10,計算!AB$10:AB$120)</f>
        <v>0</v>
      </c>
      <c r="Z10" s="71">
        <f>SUMIF(計算!$D$10:$D$120,$B10,計算!AC$10:AC$120)</f>
        <v>0</v>
      </c>
      <c r="AA10" s="71">
        <f>SUMIF(計算!$D$10:$D$120,$B10,計算!AD$10:AD$120)</f>
        <v>0</v>
      </c>
      <c r="AB10" s="71">
        <f>SUMIF(計算!$D$10:$D$119,$B10,計算!AE$10:AE$119)</f>
        <v>0</v>
      </c>
      <c r="AC10" s="71">
        <f>SUMIF(計算!$D$10:$D$120,$B10,計算!AF$10:AF$120)</f>
        <v>0</v>
      </c>
      <c r="AD10" s="71">
        <f>SUMIF(計算!$D$10:$D$120,$B10,計算!AG$10:AG$120)</f>
        <v>0</v>
      </c>
      <c r="AE10" s="71">
        <f>SUMIF(計算!$D$10:$D$120,$B10,計算!AH$10:AH$120)</f>
        <v>0</v>
      </c>
      <c r="AF10" s="71">
        <f>SUMIF(計算!$D$10:$D$119,$B10,計算!AI$10:AI$119)</f>
        <v>0</v>
      </c>
    </row>
    <row r="11" spans="2:33">
      <c r="B11" s="68" t="s">
        <v>402</v>
      </c>
      <c r="C11" s="69" t="s">
        <v>757</v>
      </c>
      <c r="D11" s="71">
        <f>SUMIF(計算!$D$10:$D$119,$B11,計算!G$10:G$119)</f>
        <v>0</v>
      </c>
      <c r="E11" s="71">
        <f>SUMIF(計算!$D$10:$D$119,$B11,計算!H$10:H$119)</f>
        <v>0</v>
      </c>
      <c r="F11" s="71">
        <f>SUMIF(計算!$D$10:$D$119,$B11,計算!I$10:I$119)</f>
        <v>0</v>
      </c>
      <c r="G11" s="71">
        <f>SUMIF(計算!$D$10:$D$119,$B11,計算!J$10:J$119)</f>
        <v>0</v>
      </c>
      <c r="H11" s="71">
        <f>SUMIF(計算!$D$10:$D$120,$B11,計算!K$10:K$120)</f>
        <v>0</v>
      </c>
      <c r="I11" s="71">
        <f>SUMIF(計算!$D$10:$D$120,$B11,計算!L$10:L$120)</f>
        <v>0</v>
      </c>
      <c r="J11" s="71">
        <f>SUMIF(計算!$D$10:$D$120,$B11,計算!M$10:M$120)</f>
        <v>0</v>
      </c>
      <c r="K11" s="71">
        <f>SUMIF(計算!$D$10:$D$119,$B11,計算!N$10:N$119)</f>
        <v>0</v>
      </c>
      <c r="L11" s="71">
        <f>SUMIF(計算!$D$10:$D$119,$B11,計算!O$10:O$119)</f>
        <v>0</v>
      </c>
      <c r="M11" s="71">
        <f>SUMIF(計算!$D$10:$D$119,$B11,計算!P$10:P$119)</f>
        <v>0</v>
      </c>
      <c r="N11" s="71"/>
      <c r="O11" s="71"/>
      <c r="P11" s="71">
        <f>SUMIF(計算!$D$10:$D$120,$B11,計算!S$10:S$120)</f>
        <v>0</v>
      </c>
      <c r="Q11" s="71">
        <f>SUMIF(計算!$D$10:$D$120,$B11,計算!T$10:T$120)</f>
        <v>0</v>
      </c>
      <c r="R11" s="71">
        <f>SUMIF(計算!$D$10:$D$120,$B11,計算!U$10:U$120)</f>
        <v>0</v>
      </c>
      <c r="S11" s="71">
        <f>SUMIF(計算!$D$10:$D$119,$B11,計算!V$10:V$119)</f>
        <v>0</v>
      </c>
      <c r="T11" s="71">
        <f>SUMIF(計算!$D$10:$D$119,$B11,計算!W$10:W$119)</f>
        <v>0</v>
      </c>
      <c r="U11" s="71">
        <f>SUMIF(計算!$D$10:$D$119,$B11,計算!X$10:X$119)</f>
        <v>0</v>
      </c>
      <c r="V11" s="71">
        <f>SUMIF(計算!$D$10:$D$119,$B11,計算!Y$10:Y$119)</f>
        <v>0</v>
      </c>
      <c r="W11" s="71">
        <f>SUMIF(計算!$D$10:$D$119,$B11,計算!Z$10:Z$119)</f>
        <v>0</v>
      </c>
      <c r="X11" s="71">
        <f>SUMIF(計算!$D$10:$D$119,$B11,計算!AA$10:AA$119)</f>
        <v>0</v>
      </c>
      <c r="Y11" s="71">
        <f>SUMIF(計算!$D$10:$D$120,$B11,計算!AB$10:AB$120)</f>
        <v>0</v>
      </c>
      <c r="Z11" s="71">
        <f>SUMIF(計算!$D$10:$D$120,$B11,計算!AC$10:AC$120)</f>
        <v>0</v>
      </c>
      <c r="AA11" s="71">
        <f>SUMIF(計算!$D$10:$D$120,$B11,計算!AD$10:AD$120)</f>
        <v>0</v>
      </c>
      <c r="AB11" s="71">
        <f>SUMIF(計算!$D$10:$D$119,$B11,計算!AE$10:AE$119)</f>
        <v>0</v>
      </c>
      <c r="AC11" s="71">
        <f>SUMIF(計算!$D$10:$D$120,$B11,計算!AF$10:AF$120)</f>
        <v>0</v>
      </c>
      <c r="AD11" s="71">
        <f>SUMIF(計算!$D$10:$D$120,$B11,計算!AG$10:AG$120)</f>
        <v>0</v>
      </c>
      <c r="AE11" s="71">
        <f>SUMIF(計算!$D$10:$D$120,$B11,計算!AH$10:AH$120)</f>
        <v>0</v>
      </c>
      <c r="AF11" s="71">
        <f>SUMIF(計算!$D$10:$D$119,$B11,計算!AI$10:AI$119)</f>
        <v>0</v>
      </c>
    </row>
    <row r="12" spans="2:33">
      <c r="B12" s="68" t="s">
        <v>403</v>
      </c>
      <c r="C12" s="69" t="s">
        <v>758</v>
      </c>
      <c r="D12" s="71">
        <f>SUMIF(計算!$D$10:$D$119,$B12,計算!G$10:G$119)</f>
        <v>0</v>
      </c>
      <c r="E12" s="71">
        <f>SUMIF(計算!$D$10:$D$119,$B12,計算!H$10:H$119)</f>
        <v>0</v>
      </c>
      <c r="F12" s="71">
        <f>SUMIF(計算!$D$10:$D$119,$B12,計算!I$10:I$119)</f>
        <v>0</v>
      </c>
      <c r="G12" s="71">
        <f>SUMIF(計算!$D$10:$D$119,$B12,計算!J$10:J$119)</f>
        <v>0</v>
      </c>
      <c r="H12" s="71">
        <f>SUMIF(計算!$D$10:$D$120,$B12,計算!K$10:K$120)</f>
        <v>0</v>
      </c>
      <c r="I12" s="71">
        <f>SUMIF(計算!$D$10:$D$120,$B12,計算!L$10:L$120)</f>
        <v>0</v>
      </c>
      <c r="J12" s="71">
        <f>SUMIF(計算!$D$10:$D$120,$B12,計算!M$10:M$120)</f>
        <v>0</v>
      </c>
      <c r="K12" s="71">
        <f>SUMIF(計算!$D$10:$D$119,$B12,計算!N$10:N$119)</f>
        <v>0</v>
      </c>
      <c r="L12" s="71">
        <f>SUMIF(計算!$D$10:$D$119,$B12,計算!O$10:O$119)</f>
        <v>0</v>
      </c>
      <c r="M12" s="71">
        <f>SUMIF(計算!$D$10:$D$119,$B12,計算!P$10:P$119)</f>
        <v>0</v>
      </c>
      <c r="N12" s="71"/>
      <c r="O12" s="71"/>
      <c r="P12" s="71">
        <f>SUMIF(計算!$D$10:$D$120,$B12,計算!S$10:S$120)</f>
        <v>0</v>
      </c>
      <c r="Q12" s="71">
        <f>SUMIF(計算!$D$10:$D$120,$B12,計算!T$10:T$120)</f>
        <v>0</v>
      </c>
      <c r="R12" s="71">
        <f>SUMIF(計算!$D$10:$D$120,$B12,計算!U$10:U$120)</f>
        <v>0</v>
      </c>
      <c r="S12" s="71">
        <f>SUMIF(計算!$D$10:$D$119,$B12,計算!V$10:V$119)</f>
        <v>0</v>
      </c>
      <c r="T12" s="71">
        <f>SUMIF(計算!$D$10:$D$119,$B12,計算!W$10:W$119)</f>
        <v>0</v>
      </c>
      <c r="U12" s="71">
        <f>SUMIF(計算!$D$10:$D$119,$B12,計算!X$10:X$119)</f>
        <v>0</v>
      </c>
      <c r="V12" s="71">
        <f>SUMIF(計算!$D$10:$D$119,$B12,計算!Y$10:Y$119)</f>
        <v>0</v>
      </c>
      <c r="W12" s="71">
        <f>SUMIF(計算!$D$10:$D$119,$B12,計算!Z$10:Z$119)</f>
        <v>0</v>
      </c>
      <c r="X12" s="71">
        <f>SUMIF(計算!$D$10:$D$119,$B12,計算!AA$10:AA$119)</f>
        <v>0</v>
      </c>
      <c r="Y12" s="71">
        <f>SUMIF(計算!$D$10:$D$120,$B12,計算!AB$10:AB$120)</f>
        <v>0</v>
      </c>
      <c r="Z12" s="71">
        <f>SUMIF(計算!$D$10:$D$120,$B12,計算!AC$10:AC$120)</f>
        <v>0</v>
      </c>
      <c r="AA12" s="71">
        <f>SUMIF(計算!$D$10:$D$120,$B12,計算!AD$10:AD$120)</f>
        <v>0</v>
      </c>
      <c r="AB12" s="71">
        <f>SUMIF(計算!$D$10:$D$119,$B12,計算!AE$10:AE$119)</f>
        <v>0</v>
      </c>
      <c r="AC12" s="71">
        <f>SUMIF(計算!$D$10:$D$120,$B12,計算!AF$10:AF$120)</f>
        <v>0</v>
      </c>
      <c r="AD12" s="71">
        <f>SUMIF(計算!$D$10:$D$120,$B12,計算!AG$10:AG$120)</f>
        <v>0</v>
      </c>
      <c r="AE12" s="71">
        <f>SUMIF(計算!$D$10:$D$120,$B12,計算!AH$10:AH$120)</f>
        <v>0</v>
      </c>
      <c r="AF12" s="71">
        <f>SUMIF(計算!$D$10:$D$119,$B12,計算!AI$10:AI$119)</f>
        <v>0</v>
      </c>
    </row>
    <row r="13" spans="2:33">
      <c r="B13" s="72" t="s">
        <v>404</v>
      </c>
      <c r="C13" s="69" t="s">
        <v>759</v>
      </c>
      <c r="D13" s="71">
        <f>SUMIF(計算!$D$10:$D$119,$B13,計算!G$10:G$119)</f>
        <v>0</v>
      </c>
      <c r="E13" s="71">
        <f>SUMIF(計算!$D$10:$D$119,$B13,計算!H$10:H$119)</f>
        <v>0</v>
      </c>
      <c r="F13" s="71">
        <f>SUMIF(計算!$D$10:$D$119,$B13,計算!I$10:I$119)</f>
        <v>0</v>
      </c>
      <c r="G13" s="71">
        <f>SUMIF(計算!$D$10:$D$119,$B13,計算!J$10:J$119)</f>
        <v>0</v>
      </c>
      <c r="H13" s="71">
        <f>SUMIF(計算!$D$10:$D$120,$B13,計算!K$10:K$120)</f>
        <v>0</v>
      </c>
      <c r="I13" s="71">
        <f>SUMIF(計算!$D$10:$D$120,$B13,計算!L$10:L$120)</f>
        <v>0</v>
      </c>
      <c r="J13" s="71">
        <f>SUMIF(計算!$D$10:$D$120,$B13,計算!M$10:M$120)</f>
        <v>0</v>
      </c>
      <c r="K13" s="71">
        <f>SUMIF(計算!$D$10:$D$119,$B13,計算!N$10:N$119)</f>
        <v>0</v>
      </c>
      <c r="L13" s="71">
        <f>SUMIF(計算!$D$10:$D$119,$B13,計算!O$10:O$119)</f>
        <v>0</v>
      </c>
      <c r="M13" s="71">
        <f>SUMIF(計算!$D$10:$D$119,$B13,計算!P$10:P$119)</f>
        <v>0</v>
      </c>
      <c r="N13" s="71"/>
      <c r="O13" s="71"/>
      <c r="P13" s="71">
        <f>SUMIF(計算!$D$10:$D$120,$B13,計算!S$10:S$120)</f>
        <v>0</v>
      </c>
      <c r="Q13" s="71">
        <f>SUMIF(計算!$D$10:$D$120,$B13,計算!T$10:T$120)</f>
        <v>0</v>
      </c>
      <c r="R13" s="71">
        <f>SUMIF(計算!$D$10:$D$120,$B13,計算!U$10:U$120)</f>
        <v>0</v>
      </c>
      <c r="S13" s="71">
        <f>SUMIF(計算!$D$10:$D$119,$B13,計算!V$10:V$119)</f>
        <v>0</v>
      </c>
      <c r="T13" s="71">
        <f>SUMIF(計算!$D$10:$D$119,$B13,計算!W$10:W$119)</f>
        <v>0</v>
      </c>
      <c r="U13" s="71">
        <f>SUMIF(計算!$D$10:$D$119,$B13,計算!X$10:X$119)</f>
        <v>0</v>
      </c>
      <c r="V13" s="71">
        <f>SUMIF(計算!$D$10:$D$119,$B13,計算!Y$10:Y$119)</f>
        <v>0</v>
      </c>
      <c r="W13" s="71">
        <f>SUMIF(計算!$D$10:$D$119,$B13,計算!Z$10:Z$119)</f>
        <v>0</v>
      </c>
      <c r="X13" s="71">
        <f>SUMIF(計算!$D$10:$D$119,$B13,計算!AA$10:AA$119)</f>
        <v>0</v>
      </c>
      <c r="Y13" s="71">
        <f>SUMIF(計算!$D$10:$D$120,$B13,計算!AB$10:AB$120)</f>
        <v>0</v>
      </c>
      <c r="Z13" s="71">
        <f>SUMIF(計算!$D$10:$D$120,$B13,計算!AC$10:AC$120)</f>
        <v>0</v>
      </c>
      <c r="AA13" s="71">
        <f>SUMIF(計算!$D$10:$D$120,$B13,計算!AD$10:AD$120)</f>
        <v>0</v>
      </c>
      <c r="AB13" s="71">
        <f>SUMIF(計算!$D$10:$D$119,$B13,計算!AE$10:AE$119)</f>
        <v>0</v>
      </c>
      <c r="AC13" s="71">
        <f>SUMIF(計算!$D$10:$D$120,$B13,計算!AF$10:AF$120)</f>
        <v>0</v>
      </c>
      <c r="AD13" s="71">
        <f>SUMIF(計算!$D$10:$D$120,$B13,計算!AG$10:AG$120)</f>
        <v>0</v>
      </c>
      <c r="AE13" s="71">
        <f>SUMIF(計算!$D$10:$D$120,$B13,計算!AH$10:AH$120)</f>
        <v>0</v>
      </c>
      <c r="AF13" s="71">
        <f>SUMIF(計算!$D$10:$D$119,$B13,計算!AI$10:AI$119)</f>
        <v>0</v>
      </c>
    </row>
    <row r="14" spans="2:33">
      <c r="B14" s="68" t="s">
        <v>405</v>
      </c>
      <c r="C14" s="54" t="s">
        <v>760</v>
      </c>
      <c r="D14" s="70">
        <f>SUMIF(計算!$D$10:$D$119,$B14,計算!G$10:G$119)</f>
        <v>0</v>
      </c>
      <c r="E14" s="70">
        <f>SUMIF(計算!$D$10:$D$119,$B14,計算!H$10:H$119)</f>
        <v>0</v>
      </c>
      <c r="F14" s="70">
        <f>SUMIF(計算!$D$10:$D$119,$B14,計算!I$10:I$119)</f>
        <v>0</v>
      </c>
      <c r="G14" s="70">
        <f>SUMIF(計算!$D$10:$D$119,$B14,計算!J$10:J$119)</f>
        <v>0</v>
      </c>
      <c r="H14" s="70">
        <f>SUMIF(計算!$D$10:$D$120,$B14,計算!K$10:K$120)</f>
        <v>0</v>
      </c>
      <c r="I14" s="70">
        <f>SUMIF(計算!$D$10:$D$120,$B14,計算!L$10:L$120)</f>
        <v>0</v>
      </c>
      <c r="J14" s="70">
        <f>SUMIF(計算!$D$10:$D$120,$B14,計算!M$10:M$120)</f>
        <v>0</v>
      </c>
      <c r="K14" s="70">
        <f>SUMIF(計算!$D$10:$D$119,$B14,計算!N$10:N$119)</f>
        <v>0</v>
      </c>
      <c r="L14" s="70">
        <f>SUMIF(計算!$D$10:$D$119,$B14,計算!O$10:O$119)</f>
        <v>0</v>
      </c>
      <c r="M14" s="70">
        <f>SUMIF(計算!$D$10:$D$119,$B14,計算!P$10:P$119)</f>
        <v>0</v>
      </c>
      <c r="N14" s="70"/>
      <c r="O14" s="70"/>
      <c r="P14" s="70">
        <f>SUMIF(計算!$D$10:$D$120,$B14,計算!S$10:S$120)</f>
        <v>0</v>
      </c>
      <c r="Q14" s="70">
        <f>SUMIF(計算!$D$10:$D$120,$B14,計算!T$10:T$120)</f>
        <v>0</v>
      </c>
      <c r="R14" s="70">
        <f>SUMIF(計算!$D$10:$D$120,$B14,計算!U$10:U$120)</f>
        <v>0</v>
      </c>
      <c r="S14" s="70">
        <f>SUMIF(計算!$D$10:$D$119,$B14,計算!V$10:V$119)</f>
        <v>0</v>
      </c>
      <c r="T14" s="70">
        <f>SUMIF(計算!$D$10:$D$119,$B14,計算!W$10:W$119)</f>
        <v>0</v>
      </c>
      <c r="U14" s="70">
        <f>SUMIF(計算!$D$10:$D$119,$B14,計算!X$10:X$119)</f>
        <v>0</v>
      </c>
      <c r="V14" s="70">
        <f>SUMIF(計算!$D$10:$D$119,$B14,計算!Y$10:Y$119)</f>
        <v>0</v>
      </c>
      <c r="W14" s="70">
        <f>SUMIF(計算!$D$10:$D$119,$B14,計算!Z$10:Z$119)</f>
        <v>0</v>
      </c>
      <c r="X14" s="70">
        <f>SUMIF(計算!$D$10:$D$119,$B14,計算!AA$10:AA$119)</f>
        <v>0</v>
      </c>
      <c r="Y14" s="70">
        <f>SUMIF(計算!$D$10:$D$120,$B14,計算!AB$10:AB$120)</f>
        <v>0</v>
      </c>
      <c r="Z14" s="70">
        <f>SUMIF(計算!$D$10:$D$120,$B14,計算!AC$10:AC$120)</f>
        <v>0</v>
      </c>
      <c r="AA14" s="70">
        <f>SUMIF(計算!$D$10:$D$120,$B14,計算!AD$10:AD$120)</f>
        <v>0</v>
      </c>
      <c r="AB14" s="70">
        <f>SUMIF(計算!$D$10:$D$119,$B14,計算!AE$10:AE$119)</f>
        <v>0</v>
      </c>
      <c r="AC14" s="70">
        <f>SUMIF(計算!$D$10:$D$120,$B14,計算!AF$10:AF$120)</f>
        <v>0</v>
      </c>
      <c r="AD14" s="70">
        <f>SUMIF(計算!$D$10:$D$120,$B14,計算!AG$10:AG$120)</f>
        <v>0</v>
      </c>
      <c r="AE14" s="70">
        <f>SUMIF(計算!$D$10:$D$120,$B14,計算!AH$10:AH$120)</f>
        <v>0</v>
      </c>
      <c r="AF14" s="70">
        <f>SUMIF(計算!$D$10:$D$119,$B14,計算!AI$10:AI$119)</f>
        <v>0</v>
      </c>
    </row>
    <row r="15" spans="2:33">
      <c r="B15" s="68" t="s">
        <v>406</v>
      </c>
      <c r="C15" s="69" t="s">
        <v>761</v>
      </c>
      <c r="D15" s="71">
        <f>SUMIF(計算!$D$10:$D$119,$B15,計算!G$10:G$119)</f>
        <v>0</v>
      </c>
      <c r="E15" s="71">
        <f>SUMIF(計算!$D$10:$D$119,$B15,計算!H$10:H$119)</f>
        <v>0</v>
      </c>
      <c r="F15" s="71">
        <f>SUMIF(計算!$D$10:$D$119,$B15,計算!I$10:I$119)</f>
        <v>0</v>
      </c>
      <c r="G15" s="71">
        <f>SUMIF(計算!$D$10:$D$119,$B15,計算!J$10:J$119)</f>
        <v>0</v>
      </c>
      <c r="H15" s="71">
        <f>SUMIF(計算!$D$10:$D$120,$B15,計算!K$10:K$120)</f>
        <v>0</v>
      </c>
      <c r="I15" s="71">
        <f>SUMIF(計算!$D$10:$D$120,$B15,計算!L$10:L$120)</f>
        <v>0</v>
      </c>
      <c r="J15" s="71">
        <f>SUMIF(計算!$D$10:$D$120,$B15,計算!M$10:M$120)</f>
        <v>0</v>
      </c>
      <c r="K15" s="71">
        <f>SUMIF(計算!$D$10:$D$119,$B15,計算!N$10:N$119)</f>
        <v>0</v>
      </c>
      <c r="L15" s="71">
        <f>SUMIF(計算!$D$10:$D$119,$B15,計算!O$10:O$119)</f>
        <v>0</v>
      </c>
      <c r="M15" s="71">
        <f>SUMIF(計算!$D$10:$D$119,$B15,計算!P$10:P$119)</f>
        <v>0</v>
      </c>
      <c r="N15" s="71"/>
      <c r="O15" s="71"/>
      <c r="P15" s="71">
        <f>SUMIF(計算!$D$10:$D$120,$B15,計算!S$10:S$120)</f>
        <v>0</v>
      </c>
      <c r="Q15" s="71">
        <f>SUMIF(計算!$D$10:$D$120,$B15,計算!T$10:T$120)</f>
        <v>0</v>
      </c>
      <c r="R15" s="71">
        <f>SUMIF(計算!$D$10:$D$120,$B15,計算!U$10:U$120)</f>
        <v>0</v>
      </c>
      <c r="S15" s="71">
        <f>SUMIF(計算!$D$10:$D$119,$B15,計算!V$10:V$119)</f>
        <v>0</v>
      </c>
      <c r="T15" s="71">
        <f>SUMIF(計算!$D$10:$D$119,$B15,計算!W$10:W$119)</f>
        <v>0</v>
      </c>
      <c r="U15" s="71">
        <f>SUMIF(計算!$D$10:$D$119,$B15,計算!X$10:X$119)</f>
        <v>0</v>
      </c>
      <c r="V15" s="71">
        <f>SUMIF(計算!$D$10:$D$119,$B15,計算!Y$10:Y$119)</f>
        <v>0</v>
      </c>
      <c r="W15" s="71">
        <f>SUMIF(計算!$D$10:$D$119,$B15,計算!Z$10:Z$119)</f>
        <v>0</v>
      </c>
      <c r="X15" s="71">
        <f>SUMIF(計算!$D$10:$D$119,$B15,計算!AA$10:AA$119)</f>
        <v>0</v>
      </c>
      <c r="Y15" s="71">
        <f>SUMIF(計算!$D$10:$D$120,$B15,計算!AB$10:AB$120)</f>
        <v>0</v>
      </c>
      <c r="Z15" s="71">
        <f>SUMIF(計算!$D$10:$D$120,$B15,計算!AC$10:AC$120)</f>
        <v>0</v>
      </c>
      <c r="AA15" s="71">
        <f>SUMIF(計算!$D$10:$D$120,$B15,計算!AD$10:AD$120)</f>
        <v>0</v>
      </c>
      <c r="AB15" s="71">
        <f>SUMIF(計算!$D$10:$D$119,$B15,計算!AE$10:AE$119)</f>
        <v>0</v>
      </c>
      <c r="AC15" s="71">
        <f>SUMIF(計算!$D$10:$D$120,$B15,計算!AF$10:AF$120)</f>
        <v>0</v>
      </c>
      <c r="AD15" s="71">
        <f>SUMIF(計算!$D$10:$D$120,$B15,計算!AG$10:AG$120)</f>
        <v>0</v>
      </c>
      <c r="AE15" s="71">
        <f>SUMIF(計算!$D$10:$D$120,$B15,計算!AH$10:AH$120)</f>
        <v>0</v>
      </c>
      <c r="AF15" s="71">
        <f>SUMIF(計算!$D$10:$D$119,$B15,計算!AI$10:AI$119)</f>
        <v>0</v>
      </c>
    </row>
    <row r="16" spans="2:33">
      <c r="B16" s="68" t="s">
        <v>407</v>
      </c>
      <c r="C16" s="69" t="s">
        <v>408</v>
      </c>
      <c r="D16" s="71">
        <f>SUMIF(計算!$D$10:$D$119,$B16,計算!G$10:G$119)</f>
        <v>0</v>
      </c>
      <c r="E16" s="71">
        <f>SUMIF(計算!$D$10:$D$119,$B16,計算!H$10:H$119)</f>
        <v>0</v>
      </c>
      <c r="F16" s="71">
        <f>SUMIF(計算!$D$10:$D$119,$B16,計算!I$10:I$119)</f>
        <v>0</v>
      </c>
      <c r="G16" s="71">
        <f>SUMIF(計算!$D$10:$D$119,$B16,計算!J$10:J$119)</f>
        <v>0</v>
      </c>
      <c r="H16" s="71">
        <f>SUMIF(計算!$D$10:$D$120,$B16,計算!K$10:K$120)</f>
        <v>0</v>
      </c>
      <c r="I16" s="71">
        <f>SUMIF(計算!$D$10:$D$120,$B16,計算!L$10:L$120)</f>
        <v>0</v>
      </c>
      <c r="J16" s="71">
        <f>SUMIF(計算!$D$10:$D$120,$B16,計算!M$10:M$120)</f>
        <v>0</v>
      </c>
      <c r="K16" s="71">
        <f>SUMIF(計算!$D$10:$D$119,$B16,計算!N$10:N$119)</f>
        <v>0</v>
      </c>
      <c r="L16" s="71">
        <f>SUMIF(計算!$D$10:$D$119,$B16,計算!O$10:O$119)</f>
        <v>0</v>
      </c>
      <c r="M16" s="71">
        <f>SUMIF(計算!$D$10:$D$119,$B16,計算!P$10:P$119)</f>
        <v>0</v>
      </c>
      <c r="N16" s="71"/>
      <c r="O16" s="71"/>
      <c r="P16" s="71">
        <f>SUMIF(計算!$D$10:$D$120,$B16,計算!S$10:S$120)</f>
        <v>0</v>
      </c>
      <c r="Q16" s="71">
        <f>SUMIF(計算!$D$10:$D$120,$B16,計算!T$10:T$120)</f>
        <v>0</v>
      </c>
      <c r="R16" s="71">
        <f>SUMIF(計算!$D$10:$D$120,$B16,計算!U$10:U$120)</f>
        <v>0</v>
      </c>
      <c r="S16" s="71">
        <f>SUMIF(計算!$D$10:$D$119,$B16,計算!V$10:V$119)</f>
        <v>0</v>
      </c>
      <c r="T16" s="71">
        <f>SUMIF(計算!$D$10:$D$119,$B16,計算!W$10:W$119)</f>
        <v>0</v>
      </c>
      <c r="U16" s="71">
        <f>SUMIF(計算!$D$10:$D$119,$B16,計算!X$10:X$119)</f>
        <v>0</v>
      </c>
      <c r="V16" s="71">
        <f>SUMIF(計算!$D$10:$D$119,$B16,計算!Y$10:Y$119)</f>
        <v>0</v>
      </c>
      <c r="W16" s="71">
        <f>SUMIF(計算!$D$10:$D$119,$B16,計算!Z$10:Z$119)</f>
        <v>0</v>
      </c>
      <c r="X16" s="71">
        <f>SUMIF(計算!$D$10:$D$119,$B16,計算!AA$10:AA$119)</f>
        <v>0</v>
      </c>
      <c r="Y16" s="71">
        <f>SUMIF(計算!$D$10:$D$120,$B16,計算!AB$10:AB$120)</f>
        <v>0</v>
      </c>
      <c r="Z16" s="71">
        <f>SUMIF(計算!$D$10:$D$120,$B16,計算!AC$10:AC$120)</f>
        <v>0</v>
      </c>
      <c r="AA16" s="71">
        <f>SUMIF(計算!$D$10:$D$120,$B16,計算!AD$10:AD$120)</f>
        <v>0</v>
      </c>
      <c r="AB16" s="71">
        <f>SUMIF(計算!$D$10:$D$119,$B16,計算!AE$10:AE$119)</f>
        <v>0</v>
      </c>
      <c r="AC16" s="71">
        <f>SUMIF(計算!$D$10:$D$120,$B16,計算!AF$10:AF$120)</f>
        <v>0</v>
      </c>
      <c r="AD16" s="71">
        <f>SUMIF(計算!$D$10:$D$120,$B16,計算!AG$10:AG$120)</f>
        <v>0</v>
      </c>
      <c r="AE16" s="71">
        <f>SUMIF(計算!$D$10:$D$120,$B16,計算!AH$10:AH$120)</f>
        <v>0</v>
      </c>
      <c r="AF16" s="71">
        <f>SUMIF(計算!$D$10:$D$119,$B16,計算!AI$10:AI$119)</f>
        <v>0</v>
      </c>
    </row>
    <row r="17" spans="2:32">
      <c r="B17" s="68" t="s">
        <v>409</v>
      </c>
      <c r="C17" s="69" t="s">
        <v>762</v>
      </c>
      <c r="D17" s="71">
        <f>SUMIF(計算!$D$10:$D$119,$B17,計算!G$10:G$119)</f>
        <v>0</v>
      </c>
      <c r="E17" s="71">
        <f>SUMIF(計算!$D$10:$D$119,$B17,計算!H$10:H$119)</f>
        <v>0</v>
      </c>
      <c r="F17" s="71">
        <f>SUMIF(計算!$D$10:$D$119,$B17,計算!I$10:I$119)</f>
        <v>0</v>
      </c>
      <c r="G17" s="71">
        <f>SUMIF(計算!$D$10:$D$119,$B17,計算!J$10:J$119)</f>
        <v>0</v>
      </c>
      <c r="H17" s="71">
        <f>SUMIF(計算!$D$10:$D$120,$B17,計算!K$10:K$120)</f>
        <v>0</v>
      </c>
      <c r="I17" s="71">
        <f>SUMIF(計算!$D$10:$D$120,$B17,計算!L$10:L$120)</f>
        <v>0</v>
      </c>
      <c r="J17" s="71">
        <f>SUMIF(計算!$D$10:$D$120,$B17,計算!M$10:M$120)</f>
        <v>0</v>
      </c>
      <c r="K17" s="71">
        <f>SUMIF(計算!$D$10:$D$119,$B17,計算!N$10:N$119)</f>
        <v>0</v>
      </c>
      <c r="L17" s="71">
        <f>SUMIF(計算!$D$10:$D$119,$B17,計算!O$10:O$119)</f>
        <v>0</v>
      </c>
      <c r="M17" s="71">
        <f>SUMIF(計算!$D$10:$D$119,$B17,計算!P$10:P$119)</f>
        <v>0</v>
      </c>
      <c r="N17" s="71"/>
      <c r="O17" s="71"/>
      <c r="P17" s="71">
        <f>SUMIF(計算!$D$10:$D$120,$B17,計算!S$10:S$120)</f>
        <v>0</v>
      </c>
      <c r="Q17" s="71">
        <f>SUMIF(計算!$D$10:$D$120,$B17,計算!T$10:T$120)</f>
        <v>0</v>
      </c>
      <c r="R17" s="71">
        <f>SUMIF(計算!$D$10:$D$120,$B17,計算!U$10:U$120)</f>
        <v>0</v>
      </c>
      <c r="S17" s="71">
        <f>SUMIF(計算!$D$10:$D$119,$B17,計算!V$10:V$119)</f>
        <v>0</v>
      </c>
      <c r="T17" s="71">
        <f>SUMIF(計算!$D$10:$D$119,$B17,計算!W$10:W$119)</f>
        <v>0</v>
      </c>
      <c r="U17" s="71">
        <f>SUMIF(計算!$D$10:$D$119,$B17,計算!X$10:X$119)</f>
        <v>0</v>
      </c>
      <c r="V17" s="71">
        <f>SUMIF(計算!$D$10:$D$119,$B17,計算!Y$10:Y$119)</f>
        <v>0</v>
      </c>
      <c r="W17" s="71">
        <f>SUMIF(計算!$D$10:$D$119,$B17,計算!Z$10:Z$119)</f>
        <v>0</v>
      </c>
      <c r="X17" s="71">
        <f>SUMIF(計算!$D$10:$D$119,$B17,計算!AA$10:AA$119)</f>
        <v>0</v>
      </c>
      <c r="Y17" s="71">
        <f>SUMIF(計算!$D$10:$D$120,$B17,計算!AB$10:AB$120)</f>
        <v>0</v>
      </c>
      <c r="Z17" s="71">
        <f>SUMIF(計算!$D$10:$D$120,$B17,計算!AC$10:AC$120)</f>
        <v>0</v>
      </c>
      <c r="AA17" s="71">
        <f>SUMIF(計算!$D$10:$D$120,$B17,計算!AD$10:AD$120)</f>
        <v>0</v>
      </c>
      <c r="AB17" s="71">
        <f>SUMIF(計算!$D$10:$D$119,$B17,計算!AE$10:AE$119)</f>
        <v>0</v>
      </c>
      <c r="AC17" s="71">
        <f>SUMIF(計算!$D$10:$D$120,$B17,計算!AF$10:AF$120)</f>
        <v>0</v>
      </c>
      <c r="AD17" s="71">
        <f>SUMIF(計算!$D$10:$D$120,$B17,計算!AG$10:AG$120)</f>
        <v>0</v>
      </c>
      <c r="AE17" s="71">
        <f>SUMIF(計算!$D$10:$D$120,$B17,計算!AH$10:AH$120)</f>
        <v>0</v>
      </c>
      <c r="AF17" s="71">
        <f>SUMIF(計算!$D$10:$D$119,$B17,計算!AI$10:AI$119)</f>
        <v>0</v>
      </c>
    </row>
    <row r="18" spans="2:32">
      <c r="B18" s="72" t="s">
        <v>410</v>
      </c>
      <c r="C18" s="63" t="s">
        <v>763</v>
      </c>
      <c r="D18" s="73">
        <f>SUMIF(計算!$D$10:$D$119,$B18,計算!G$10:G$119)</f>
        <v>0</v>
      </c>
      <c r="E18" s="73">
        <f>SUMIF(計算!$D$10:$D$119,$B18,計算!H$10:H$119)</f>
        <v>0</v>
      </c>
      <c r="F18" s="73">
        <f>SUMIF(計算!$D$10:$D$119,$B18,計算!I$10:I$119)</f>
        <v>0</v>
      </c>
      <c r="G18" s="73">
        <f>SUMIF(計算!$D$10:$D$119,$B18,計算!J$10:J$119)</f>
        <v>0</v>
      </c>
      <c r="H18" s="73">
        <f>SUMIF(計算!$D$10:$D$120,$B18,計算!K$10:K$120)</f>
        <v>0</v>
      </c>
      <c r="I18" s="73">
        <f>SUMIF(計算!$D$10:$D$120,$B18,計算!L$10:L$120)</f>
        <v>0</v>
      </c>
      <c r="J18" s="73">
        <f>SUMIF(計算!$D$10:$D$120,$B18,計算!M$10:M$120)</f>
        <v>0</v>
      </c>
      <c r="K18" s="73">
        <f>SUMIF(計算!$D$10:$D$119,$B18,計算!N$10:N$119)</f>
        <v>0</v>
      </c>
      <c r="L18" s="73">
        <f>SUMIF(計算!$D$10:$D$119,$B18,計算!O$10:O$119)</f>
        <v>0</v>
      </c>
      <c r="M18" s="73">
        <f>SUMIF(計算!$D$10:$D$119,$B18,計算!P$10:P$119)</f>
        <v>0</v>
      </c>
      <c r="N18" s="73"/>
      <c r="O18" s="73"/>
      <c r="P18" s="73">
        <f>SUMIF(計算!$D$10:$D$120,$B18,計算!S$10:S$120)</f>
        <v>0</v>
      </c>
      <c r="Q18" s="73">
        <f>SUMIF(計算!$D$10:$D$120,$B18,計算!T$10:T$120)</f>
        <v>0</v>
      </c>
      <c r="R18" s="73">
        <f>SUMIF(計算!$D$10:$D$120,$B18,計算!U$10:U$120)</f>
        <v>0</v>
      </c>
      <c r="S18" s="73">
        <f>SUMIF(計算!$D$10:$D$119,$B18,計算!V$10:V$119)</f>
        <v>0</v>
      </c>
      <c r="T18" s="73">
        <f>SUMIF(計算!$D$10:$D$119,$B18,計算!W$10:W$119)</f>
        <v>0</v>
      </c>
      <c r="U18" s="73">
        <f>SUMIF(計算!$D$10:$D$119,$B18,計算!X$10:X$119)</f>
        <v>0</v>
      </c>
      <c r="V18" s="73">
        <f>SUMIF(計算!$D$10:$D$119,$B18,計算!Y$10:Y$119)</f>
        <v>0</v>
      </c>
      <c r="W18" s="73">
        <f>SUMIF(計算!$D$10:$D$119,$B18,計算!Z$10:Z$119)</f>
        <v>0</v>
      </c>
      <c r="X18" s="73">
        <f>SUMIF(計算!$D$10:$D$119,$B18,計算!AA$10:AA$119)</f>
        <v>0</v>
      </c>
      <c r="Y18" s="73">
        <f>SUMIF(計算!$D$10:$D$120,$B18,計算!AB$10:AB$120)</f>
        <v>0</v>
      </c>
      <c r="Z18" s="73">
        <f>SUMIF(計算!$D$10:$D$120,$B18,計算!AC$10:AC$120)</f>
        <v>0</v>
      </c>
      <c r="AA18" s="73">
        <f>SUMIF(計算!$D$10:$D$120,$B18,計算!AD$10:AD$120)</f>
        <v>0</v>
      </c>
      <c r="AB18" s="73">
        <f>SUMIF(計算!$D$10:$D$119,$B18,計算!AE$10:AE$119)</f>
        <v>0</v>
      </c>
      <c r="AC18" s="73">
        <f>SUMIF(計算!$D$10:$D$120,$B18,計算!AF$10:AF$120)</f>
        <v>0</v>
      </c>
      <c r="AD18" s="73">
        <f>SUMIF(計算!$D$10:$D$120,$B18,計算!AG$10:AG$120)</f>
        <v>0</v>
      </c>
      <c r="AE18" s="73">
        <f>SUMIF(計算!$D$10:$D$120,$B18,計算!AH$10:AH$120)</f>
        <v>0</v>
      </c>
      <c r="AF18" s="73">
        <f>SUMIF(計算!$D$10:$D$119,$B18,計算!AI$10:AI$119)</f>
        <v>0</v>
      </c>
    </row>
    <row r="19" spans="2:32">
      <c r="B19" s="68" t="s">
        <v>411</v>
      </c>
      <c r="C19" s="69" t="s">
        <v>764</v>
      </c>
      <c r="D19" s="71">
        <f>SUMIF(計算!$D$10:$D$119,$B19,計算!G$10:G$119)</f>
        <v>0</v>
      </c>
      <c r="E19" s="71">
        <f>SUMIF(計算!$D$10:$D$119,$B19,計算!H$10:H$119)</f>
        <v>0</v>
      </c>
      <c r="F19" s="71">
        <f>SUMIF(計算!$D$10:$D$119,$B19,計算!I$10:I$119)</f>
        <v>0</v>
      </c>
      <c r="G19" s="71">
        <f>SUMIF(計算!$D$10:$D$119,$B19,計算!J$10:J$119)</f>
        <v>0</v>
      </c>
      <c r="H19" s="71">
        <f>SUMIF(計算!$D$10:$D$120,$B19,計算!K$10:K$120)</f>
        <v>0</v>
      </c>
      <c r="I19" s="71">
        <f>SUMIF(計算!$D$10:$D$120,$B19,計算!L$10:L$120)</f>
        <v>0</v>
      </c>
      <c r="J19" s="71">
        <f>SUMIF(計算!$D$10:$D$120,$B19,計算!M$10:M$120)</f>
        <v>0</v>
      </c>
      <c r="K19" s="71">
        <f>SUMIF(計算!$D$10:$D$119,$B19,計算!N$10:N$119)</f>
        <v>0</v>
      </c>
      <c r="L19" s="71">
        <f>SUMIF(計算!$D$10:$D$119,$B19,計算!O$10:O$119)</f>
        <v>0</v>
      </c>
      <c r="M19" s="71">
        <f>SUMIF(計算!$D$10:$D$119,$B19,計算!P$10:P$119)</f>
        <v>0</v>
      </c>
      <c r="N19" s="71"/>
      <c r="O19" s="71"/>
      <c r="P19" s="71">
        <f>SUMIF(計算!$D$10:$D$120,$B19,計算!S$10:S$120)</f>
        <v>0</v>
      </c>
      <c r="Q19" s="71">
        <f>SUMIF(計算!$D$10:$D$120,$B19,計算!T$10:T$120)</f>
        <v>0</v>
      </c>
      <c r="R19" s="71">
        <f>SUMIF(計算!$D$10:$D$120,$B19,計算!U$10:U$120)</f>
        <v>0</v>
      </c>
      <c r="S19" s="71">
        <f>SUMIF(計算!$D$10:$D$119,$B19,計算!V$10:V$119)</f>
        <v>0</v>
      </c>
      <c r="T19" s="71">
        <f>SUMIF(計算!$D$10:$D$119,$B19,計算!W$10:W$119)</f>
        <v>0</v>
      </c>
      <c r="U19" s="71">
        <f>SUMIF(計算!$D$10:$D$119,$B19,計算!X$10:X$119)</f>
        <v>0</v>
      </c>
      <c r="V19" s="71">
        <f>SUMIF(計算!$D$10:$D$119,$B19,計算!Y$10:Y$119)</f>
        <v>0</v>
      </c>
      <c r="W19" s="71">
        <f>SUMIF(計算!$D$10:$D$119,$B19,計算!Z$10:Z$119)</f>
        <v>0</v>
      </c>
      <c r="X19" s="71">
        <f>SUMIF(計算!$D$10:$D$119,$B19,計算!AA$10:AA$119)</f>
        <v>0</v>
      </c>
      <c r="Y19" s="71">
        <f>SUMIF(計算!$D$10:$D$120,$B19,計算!AB$10:AB$120)</f>
        <v>0</v>
      </c>
      <c r="Z19" s="71">
        <f>SUMIF(計算!$D$10:$D$120,$B19,計算!AC$10:AC$120)</f>
        <v>0</v>
      </c>
      <c r="AA19" s="71">
        <f>SUMIF(計算!$D$10:$D$120,$B19,計算!AD$10:AD$120)</f>
        <v>0</v>
      </c>
      <c r="AB19" s="71">
        <f>SUMIF(計算!$D$10:$D$119,$B19,計算!AE$10:AE$119)</f>
        <v>0</v>
      </c>
      <c r="AC19" s="71">
        <f>SUMIF(計算!$D$10:$D$120,$B19,計算!AF$10:AF$120)</f>
        <v>0</v>
      </c>
      <c r="AD19" s="71">
        <f>SUMIF(計算!$D$10:$D$120,$B19,計算!AG$10:AG$120)</f>
        <v>0</v>
      </c>
      <c r="AE19" s="71">
        <f>SUMIF(計算!$D$10:$D$120,$B19,計算!AH$10:AH$120)</f>
        <v>0</v>
      </c>
      <c r="AF19" s="71">
        <f>SUMIF(計算!$D$10:$D$119,$B19,計算!AI$10:AI$119)</f>
        <v>0</v>
      </c>
    </row>
    <row r="20" spans="2:32">
      <c r="B20" s="68" t="s">
        <v>412</v>
      </c>
      <c r="C20" s="69" t="s">
        <v>765</v>
      </c>
      <c r="D20" s="71">
        <f>SUMIF(計算!$D$10:$D$119,$B20,計算!G$10:G$119)</f>
        <v>0</v>
      </c>
      <c r="E20" s="71">
        <f>SUMIF(計算!$D$10:$D$119,$B20,計算!H$10:H$119)</f>
        <v>0</v>
      </c>
      <c r="F20" s="71">
        <f>SUMIF(計算!$D$10:$D$119,$B20,計算!I$10:I$119)</f>
        <v>0</v>
      </c>
      <c r="G20" s="71">
        <f>SUMIF(計算!$D$10:$D$119,$B20,計算!J$10:J$119)</f>
        <v>0</v>
      </c>
      <c r="H20" s="71">
        <f>SUMIF(計算!$D$10:$D$120,$B20,計算!K$10:K$120)</f>
        <v>0</v>
      </c>
      <c r="I20" s="71">
        <f>SUMIF(計算!$D$10:$D$120,$B20,計算!L$10:L$120)</f>
        <v>0</v>
      </c>
      <c r="J20" s="71">
        <f>SUMIF(計算!$D$10:$D$120,$B20,計算!M$10:M$120)</f>
        <v>0</v>
      </c>
      <c r="K20" s="71">
        <f>SUMIF(計算!$D$10:$D$119,$B20,計算!N$10:N$119)</f>
        <v>0</v>
      </c>
      <c r="L20" s="71">
        <f>SUMIF(計算!$D$10:$D$119,$B20,計算!O$10:O$119)</f>
        <v>0</v>
      </c>
      <c r="M20" s="71">
        <f>SUMIF(計算!$D$10:$D$119,$B20,計算!P$10:P$119)</f>
        <v>0</v>
      </c>
      <c r="N20" s="71"/>
      <c r="O20" s="71"/>
      <c r="P20" s="71">
        <f>SUMIF(計算!$D$10:$D$120,$B20,計算!S$10:S$120)</f>
        <v>0</v>
      </c>
      <c r="Q20" s="71">
        <f>SUMIF(計算!$D$10:$D$120,$B20,計算!T$10:T$120)</f>
        <v>0</v>
      </c>
      <c r="R20" s="71">
        <f>SUMIF(計算!$D$10:$D$120,$B20,計算!U$10:U$120)</f>
        <v>0</v>
      </c>
      <c r="S20" s="71">
        <f>SUMIF(計算!$D$10:$D$119,$B20,計算!V$10:V$119)</f>
        <v>0</v>
      </c>
      <c r="T20" s="71">
        <f>SUMIF(計算!$D$10:$D$119,$B20,計算!W$10:W$119)</f>
        <v>0</v>
      </c>
      <c r="U20" s="71">
        <f>SUMIF(計算!$D$10:$D$119,$B20,計算!X$10:X$119)</f>
        <v>0</v>
      </c>
      <c r="V20" s="71">
        <f>SUMIF(計算!$D$10:$D$119,$B20,計算!Y$10:Y$119)</f>
        <v>0</v>
      </c>
      <c r="W20" s="71">
        <f>SUMIF(計算!$D$10:$D$119,$B20,計算!Z$10:Z$119)</f>
        <v>0</v>
      </c>
      <c r="X20" s="71">
        <f>SUMIF(計算!$D$10:$D$119,$B20,計算!AA$10:AA$119)</f>
        <v>0</v>
      </c>
      <c r="Y20" s="71">
        <f>SUMIF(計算!$D$10:$D$120,$B20,計算!AB$10:AB$120)</f>
        <v>0</v>
      </c>
      <c r="Z20" s="71">
        <f>SUMIF(計算!$D$10:$D$120,$B20,計算!AC$10:AC$120)</f>
        <v>0</v>
      </c>
      <c r="AA20" s="71">
        <f>SUMIF(計算!$D$10:$D$120,$B20,計算!AD$10:AD$120)</f>
        <v>0</v>
      </c>
      <c r="AB20" s="71">
        <f>SUMIF(計算!$D$10:$D$119,$B20,計算!AE$10:AE$119)</f>
        <v>0</v>
      </c>
      <c r="AC20" s="71">
        <f>SUMIF(計算!$D$10:$D$120,$B20,計算!AF$10:AF$120)</f>
        <v>0</v>
      </c>
      <c r="AD20" s="71">
        <f>SUMIF(計算!$D$10:$D$120,$B20,計算!AG$10:AG$120)</f>
        <v>0</v>
      </c>
      <c r="AE20" s="71">
        <f>SUMIF(計算!$D$10:$D$120,$B20,計算!AH$10:AH$120)</f>
        <v>0</v>
      </c>
      <c r="AF20" s="71">
        <f>SUMIF(計算!$D$10:$D$119,$B20,計算!AI$10:AI$119)</f>
        <v>0</v>
      </c>
    </row>
    <row r="21" spans="2:32">
      <c r="B21" s="68" t="s">
        <v>413</v>
      </c>
      <c r="C21" s="69" t="s">
        <v>766</v>
      </c>
      <c r="D21" s="71">
        <f>SUMIF(計算!$D$10:$D$119,$B21,計算!G$10:G$119)</f>
        <v>0</v>
      </c>
      <c r="E21" s="71">
        <f>SUMIF(計算!$D$10:$D$119,$B21,計算!H$10:H$119)</f>
        <v>0</v>
      </c>
      <c r="F21" s="71">
        <f>SUMIF(計算!$D$10:$D$119,$B21,計算!I$10:I$119)</f>
        <v>0</v>
      </c>
      <c r="G21" s="71">
        <f>SUMIF(計算!$D$10:$D$119,$B21,計算!J$10:J$119)</f>
        <v>0</v>
      </c>
      <c r="H21" s="71">
        <f>SUMIF(計算!$D$10:$D$120,$B21,計算!K$10:K$120)</f>
        <v>0</v>
      </c>
      <c r="I21" s="71">
        <f>SUMIF(計算!$D$10:$D$120,$B21,計算!L$10:L$120)</f>
        <v>0</v>
      </c>
      <c r="J21" s="71">
        <f>SUMIF(計算!$D$10:$D$120,$B21,計算!M$10:M$120)</f>
        <v>0</v>
      </c>
      <c r="K21" s="71">
        <f>SUMIF(計算!$D$10:$D$119,$B21,計算!N$10:N$119)</f>
        <v>0</v>
      </c>
      <c r="L21" s="71">
        <f>SUMIF(計算!$D$10:$D$119,$B21,計算!O$10:O$119)</f>
        <v>0</v>
      </c>
      <c r="M21" s="71">
        <f>SUMIF(計算!$D$10:$D$119,$B21,計算!P$10:P$119)</f>
        <v>0</v>
      </c>
      <c r="N21" s="71"/>
      <c r="O21" s="71"/>
      <c r="P21" s="71">
        <f>SUMIF(計算!$D$10:$D$120,$B21,計算!S$10:S$120)</f>
        <v>0</v>
      </c>
      <c r="Q21" s="71">
        <f>SUMIF(計算!$D$10:$D$120,$B21,計算!T$10:T$120)</f>
        <v>0</v>
      </c>
      <c r="R21" s="71">
        <f>SUMIF(計算!$D$10:$D$120,$B21,計算!U$10:U$120)</f>
        <v>0</v>
      </c>
      <c r="S21" s="71">
        <f>SUMIF(計算!$D$10:$D$119,$B21,計算!V$10:V$119)</f>
        <v>0</v>
      </c>
      <c r="T21" s="71">
        <f>SUMIF(計算!$D$10:$D$119,$B21,計算!W$10:W$119)</f>
        <v>0</v>
      </c>
      <c r="U21" s="71">
        <f>SUMIF(計算!$D$10:$D$119,$B21,計算!X$10:X$119)</f>
        <v>0</v>
      </c>
      <c r="V21" s="71">
        <f>SUMIF(計算!$D$10:$D$119,$B21,計算!Y$10:Y$119)</f>
        <v>0</v>
      </c>
      <c r="W21" s="71">
        <f>SUMIF(計算!$D$10:$D$119,$B21,計算!Z$10:Z$119)</f>
        <v>0</v>
      </c>
      <c r="X21" s="71">
        <f>SUMIF(計算!$D$10:$D$119,$B21,計算!AA$10:AA$119)</f>
        <v>0</v>
      </c>
      <c r="Y21" s="71">
        <f>SUMIF(計算!$D$10:$D$120,$B21,計算!AB$10:AB$120)</f>
        <v>0</v>
      </c>
      <c r="Z21" s="71">
        <f>SUMIF(計算!$D$10:$D$120,$B21,計算!AC$10:AC$120)</f>
        <v>0</v>
      </c>
      <c r="AA21" s="71">
        <f>SUMIF(計算!$D$10:$D$120,$B21,計算!AD$10:AD$120)</f>
        <v>0</v>
      </c>
      <c r="AB21" s="71">
        <f>SUMIF(計算!$D$10:$D$119,$B21,計算!AE$10:AE$119)</f>
        <v>0</v>
      </c>
      <c r="AC21" s="71">
        <f>SUMIF(計算!$D$10:$D$120,$B21,計算!AF$10:AF$120)</f>
        <v>0</v>
      </c>
      <c r="AD21" s="71">
        <f>SUMIF(計算!$D$10:$D$120,$B21,計算!AG$10:AG$120)</f>
        <v>0</v>
      </c>
      <c r="AE21" s="71">
        <f>SUMIF(計算!$D$10:$D$120,$B21,計算!AH$10:AH$120)</f>
        <v>0</v>
      </c>
      <c r="AF21" s="71">
        <f>SUMIF(計算!$D$10:$D$119,$B21,計算!AI$10:AI$119)</f>
        <v>0</v>
      </c>
    </row>
    <row r="22" spans="2:32">
      <c r="B22" s="68" t="s">
        <v>414</v>
      </c>
      <c r="C22" s="69" t="s">
        <v>767</v>
      </c>
      <c r="D22" s="71">
        <f>SUMIF(計算!$D$10:$D$119,$B22,計算!G$10:G$119)</f>
        <v>0</v>
      </c>
      <c r="E22" s="71">
        <f>SUMIF(計算!$D$10:$D$119,$B22,計算!H$10:H$119)</f>
        <v>0</v>
      </c>
      <c r="F22" s="71">
        <f>SUMIF(計算!$D$10:$D$119,$B22,計算!I$10:I$119)</f>
        <v>0</v>
      </c>
      <c r="G22" s="71">
        <f>SUMIF(計算!$D$10:$D$119,$B22,計算!J$10:J$119)</f>
        <v>0</v>
      </c>
      <c r="H22" s="71">
        <f>SUMIF(計算!$D$10:$D$120,$B22,計算!K$10:K$120)</f>
        <v>0</v>
      </c>
      <c r="I22" s="71">
        <f>SUMIF(計算!$D$10:$D$120,$B22,計算!L$10:L$120)</f>
        <v>0</v>
      </c>
      <c r="J22" s="71">
        <f>SUMIF(計算!$D$10:$D$120,$B22,計算!M$10:M$120)</f>
        <v>0</v>
      </c>
      <c r="K22" s="71">
        <f>SUMIF(計算!$D$10:$D$119,$B22,計算!N$10:N$119)</f>
        <v>0</v>
      </c>
      <c r="L22" s="71">
        <f>SUMIF(計算!$D$10:$D$119,$B22,計算!O$10:O$119)</f>
        <v>0</v>
      </c>
      <c r="M22" s="71">
        <f>SUMIF(計算!$D$10:$D$119,$B22,計算!P$10:P$119)</f>
        <v>0</v>
      </c>
      <c r="N22" s="71"/>
      <c r="O22" s="71"/>
      <c r="P22" s="71">
        <f>SUMIF(計算!$D$10:$D$120,$B22,計算!S$10:S$120)</f>
        <v>0</v>
      </c>
      <c r="Q22" s="71">
        <f>SUMIF(計算!$D$10:$D$120,$B22,計算!T$10:T$120)</f>
        <v>0</v>
      </c>
      <c r="R22" s="71">
        <f>SUMIF(計算!$D$10:$D$120,$B22,計算!U$10:U$120)</f>
        <v>0</v>
      </c>
      <c r="S22" s="71">
        <f>SUMIF(計算!$D$10:$D$119,$B22,計算!V$10:V$119)</f>
        <v>0</v>
      </c>
      <c r="T22" s="71">
        <f>SUMIF(計算!$D$10:$D$119,$B22,計算!W$10:W$119)</f>
        <v>0</v>
      </c>
      <c r="U22" s="71">
        <f>SUMIF(計算!$D$10:$D$119,$B22,計算!X$10:X$119)</f>
        <v>0</v>
      </c>
      <c r="V22" s="71">
        <f>SUMIF(計算!$D$10:$D$119,$B22,計算!Y$10:Y$119)</f>
        <v>0</v>
      </c>
      <c r="W22" s="71">
        <f>SUMIF(計算!$D$10:$D$119,$B22,計算!Z$10:Z$119)</f>
        <v>0</v>
      </c>
      <c r="X22" s="71">
        <f>SUMIF(計算!$D$10:$D$119,$B22,計算!AA$10:AA$119)</f>
        <v>0</v>
      </c>
      <c r="Y22" s="71">
        <f>SUMIF(計算!$D$10:$D$120,$B22,計算!AB$10:AB$120)</f>
        <v>0</v>
      </c>
      <c r="Z22" s="71">
        <f>SUMIF(計算!$D$10:$D$120,$B22,計算!AC$10:AC$120)</f>
        <v>0</v>
      </c>
      <c r="AA22" s="71">
        <f>SUMIF(計算!$D$10:$D$120,$B22,計算!AD$10:AD$120)</f>
        <v>0</v>
      </c>
      <c r="AB22" s="71">
        <f>SUMIF(計算!$D$10:$D$119,$B22,計算!AE$10:AE$119)</f>
        <v>0</v>
      </c>
      <c r="AC22" s="71">
        <f>SUMIF(計算!$D$10:$D$120,$B22,計算!AF$10:AF$120)</f>
        <v>0</v>
      </c>
      <c r="AD22" s="71">
        <f>SUMIF(計算!$D$10:$D$120,$B22,計算!AG$10:AG$120)</f>
        <v>0</v>
      </c>
      <c r="AE22" s="71">
        <f>SUMIF(計算!$D$10:$D$120,$B22,計算!AH$10:AH$120)</f>
        <v>0</v>
      </c>
      <c r="AF22" s="71">
        <f>SUMIF(計算!$D$10:$D$119,$B22,計算!AI$10:AI$119)</f>
        <v>0</v>
      </c>
    </row>
    <row r="23" spans="2:32">
      <c r="B23" s="72" t="s">
        <v>415</v>
      </c>
      <c r="C23" s="69" t="s">
        <v>768</v>
      </c>
      <c r="D23" s="71">
        <f>SUMIF(計算!$D$10:$D$119,$B23,計算!G$10:G$119)</f>
        <v>0</v>
      </c>
      <c r="E23" s="71">
        <f>SUMIF(計算!$D$10:$D$119,$B23,計算!H$10:H$119)</f>
        <v>0</v>
      </c>
      <c r="F23" s="71">
        <f>SUMIF(計算!$D$10:$D$119,$B23,計算!I$10:I$119)</f>
        <v>0</v>
      </c>
      <c r="G23" s="71">
        <f>SUMIF(計算!$D$10:$D$119,$B23,計算!J$10:J$119)</f>
        <v>0</v>
      </c>
      <c r="H23" s="71">
        <f>SUMIF(計算!$D$10:$D$120,$B23,計算!K$10:K$120)</f>
        <v>0</v>
      </c>
      <c r="I23" s="71">
        <f>SUMIF(計算!$D$10:$D$120,$B23,計算!L$10:L$120)</f>
        <v>0</v>
      </c>
      <c r="J23" s="71">
        <f>SUMIF(計算!$D$10:$D$120,$B23,計算!M$10:M$120)</f>
        <v>0</v>
      </c>
      <c r="K23" s="71">
        <f>SUMIF(計算!$D$10:$D$119,$B23,計算!N$10:N$119)</f>
        <v>0</v>
      </c>
      <c r="L23" s="71">
        <f>SUMIF(計算!$D$10:$D$119,$B23,計算!O$10:O$119)</f>
        <v>0</v>
      </c>
      <c r="M23" s="71">
        <f>SUMIF(計算!$D$10:$D$119,$B23,計算!P$10:P$119)</f>
        <v>0</v>
      </c>
      <c r="N23" s="71"/>
      <c r="O23" s="71"/>
      <c r="P23" s="71">
        <f>SUMIF(計算!$D$10:$D$120,$B23,計算!S$10:S$120)</f>
        <v>0</v>
      </c>
      <c r="Q23" s="71">
        <f>SUMIF(計算!$D$10:$D$120,$B23,計算!T$10:T$120)</f>
        <v>0</v>
      </c>
      <c r="R23" s="71">
        <f>SUMIF(計算!$D$10:$D$120,$B23,計算!U$10:U$120)</f>
        <v>0</v>
      </c>
      <c r="S23" s="71">
        <f>SUMIF(計算!$D$10:$D$119,$B23,計算!V$10:V$119)</f>
        <v>0</v>
      </c>
      <c r="T23" s="71">
        <f>SUMIF(計算!$D$10:$D$119,$B23,計算!W$10:W$119)</f>
        <v>0</v>
      </c>
      <c r="U23" s="71">
        <f>SUMIF(計算!$D$10:$D$119,$B23,計算!X$10:X$119)</f>
        <v>0</v>
      </c>
      <c r="V23" s="71">
        <f>SUMIF(計算!$D$10:$D$119,$B23,計算!Y$10:Y$119)</f>
        <v>0</v>
      </c>
      <c r="W23" s="71">
        <f>SUMIF(計算!$D$10:$D$119,$B23,計算!Z$10:Z$119)</f>
        <v>0</v>
      </c>
      <c r="X23" s="71">
        <f>SUMIF(計算!$D$10:$D$119,$B23,計算!AA$10:AA$119)</f>
        <v>0</v>
      </c>
      <c r="Y23" s="71">
        <f>SUMIF(計算!$D$10:$D$120,$B23,計算!AB$10:AB$120)</f>
        <v>0</v>
      </c>
      <c r="Z23" s="71">
        <f>SUMIF(計算!$D$10:$D$120,$B23,計算!AC$10:AC$120)</f>
        <v>0</v>
      </c>
      <c r="AA23" s="71">
        <f>SUMIF(計算!$D$10:$D$120,$B23,計算!AD$10:AD$120)</f>
        <v>0</v>
      </c>
      <c r="AB23" s="71">
        <f>SUMIF(計算!$D$10:$D$119,$B23,計算!AE$10:AE$119)</f>
        <v>0</v>
      </c>
      <c r="AC23" s="71">
        <f>SUMIF(計算!$D$10:$D$120,$B23,計算!AF$10:AF$120)</f>
        <v>0</v>
      </c>
      <c r="AD23" s="71">
        <f>SUMIF(計算!$D$10:$D$120,$B23,計算!AG$10:AG$120)</f>
        <v>0</v>
      </c>
      <c r="AE23" s="71">
        <f>SUMIF(計算!$D$10:$D$120,$B23,計算!AH$10:AH$120)</f>
        <v>0</v>
      </c>
      <c r="AF23" s="71">
        <f>SUMIF(計算!$D$10:$D$119,$B23,計算!AI$10:AI$119)</f>
        <v>0</v>
      </c>
    </row>
    <row r="24" spans="2:32">
      <c r="B24" s="68" t="s">
        <v>416</v>
      </c>
      <c r="C24" s="54" t="s">
        <v>769</v>
      </c>
      <c r="D24" s="70">
        <f>SUMIF(計算!$D$10:$D$119,$B24,計算!G$10:G$119)</f>
        <v>0</v>
      </c>
      <c r="E24" s="70">
        <f>SUMIF(計算!$D$10:$D$119,$B24,計算!H$10:H$119)</f>
        <v>0</v>
      </c>
      <c r="F24" s="70">
        <f>SUMIF(計算!$D$10:$D$119,$B24,計算!I$10:I$119)</f>
        <v>0</v>
      </c>
      <c r="G24" s="70">
        <f>SUMIF(計算!$D$10:$D$119,$B24,計算!J$10:J$119)</f>
        <v>0</v>
      </c>
      <c r="H24" s="70">
        <f>SUMIF(計算!$D$10:$D$120,$B24,計算!K$10:K$120)</f>
        <v>0</v>
      </c>
      <c r="I24" s="70">
        <f>SUMIF(計算!$D$10:$D$120,$B24,計算!L$10:L$120)</f>
        <v>0</v>
      </c>
      <c r="J24" s="70">
        <f>SUMIF(計算!$D$10:$D$120,$B24,計算!M$10:M$120)</f>
        <v>0</v>
      </c>
      <c r="K24" s="70">
        <f>SUMIF(計算!$D$10:$D$119,$B24,計算!N$10:N$119)</f>
        <v>0</v>
      </c>
      <c r="L24" s="70">
        <f>SUMIF(計算!$D$10:$D$119,$B24,計算!O$10:O$119)</f>
        <v>0</v>
      </c>
      <c r="M24" s="70">
        <f>SUMIF(計算!$D$10:$D$119,$B24,計算!P$10:P$119)</f>
        <v>0</v>
      </c>
      <c r="N24" s="70"/>
      <c r="O24" s="70"/>
      <c r="P24" s="70">
        <f>SUMIF(計算!$D$10:$D$120,$B24,計算!S$10:S$120)</f>
        <v>0</v>
      </c>
      <c r="Q24" s="70">
        <f>SUMIF(計算!$D$10:$D$120,$B24,計算!T$10:T$120)</f>
        <v>0</v>
      </c>
      <c r="R24" s="70">
        <f>SUMIF(計算!$D$10:$D$120,$B24,計算!U$10:U$120)</f>
        <v>0</v>
      </c>
      <c r="S24" s="70">
        <f>SUMIF(計算!$D$10:$D$119,$B24,計算!V$10:V$119)</f>
        <v>0</v>
      </c>
      <c r="T24" s="70">
        <f>SUMIF(計算!$D$10:$D$119,$B24,計算!W$10:W$119)</f>
        <v>0</v>
      </c>
      <c r="U24" s="70">
        <f>SUMIF(計算!$D$10:$D$119,$B24,計算!X$10:X$119)</f>
        <v>0</v>
      </c>
      <c r="V24" s="70">
        <f>SUMIF(計算!$D$10:$D$119,$B24,計算!Y$10:Y$119)</f>
        <v>0</v>
      </c>
      <c r="W24" s="70">
        <f>SUMIF(計算!$D$10:$D$119,$B24,計算!Z$10:Z$119)</f>
        <v>0</v>
      </c>
      <c r="X24" s="70">
        <f>SUMIF(計算!$D$10:$D$119,$B24,計算!AA$10:AA$119)</f>
        <v>0</v>
      </c>
      <c r="Y24" s="70">
        <f>SUMIF(計算!$D$10:$D$120,$B24,計算!AB$10:AB$120)</f>
        <v>0</v>
      </c>
      <c r="Z24" s="70">
        <f>SUMIF(計算!$D$10:$D$120,$B24,計算!AC$10:AC$120)</f>
        <v>0</v>
      </c>
      <c r="AA24" s="70">
        <f>SUMIF(計算!$D$10:$D$120,$B24,計算!AD$10:AD$120)</f>
        <v>0</v>
      </c>
      <c r="AB24" s="70">
        <f>SUMIF(計算!$D$10:$D$119,$B24,計算!AE$10:AE$119)</f>
        <v>0</v>
      </c>
      <c r="AC24" s="70">
        <f>SUMIF(計算!$D$10:$D$120,$B24,計算!AF$10:AF$120)</f>
        <v>0</v>
      </c>
      <c r="AD24" s="70">
        <f>SUMIF(計算!$D$10:$D$120,$B24,計算!AG$10:AG$120)</f>
        <v>0</v>
      </c>
      <c r="AE24" s="70">
        <f>SUMIF(計算!$D$10:$D$120,$B24,計算!AH$10:AH$120)</f>
        <v>0</v>
      </c>
      <c r="AF24" s="70">
        <f>SUMIF(計算!$D$10:$D$119,$B24,計算!AI$10:AI$119)</f>
        <v>0</v>
      </c>
    </row>
    <row r="25" spans="2:32">
      <c r="B25" s="68" t="s">
        <v>417</v>
      </c>
      <c r="C25" s="69" t="s">
        <v>770</v>
      </c>
      <c r="D25" s="71">
        <f>SUMIF(計算!$D$10:$D$119,$B25,計算!G$10:G$119)</f>
        <v>0</v>
      </c>
      <c r="E25" s="71">
        <f>SUMIF(計算!$D$10:$D$119,$B25,計算!H$10:H$119)</f>
        <v>0</v>
      </c>
      <c r="F25" s="71">
        <f>SUMIF(計算!$D$10:$D$119,$B25,計算!I$10:I$119)</f>
        <v>0</v>
      </c>
      <c r="G25" s="71">
        <f>SUMIF(計算!$D$10:$D$119,$B25,計算!J$10:J$119)</f>
        <v>0</v>
      </c>
      <c r="H25" s="71">
        <f>SUMIF(計算!$D$10:$D$120,$B25,計算!K$10:K$120)</f>
        <v>0</v>
      </c>
      <c r="I25" s="71">
        <f>SUMIF(計算!$D$10:$D$120,$B25,計算!L$10:L$120)</f>
        <v>0</v>
      </c>
      <c r="J25" s="71">
        <f>SUMIF(計算!$D$10:$D$120,$B25,計算!M$10:M$120)</f>
        <v>0</v>
      </c>
      <c r="K25" s="71">
        <f>SUMIF(計算!$D$10:$D$119,$B25,計算!N$10:N$119)</f>
        <v>0</v>
      </c>
      <c r="L25" s="71">
        <f>SUMIF(計算!$D$10:$D$119,$B25,計算!O$10:O$119)</f>
        <v>0</v>
      </c>
      <c r="M25" s="71">
        <f>SUMIF(計算!$D$10:$D$119,$B25,計算!P$10:P$119)</f>
        <v>0</v>
      </c>
      <c r="N25" s="71"/>
      <c r="O25" s="71"/>
      <c r="P25" s="71">
        <f>SUMIF(計算!$D$10:$D$120,$B25,計算!S$10:S$120)</f>
        <v>0</v>
      </c>
      <c r="Q25" s="71">
        <f>SUMIF(計算!$D$10:$D$120,$B25,計算!T$10:T$120)</f>
        <v>0</v>
      </c>
      <c r="R25" s="71">
        <f>SUMIF(計算!$D$10:$D$120,$B25,計算!U$10:U$120)</f>
        <v>0</v>
      </c>
      <c r="S25" s="71">
        <f>SUMIF(計算!$D$10:$D$119,$B25,計算!V$10:V$119)</f>
        <v>0</v>
      </c>
      <c r="T25" s="71">
        <f>SUMIF(計算!$D$10:$D$119,$B25,計算!W$10:W$119)</f>
        <v>0</v>
      </c>
      <c r="U25" s="71">
        <f>SUMIF(計算!$D$10:$D$119,$B25,計算!X$10:X$119)</f>
        <v>0</v>
      </c>
      <c r="V25" s="71">
        <f>SUMIF(計算!$D$10:$D$119,$B25,計算!Y$10:Y$119)</f>
        <v>0</v>
      </c>
      <c r="W25" s="71">
        <f>SUMIF(計算!$D$10:$D$119,$B25,計算!Z$10:Z$119)</f>
        <v>0</v>
      </c>
      <c r="X25" s="71">
        <f>SUMIF(計算!$D$10:$D$119,$B25,計算!AA$10:AA$119)</f>
        <v>0</v>
      </c>
      <c r="Y25" s="71">
        <f>SUMIF(計算!$D$10:$D$120,$B25,計算!AB$10:AB$120)</f>
        <v>0</v>
      </c>
      <c r="Z25" s="71">
        <f>SUMIF(計算!$D$10:$D$120,$B25,計算!AC$10:AC$120)</f>
        <v>0</v>
      </c>
      <c r="AA25" s="71">
        <f>SUMIF(計算!$D$10:$D$120,$B25,計算!AD$10:AD$120)</f>
        <v>0</v>
      </c>
      <c r="AB25" s="71">
        <f>SUMIF(計算!$D$10:$D$119,$B25,計算!AE$10:AE$119)</f>
        <v>0</v>
      </c>
      <c r="AC25" s="71">
        <f>SUMIF(計算!$D$10:$D$120,$B25,計算!AF$10:AF$120)</f>
        <v>0</v>
      </c>
      <c r="AD25" s="71">
        <f>SUMIF(計算!$D$10:$D$120,$B25,計算!AG$10:AG$120)</f>
        <v>0</v>
      </c>
      <c r="AE25" s="71">
        <f>SUMIF(計算!$D$10:$D$120,$B25,計算!AH$10:AH$120)</f>
        <v>0</v>
      </c>
      <c r="AF25" s="71">
        <f>SUMIF(計算!$D$10:$D$119,$B25,計算!AI$10:AI$119)</f>
        <v>0</v>
      </c>
    </row>
    <row r="26" spans="2:32">
      <c r="B26" s="68" t="s">
        <v>419</v>
      </c>
      <c r="C26" s="69" t="s">
        <v>771</v>
      </c>
      <c r="D26" s="71">
        <f>SUMIF(計算!$D$10:$D$119,$B26,計算!G$10:G$119)</f>
        <v>0</v>
      </c>
      <c r="E26" s="71">
        <f>SUMIF(計算!$D$10:$D$119,$B26,計算!H$10:H$119)</f>
        <v>0</v>
      </c>
      <c r="F26" s="71">
        <f>SUMIF(計算!$D$10:$D$119,$B26,計算!I$10:I$119)</f>
        <v>0</v>
      </c>
      <c r="G26" s="71">
        <f>SUMIF(計算!$D$10:$D$119,$B26,計算!J$10:J$119)</f>
        <v>0</v>
      </c>
      <c r="H26" s="71">
        <f>SUMIF(計算!$D$10:$D$120,$B26,計算!K$10:K$120)</f>
        <v>0</v>
      </c>
      <c r="I26" s="71">
        <f>SUMIF(計算!$D$10:$D$120,$B26,計算!L$10:L$120)</f>
        <v>0</v>
      </c>
      <c r="J26" s="71">
        <f>SUMIF(計算!$D$10:$D$120,$B26,計算!M$10:M$120)</f>
        <v>0</v>
      </c>
      <c r="K26" s="71">
        <f>SUMIF(計算!$D$10:$D$119,$B26,計算!N$10:N$119)</f>
        <v>0</v>
      </c>
      <c r="L26" s="71">
        <f>SUMIF(計算!$D$10:$D$119,$B26,計算!O$10:O$119)</f>
        <v>0</v>
      </c>
      <c r="M26" s="71">
        <f>SUMIF(計算!$D$10:$D$119,$B26,計算!P$10:P$119)</f>
        <v>0</v>
      </c>
      <c r="N26" s="71"/>
      <c r="O26" s="71"/>
      <c r="P26" s="71">
        <f>SUMIF(計算!$D$10:$D$120,$B26,計算!S$10:S$120)</f>
        <v>0</v>
      </c>
      <c r="Q26" s="71">
        <f>SUMIF(計算!$D$10:$D$120,$B26,計算!T$10:T$120)</f>
        <v>0</v>
      </c>
      <c r="R26" s="71">
        <f>SUMIF(計算!$D$10:$D$120,$B26,計算!U$10:U$120)</f>
        <v>0</v>
      </c>
      <c r="S26" s="71">
        <f>SUMIF(計算!$D$10:$D$119,$B26,計算!V$10:V$119)</f>
        <v>0</v>
      </c>
      <c r="T26" s="71">
        <f>SUMIF(計算!$D$10:$D$119,$B26,計算!W$10:W$119)</f>
        <v>0</v>
      </c>
      <c r="U26" s="71">
        <f>SUMIF(計算!$D$10:$D$119,$B26,計算!X$10:X$119)</f>
        <v>0</v>
      </c>
      <c r="V26" s="71">
        <f>SUMIF(計算!$D$10:$D$119,$B26,計算!Y$10:Y$119)</f>
        <v>0</v>
      </c>
      <c r="W26" s="71">
        <f>SUMIF(計算!$D$10:$D$119,$B26,計算!Z$10:Z$119)</f>
        <v>0</v>
      </c>
      <c r="X26" s="71">
        <f>SUMIF(計算!$D$10:$D$119,$B26,計算!AA$10:AA$119)</f>
        <v>0</v>
      </c>
      <c r="Y26" s="71">
        <f>SUMIF(計算!$D$10:$D$120,$B26,計算!AB$10:AB$120)</f>
        <v>0</v>
      </c>
      <c r="Z26" s="71">
        <f>SUMIF(計算!$D$10:$D$120,$B26,計算!AC$10:AC$120)</f>
        <v>0</v>
      </c>
      <c r="AA26" s="71">
        <f>SUMIF(計算!$D$10:$D$120,$B26,計算!AD$10:AD$120)</f>
        <v>0</v>
      </c>
      <c r="AB26" s="71">
        <f>SUMIF(計算!$D$10:$D$119,$B26,計算!AE$10:AE$119)</f>
        <v>0</v>
      </c>
      <c r="AC26" s="71">
        <f>SUMIF(計算!$D$10:$D$120,$B26,計算!AF$10:AF$120)</f>
        <v>0</v>
      </c>
      <c r="AD26" s="71">
        <f>SUMIF(計算!$D$10:$D$120,$B26,計算!AG$10:AG$120)</f>
        <v>0</v>
      </c>
      <c r="AE26" s="71">
        <f>SUMIF(計算!$D$10:$D$120,$B26,計算!AH$10:AH$120)</f>
        <v>0</v>
      </c>
      <c r="AF26" s="71">
        <f>SUMIF(計算!$D$10:$D$119,$B26,計算!AI$10:AI$119)</f>
        <v>0</v>
      </c>
    </row>
    <row r="27" spans="2:32">
      <c r="B27" s="68" t="s">
        <v>421</v>
      </c>
      <c r="C27" s="69" t="s">
        <v>772</v>
      </c>
      <c r="D27" s="71">
        <f>SUMIF(計算!$D$10:$D$119,$B27,計算!G$10:G$119)</f>
        <v>0</v>
      </c>
      <c r="E27" s="71">
        <f>SUMIF(計算!$D$10:$D$119,$B27,計算!H$10:H$119)</f>
        <v>0</v>
      </c>
      <c r="F27" s="71">
        <f>SUMIF(計算!$D$10:$D$119,$B27,計算!I$10:I$119)</f>
        <v>0</v>
      </c>
      <c r="G27" s="71">
        <f>SUMIF(計算!$D$10:$D$119,$B27,計算!J$10:J$119)</f>
        <v>0</v>
      </c>
      <c r="H27" s="71">
        <f>SUMIF(計算!$D$10:$D$120,$B27,計算!K$10:K$120)</f>
        <v>0</v>
      </c>
      <c r="I27" s="71">
        <f>SUMIF(計算!$D$10:$D$120,$B27,計算!L$10:L$120)</f>
        <v>0</v>
      </c>
      <c r="J27" s="71">
        <f>SUMIF(計算!$D$10:$D$120,$B27,計算!M$10:M$120)</f>
        <v>0</v>
      </c>
      <c r="K27" s="71">
        <f>SUMIF(計算!$D$10:$D$119,$B27,計算!N$10:N$119)</f>
        <v>0</v>
      </c>
      <c r="L27" s="71">
        <f>SUMIF(計算!$D$10:$D$119,$B27,計算!O$10:O$119)</f>
        <v>0</v>
      </c>
      <c r="M27" s="71">
        <f>SUMIF(計算!$D$10:$D$119,$B27,計算!P$10:P$119)</f>
        <v>0</v>
      </c>
      <c r="N27" s="71"/>
      <c r="O27" s="71"/>
      <c r="P27" s="71">
        <f>SUMIF(計算!$D$10:$D$120,$B27,計算!S$10:S$120)</f>
        <v>0</v>
      </c>
      <c r="Q27" s="71">
        <f>SUMIF(計算!$D$10:$D$120,$B27,計算!T$10:T$120)</f>
        <v>0</v>
      </c>
      <c r="R27" s="71">
        <f>SUMIF(計算!$D$10:$D$120,$B27,計算!U$10:U$120)</f>
        <v>0</v>
      </c>
      <c r="S27" s="71">
        <f>SUMIF(計算!$D$10:$D$119,$B27,計算!V$10:V$119)</f>
        <v>0</v>
      </c>
      <c r="T27" s="71">
        <f>SUMIF(計算!$D$10:$D$119,$B27,計算!W$10:W$119)</f>
        <v>0</v>
      </c>
      <c r="U27" s="71">
        <f>SUMIF(計算!$D$10:$D$119,$B27,計算!X$10:X$119)</f>
        <v>0</v>
      </c>
      <c r="V27" s="71">
        <f>SUMIF(計算!$D$10:$D$119,$B27,計算!Y$10:Y$119)</f>
        <v>0</v>
      </c>
      <c r="W27" s="71">
        <f>SUMIF(計算!$D$10:$D$119,$B27,計算!Z$10:Z$119)</f>
        <v>0</v>
      </c>
      <c r="X27" s="71">
        <f>SUMIF(計算!$D$10:$D$119,$B27,計算!AA$10:AA$119)</f>
        <v>0</v>
      </c>
      <c r="Y27" s="71">
        <f>SUMIF(計算!$D$10:$D$120,$B27,計算!AB$10:AB$120)</f>
        <v>0</v>
      </c>
      <c r="Z27" s="71">
        <f>SUMIF(計算!$D$10:$D$120,$B27,計算!AC$10:AC$120)</f>
        <v>0</v>
      </c>
      <c r="AA27" s="71">
        <f>SUMIF(計算!$D$10:$D$120,$B27,計算!AD$10:AD$120)</f>
        <v>0</v>
      </c>
      <c r="AB27" s="71">
        <f>SUMIF(計算!$D$10:$D$119,$B27,計算!AE$10:AE$119)</f>
        <v>0</v>
      </c>
      <c r="AC27" s="71">
        <f>SUMIF(計算!$D$10:$D$120,$B27,計算!AF$10:AF$120)</f>
        <v>0</v>
      </c>
      <c r="AD27" s="71">
        <f>SUMIF(計算!$D$10:$D$120,$B27,計算!AG$10:AG$120)</f>
        <v>0</v>
      </c>
      <c r="AE27" s="71">
        <f>SUMIF(計算!$D$10:$D$120,$B27,計算!AH$10:AH$120)</f>
        <v>0</v>
      </c>
      <c r="AF27" s="71">
        <f>SUMIF(計算!$D$10:$D$119,$B27,計算!AI$10:AI$119)</f>
        <v>0</v>
      </c>
    </row>
    <row r="28" spans="2:32">
      <c r="B28" s="72" t="s">
        <v>422</v>
      </c>
      <c r="C28" s="63" t="s">
        <v>773</v>
      </c>
      <c r="D28" s="73">
        <f>SUMIF(計算!$D$10:$D$119,$B28,計算!G$10:G$119)</f>
        <v>0</v>
      </c>
      <c r="E28" s="73">
        <f>SUMIF(計算!$D$10:$D$119,$B28,計算!H$10:H$119)</f>
        <v>0</v>
      </c>
      <c r="F28" s="73">
        <f>SUMIF(計算!$D$10:$D$119,$B28,計算!I$10:I$119)</f>
        <v>0</v>
      </c>
      <c r="G28" s="73">
        <f>SUMIF(計算!$D$10:$D$119,$B28,計算!J$10:J$119)</f>
        <v>0</v>
      </c>
      <c r="H28" s="73">
        <f>SUMIF(計算!$D$10:$D$120,$B28,計算!K$10:K$120)</f>
        <v>0</v>
      </c>
      <c r="I28" s="73">
        <f>SUMIF(計算!$D$10:$D$120,$B28,計算!L$10:L$120)</f>
        <v>0</v>
      </c>
      <c r="J28" s="73">
        <f>SUMIF(計算!$D$10:$D$120,$B28,計算!M$10:M$120)</f>
        <v>0</v>
      </c>
      <c r="K28" s="73">
        <f>SUMIF(計算!$D$10:$D$119,$B28,計算!N$10:N$119)</f>
        <v>0</v>
      </c>
      <c r="L28" s="73">
        <f>SUMIF(計算!$D$10:$D$119,$B28,計算!O$10:O$119)</f>
        <v>0</v>
      </c>
      <c r="M28" s="73">
        <f>SUMIF(計算!$D$10:$D$119,$B28,計算!P$10:P$119)</f>
        <v>0</v>
      </c>
      <c r="N28" s="73"/>
      <c r="O28" s="73"/>
      <c r="P28" s="73">
        <f>SUMIF(計算!$D$10:$D$120,$B28,計算!S$10:S$120)</f>
        <v>0</v>
      </c>
      <c r="Q28" s="73">
        <f>SUMIF(計算!$D$10:$D$120,$B28,計算!T$10:T$120)</f>
        <v>0</v>
      </c>
      <c r="R28" s="73">
        <f>SUMIF(計算!$D$10:$D$120,$B28,計算!U$10:U$120)</f>
        <v>0</v>
      </c>
      <c r="S28" s="73">
        <f>SUMIF(計算!$D$10:$D$119,$B28,計算!V$10:V$119)</f>
        <v>0</v>
      </c>
      <c r="T28" s="73">
        <f>SUMIF(計算!$D$10:$D$119,$B28,計算!W$10:W$119)</f>
        <v>0</v>
      </c>
      <c r="U28" s="73">
        <f>SUMIF(計算!$D$10:$D$119,$B28,計算!X$10:X$119)</f>
        <v>0</v>
      </c>
      <c r="V28" s="73">
        <f>SUMIF(計算!$D$10:$D$119,$B28,計算!Y$10:Y$119)</f>
        <v>0</v>
      </c>
      <c r="W28" s="73">
        <f>SUMIF(計算!$D$10:$D$119,$B28,計算!Z$10:Z$119)</f>
        <v>0</v>
      </c>
      <c r="X28" s="73">
        <f>SUMIF(計算!$D$10:$D$119,$B28,計算!AA$10:AA$119)</f>
        <v>0</v>
      </c>
      <c r="Y28" s="73">
        <f>SUMIF(計算!$D$10:$D$120,$B28,計算!AB$10:AB$120)</f>
        <v>0</v>
      </c>
      <c r="Z28" s="73">
        <f>SUMIF(計算!$D$10:$D$120,$B28,計算!AC$10:AC$120)</f>
        <v>0</v>
      </c>
      <c r="AA28" s="73">
        <f>SUMIF(計算!$D$10:$D$120,$B28,計算!AD$10:AD$120)</f>
        <v>0</v>
      </c>
      <c r="AB28" s="73">
        <f>SUMIF(計算!$D$10:$D$119,$B28,計算!AE$10:AE$119)</f>
        <v>0</v>
      </c>
      <c r="AC28" s="73">
        <f>SUMIF(計算!$D$10:$D$120,$B28,計算!AF$10:AF$120)</f>
        <v>0</v>
      </c>
      <c r="AD28" s="73">
        <f>SUMIF(計算!$D$10:$D$120,$B28,計算!AG$10:AG$120)</f>
        <v>0</v>
      </c>
      <c r="AE28" s="73">
        <f>SUMIF(計算!$D$10:$D$120,$B28,計算!AH$10:AH$120)</f>
        <v>0</v>
      </c>
      <c r="AF28" s="73">
        <f>SUMIF(計算!$D$10:$D$119,$B28,計算!AI$10:AI$119)</f>
        <v>0</v>
      </c>
    </row>
    <row r="29" spans="2:32">
      <c r="B29" s="68" t="s">
        <v>423</v>
      </c>
      <c r="C29" s="69" t="s">
        <v>774</v>
      </c>
      <c r="D29" s="71">
        <f>SUMIF(計算!$D$10:$D$119,$B29,計算!G$10:G$119)</f>
        <v>0</v>
      </c>
      <c r="E29" s="71">
        <f>SUMIF(計算!$D$10:$D$119,$B29,計算!H$10:H$119)</f>
        <v>0</v>
      </c>
      <c r="F29" s="71">
        <f>SUMIF(計算!$D$10:$D$119,$B29,計算!I$10:I$119)</f>
        <v>0</v>
      </c>
      <c r="G29" s="71">
        <f>SUMIF(計算!$D$10:$D$119,$B29,計算!J$10:J$119)</f>
        <v>0</v>
      </c>
      <c r="H29" s="71">
        <f>SUMIF(計算!$D$10:$D$120,$B29,計算!K$10:K$120)</f>
        <v>0</v>
      </c>
      <c r="I29" s="71">
        <f>SUMIF(計算!$D$10:$D$120,$B29,計算!L$10:L$120)</f>
        <v>0</v>
      </c>
      <c r="J29" s="71">
        <f>SUMIF(計算!$D$10:$D$120,$B29,計算!M$10:M$120)</f>
        <v>0</v>
      </c>
      <c r="K29" s="71">
        <f>SUMIF(計算!$D$10:$D$119,$B29,計算!N$10:N$119)</f>
        <v>0</v>
      </c>
      <c r="L29" s="71">
        <f>SUMIF(計算!$D$10:$D$119,$B29,計算!O$10:O$119)</f>
        <v>0</v>
      </c>
      <c r="M29" s="71">
        <f>SUMIF(計算!$D$10:$D$119,$B29,計算!P$10:P$119)</f>
        <v>0</v>
      </c>
      <c r="N29" s="71"/>
      <c r="O29" s="71"/>
      <c r="P29" s="71">
        <f>SUMIF(計算!$D$10:$D$120,$B29,計算!S$10:S$120)</f>
        <v>0</v>
      </c>
      <c r="Q29" s="71">
        <f>SUMIF(計算!$D$10:$D$120,$B29,計算!T$10:T$120)</f>
        <v>0</v>
      </c>
      <c r="R29" s="71">
        <f>SUMIF(計算!$D$10:$D$120,$B29,計算!U$10:U$120)</f>
        <v>0</v>
      </c>
      <c r="S29" s="71">
        <f>SUMIF(計算!$D$10:$D$119,$B29,計算!V$10:V$119)</f>
        <v>0</v>
      </c>
      <c r="T29" s="71">
        <f>SUMIF(計算!$D$10:$D$119,$B29,計算!W$10:W$119)</f>
        <v>0</v>
      </c>
      <c r="U29" s="71">
        <f>SUMIF(計算!$D$10:$D$119,$B29,計算!X$10:X$119)</f>
        <v>0</v>
      </c>
      <c r="V29" s="71">
        <f>SUMIF(計算!$D$10:$D$119,$B29,計算!Y$10:Y$119)</f>
        <v>0</v>
      </c>
      <c r="W29" s="71">
        <f>SUMIF(計算!$D$10:$D$119,$B29,計算!Z$10:Z$119)</f>
        <v>0</v>
      </c>
      <c r="X29" s="71">
        <f>SUMIF(計算!$D$10:$D$119,$B29,計算!AA$10:AA$119)</f>
        <v>0</v>
      </c>
      <c r="Y29" s="71">
        <f>SUMIF(計算!$D$10:$D$120,$B29,計算!AB$10:AB$120)</f>
        <v>0</v>
      </c>
      <c r="Z29" s="71">
        <f>SUMIF(計算!$D$10:$D$120,$B29,計算!AC$10:AC$120)</f>
        <v>0</v>
      </c>
      <c r="AA29" s="71">
        <f>SUMIF(計算!$D$10:$D$120,$B29,計算!AD$10:AD$120)</f>
        <v>0</v>
      </c>
      <c r="AB29" s="71">
        <f>SUMIF(計算!$D$10:$D$119,$B29,計算!AE$10:AE$119)</f>
        <v>0</v>
      </c>
      <c r="AC29" s="71">
        <f>SUMIF(計算!$D$10:$D$120,$B29,計算!AF$10:AF$120)</f>
        <v>0</v>
      </c>
      <c r="AD29" s="71">
        <f>SUMIF(計算!$D$10:$D$120,$B29,計算!AG$10:AG$120)</f>
        <v>0</v>
      </c>
      <c r="AE29" s="71">
        <f>SUMIF(計算!$D$10:$D$120,$B29,計算!AH$10:AH$120)</f>
        <v>0</v>
      </c>
      <c r="AF29" s="71">
        <f>SUMIF(計算!$D$10:$D$119,$B29,計算!AI$10:AI$119)</f>
        <v>0</v>
      </c>
    </row>
    <row r="30" spans="2:32">
      <c r="B30" s="68" t="s">
        <v>424</v>
      </c>
      <c r="C30" s="69" t="s">
        <v>775</v>
      </c>
      <c r="D30" s="71">
        <f>SUMIF(計算!$D$10:$D$119,$B30,計算!G$10:G$119)</f>
        <v>0</v>
      </c>
      <c r="E30" s="71">
        <f>SUMIF(計算!$D$10:$D$119,$B30,計算!H$10:H$119)</f>
        <v>0</v>
      </c>
      <c r="F30" s="71">
        <f>SUMIF(計算!$D$10:$D$119,$B30,計算!I$10:I$119)</f>
        <v>0</v>
      </c>
      <c r="G30" s="71">
        <f>SUMIF(計算!$D$10:$D$119,$B30,計算!J$10:J$119)</f>
        <v>0</v>
      </c>
      <c r="H30" s="71">
        <f>SUMIF(計算!$D$10:$D$120,$B30,計算!K$10:K$120)</f>
        <v>0</v>
      </c>
      <c r="I30" s="71">
        <f>SUMIF(計算!$D$10:$D$120,$B30,計算!L$10:L$120)</f>
        <v>0</v>
      </c>
      <c r="J30" s="71">
        <f>SUMIF(計算!$D$10:$D$120,$B30,計算!M$10:M$120)</f>
        <v>0</v>
      </c>
      <c r="K30" s="71">
        <f>SUMIF(計算!$D$10:$D$119,$B30,計算!N$10:N$119)</f>
        <v>0</v>
      </c>
      <c r="L30" s="71">
        <f>SUMIF(計算!$D$10:$D$119,$B30,計算!O$10:O$119)</f>
        <v>0</v>
      </c>
      <c r="M30" s="71">
        <f>SUMIF(計算!$D$10:$D$119,$B30,計算!P$10:P$119)</f>
        <v>0</v>
      </c>
      <c r="N30" s="71"/>
      <c r="O30" s="71"/>
      <c r="P30" s="71">
        <f>SUMIF(計算!$D$10:$D$120,$B30,計算!S$10:S$120)</f>
        <v>0</v>
      </c>
      <c r="Q30" s="71">
        <f>SUMIF(計算!$D$10:$D$120,$B30,計算!T$10:T$120)</f>
        <v>0</v>
      </c>
      <c r="R30" s="71">
        <f>SUMIF(計算!$D$10:$D$120,$B30,計算!U$10:U$120)</f>
        <v>0</v>
      </c>
      <c r="S30" s="71">
        <f>SUMIF(計算!$D$10:$D$119,$B30,計算!V$10:V$119)</f>
        <v>0</v>
      </c>
      <c r="T30" s="71">
        <f>SUMIF(計算!$D$10:$D$119,$B30,計算!W$10:W$119)</f>
        <v>0</v>
      </c>
      <c r="U30" s="71">
        <f>SUMIF(計算!$D$10:$D$119,$B30,計算!X$10:X$119)</f>
        <v>0</v>
      </c>
      <c r="V30" s="71">
        <f>SUMIF(計算!$D$10:$D$119,$B30,計算!Y$10:Y$119)</f>
        <v>0</v>
      </c>
      <c r="W30" s="71">
        <f>SUMIF(計算!$D$10:$D$119,$B30,計算!Z$10:Z$119)</f>
        <v>0</v>
      </c>
      <c r="X30" s="71">
        <f>SUMIF(計算!$D$10:$D$119,$B30,計算!AA$10:AA$119)</f>
        <v>0</v>
      </c>
      <c r="Y30" s="71">
        <f>SUMIF(計算!$D$10:$D$120,$B30,計算!AB$10:AB$120)</f>
        <v>0</v>
      </c>
      <c r="Z30" s="71">
        <f>SUMIF(計算!$D$10:$D$120,$B30,計算!AC$10:AC$120)</f>
        <v>0</v>
      </c>
      <c r="AA30" s="71">
        <f>SUMIF(計算!$D$10:$D$120,$B30,計算!AD$10:AD$120)</f>
        <v>0</v>
      </c>
      <c r="AB30" s="71">
        <f>SUMIF(計算!$D$10:$D$119,$B30,計算!AE$10:AE$119)</f>
        <v>0</v>
      </c>
      <c r="AC30" s="71">
        <f>SUMIF(計算!$D$10:$D$120,$B30,計算!AF$10:AF$120)</f>
        <v>0</v>
      </c>
      <c r="AD30" s="71">
        <f>SUMIF(計算!$D$10:$D$120,$B30,計算!AG$10:AG$120)</f>
        <v>0</v>
      </c>
      <c r="AE30" s="71">
        <f>SUMIF(計算!$D$10:$D$120,$B30,計算!AH$10:AH$120)</f>
        <v>0</v>
      </c>
      <c r="AF30" s="71">
        <f>SUMIF(計算!$D$10:$D$119,$B30,計算!AI$10:AI$119)</f>
        <v>0</v>
      </c>
    </row>
    <row r="31" spans="2:32">
      <c r="B31" s="68" t="s">
        <v>425</v>
      </c>
      <c r="C31" s="69" t="s">
        <v>3</v>
      </c>
      <c r="D31" s="71">
        <f>SUMIF(計算!$D$10:$D$119,$B31,計算!G$10:G$119)</f>
        <v>0</v>
      </c>
      <c r="E31" s="71">
        <f>SUMIF(計算!$D$10:$D$119,$B31,計算!H$10:H$119)</f>
        <v>0</v>
      </c>
      <c r="F31" s="71">
        <f>SUMIF(計算!$D$10:$D$119,$B31,計算!I$10:I$119)</f>
        <v>0</v>
      </c>
      <c r="G31" s="71">
        <f>SUMIF(計算!$D$10:$D$119,$B31,計算!J$10:J$119)</f>
        <v>0</v>
      </c>
      <c r="H31" s="71">
        <f>SUMIF(計算!$D$10:$D$120,$B31,計算!K$10:K$120)</f>
        <v>0</v>
      </c>
      <c r="I31" s="71">
        <f>SUMIF(計算!$D$10:$D$120,$B31,計算!L$10:L$120)</f>
        <v>0</v>
      </c>
      <c r="J31" s="71">
        <f>SUMIF(計算!$D$10:$D$120,$B31,計算!M$10:M$120)</f>
        <v>0</v>
      </c>
      <c r="K31" s="71">
        <f>SUMIF(計算!$D$10:$D$119,$B31,計算!N$10:N$119)</f>
        <v>0</v>
      </c>
      <c r="L31" s="71">
        <f>SUMIF(計算!$D$10:$D$119,$B31,計算!O$10:O$119)</f>
        <v>0</v>
      </c>
      <c r="M31" s="71">
        <f>SUMIF(計算!$D$10:$D$119,$B31,計算!P$10:P$119)</f>
        <v>0</v>
      </c>
      <c r="N31" s="71"/>
      <c r="O31" s="71"/>
      <c r="P31" s="71">
        <f>SUMIF(計算!$D$10:$D$120,$B31,計算!S$10:S$120)</f>
        <v>0</v>
      </c>
      <c r="Q31" s="71">
        <f>SUMIF(計算!$D$10:$D$120,$B31,計算!T$10:T$120)</f>
        <v>0</v>
      </c>
      <c r="R31" s="71">
        <f>SUMIF(計算!$D$10:$D$120,$B31,計算!U$10:U$120)</f>
        <v>0</v>
      </c>
      <c r="S31" s="71">
        <f>SUMIF(計算!$D$10:$D$119,$B31,計算!V$10:V$119)</f>
        <v>0</v>
      </c>
      <c r="T31" s="71">
        <f>SUMIF(計算!$D$10:$D$119,$B31,計算!W$10:W$119)</f>
        <v>0</v>
      </c>
      <c r="U31" s="71">
        <f>SUMIF(計算!$D$10:$D$119,$B31,計算!X$10:X$119)</f>
        <v>0</v>
      </c>
      <c r="V31" s="71">
        <f>SUMIF(計算!$D$10:$D$119,$B31,計算!Y$10:Y$119)</f>
        <v>0</v>
      </c>
      <c r="W31" s="71">
        <f>SUMIF(計算!$D$10:$D$119,$B31,計算!Z$10:Z$119)</f>
        <v>0</v>
      </c>
      <c r="X31" s="71">
        <f>SUMIF(計算!$D$10:$D$119,$B31,計算!AA$10:AA$119)</f>
        <v>0</v>
      </c>
      <c r="Y31" s="71">
        <f>SUMIF(計算!$D$10:$D$120,$B31,計算!AB$10:AB$120)</f>
        <v>0</v>
      </c>
      <c r="Z31" s="71">
        <f>SUMIF(計算!$D$10:$D$120,$B31,計算!AC$10:AC$120)</f>
        <v>0</v>
      </c>
      <c r="AA31" s="71">
        <f>SUMIF(計算!$D$10:$D$120,$B31,計算!AD$10:AD$120)</f>
        <v>0</v>
      </c>
      <c r="AB31" s="71">
        <f>SUMIF(計算!$D$10:$D$119,$B31,計算!AE$10:AE$119)</f>
        <v>0</v>
      </c>
      <c r="AC31" s="71">
        <f>SUMIF(計算!$D$10:$D$120,$B31,計算!AF$10:AF$120)</f>
        <v>0</v>
      </c>
      <c r="AD31" s="71">
        <f>SUMIF(計算!$D$10:$D$120,$B31,計算!AG$10:AG$120)</f>
        <v>0</v>
      </c>
      <c r="AE31" s="71">
        <f>SUMIF(計算!$D$10:$D$120,$B31,計算!AH$10:AH$120)</f>
        <v>0</v>
      </c>
      <c r="AF31" s="71">
        <f>SUMIF(計算!$D$10:$D$119,$B31,計算!AI$10:AI$119)</f>
        <v>0</v>
      </c>
    </row>
    <row r="32" spans="2:32">
      <c r="B32" s="68" t="s">
        <v>426</v>
      </c>
      <c r="C32" s="69" t="s">
        <v>803</v>
      </c>
      <c r="D32" s="71">
        <f>SUMIF(計算!$D$10:$D$119,$B32,計算!G$10:G$119)</f>
        <v>0</v>
      </c>
      <c r="E32" s="71">
        <f>SUMIF(計算!$D$10:$D$119,$B32,計算!H$10:H$119)</f>
        <v>0</v>
      </c>
      <c r="F32" s="71">
        <f>SUMIF(計算!$D$10:$D$119,$B32,計算!I$10:I$119)</f>
        <v>0</v>
      </c>
      <c r="G32" s="71">
        <f>SUMIF(計算!$D$10:$D$119,$B32,計算!J$10:J$119)</f>
        <v>0</v>
      </c>
      <c r="H32" s="71">
        <f>SUMIF(計算!$D$10:$D$120,$B32,計算!K$10:K$120)</f>
        <v>0</v>
      </c>
      <c r="I32" s="71">
        <f>SUMIF(計算!$D$10:$D$120,$B32,計算!L$10:L$120)</f>
        <v>0</v>
      </c>
      <c r="J32" s="71">
        <f>SUMIF(計算!$D$10:$D$120,$B32,計算!M$10:M$120)</f>
        <v>0</v>
      </c>
      <c r="K32" s="71">
        <f>SUMIF(計算!$D$10:$D$119,$B32,計算!N$10:N$119)</f>
        <v>0</v>
      </c>
      <c r="L32" s="71">
        <f>SUMIF(計算!$D$10:$D$119,$B32,計算!O$10:O$119)</f>
        <v>0</v>
      </c>
      <c r="M32" s="71">
        <f>SUMIF(計算!$D$10:$D$119,$B32,計算!P$10:P$119)</f>
        <v>0</v>
      </c>
      <c r="N32" s="71"/>
      <c r="O32" s="71"/>
      <c r="P32" s="71">
        <f>SUMIF(計算!$D$10:$D$120,$B32,計算!S$10:S$120)</f>
        <v>0</v>
      </c>
      <c r="Q32" s="71">
        <f>SUMIF(計算!$D$10:$D$120,$B32,計算!T$10:T$120)</f>
        <v>0</v>
      </c>
      <c r="R32" s="71">
        <f>SUMIF(計算!$D$10:$D$120,$B32,計算!U$10:U$120)</f>
        <v>0</v>
      </c>
      <c r="S32" s="71">
        <f>SUMIF(計算!$D$10:$D$119,$B32,計算!V$10:V$119)</f>
        <v>0</v>
      </c>
      <c r="T32" s="71">
        <f>SUMIF(計算!$D$10:$D$119,$B32,計算!W$10:W$119)</f>
        <v>0</v>
      </c>
      <c r="U32" s="71">
        <f>SUMIF(計算!$D$10:$D$119,$B32,計算!X$10:X$119)</f>
        <v>0</v>
      </c>
      <c r="V32" s="71">
        <f>SUMIF(計算!$D$10:$D$119,$B32,計算!Y$10:Y$119)</f>
        <v>0</v>
      </c>
      <c r="W32" s="71">
        <f>SUMIF(計算!$D$10:$D$119,$B32,計算!Z$10:Z$119)</f>
        <v>0</v>
      </c>
      <c r="X32" s="71">
        <f>SUMIF(計算!$D$10:$D$119,$B32,計算!AA$10:AA$119)</f>
        <v>0</v>
      </c>
      <c r="Y32" s="71">
        <f>SUMIF(計算!$D$10:$D$120,$B32,計算!AB$10:AB$120)</f>
        <v>0</v>
      </c>
      <c r="Z32" s="71">
        <f>SUMIF(計算!$D$10:$D$120,$B32,計算!AC$10:AC$120)</f>
        <v>0</v>
      </c>
      <c r="AA32" s="71">
        <f>SUMIF(計算!$D$10:$D$120,$B32,計算!AD$10:AD$120)</f>
        <v>0</v>
      </c>
      <c r="AB32" s="71">
        <f>SUMIF(計算!$D$10:$D$119,$B32,計算!AE$10:AE$119)</f>
        <v>0</v>
      </c>
      <c r="AC32" s="71">
        <f>SUMIF(計算!$D$10:$D$120,$B32,計算!AF$10:AF$120)</f>
        <v>0</v>
      </c>
      <c r="AD32" s="71">
        <f>SUMIF(計算!$D$10:$D$120,$B32,計算!AG$10:AG$120)</f>
        <v>0</v>
      </c>
      <c r="AE32" s="71">
        <f>SUMIF(計算!$D$10:$D$120,$B32,計算!AH$10:AH$120)</f>
        <v>0</v>
      </c>
      <c r="AF32" s="71">
        <f>SUMIF(計算!$D$10:$D$119,$B32,計算!AI$10:AI$119)</f>
        <v>0</v>
      </c>
    </row>
    <row r="33" spans="2:32">
      <c r="B33" s="72" t="s">
        <v>427</v>
      </c>
      <c r="C33" s="69" t="s">
        <v>779</v>
      </c>
      <c r="D33" s="71">
        <f>SUMIF(計算!$D$10:$D$119,$B33,計算!G$10:G$119)</f>
        <v>0</v>
      </c>
      <c r="E33" s="71">
        <f>SUMIF(計算!$D$10:$D$119,$B33,計算!H$10:H$119)</f>
        <v>0</v>
      </c>
      <c r="F33" s="71">
        <f>SUMIF(計算!$D$10:$D$119,$B33,計算!I$10:I$119)</f>
        <v>0</v>
      </c>
      <c r="G33" s="71">
        <f>SUMIF(計算!$D$10:$D$119,$B33,計算!J$10:J$119)</f>
        <v>0</v>
      </c>
      <c r="H33" s="71">
        <f>SUMIF(計算!$D$10:$D$120,$B33,計算!K$10:K$120)</f>
        <v>0</v>
      </c>
      <c r="I33" s="71">
        <f>SUMIF(計算!$D$10:$D$120,$B33,計算!L$10:L$120)</f>
        <v>0</v>
      </c>
      <c r="J33" s="71">
        <f>SUMIF(計算!$D$10:$D$120,$B33,計算!M$10:M$120)</f>
        <v>0</v>
      </c>
      <c r="K33" s="71">
        <f>SUMIF(計算!$D$10:$D$119,$B33,計算!N$10:N$119)</f>
        <v>0</v>
      </c>
      <c r="L33" s="71">
        <f>SUMIF(計算!$D$10:$D$119,$B33,計算!O$10:O$119)</f>
        <v>0</v>
      </c>
      <c r="M33" s="71">
        <f>SUMIF(計算!$D$10:$D$119,$B33,計算!P$10:P$119)</f>
        <v>0</v>
      </c>
      <c r="N33" s="71"/>
      <c r="O33" s="71"/>
      <c r="P33" s="71">
        <f>SUMIF(計算!$D$10:$D$120,$B33,計算!S$10:S$120)</f>
        <v>0</v>
      </c>
      <c r="Q33" s="71">
        <f>SUMIF(計算!$D$10:$D$120,$B33,計算!T$10:T$120)</f>
        <v>0</v>
      </c>
      <c r="R33" s="71">
        <f>SUMIF(計算!$D$10:$D$120,$B33,計算!U$10:U$120)</f>
        <v>0</v>
      </c>
      <c r="S33" s="71">
        <f>SUMIF(計算!$D$10:$D$119,$B33,計算!V$10:V$119)</f>
        <v>0</v>
      </c>
      <c r="T33" s="71">
        <f>SUMIF(計算!$D$10:$D$119,$B33,計算!W$10:W$119)</f>
        <v>0</v>
      </c>
      <c r="U33" s="71">
        <f>SUMIF(計算!$D$10:$D$119,$B33,計算!X$10:X$119)</f>
        <v>0</v>
      </c>
      <c r="V33" s="71">
        <f>SUMIF(計算!$D$10:$D$119,$B33,計算!Y$10:Y$119)</f>
        <v>0</v>
      </c>
      <c r="W33" s="71">
        <f>SUMIF(計算!$D$10:$D$119,$B33,計算!Z$10:Z$119)</f>
        <v>0</v>
      </c>
      <c r="X33" s="71">
        <f>SUMIF(計算!$D$10:$D$119,$B33,計算!AA$10:AA$119)</f>
        <v>0</v>
      </c>
      <c r="Y33" s="71">
        <f>SUMIF(計算!$D$10:$D$120,$B33,計算!AB$10:AB$120)</f>
        <v>0</v>
      </c>
      <c r="Z33" s="71">
        <f>SUMIF(計算!$D$10:$D$120,$B33,計算!AC$10:AC$120)</f>
        <v>0</v>
      </c>
      <c r="AA33" s="71">
        <f>SUMIF(計算!$D$10:$D$120,$B33,計算!AD$10:AD$120)</f>
        <v>0</v>
      </c>
      <c r="AB33" s="71">
        <f>SUMIF(計算!$D$10:$D$119,$B33,計算!AE$10:AE$119)</f>
        <v>0</v>
      </c>
      <c r="AC33" s="71">
        <f>SUMIF(計算!$D$10:$D$120,$B33,計算!AF$10:AF$120)</f>
        <v>0</v>
      </c>
      <c r="AD33" s="71">
        <f>SUMIF(計算!$D$10:$D$120,$B33,計算!AG$10:AG$120)</f>
        <v>0</v>
      </c>
      <c r="AE33" s="71">
        <f>SUMIF(計算!$D$10:$D$120,$B33,計算!AH$10:AH$120)</f>
        <v>0</v>
      </c>
      <c r="AF33" s="71">
        <f>SUMIF(計算!$D$10:$D$119,$B33,計算!AI$10:AI$119)</f>
        <v>0</v>
      </c>
    </row>
    <row r="34" spans="2:32">
      <c r="B34" s="68" t="s">
        <v>428</v>
      </c>
      <c r="C34" s="54" t="s">
        <v>780</v>
      </c>
      <c r="D34" s="70">
        <f>SUMIF(計算!$D$10:$D$119,$B34,計算!G$10:G$119)</f>
        <v>0</v>
      </c>
      <c r="E34" s="70">
        <f>SUMIF(計算!$D$10:$D$119,$B34,計算!H$10:H$119)</f>
        <v>0</v>
      </c>
      <c r="F34" s="70">
        <f>SUMIF(計算!$D$10:$D$119,$B34,計算!I$10:I$119)</f>
        <v>0</v>
      </c>
      <c r="G34" s="70">
        <f>SUMIF(計算!$D$10:$D$119,$B34,計算!J$10:J$119)</f>
        <v>0</v>
      </c>
      <c r="H34" s="70">
        <f>SUMIF(計算!$D$10:$D$120,$B34,計算!K$10:K$120)</f>
        <v>0</v>
      </c>
      <c r="I34" s="70">
        <f>SUMIF(計算!$D$10:$D$120,$B34,計算!L$10:L$120)</f>
        <v>0</v>
      </c>
      <c r="J34" s="70">
        <f>SUMIF(計算!$D$10:$D$120,$B34,計算!M$10:M$120)</f>
        <v>0</v>
      </c>
      <c r="K34" s="70">
        <f>SUMIF(計算!$D$10:$D$119,$B34,計算!N$10:N$119)</f>
        <v>0</v>
      </c>
      <c r="L34" s="70">
        <f>SUMIF(計算!$D$10:$D$119,$B34,計算!O$10:O$119)</f>
        <v>0</v>
      </c>
      <c r="M34" s="70">
        <f>SUMIF(計算!$D$10:$D$119,$B34,計算!P$10:P$119)</f>
        <v>0</v>
      </c>
      <c r="N34" s="70"/>
      <c r="O34" s="70"/>
      <c r="P34" s="70">
        <f>SUMIF(計算!$D$10:$D$120,$B34,計算!S$10:S$120)</f>
        <v>0</v>
      </c>
      <c r="Q34" s="70">
        <f>SUMIF(計算!$D$10:$D$120,$B34,計算!T$10:T$120)</f>
        <v>0</v>
      </c>
      <c r="R34" s="70">
        <f>SUMIF(計算!$D$10:$D$120,$B34,計算!U$10:U$120)</f>
        <v>0</v>
      </c>
      <c r="S34" s="70">
        <f>SUMIF(計算!$D$10:$D$119,$B34,計算!V$10:V$119)</f>
        <v>0</v>
      </c>
      <c r="T34" s="70">
        <f>SUMIF(計算!$D$10:$D$119,$B34,計算!W$10:W$119)</f>
        <v>0</v>
      </c>
      <c r="U34" s="70">
        <f>SUMIF(計算!$D$10:$D$119,$B34,計算!X$10:X$119)</f>
        <v>0</v>
      </c>
      <c r="V34" s="70">
        <f>SUMIF(計算!$D$10:$D$119,$B34,計算!Y$10:Y$119)</f>
        <v>0</v>
      </c>
      <c r="W34" s="70">
        <f>SUMIF(計算!$D$10:$D$119,$B34,計算!Z$10:Z$119)</f>
        <v>0</v>
      </c>
      <c r="X34" s="70">
        <f>SUMIF(計算!$D$10:$D$119,$B34,計算!AA$10:AA$119)</f>
        <v>0</v>
      </c>
      <c r="Y34" s="70">
        <f>SUMIF(計算!$D$10:$D$120,$B34,計算!AB$10:AB$120)</f>
        <v>0</v>
      </c>
      <c r="Z34" s="70">
        <f>SUMIF(計算!$D$10:$D$120,$B34,計算!AC$10:AC$120)</f>
        <v>0</v>
      </c>
      <c r="AA34" s="70">
        <f>SUMIF(計算!$D$10:$D$120,$B34,計算!AD$10:AD$120)</f>
        <v>0</v>
      </c>
      <c r="AB34" s="70">
        <f>SUMIF(計算!$D$10:$D$119,$B34,計算!AE$10:AE$119)</f>
        <v>0</v>
      </c>
      <c r="AC34" s="70">
        <f>SUMIF(計算!$D$10:$D$120,$B34,計算!AF$10:AF$120)</f>
        <v>0</v>
      </c>
      <c r="AD34" s="70">
        <f>SUMIF(計算!$D$10:$D$120,$B34,計算!AG$10:AG$120)</f>
        <v>0</v>
      </c>
      <c r="AE34" s="70">
        <f>SUMIF(計算!$D$10:$D$120,$B34,計算!AH$10:AH$120)</f>
        <v>0</v>
      </c>
      <c r="AF34" s="70">
        <f>SUMIF(計算!$D$10:$D$119,$B34,計算!AI$10:AI$119)</f>
        <v>0</v>
      </c>
    </row>
    <row r="35" spans="2:32">
      <c r="B35" s="68" t="s">
        <v>429</v>
      </c>
      <c r="C35" s="69" t="s">
        <v>781</v>
      </c>
      <c r="D35" s="71">
        <f>SUMIF(計算!$D$10:$D$119,$B35,計算!G$10:G$119)</f>
        <v>0</v>
      </c>
      <c r="E35" s="71">
        <f>SUMIF(計算!$D$10:$D$119,$B35,計算!H$10:H$119)</f>
        <v>0</v>
      </c>
      <c r="F35" s="71">
        <f>SUMIF(計算!$D$10:$D$119,$B35,計算!I$10:I$119)</f>
        <v>0</v>
      </c>
      <c r="G35" s="71">
        <f>SUMIF(計算!$D$10:$D$119,$B35,計算!J$10:J$119)</f>
        <v>0</v>
      </c>
      <c r="H35" s="71">
        <f>SUMIF(計算!$D$10:$D$120,$B35,計算!K$10:K$120)</f>
        <v>0</v>
      </c>
      <c r="I35" s="71">
        <f>SUMIF(計算!$D$10:$D$120,$B35,計算!L$10:L$120)</f>
        <v>0</v>
      </c>
      <c r="J35" s="71">
        <f>SUMIF(計算!$D$10:$D$120,$B35,計算!M$10:M$120)</f>
        <v>0</v>
      </c>
      <c r="K35" s="71">
        <f>SUMIF(計算!$D$10:$D$119,$B35,計算!N$10:N$119)</f>
        <v>0</v>
      </c>
      <c r="L35" s="71">
        <f>SUMIF(計算!$D$10:$D$119,$B35,計算!O$10:O$119)</f>
        <v>0</v>
      </c>
      <c r="M35" s="71">
        <f>SUMIF(計算!$D$10:$D$119,$B35,計算!P$10:P$119)</f>
        <v>0</v>
      </c>
      <c r="N35" s="71"/>
      <c r="O35" s="71"/>
      <c r="P35" s="71">
        <f>SUMIF(計算!$D$10:$D$120,$B35,計算!S$10:S$120)</f>
        <v>0</v>
      </c>
      <c r="Q35" s="71">
        <f>SUMIF(計算!$D$10:$D$120,$B35,計算!T$10:T$120)</f>
        <v>0</v>
      </c>
      <c r="R35" s="71">
        <f>SUMIF(計算!$D$10:$D$120,$B35,計算!U$10:U$120)</f>
        <v>0</v>
      </c>
      <c r="S35" s="71">
        <f>SUMIF(計算!$D$10:$D$119,$B35,計算!V$10:V$119)</f>
        <v>0</v>
      </c>
      <c r="T35" s="71">
        <f>SUMIF(計算!$D$10:$D$119,$B35,計算!W$10:W$119)</f>
        <v>0</v>
      </c>
      <c r="U35" s="71">
        <f>SUMIF(計算!$D$10:$D$119,$B35,計算!X$10:X$119)</f>
        <v>0</v>
      </c>
      <c r="V35" s="71">
        <f>SUMIF(計算!$D$10:$D$119,$B35,計算!Y$10:Y$119)</f>
        <v>0</v>
      </c>
      <c r="W35" s="71">
        <f>SUMIF(計算!$D$10:$D$119,$B35,計算!Z$10:Z$119)</f>
        <v>0</v>
      </c>
      <c r="X35" s="71">
        <f>SUMIF(計算!$D$10:$D$119,$B35,計算!AA$10:AA$119)</f>
        <v>0</v>
      </c>
      <c r="Y35" s="71">
        <f>SUMIF(計算!$D$10:$D$120,$B35,計算!AB$10:AB$120)</f>
        <v>0</v>
      </c>
      <c r="Z35" s="71">
        <f>SUMIF(計算!$D$10:$D$120,$B35,計算!AC$10:AC$120)</f>
        <v>0</v>
      </c>
      <c r="AA35" s="71">
        <f>SUMIF(計算!$D$10:$D$120,$B35,計算!AD$10:AD$120)</f>
        <v>0</v>
      </c>
      <c r="AB35" s="71">
        <f>SUMIF(計算!$D$10:$D$119,$B35,計算!AE$10:AE$119)</f>
        <v>0</v>
      </c>
      <c r="AC35" s="71">
        <f>SUMIF(計算!$D$10:$D$120,$B35,計算!AF$10:AF$120)</f>
        <v>0</v>
      </c>
      <c r="AD35" s="71">
        <f>SUMIF(計算!$D$10:$D$120,$B35,計算!AG$10:AG$120)</f>
        <v>0</v>
      </c>
      <c r="AE35" s="71">
        <f>SUMIF(計算!$D$10:$D$120,$B35,計算!AH$10:AH$120)</f>
        <v>0</v>
      </c>
      <c r="AF35" s="71">
        <f>SUMIF(計算!$D$10:$D$119,$B35,計算!AI$10:AI$119)</f>
        <v>0</v>
      </c>
    </row>
    <row r="36" spans="2:32">
      <c r="B36" s="68" t="s">
        <v>430</v>
      </c>
      <c r="C36" s="69" t="s">
        <v>782</v>
      </c>
      <c r="D36" s="71">
        <f>SUMIF(計算!$D$10:$D$119,$B36,計算!G$10:G$119)</f>
        <v>0</v>
      </c>
      <c r="E36" s="71">
        <f>SUMIF(計算!$D$10:$D$119,$B36,計算!H$10:H$119)</f>
        <v>0</v>
      </c>
      <c r="F36" s="71">
        <f>SUMIF(計算!$D$10:$D$119,$B36,計算!I$10:I$119)</f>
        <v>0</v>
      </c>
      <c r="G36" s="71">
        <f>SUMIF(計算!$D$10:$D$119,$B36,計算!J$10:J$119)</f>
        <v>0</v>
      </c>
      <c r="H36" s="71">
        <f>SUMIF(計算!$D$10:$D$120,$B36,計算!K$10:K$120)</f>
        <v>0</v>
      </c>
      <c r="I36" s="71">
        <f>SUMIF(計算!$D$10:$D$120,$B36,計算!L$10:L$120)</f>
        <v>0</v>
      </c>
      <c r="J36" s="71">
        <f>SUMIF(計算!$D$10:$D$120,$B36,計算!M$10:M$120)</f>
        <v>0</v>
      </c>
      <c r="K36" s="71">
        <f>SUMIF(計算!$D$10:$D$119,$B36,計算!N$10:N$119)</f>
        <v>0</v>
      </c>
      <c r="L36" s="71">
        <f>SUMIF(計算!$D$10:$D$119,$B36,計算!O$10:O$119)</f>
        <v>0</v>
      </c>
      <c r="M36" s="71">
        <f>SUMIF(計算!$D$10:$D$119,$B36,計算!P$10:P$119)</f>
        <v>0</v>
      </c>
      <c r="N36" s="71"/>
      <c r="O36" s="71"/>
      <c r="P36" s="71">
        <f>SUMIF(計算!$D$10:$D$120,$B36,計算!S$10:S$120)</f>
        <v>0</v>
      </c>
      <c r="Q36" s="71">
        <f>SUMIF(計算!$D$10:$D$120,$B36,計算!T$10:T$120)</f>
        <v>0</v>
      </c>
      <c r="R36" s="71">
        <f>SUMIF(計算!$D$10:$D$120,$B36,計算!U$10:U$120)</f>
        <v>0</v>
      </c>
      <c r="S36" s="71">
        <f>SUMIF(計算!$D$10:$D$119,$B36,計算!V$10:V$119)</f>
        <v>0</v>
      </c>
      <c r="T36" s="71">
        <f>SUMIF(計算!$D$10:$D$119,$B36,計算!W$10:W$119)</f>
        <v>0</v>
      </c>
      <c r="U36" s="71">
        <f>SUMIF(計算!$D$10:$D$119,$B36,計算!X$10:X$119)</f>
        <v>0</v>
      </c>
      <c r="V36" s="71">
        <f>SUMIF(計算!$D$10:$D$119,$B36,計算!Y$10:Y$119)</f>
        <v>0</v>
      </c>
      <c r="W36" s="71">
        <f>SUMIF(計算!$D$10:$D$119,$B36,計算!Z$10:Z$119)</f>
        <v>0</v>
      </c>
      <c r="X36" s="71">
        <f>SUMIF(計算!$D$10:$D$119,$B36,計算!AA$10:AA$119)</f>
        <v>0</v>
      </c>
      <c r="Y36" s="71">
        <f>SUMIF(計算!$D$10:$D$120,$B36,計算!AB$10:AB$120)</f>
        <v>0</v>
      </c>
      <c r="Z36" s="71">
        <f>SUMIF(計算!$D$10:$D$120,$B36,計算!AC$10:AC$120)</f>
        <v>0</v>
      </c>
      <c r="AA36" s="71">
        <f>SUMIF(計算!$D$10:$D$120,$B36,計算!AD$10:AD$120)</f>
        <v>0</v>
      </c>
      <c r="AB36" s="71">
        <f>SUMIF(計算!$D$10:$D$119,$B36,計算!AE$10:AE$119)</f>
        <v>0</v>
      </c>
      <c r="AC36" s="71">
        <f>SUMIF(計算!$D$10:$D$120,$B36,計算!AF$10:AF$120)</f>
        <v>0</v>
      </c>
      <c r="AD36" s="71">
        <f>SUMIF(計算!$D$10:$D$120,$B36,計算!AG$10:AG$120)</f>
        <v>0</v>
      </c>
      <c r="AE36" s="71">
        <f>SUMIF(計算!$D$10:$D$120,$B36,計算!AH$10:AH$120)</f>
        <v>0</v>
      </c>
      <c r="AF36" s="71">
        <f>SUMIF(計算!$D$10:$D$119,$B36,計算!AI$10:AI$119)</f>
        <v>0</v>
      </c>
    </row>
    <row r="37" spans="2:32">
      <c r="B37" s="68" t="s">
        <v>431</v>
      </c>
      <c r="C37" s="69" t="s">
        <v>804</v>
      </c>
      <c r="D37" s="71">
        <f>SUMIF(計算!$D$10:$D$119,$B37,計算!G$10:G$119)</f>
        <v>0</v>
      </c>
      <c r="E37" s="71">
        <f>SUMIF(計算!$D$10:$D$119,$B37,計算!H$10:H$119)</f>
        <v>0</v>
      </c>
      <c r="F37" s="71">
        <f>SUMIF(計算!$D$10:$D$119,$B37,計算!I$10:I$119)</f>
        <v>0</v>
      </c>
      <c r="G37" s="71">
        <f>SUMIF(計算!$D$10:$D$119,$B37,計算!J$10:J$119)</f>
        <v>0</v>
      </c>
      <c r="H37" s="71">
        <f>SUMIF(計算!$D$10:$D$120,$B37,計算!K$10:K$120)</f>
        <v>0</v>
      </c>
      <c r="I37" s="71">
        <f>SUMIF(計算!$D$10:$D$120,$B37,計算!L$10:L$120)</f>
        <v>0</v>
      </c>
      <c r="J37" s="71">
        <f>SUMIF(計算!$D$10:$D$120,$B37,計算!M$10:M$120)</f>
        <v>0</v>
      </c>
      <c r="K37" s="71">
        <f>SUMIF(計算!$D$10:$D$119,$B37,計算!N$10:N$119)</f>
        <v>0</v>
      </c>
      <c r="L37" s="71">
        <f>SUMIF(計算!$D$10:$D$119,$B37,計算!O$10:O$119)</f>
        <v>0</v>
      </c>
      <c r="M37" s="71">
        <f>SUMIF(計算!$D$10:$D$119,$B37,計算!P$10:P$119)</f>
        <v>0</v>
      </c>
      <c r="N37" s="71"/>
      <c r="O37" s="71"/>
      <c r="P37" s="71">
        <f>SUMIF(計算!$D$10:$D$120,$B37,計算!S$10:S$120)</f>
        <v>0</v>
      </c>
      <c r="Q37" s="71">
        <f>SUMIF(計算!$D$10:$D$120,$B37,計算!T$10:T$120)</f>
        <v>0</v>
      </c>
      <c r="R37" s="71">
        <f>SUMIF(計算!$D$10:$D$120,$B37,計算!U$10:U$120)</f>
        <v>0</v>
      </c>
      <c r="S37" s="71">
        <f>SUMIF(計算!$D$10:$D$119,$B37,計算!V$10:V$119)</f>
        <v>0</v>
      </c>
      <c r="T37" s="71">
        <f>SUMIF(計算!$D$10:$D$119,$B37,計算!W$10:W$119)</f>
        <v>0</v>
      </c>
      <c r="U37" s="71">
        <f>SUMIF(計算!$D$10:$D$119,$B37,計算!X$10:X$119)</f>
        <v>0</v>
      </c>
      <c r="V37" s="71">
        <f>SUMIF(計算!$D$10:$D$119,$B37,計算!Y$10:Y$119)</f>
        <v>0</v>
      </c>
      <c r="W37" s="71">
        <f>SUMIF(計算!$D$10:$D$119,$B37,計算!Z$10:Z$119)</f>
        <v>0</v>
      </c>
      <c r="X37" s="71">
        <f>SUMIF(計算!$D$10:$D$119,$B37,計算!AA$10:AA$119)</f>
        <v>0</v>
      </c>
      <c r="Y37" s="71">
        <f>SUMIF(計算!$D$10:$D$120,$B37,計算!AB$10:AB$120)</f>
        <v>0</v>
      </c>
      <c r="Z37" s="71">
        <f>SUMIF(計算!$D$10:$D$120,$B37,計算!AC$10:AC$120)</f>
        <v>0</v>
      </c>
      <c r="AA37" s="71">
        <f>SUMIF(計算!$D$10:$D$120,$B37,計算!AD$10:AD$120)</f>
        <v>0</v>
      </c>
      <c r="AB37" s="71">
        <f>SUMIF(計算!$D$10:$D$119,$B37,計算!AE$10:AE$119)</f>
        <v>0</v>
      </c>
      <c r="AC37" s="71">
        <f>SUMIF(計算!$D$10:$D$120,$B37,計算!AF$10:AF$120)</f>
        <v>0</v>
      </c>
      <c r="AD37" s="71">
        <f>SUMIF(計算!$D$10:$D$120,$B37,計算!AG$10:AG$120)</f>
        <v>0</v>
      </c>
      <c r="AE37" s="71">
        <f>SUMIF(計算!$D$10:$D$120,$B37,計算!AH$10:AH$120)</f>
        <v>0</v>
      </c>
      <c r="AF37" s="71">
        <f>SUMIF(計算!$D$10:$D$119,$B37,計算!AI$10:AI$119)</f>
        <v>0</v>
      </c>
    </row>
    <row r="38" spans="2:32">
      <c r="B38" s="72" t="s">
        <v>432</v>
      </c>
      <c r="C38" s="63" t="s">
        <v>786</v>
      </c>
      <c r="D38" s="73">
        <f>SUMIF(計算!$D$10:$D$119,$B38,計算!G$10:G$119)</f>
        <v>0</v>
      </c>
      <c r="E38" s="73">
        <f>SUMIF(計算!$D$10:$D$119,$B38,計算!H$10:H$119)</f>
        <v>0</v>
      </c>
      <c r="F38" s="73">
        <f>SUMIF(計算!$D$10:$D$119,$B38,計算!I$10:I$119)</f>
        <v>0</v>
      </c>
      <c r="G38" s="73">
        <f>SUMIF(計算!$D$10:$D$119,$B38,計算!J$10:J$119)</f>
        <v>0</v>
      </c>
      <c r="H38" s="73">
        <f>SUMIF(計算!$D$10:$D$120,$B38,計算!K$10:K$120)</f>
        <v>0</v>
      </c>
      <c r="I38" s="73">
        <f>SUMIF(計算!$D$10:$D$120,$B38,計算!L$10:L$120)</f>
        <v>0</v>
      </c>
      <c r="J38" s="73">
        <f>SUMIF(計算!$D$10:$D$120,$B38,計算!M$10:M$120)</f>
        <v>0</v>
      </c>
      <c r="K38" s="73">
        <f>SUMIF(計算!$D$10:$D$119,$B38,計算!N$10:N$119)</f>
        <v>0</v>
      </c>
      <c r="L38" s="73">
        <f>SUMIF(計算!$D$10:$D$119,$B38,計算!O$10:O$119)</f>
        <v>0</v>
      </c>
      <c r="M38" s="73">
        <f>SUMIF(計算!$D$10:$D$119,$B38,計算!P$10:P$119)</f>
        <v>0</v>
      </c>
      <c r="N38" s="73"/>
      <c r="O38" s="73"/>
      <c r="P38" s="73">
        <f>SUMIF(計算!$D$10:$D$120,$B38,計算!S$10:S$120)</f>
        <v>0</v>
      </c>
      <c r="Q38" s="73">
        <f>SUMIF(計算!$D$10:$D$120,$B38,計算!T$10:T$120)</f>
        <v>0</v>
      </c>
      <c r="R38" s="73">
        <f>SUMIF(計算!$D$10:$D$120,$B38,計算!U$10:U$120)</f>
        <v>0</v>
      </c>
      <c r="S38" s="73">
        <f>SUMIF(計算!$D$10:$D$119,$B38,計算!V$10:V$119)</f>
        <v>0</v>
      </c>
      <c r="T38" s="73">
        <f>SUMIF(計算!$D$10:$D$119,$B38,計算!W$10:W$119)</f>
        <v>0</v>
      </c>
      <c r="U38" s="73">
        <f>SUMIF(計算!$D$10:$D$119,$B38,計算!X$10:X$119)</f>
        <v>0</v>
      </c>
      <c r="V38" s="73">
        <f>SUMIF(計算!$D$10:$D$119,$B38,計算!Y$10:Y$119)</f>
        <v>0</v>
      </c>
      <c r="W38" s="73">
        <f>SUMIF(計算!$D$10:$D$119,$B38,計算!Z$10:Z$119)</f>
        <v>0</v>
      </c>
      <c r="X38" s="73">
        <f>SUMIF(計算!$D$10:$D$119,$B38,計算!AA$10:AA$119)</f>
        <v>0</v>
      </c>
      <c r="Y38" s="73">
        <f>SUMIF(計算!$D$10:$D$120,$B38,計算!AB$10:AB$120)</f>
        <v>0</v>
      </c>
      <c r="Z38" s="73">
        <f>SUMIF(計算!$D$10:$D$120,$B38,計算!AC$10:AC$120)</f>
        <v>0</v>
      </c>
      <c r="AA38" s="73">
        <f>SUMIF(計算!$D$10:$D$120,$B38,計算!AD$10:AD$120)</f>
        <v>0</v>
      </c>
      <c r="AB38" s="73">
        <f>SUMIF(計算!$D$10:$D$119,$B38,計算!AE$10:AE$119)</f>
        <v>0</v>
      </c>
      <c r="AC38" s="73">
        <f>SUMIF(計算!$D$10:$D$120,$B38,計算!AF$10:AF$120)</f>
        <v>0</v>
      </c>
      <c r="AD38" s="73">
        <f>SUMIF(計算!$D$10:$D$120,$B38,計算!AG$10:AG$120)</f>
        <v>0</v>
      </c>
      <c r="AE38" s="73">
        <f>SUMIF(計算!$D$10:$D$120,$B38,計算!AH$10:AH$120)</f>
        <v>0</v>
      </c>
      <c r="AF38" s="73">
        <f>SUMIF(計算!$D$10:$D$119,$B38,計算!AI$10:AI$119)</f>
        <v>0</v>
      </c>
    </row>
    <row r="39" spans="2:32">
      <c r="B39" s="68" t="s">
        <v>433</v>
      </c>
      <c r="C39" s="69" t="s">
        <v>787</v>
      </c>
      <c r="D39" s="71">
        <f>SUMIF(計算!$D$10:$D$119,$B39,計算!G$10:G$119)</f>
        <v>0</v>
      </c>
      <c r="E39" s="71">
        <f>SUMIF(計算!$D$10:$D$119,$B39,計算!H$10:H$119)</f>
        <v>0</v>
      </c>
      <c r="F39" s="71">
        <f>SUMIF(計算!$D$10:$D$119,$B39,計算!I$10:I$119)</f>
        <v>0</v>
      </c>
      <c r="G39" s="71">
        <f>SUMIF(計算!$D$10:$D$119,$B39,計算!J$10:J$119)</f>
        <v>0</v>
      </c>
      <c r="H39" s="71">
        <f>SUMIF(計算!$D$10:$D$120,$B39,計算!K$10:K$120)</f>
        <v>0</v>
      </c>
      <c r="I39" s="71">
        <f>SUMIF(計算!$D$10:$D$120,$B39,計算!L$10:L$120)</f>
        <v>0</v>
      </c>
      <c r="J39" s="71">
        <f>SUMIF(計算!$D$10:$D$120,$B39,計算!M$10:M$120)</f>
        <v>0</v>
      </c>
      <c r="K39" s="71">
        <f>SUMIF(計算!$D$10:$D$119,$B39,計算!N$10:N$119)</f>
        <v>0</v>
      </c>
      <c r="L39" s="71">
        <f>SUMIF(計算!$D$10:$D$119,$B39,計算!O$10:O$119)</f>
        <v>0</v>
      </c>
      <c r="M39" s="71">
        <f>SUMIF(計算!$D$10:$D$119,$B39,計算!P$10:P$119)</f>
        <v>0</v>
      </c>
      <c r="N39" s="71"/>
      <c r="O39" s="71"/>
      <c r="P39" s="71">
        <f>SUMIF(計算!$D$10:$D$120,$B39,計算!S$10:S$120)</f>
        <v>0</v>
      </c>
      <c r="Q39" s="71">
        <f>SUMIF(計算!$D$10:$D$120,$B39,計算!T$10:T$120)</f>
        <v>0</v>
      </c>
      <c r="R39" s="71">
        <f>SUMIF(計算!$D$10:$D$120,$B39,計算!U$10:U$120)</f>
        <v>0</v>
      </c>
      <c r="S39" s="71">
        <f>SUMIF(計算!$D$10:$D$119,$B39,計算!V$10:V$119)</f>
        <v>0</v>
      </c>
      <c r="T39" s="71">
        <f>SUMIF(計算!$D$10:$D$119,$B39,計算!W$10:W$119)</f>
        <v>0</v>
      </c>
      <c r="U39" s="71">
        <f>SUMIF(計算!$D$10:$D$119,$B39,計算!X$10:X$119)</f>
        <v>0</v>
      </c>
      <c r="V39" s="71">
        <f>SUMIF(計算!$D$10:$D$119,$B39,計算!Y$10:Y$119)</f>
        <v>0</v>
      </c>
      <c r="W39" s="71">
        <f>SUMIF(計算!$D$10:$D$119,$B39,計算!Z$10:Z$119)</f>
        <v>0</v>
      </c>
      <c r="X39" s="71">
        <f>SUMIF(計算!$D$10:$D$119,$B39,計算!AA$10:AA$119)</f>
        <v>0</v>
      </c>
      <c r="Y39" s="71">
        <f>SUMIF(計算!$D$10:$D$120,$B39,計算!AB$10:AB$120)</f>
        <v>0</v>
      </c>
      <c r="Z39" s="71">
        <f>SUMIF(計算!$D$10:$D$120,$B39,計算!AC$10:AC$120)</f>
        <v>0</v>
      </c>
      <c r="AA39" s="71">
        <f>SUMIF(計算!$D$10:$D$120,$B39,計算!AD$10:AD$120)</f>
        <v>0</v>
      </c>
      <c r="AB39" s="71">
        <f>SUMIF(計算!$D$10:$D$119,$B39,計算!AE$10:AE$119)</f>
        <v>0</v>
      </c>
      <c r="AC39" s="71">
        <f>SUMIF(計算!$D$10:$D$120,$B39,計算!AF$10:AF$120)</f>
        <v>0</v>
      </c>
      <c r="AD39" s="71">
        <f>SUMIF(計算!$D$10:$D$120,$B39,計算!AG$10:AG$120)</f>
        <v>0</v>
      </c>
      <c r="AE39" s="71">
        <f>SUMIF(計算!$D$10:$D$120,$B39,計算!AH$10:AH$120)</f>
        <v>0</v>
      </c>
      <c r="AF39" s="71">
        <f>SUMIF(計算!$D$10:$D$119,$B39,計算!AI$10:AI$119)</f>
        <v>0</v>
      </c>
    </row>
    <row r="40" spans="2:32">
      <c r="B40" s="68" t="s">
        <v>434</v>
      </c>
      <c r="C40" s="69" t="s">
        <v>788</v>
      </c>
      <c r="D40" s="71">
        <f>SUMIF(計算!$D$10:$D$119,$B40,計算!G$10:G$119)</f>
        <v>0</v>
      </c>
      <c r="E40" s="71">
        <f>SUMIF(計算!$D$10:$D$119,$B40,計算!H$10:H$119)</f>
        <v>0</v>
      </c>
      <c r="F40" s="71">
        <f>SUMIF(計算!$D$10:$D$119,$B40,計算!I$10:I$119)</f>
        <v>0</v>
      </c>
      <c r="G40" s="71">
        <f>SUMIF(計算!$D$10:$D$119,$B40,計算!J$10:J$119)</f>
        <v>0</v>
      </c>
      <c r="H40" s="71">
        <f>SUMIF(計算!$D$10:$D$120,$B40,計算!K$10:K$120)</f>
        <v>0</v>
      </c>
      <c r="I40" s="71">
        <f>SUMIF(計算!$D$10:$D$120,$B40,計算!L$10:L$120)</f>
        <v>0</v>
      </c>
      <c r="J40" s="71">
        <f>SUMIF(計算!$D$10:$D$120,$B40,計算!M$10:M$120)</f>
        <v>0</v>
      </c>
      <c r="K40" s="71">
        <f>SUMIF(計算!$D$10:$D$119,$B40,計算!N$10:N$119)</f>
        <v>0</v>
      </c>
      <c r="L40" s="71">
        <f>SUMIF(計算!$D$10:$D$119,$B40,計算!O$10:O$119)</f>
        <v>0</v>
      </c>
      <c r="M40" s="71">
        <f>SUMIF(計算!$D$10:$D$119,$B40,計算!P$10:P$119)</f>
        <v>0</v>
      </c>
      <c r="N40" s="71"/>
      <c r="O40" s="71"/>
      <c r="P40" s="71">
        <f>SUMIF(計算!$D$10:$D$120,$B40,計算!S$10:S$120)</f>
        <v>0</v>
      </c>
      <c r="Q40" s="71">
        <f>SUMIF(計算!$D$10:$D$120,$B40,計算!T$10:T$120)</f>
        <v>0</v>
      </c>
      <c r="R40" s="71">
        <f>SUMIF(計算!$D$10:$D$120,$B40,計算!U$10:U$120)</f>
        <v>0</v>
      </c>
      <c r="S40" s="71">
        <f>SUMIF(計算!$D$10:$D$119,$B40,計算!V$10:V$119)</f>
        <v>0</v>
      </c>
      <c r="T40" s="71">
        <f>SUMIF(計算!$D$10:$D$119,$B40,計算!W$10:W$119)</f>
        <v>0</v>
      </c>
      <c r="U40" s="71">
        <f>SUMIF(計算!$D$10:$D$119,$B40,計算!X$10:X$119)</f>
        <v>0</v>
      </c>
      <c r="V40" s="71">
        <f>SUMIF(計算!$D$10:$D$119,$B40,計算!Y$10:Y$119)</f>
        <v>0</v>
      </c>
      <c r="W40" s="71">
        <f>SUMIF(計算!$D$10:$D$119,$B40,計算!Z$10:Z$119)</f>
        <v>0</v>
      </c>
      <c r="X40" s="71">
        <f>SUMIF(計算!$D$10:$D$119,$B40,計算!AA$10:AA$119)</f>
        <v>0</v>
      </c>
      <c r="Y40" s="71">
        <f>SUMIF(計算!$D$10:$D$120,$B40,計算!AB$10:AB$120)</f>
        <v>0</v>
      </c>
      <c r="Z40" s="71">
        <f>SUMIF(計算!$D$10:$D$120,$B40,計算!AC$10:AC$120)</f>
        <v>0</v>
      </c>
      <c r="AA40" s="71">
        <f>SUMIF(計算!$D$10:$D$120,$B40,計算!AD$10:AD$120)</f>
        <v>0</v>
      </c>
      <c r="AB40" s="71">
        <f>SUMIF(計算!$D$10:$D$119,$B40,計算!AE$10:AE$119)</f>
        <v>0</v>
      </c>
      <c r="AC40" s="71">
        <f>SUMIF(計算!$D$10:$D$120,$B40,計算!AF$10:AF$120)</f>
        <v>0</v>
      </c>
      <c r="AD40" s="71">
        <f>SUMIF(計算!$D$10:$D$120,$B40,計算!AG$10:AG$120)</f>
        <v>0</v>
      </c>
      <c r="AE40" s="71">
        <f>SUMIF(計算!$D$10:$D$120,$B40,計算!AH$10:AH$120)</f>
        <v>0</v>
      </c>
      <c r="AF40" s="71">
        <f>SUMIF(計算!$D$10:$D$119,$B40,計算!AI$10:AI$119)</f>
        <v>0</v>
      </c>
    </row>
    <row r="41" spans="2:32">
      <c r="B41" s="68" t="s">
        <v>435</v>
      </c>
      <c r="C41" s="69" t="s">
        <v>805</v>
      </c>
      <c r="D41" s="71">
        <f>SUMIF(計算!$D$10:$D$119,$B41,計算!G$10:G$119)</f>
        <v>0</v>
      </c>
      <c r="E41" s="71">
        <f>SUMIF(計算!$D$10:$D$119,$B41,計算!H$10:H$119)</f>
        <v>0</v>
      </c>
      <c r="F41" s="71">
        <f>SUMIF(計算!$D$10:$D$119,$B41,計算!I$10:I$119)</f>
        <v>0</v>
      </c>
      <c r="G41" s="71">
        <f>SUMIF(計算!$D$10:$D$119,$B41,計算!J$10:J$119)</f>
        <v>0</v>
      </c>
      <c r="H41" s="71">
        <f>SUMIF(計算!$D$10:$D$120,$B41,計算!K$10:K$120)</f>
        <v>0</v>
      </c>
      <c r="I41" s="71">
        <f>SUMIF(計算!$D$10:$D$120,$B41,計算!L$10:L$120)</f>
        <v>0</v>
      </c>
      <c r="J41" s="71">
        <f>SUMIF(計算!$D$10:$D$120,$B41,計算!M$10:M$120)</f>
        <v>0</v>
      </c>
      <c r="K41" s="71">
        <f>SUMIF(計算!$D$10:$D$119,$B41,計算!N$10:N$119)</f>
        <v>0</v>
      </c>
      <c r="L41" s="71">
        <f>SUMIF(計算!$D$10:$D$119,$B41,計算!O$10:O$119)</f>
        <v>0</v>
      </c>
      <c r="M41" s="71">
        <f>SUMIF(計算!$D$10:$D$119,$B41,計算!P$10:P$119)</f>
        <v>0</v>
      </c>
      <c r="N41" s="71"/>
      <c r="O41" s="71"/>
      <c r="P41" s="71">
        <f>SUMIF(計算!$D$10:$D$120,$B41,計算!S$10:S$120)</f>
        <v>0</v>
      </c>
      <c r="Q41" s="71">
        <f>SUMIF(計算!$D$10:$D$120,$B41,計算!T$10:T$120)</f>
        <v>0</v>
      </c>
      <c r="R41" s="71">
        <f>SUMIF(計算!$D$10:$D$120,$B41,計算!U$10:U$120)</f>
        <v>0</v>
      </c>
      <c r="S41" s="71">
        <f>SUMIF(計算!$D$10:$D$119,$B41,計算!V$10:V$119)</f>
        <v>0</v>
      </c>
      <c r="T41" s="71">
        <f>SUMIF(計算!$D$10:$D$119,$B41,計算!W$10:W$119)</f>
        <v>0</v>
      </c>
      <c r="U41" s="71">
        <f>SUMIF(計算!$D$10:$D$119,$B41,計算!X$10:X$119)</f>
        <v>0</v>
      </c>
      <c r="V41" s="71">
        <f>SUMIF(計算!$D$10:$D$119,$B41,計算!Y$10:Y$119)</f>
        <v>0</v>
      </c>
      <c r="W41" s="71">
        <f>SUMIF(計算!$D$10:$D$119,$B41,計算!Z$10:Z$119)</f>
        <v>0</v>
      </c>
      <c r="X41" s="71">
        <f>SUMIF(計算!$D$10:$D$119,$B41,計算!AA$10:AA$119)</f>
        <v>0</v>
      </c>
      <c r="Y41" s="71">
        <f>SUMIF(計算!$D$10:$D$120,$B41,計算!AB$10:AB$120)</f>
        <v>0</v>
      </c>
      <c r="Z41" s="71">
        <f>SUMIF(計算!$D$10:$D$120,$B41,計算!AC$10:AC$120)</f>
        <v>0</v>
      </c>
      <c r="AA41" s="71">
        <f>SUMIF(計算!$D$10:$D$120,$B41,計算!AD$10:AD$120)</f>
        <v>0</v>
      </c>
      <c r="AB41" s="71">
        <f>SUMIF(計算!$D$10:$D$119,$B41,計算!AE$10:AE$119)</f>
        <v>0</v>
      </c>
      <c r="AC41" s="71">
        <f>SUMIF(計算!$D$10:$D$120,$B41,計算!AF$10:AF$120)</f>
        <v>0</v>
      </c>
      <c r="AD41" s="71">
        <f>SUMIF(計算!$D$10:$D$120,$B41,計算!AG$10:AG$120)</f>
        <v>0</v>
      </c>
      <c r="AE41" s="71">
        <f>SUMIF(計算!$D$10:$D$120,$B41,計算!AH$10:AH$120)</f>
        <v>0</v>
      </c>
      <c r="AF41" s="71">
        <f>SUMIF(計算!$D$10:$D$119,$B41,計算!AI$10:AI$119)</f>
        <v>0</v>
      </c>
    </row>
    <row r="42" spans="2:32">
      <c r="B42" s="68" t="s">
        <v>436</v>
      </c>
      <c r="C42" s="69" t="s">
        <v>793</v>
      </c>
      <c r="D42" s="71">
        <f>SUMIF(計算!$D$10:$D$119,$B42,計算!G$10:G$119)</f>
        <v>0</v>
      </c>
      <c r="E42" s="71">
        <f>SUMIF(計算!$D$10:$D$119,$B42,計算!H$10:H$119)</f>
        <v>0</v>
      </c>
      <c r="F42" s="71">
        <f>SUMIF(計算!$D$10:$D$119,$B42,計算!I$10:I$119)</f>
        <v>0</v>
      </c>
      <c r="G42" s="71">
        <f>SUMIF(計算!$D$10:$D$119,$B42,計算!J$10:J$119)</f>
        <v>0</v>
      </c>
      <c r="H42" s="71">
        <f>SUMIF(計算!$D$10:$D$120,$B42,計算!K$10:K$120)</f>
        <v>0</v>
      </c>
      <c r="I42" s="71">
        <f>SUMIF(計算!$D$10:$D$120,$B42,計算!L$10:L$120)</f>
        <v>0</v>
      </c>
      <c r="J42" s="71">
        <f>SUMIF(計算!$D$10:$D$120,$B42,計算!M$10:M$120)</f>
        <v>0</v>
      </c>
      <c r="K42" s="71">
        <f>SUMIF(計算!$D$10:$D$119,$B42,計算!N$10:N$119)</f>
        <v>0</v>
      </c>
      <c r="L42" s="71">
        <f>SUMIF(計算!$D$10:$D$119,$B42,計算!O$10:O$119)</f>
        <v>0</v>
      </c>
      <c r="M42" s="71">
        <f>SUMIF(計算!$D$10:$D$119,$B42,計算!P$10:P$119)</f>
        <v>0</v>
      </c>
      <c r="N42" s="71"/>
      <c r="O42" s="71"/>
      <c r="P42" s="71">
        <f>SUMIF(計算!$D$10:$D$120,$B42,計算!S$10:S$120)</f>
        <v>0</v>
      </c>
      <c r="Q42" s="71">
        <f>SUMIF(計算!$D$10:$D$120,$B42,計算!T$10:T$120)</f>
        <v>0</v>
      </c>
      <c r="R42" s="71">
        <f>SUMIF(計算!$D$10:$D$120,$B42,計算!U$10:U$120)</f>
        <v>0</v>
      </c>
      <c r="S42" s="71">
        <f>SUMIF(計算!$D$10:$D$119,$B42,計算!V$10:V$119)</f>
        <v>0</v>
      </c>
      <c r="T42" s="71">
        <f>SUMIF(計算!$D$10:$D$119,$B42,計算!W$10:W$119)</f>
        <v>0</v>
      </c>
      <c r="U42" s="71">
        <f>SUMIF(計算!$D$10:$D$119,$B42,計算!X$10:X$119)</f>
        <v>0</v>
      </c>
      <c r="V42" s="71">
        <f>SUMIF(計算!$D$10:$D$119,$B42,計算!Y$10:Y$119)</f>
        <v>0</v>
      </c>
      <c r="W42" s="71">
        <f>SUMIF(計算!$D$10:$D$119,$B42,計算!Z$10:Z$119)</f>
        <v>0</v>
      </c>
      <c r="X42" s="71">
        <f>SUMIF(計算!$D$10:$D$119,$B42,計算!AA$10:AA$119)</f>
        <v>0</v>
      </c>
      <c r="Y42" s="71">
        <f>SUMIF(計算!$D$10:$D$120,$B42,計算!AB$10:AB$120)</f>
        <v>0</v>
      </c>
      <c r="Z42" s="71">
        <f>SUMIF(計算!$D$10:$D$120,$B42,計算!AC$10:AC$120)</f>
        <v>0</v>
      </c>
      <c r="AA42" s="71">
        <f>SUMIF(計算!$D$10:$D$120,$B42,計算!AD$10:AD$120)</f>
        <v>0</v>
      </c>
      <c r="AB42" s="71">
        <f>SUMIF(計算!$D$10:$D$119,$B42,計算!AE$10:AE$119)</f>
        <v>0</v>
      </c>
      <c r="AC42" s="71">
        <f>SUMIF(計算!$D$10:$D$120,$B42,計算!AF$10:AF$120)</f>
        <v>0</v>
      </c>
      <c r="AD42" s="71">
        <f>SUMIF(計算!$D$10:$D$120,$B42,計算!AG$10:AG$120)</f>
        <v>0</v>
      </c>
      <c r="AE42" s="71">
        <f>SUMIF(計算!$D$10:$D$120,$B42,計算!AH$10:AH$120)</f>
        <v>0</v>
      </c>
      <c r="AF42" s="71">
        <f>SUMIF(計算!$D$10:$D$119,$B42,計算!AI$10:AI$119)</f>
        <v>0</v>
      </c>
    </row>
    <row r="43" spans="2:32">
      <c r="B43" s="72" t="s">
        <v>437</v>
      </c>
      <c r="C43" s="69" t="s">
        <v>476</v>
      </c>
      <c r="D43" s="71">
        <f>SUMIF(計算!$D$10:$D$119,$B43,計算!G$10:G$119)</f>
        <v>0</v>
      </c>
      <c r="E43" s="71">
        <f>SUMIF(計算!$D$10:$D$119,$B43,計算!H$10:H$119)</f>
        <v>0</v>
      </c>
      <c r="F43" s="71">
        <f>SUMIF(計算!$D$10:$D$119,$B43,計算!I$10:I$119)</f>
        <v>0</v>
      </c>
      <c r="G43" s="71">
        <f>SUMIF(計算!$D$10:$D$119,$B43,計算!J$10:J$119)</f>
        <v>0</v>
      </c>
      <c r="H43" s="71">
        <f>SUMIF(計算!$D$10:$D$120,$B43,計算!K$10:K$120)</f>
        <v>0</v>
      </c>
      <c r="I43" s="71">
        <f>SUMIF(計算!$D$10:$D$120,$B43,計算!L$10:L$120)</f>
        <v>0</v>
      </c>
      <c r="J43" s="71">
        <f>SUMIF(計算!$D$10:$D$120,$B43,計算!M$10:M$120)</f>
        <v>0</v>
      </c>
      <c r="K43" s="71">
        <f>SUMIF(計算!$D$10:$D$119,$B43,計算!N$10:N$119)</f>
        <v>0</v>
      </c>
      <c r="L43" s="71">
        <f>SUMIF(計算!$D$10:$D$119,$B43,計算!O$10:O$119)</f>
        <v>0</v>
      </c>
      <c r="M43" s="71">
        <f>SUMIF(計算!$D$10:$D$119,$B43,計算!P$10:P$119)</f>
        <v>0</v>
      </c>
      <c r="N43" s="71"/>
      <c r="O43" s="71"/>
      <c r="P43" s="71">
        <f>SUMIF(計算!$D$10:$D$120,$B43,計算!S$10:S$120)</f>
        <v>0</v>
      </c>
      <c r="Q43" s="71">
        <f>SUMIF(計算!$D$10:$D$120,$B43,計算!T$10:T$120)</f>
        <v>0</v>
      </c>
      <c r="R43" s="71">
        <f>SUMIF(計算!$D$10:$D$120,$B43,計算!U$10:U$120)</f>
        <v>0</v>
      </c>
      <c r="S43" s="71">
        <f>SUMIF(計算!$D$10:$D$119,$B43,計算!V$10:V$119)</f>
        <v>0</v>
      </c>
      <c r="T43" s="71">
        <f>SUMIF(計算!$D$10:$D$119,$B43,計算!W$10:W$119)</f>
        <v>0</v>
      </c>
      <c r="U43" s="71">
        <f>SUMIF(計算!$D$10:$D$119,$B43,計算!X$10:X$119)</f>
        <v>0</v>
      </c>
      <c r="V43" s="71">
        <f>SUMIF(計算!$D$10:$D$119,$B43,計算!Y$10:Y$119)</f>
        <v>0</v>
      </c>
      <c r="W43" s="71">
        <f>SUMIF(計算!$D$10:$D$119,$B43,計算!Z$10:Z$119)</f>
        <v>0</v>
      </c>
      <c r="X43" s="71">
        <f>SUMIF(計算!$D$10:$D$119,$B43,計算!AA$10:AA$119)</f>
        <v>0</v>
      </c>
      <c r="Y43" s="71">
        <f>SUMIF(計算!$D$10:$D$120,$B43,計算!AB$10:AB$120)</f>
        <v>0</v>
      </c>
      <c r="Z43" s="71">
        <f>SUMIF(計算!$D$10:$D$120,$B43,計算!AC$10:AC$120)</f>
        <v>0</v>
      </c>
      <c r="AA43" s="71">
        <f>SUMIF(計算!$D$10:$D$120,$B43,計算!AD$10:AD$120)</f>
        <v>0</v>
      </c>
      <c r="AB43" s="71">
        <f>SUMIF(計算!$D$10:$D$119,$B43,計算!AE$10:AE$119)</f>
        <v>0</v>
      </c>
      <c r="AC43" s="71">
        <f>SUMIF(計算!$D$10:$D$120,$B43,計算!AF$10:AF$120)</f>
        <v>0</v>
      </c>
      <c r="AD43" s="71">
        <f>SUMIF(計算!$D$10:$D$120,$B43,計算!AG$10:AG$120)</f>
        <v>0</v>
      </c>
      <c r="AE43" s="71">
        <f>SUMIF(計算!$D$10:$D$120,$B43,計算!AH$10:AH$120)</f>
        <v>0</v>
      </c>
      <c r="AF43" s="71">
        <f>SUMIF(計算!$D$10:$D$119,$B43,計算!AI$10:AI$119)</f>
        <v>0</v>
      </c>
    </row>
    <row r="44" spans="2:32">
      <c r="B44" s="68" t="s">
        <v>438</v>
      </c>
      <c r="C44" s="54" t="s">
        <v>806</v>
      </c>
      <c r="D44" s="70">
        <f>SUMIF(計算!$D$10:$D$119,$B44,計算!G$10:G$119)</f>
        <v>0</v>
      </c>
      <c r="E44" s="70">
        <f>SUMIF(計算!$D$10:$D$119,$B44,計算!H$10:H$119)</f>
        <v>0</v>
      </c>
      <c r="F44" s="70">
        <f>SUMIF(計算!$D$10:$D$119,$B44,計算!I$10:I$119)</f>
        <v>0</v>
      </c>
      <c r="G44" s="70">
        <f>SUMIF(計算!$D$10:$D$119,$B44,計算!J$10:J$119)</f>
        <v>0</v>
      </c>
      <c r="H44" s="70">
        <f>SUMIF(計算!$D$10:$D$120,$B44,計算!K$10:K$120)</f>
        <v>0</v>
      </c>
      <c r="I44" s="70">
        <f>SUMIF(計算!$D$10:$D$120,$B44,計算!L$10:L$120)</f>
        <v>0</v>
      </c>
      <c r="J44" s="70">
        <f>SUMIF(計算!$D$10:$D$120,$B44,計算!M$10:M$120)</f>
        <v>0</v>
      </c>
      <c r="K44" s="70">
        <f>SUMIF(計算!$D$10:$D$119,$B44,計算!N$10:N$119)</f>
        <v>0</v>
      </c>
      <c r="L44" s="70">
        <f>SUMIF(計算!$D$10:$D$119,$B44,計算!O$10:O$119)</f>
        <v>0</v>
      </c>
      <c r="M44" s="70">
        <f>SUMIF(計算!$D$10:$D$119,$B44,計算!P$10:P$119)</f>
        <v>0</v>
      </c>
      <c r="N44" s="70"/>
      <c r="O44" s="70"/>
      <c r="P44" s="70">
        <f>SUMIF(計算!$D$10:$D$120,$B44,計算!S$10:S$120)</f>
        <v>0</v>
      </c>
      <c r="Q44" s="70">
        <f>SUMIF(計算!$D$10:$D$120,$B44,計算!T$10:T$120)</f>
        <v>0</v>
      </c>
      <c r="R44" s="70">
        <f>SUMIF(計算!$D$10:$D$120,$B44,計算!U$10:U$120)</f>
        <v>0</v>
      </c>
      <c r="S44" s="70">
        <f>SUMIF(計算!$D$10:$D$119,$B44,計算!V$10:V$119)</f>
        <v>0</v>
      </c>
      <c r="T44" s="70">
        <f>SUMIF(計算!$D$10:$D$119,$B44,計算!W$10:W$119)</f>
        <v>0</v>
      </c>
      <c r="U44" s="70">
        <f>SUMIF(計算!$D$10:$D$119,$B44,計算!X$10:X$119)</f>
        <v>0</v>
      </c>
      <c r="V44" s="70">
        <f>SUMIF(計算!$D$10:$D$119,$B44,計算!Y$10:Y$119)</f>
        <v>0</v>
      </c>
      <c r="W44" s="70">
        <f>SUMIF(計算!$D$10:$D$119,$B44,計算!Z$10:Z$119)</f>
        <v>0</v>
      </c>
      <c r="X44" s="70">
        <f>SUMIF(計算!$D$10:$D$119,$B44,計算!AA$10:AA$119)</f>
        <v>0</v>
      </c>
      <c r="Y44" s="70">
        <f>SUMIF(計算!$D$10:$D$120,$B44,計算!AB$10:AB$120)</f>
        <v>0</v>
      </c>
      <c r="Z44" s="70">
        <f>SUMIF(計算!$D$10:$D$120,$B44,計算!AC$10:AC$120)</f>
        <v>0</v>
      </c>
      <c r="AA44" s="70">
        <f>SUMIF(計算!$D$10:$D$120,$B44,計算!AD$10:AD$120)</f>
        <v>0</v>
      </c>
      <c r="AB44" s="70">
        <f>SUMIF(計算!$D$10:$D$119,$B44,計算!AE$10:AE$119)</f>
        <v>0</v>
      </c>
      <c r="AC44" s="70">
        <f>SUMIF(計算!$D$10:$D$120,$B44,計算!AF$10:AF$120)</f>
        <v>0</v>
      </c>
      <c r="AD44" s="70">
        <f>SUMIF(計算!$D$10:$D$120,$B44,計算!AG$10:AG$120)</f>
        <v>0</v>
      </c>
      <c r="AE44" s="70">
        <f>SUMIF(計算!$D$10:$D$120,$B44,計算!AH$10:AH$120)</f>
        <v>0</v>
      </c>
      <c r="AF44" s="70">
        <f>SUMIF(計算!$D$10:$D$119,$B44,計算!AI$10:AI$119)</f>
        <v>0</v>
      </c>
    </row>
    <row r="45" spans="2:32">
      <c r="B45" s="68" t="s">
        <v>439</v>
      </c>
      <c r="C45" s="69" t="s">
        <v>799</v>
      </c>
      <c r="D45" s="71">
        <f>SUMIF(計算!$D$10:$D$119,$B45,計算!G$10:G$119)</f>
        <v>0</v>
      </c>
      <c r="E45" s="71">
        <f>SUMIF(計算!$D$10:$D$119,$B45,計算!H$10:H$119)</f>
        <v>0</v>
      </c>
      <c r="F45" s="71">
        <f>SUMIF(計算!$D$10:$D$119,$B45,計算!I$10:I$119)</f>
        <v>0</v>
      </c>
      <c r="G45" s="71">
        <f>SUMIF(計算!$D$10:$D$119,$B45,計算!J$10:J$119)</f>
        <v>0</v>
      </c>
      <c r="H45" s="71">
        <f>SUMIF(計算!$D$10:$D$120,$B45,計算!K$10:K$120)</f>
        <v>0</v>
      </c>
      <c r="I45" s="71">
        <f>SUMIF(計算!$D$10:$D$120,$B45,計算!L$10:L$120)</f>
        <v>0</v>
      </c>
      <c r="J45" s="71">
        <f>SUMIF(計算!$D$10:$D$120,$B45,計算!M$10:M$120)</f>
        <v>0</v>
      </c>
      <c r="K45" s="71">
        <f>SUMIF(計算!$D$10:$D$119,$B45,計算!N$10:N$119)</f>
        <v>0</v>
      </c>
      <c r="L45" s="71">
        <f>SUMIF(計算!$D$10:$D$119,$B45,計算!O$10:O$119)</f>
        <v>0</v>
      </c>
      <c r="M45" s="71">
        <f>SUMIF(計算!$D$10:$D$119,$B45,計算!P$10:P$119)</f>
        <v>0</v>
      </c>
      <c r="N45" s="71"/>
      <c r="O45" s="71"/>
      <c r="P45" s="71">
        <f>SUMIF(計算!$D$10:$D$120,$B45,計算!S$10:S$120)</f>
        <v>0</v>
      </c>
      <c r="Q45" s="71">
        <f>SUMIF(計算!$D$10:$D$120,$B45,計算!T$10:T$120)</f>
        <v>0</v>
      </c>
      <c r="R45" s="71">
        <f>SUMIF(計算!$D$10:$D$120,$B45,計算!U$10:U$120)</f>
        <v>0</v>
      </c>
      <c r="S45" s="71">
        <f>SUMIF(計算!$D$10:$D$119,$B45,計算!V$10:V$119)</f>
        <v>0</v>
      </c>
      <c r="T45" s="71">
        <f>SUMIF(計算!$D$10:$D$119,$B45,計算!W$10:W$119)</f>
        <v>0</v>
      </c>
      <c r="U45" s="71">
        <f>SUMIF(計算!$D$10:$D$119,$B45,計算!X$10:X$119)</f>
        <v>0</v>
      </c>
      <c r="V45" s="71">
        <f>SUMIF(計算!$D$10:$D$119,$B45,計算!Y$10:Y$119)</f>
        <v>0</v>
      </c>
      <c r="W45" s="71">
        <f>SUMIF(計算!$D$10:$D$119,$B45,計算!Z$10:Z$119)</f>
        <v>0</v>
      </c>
      <c r="X45" s="71">
        <f>SUMIF(計算!$D$10:$D$119,$B45,計算!AA$10:AA$119)</f>
        <v>0</v>
      </c>
      <c r="Y45" s="71">
        <f>SUMIF(計算!$D$10:$D$120,$B45,計算!AB$10:AB$120)</f>
        <v>0</v>
      </c>
      <c r="Z45" s="71">
        <f>SUMIF(計算!$D$10:$D$120,$B45,計算!AC$10:AC$120)</f>
        <v>0</v>
      </c>
      <c r="AA45" s="71">
        <f>SUMIF(計算!$D$10:$D$120,$B45,計算!AD$10:AD$120)</f>
        <v>0</v>
      </c>
      <c r="AB45" s="71">
        <f>SUMIF(計算!$D$10:$D$119,$B45,計算!AE$10:AE$119)</f>
        <v>0</v>
      </c>
      <c r="AC45" s="71">
        <f>SUMIF(計算!$D$10:$D$120,$B45,計算!AF$10:AF$120)</f>
        <v>0</v>
      </c>
      <c r="AD45" s="71">
        <f>SUMIF(計算!$D$10:$D$120,$B45,計算!AG$10:AG$120)</f>
        <v>0</v>
      </c>
      <c r="AE45" s="71">
        <f>SUMIF(計算!$D$10:$D$120,$B45,計算!AH$10:AH$120)</f>
        <v>0</v>
      </c>
      <c r="AF45" s="71">
        <f>SUMIF(計算!$D$10:$D$119,$B45,計算!AI$10:AI$119)</f>
        <v>0</v>
      </c>
    </row>
    <row r="46" spans="2:32">
      <c r="B46" s="74"/>
      <c r="C46" s="75" t="s">
        <v>81</v>
      </c>
      <c r="D46" s="76">
        <f t="shared" ref="D46:M46" si="0">SUM(D9:D45)</f>
        <v>0</v>
      </c>
      <c r="E46" s="76">
        <f t="shared" si="0"/>
        <v>0</v>
      </c>
      <c r="F46" s="76">
        <f t="shared" si="0"/>
        <v>0</v>
      </c>
      <c r="G46" s="76">
        <f t="shared" si="0"/>
        <v>0</v>
      </c>
      <c r="H46" s="76">
        <f t="shared" si="0"/>
        <v>0</v>
      </c>
      <c r="I46" s="76">
        <f t="shared" si="0"/>
        <v>0</v>
      </c>
      <c r="J46" s="76">
        <f t="shared" si="0"/>
        <v>0</v>
      </c>
      <c r="K46" s="76">
        <f t="shared" si="0"/>
        <v>0</v>
      </c>
      <c r="L46" s="76">
        <f t="shared" si="0"/>
        <v>0</v>
      </c>
      <c r="M46" s="76">
        <f t="shared" si="0"/>
        <v>0</v>
      </c>
      <c r="N46" s="76" t="e">
        <f>計算!#REF!</f>
        <v>#REF!</v>
      </c>
      <c r="O46" s="76" t="e">
        <f>計算!#REF!</f>
        <v>#REF!</v>
      </c>
      <c r="P46" s="76">
        <f t="shared" ref="P46:AF46" si="1">SUM(P9:P45)</f>
        <v>0</v>
      </c>
      <c r="Q46" s="76">
        <f t="shared" si="1"/>
        <v>0</v>
      </c>
      <c r="R46" s="76">
        <f t="shared" si="1"/>
        <v>0</v>
      </c>
      <c r="S46" s="76">
        <f t="shared" si="1"/>
        <v>0</v>
      </c>
      <c r="T46" s="76">
        <f t="shared" si="1"/>
        <v>0</v>
      </c>
      <c r="U46" s="76">
        <f t="shared" si="1"/>
        <v>0</v>
      </c>
      <c r="V46" s="76">
        <f t="shared" si="1"/>
        <v>0</v>
      </c>
      <c r="W46" s="76">
        <f t="shared" si="1"/>
        <v>0</v>
      </c>
      <c r="X46" s="76">
        <f t="shared" si="1"/>
        <v>0</v>
      </c>
      <c r="Y46" s="76">
        <f t="shared" si="1"/>
        <v>0</v>
      </c>
      <c r="Z46" s="76">
        <f t="shared" si="1"/>
        <v>0</v>
      </c>
      <c r="AA46" s="76">
        <f t="shared" si="1"/>
        <v>0</v>
      </c>
      <c r="AB46" s="76">
        <f t="shared" si="1"/>
        <v>0</v>
      </c>
      <c r="AC46" s="76">
        <f t="shared" si="1"/>
        <v>0</v>
      </c>
      <c r="AD46" s="76">
        <f t="shared" si="1"/>
        <v>0</v>
      </c>
      <c r="AE46" s="76">
        <f t="shared" si="1"/>
        <v>0</v>
      </c>
      <c r="AF46" s="76">
        <f t="shared" si="1"/>
        <v>0</v>
      </c>
    </row>
    <row r="47" spans="2:32">
      <c r="E47" s="53"/>
      <c r="H47" s="53"/>
      <c r="I47" s="53"/>
      <c r="J47" s="53"/>
      <c r="Q47" s="53"/>
    </row>
  </sheetData>
  <sheetProtection formatCells="0" formatColumns="0" formatRows="0" sort="0" autoFilter="0"/>
  <mergeCells count="2">
    <mergeCell ref="F3:H3"/>
    <mergeCell ref="D6:D7"/>
  </mergeCells>
  <phoneticPr fontId="14"/>
  <pageMargins left="0.98425196850393704" right="0.98425196850393704" top="0.78740157480314965" bottom="0.78740157480314965" header="0" footer="0"/>
  <pageSetup paperSize="9" scale="8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1:AG25"/>
  <sheetViews>
    <sheetView workbookViewId="0">
      <pane xSplit="3" ySplit="8" topLeftCell="D9" activePane="bottomRight" state="frozen"/>
      <selection sqref="A1:XFD1048576"/>
      <selection pane="topRight" sqref="A1:XFD1048576"/>
      <selection pane="bottomLeft" sqref="A1:XFD1048576"/>
      <selection pane="bottomRight"/>
    </sheetView>
  </sheetViews>
  <sheetFormatPr defaultColWidth="9.140625" defaultRowHeight="12"/>
  <cols>
    <col min="1" max="1" width="2.28515625" style="52" customWidth="1"/>
    <col min="2" max="2" width="4.42578125" style="52" customWidth="1"/>
    <col min="3" max="3" width="24.85546875" style="52" customWidth="1"/>
    <col min="4" max="7" width="9.28515625" style="52" customWidth="1"/>
    <col min="8" max="10" width="9.28515625" style="52" hidden="1" customWidth="1"/>
    <col min="11" max="13" width="9.28515625" style="52" customWidth="1"/>
    <col min="14" max="18" width="9.28515625" style="52" hidden="1" customWidth="1"/>
    <col min="19" max="24" width="9.28515625" style="52" customWidth="1"/>
    <col min="25" max="27" width="9.28515625" style="52" hidden="1" customWidth="1"/>
    <col min="28" max="28" width="9.28515625" style="52" customWidth="1"/>
    <col min="29" max="31" width="9.28515625" style="52" hidden="1" customWidth="1"/>
    <col min="32" max="32" width="9.28515625" style="52" customWidth="1"/>
    <col min="33" max="54" width="10.5703125" style="52" customWidth="1"/>
    <col min="55" max="91" width="10" style="52" customWidth="1"/>
    <col min="92" max="16384" width="9.140625" style="52"/>
  </cols>
  <sheetData>
    <row r="1" spans="2:33" s="43" customFormat="1" ht="12.75" thickBot="1"/>
    <row r="2" spans="2:33" s="43" customFormat="1" ht="12.75" thickBot="1">
      <c r="D2" s="44" t="s">
        <v>196</v>
      </c>
      <c r="E2" s="45"/>
      <c r="F2" s="46" t="str">
        <f>データ入力!E3</f>
        <v>(例)○○イベント実施に伴う経済波及効果</v>
      </c>
      <c r="G2" s="47"/>
      <c r="H2" s="47"/>
      <c r="I2" s="47"/>
      <c r="J2" s="30"/>
      <c r="K2" s="45"/>
      <c r="L2" s="45"/>
      <c r="M2" s="45"/>
      <c r="N2" s="45"/>
      <c r="O2" s="45"/>
      <c r="P2" s="45"/>
      <c r="Q2" s="45"/>
      <c r="R2" s="45"/>
      <c r="S2" s="45"/>
      <c r="T2" s="45"/>
      <c r="U2" s="48"/>
    </row>
    <row r="3" spans="2:33" ht="12.75" thickBot="1">
      <c r="B3" s="43"/>
      <c r="C3" s="43"/>
      <c r="D3" s="44" t="s">
        <v>42</v>
      </c>
      <c r="E3" s="49"/>
      <c r="F3" s="928">
        <f>データ入力!L3</f>
        <v>0</v>
      </c>
      <c r="G3" s="929"/>
      <c r="H3" s="930"/>
      <c r="I3" s="43"/>
      <c r="J3" s="29"/>
      <c r="K3" s="50"/>
      <c r="L3" s="43"/>
      <c r="M3" s="43"/>
      <c r="N3" s="43"/>
      <c r="O3" s="43"/>
      <c r="P3" s="43"/>
      <c r="Q3" s="43"/>
      <c r="R3" s="43"/>
      <c r="S3" s="43"/>
      <c r="T3" s="43"/>
      <c r="U3" s="43"/>
      <c r="V3" s="43"/>
      <c r="W3" s="43"/>
      <c r="X3" s="43"/>
      <c r="Y3" s="43"/>
      <c r="Z3" s="43"/>
      <c r="AA3" s="43"/>
      <c r="AB3" s="43"/>
      <c r="AC3" s="43"/>
      <c r="AD3" s="43"/>
      <c r="AE3" s="43"/>
      <c r="AF3" s="43"/>
      <c r="AG3" s="51"/>
    </row>
    <row r="4" spans="2:33" ht="12.75" thickBot="1">
      <c r="B4" s="43"/>
      <c r="C4" s="43"/>
      <c r="D4" s="43"/>
      <c r="E4" s="43"/>
      <c r="F4" s="43"/>
      <c r="G4" s="43"/>
      <c r="H4" s="30"/>
      <c r="I4" s="43"/>
      <c r="J4" s="43"/>
      <c r="K4" s="43"/>
      <c r="L4" s="43"/>
      <c r="M4" s="43"/>
      <c r="N4" s="43"/>
      <c r="O4" s="43"/>
      <c r="P4" s="43"/>
      <c r="Q4" s="43"/>
      <c r="R4" s="43"/>
      <c r="S4" s="43"/>
      <c r="T4" s="43"/>
      <c r="U4" s="43"/>
    </row>
    <row r="5" spans="2:33">
      <c r="B5" s="43"/>
      <c r="C5" s="43"/>
      <c r="J5" s="51" t="str">
        <f>"（単位："&amp;データ入力!L7&amp;"）"</f>
        <v>（単位：百万円）</v>
      </c>
      <c r="O5" s="51"/>
      <c r="R5" s="53" t="str">
        <f>J5</f>
        <v>（単位：百万円）</v>
      </c>
      <c r="X5" s="53" t="str">
        <f>J5</f>
        <v>（単位：百万円）</v>
      </c>
      <c r="AF5" s="51" t="s">
        <v>122</v>
      </c>
    </row>
    <row r="6" spans="2:33">
      <c r="B6" s="54"/>
      <c r="C6" s="54"/>
      <c r="D6" s="904" t="s">
        <v>186</v>
      </c>
      <c r="E6" s="55" t="s">
        <v>93</v>
      </c>
      <c r="F6" s="55"/>
      <c r="G6" s="55"/>
      <c r="H6" s="56" t="s">
        <v>92</v>
      </c>
      <c r="I6" s="54"/>
      <c r="J6" s="54"/>
      <c r="K6" s="57" t="s">
        <v>201</v>
      </c>
      <c r="L6" s="58"/>
      <c r="M6" s="59"/>
      <c r="N6" s="54"/>
      <c r="O6" s="54"/>
      <c r="P6" s="54"/>
      <c r="Q6" s="54"/>
      <c r="R6" s="54"/>
      <c r="S6" s="57" t="s">
        <v>202</v>
      </c>
      <c r="T6" s="58"/>
      <c r="U6" s="59"/>
      <c r="V6" s="57" t="s">
        <v>50</v>
      </c>
      <c r="W6" s="58"/>
      <c r="X6" s="59"/>
      <c r="Y6" s="56" t="s">
        <v>92</v>
      </c>
      <c r="Z6" s="56" t="s">
        <v>123</v>
      </c>
      <c r="AA6" s="56" t="s">
        <v>124</v>
      </c>
      <c r="AB6" s="54"/>
      <c r="AC6" s="56" t="s">
        <v>92</v>
      </c>
      <c r="AD6" s="56" t="s">
        <v>123</v>
      </c>
      <c r="AE6" s="56" t="s">
        <v>124</v>
      </c>
      <c r="AF6" s="54"/>
      <c r="AG6" s="51"/>
    </row>
    <row r="7" spans="2:33" ht="24">
      <c r="B7" s="60" t="s">
        <v>144</v>
      </c>
      <c r="C7" s="61" t="s">
        <v>74</v>
      </c>
      <c r="D7" s="905"/>
      <c r="E7" s="62" t="s">
        <v>86</v>
      </c>
      <c r="F7" s="62" t="s">
        <v>88</v>
      </c>
      <c r="G7" s="62" t="s">
        <v>89</v>
      </c>
      <c r="H7" s="61" t="s">
        <v>85</v>
      </c>
      <c r="I7" s="61" t="s">
        <v>87</v>
      </c>
      <c r="J7" s="61" t="s">
        <v>90</v>
      </c>
      <c r="K7" s="61" t="s">
        <v>82</v>
      </c>
      <c r="L7" s="61" t="s">
        <v>76</v>
      </c>
      <c r="M7" s="61" t="s">
        <v>107</v>
      </c>
      <c r="N7" s="61" t="s">
        <v>42</v>
      </c>
      <c r="O7" s="61" t="s">
        <v>77</v>
      </c>
      <c r="P7" s="61" t="s">
        <v>78</v>
      </c>
      <c r="Q7" s="61" t="s">
        <v>75</v>
      </c>
      <c r="R7" s="61" t="s">
        <v>56</v>
      </c>
      <c r="S7" s="61" t="s">
        <v>108</v>
      </c>
      <c r="T7" s="61" t="s">
        <v>110</v>
      </c>
      <c r="U7" s="61" t="s">
        <v>109</v>
      </c>
      <c r="V7" s="61" t="s">
        <v>101</v>
      </c>
      <c r="W7" s="61" t="s">
        <v>110</v>
      </c>
      <c r="X7" s="61" t="s">
        <v>109</v>
      </c>
      <c r="Y7" s="61" t="s">
        <v>145</v>
      </c>
      <c r="Z7" s="61" t="s">
        <v>145</v>
      </c>
      <c r="AA7" s="61" t="s">
        <v>145</v>
      </c>
      <c r="AB7" s="61" t="s">
        <v>79</v>
      </c>
      <c r="AC7" s="61" t="s">
        <v>146</v>
      </c>
      <c r="AD7" s="61" t="s">
        <v>146</v>
      </c>
      <c r="AE7" s="61" t="s">
        <v>146</v>
      </c>
      <c r="AF7" s="61" t="s">
        <v>80</v>
      </c>
    </row>
    <row r="8" spans="2:33" ht="21">
      <c r="B8" s="63"/>
      <c r="C8" s="64"/>
      <c r="D8" s="65" t="s">
        <v>147</v>
      </c>
      <c r="E8" s="66" t="s">
        <v>965</v>
      </c>
      <c r="F8" s="65" t="s">
        <v>94</v>
      </c>
      <c r="G8" s="65" t="s">
        <v>95</v>
      </c>
      <c r="H8" s="65" t="s">
        <v>96</v>
      </c>
      <c r="I8" s="65" t="s">
        <v>97</v>
      </c>
      <c r="J8" s="65" t="s">
        <v>98</v>
      </c>
      <c r="K8" s="65" t="s">
        <v>213</v>
      </c>
      <c r="L8" s="65" t="s">
        <v>99</v>
      </c>
      <c r="M8" s="65" t="s">
        <v>100</v>
      </c>
      <c r="N8" s="65" t="s">
        <v>111</v>
      </c>
      <c r="O8" s="65" t="s">
        <v>112</v>
      </c>
      <c r="P8" s="65" t="s">
        <v>115</v>
      </c>
      <c r="Q8" s="65" t="s">
        <v>116</v>
      </c>
      <c r="R8" s="65" t="s">
        <v>117</v>
      </c>
      <c r="S8" s="65" t="s">
        <v>214</v>
      </c>
      <c r="T8" s="65" t="s">
        <v>118</v>
      </c>
      <c r="U8" s="65" t="s">
        <v>119</v>
      </c>
      <c r="V8" s="65" t="s">
        <v>148</v>
      </c>
      <c r="W8" s="65" t="s">
        <v>149</v>
      </c>
      <c r="X8" s="65" t="s">
        <v>150</v>
      </c>
      <c r="Y8" s="65" t="s">
        <v>103</v>
      </c>
      <c r="Z8" s="65" t="s">
        <v>104</v>
      </c>
      <c r="AA8" s="65" t="s">
        <v>120</v>
      </c>
      <c r="AB8" s="65"/>
      <c r="AC8" s="65" t="s">
        <v>105</v>
      </c>
      <c r="AD8" s="65" t="s">
        <v>106</v>
      </c>
      <c r="AE8" s="65" t="s">
        <v>121</v>
      </c>
      <c r="AF8" s="67"/>
    </row>
    <row r="9" spans="2:33">
      <c r="B9" s="68" t="s">
        <v>400</v>
      </c>
      <c r="C9" s="69" t="s">
        <v>457</v>
      </c>
      <c r="D9" s="70">
        <f>SUMIF(計算!$E$10:$E$119,$B9,計算!G$10:G$119)</f>
        <v>0</v>
      </c>
      <c r="E9" s="70">
        <f>SUMIF(計算!$E$10:$E$119,$B9,計算!H$10:H$119)</f>
        <v>0</v>
      </c>
      <c r="F9" s="70">
        <f>SUMIF(計算!$E$10:$E$119,$B9,計算!I$10:I$119)</f>
        <v>0</v>
      </c>
      <c r="G9" s="70">
        <f>SUMIF(計算!$E$10:$E$119,$B9,計算!J$10:J$119)</f>
        <v>0</v>
      </c>
      <c r="H9" s="70">
        <f>SUMIF(計算!$E$10:$E$120,$B9,計算!K$10:K$120)</f>
        <v>0</v>
      </c>
      <c r="I9" s="70">
        <f>SUMIF(計算!$E$10:$E$120,$B9,計算!L$10:L$120)</f>
        <v>0</v>
      </c>
      <c r="J9" s="70">
        <f>SUMIF(計算!$E$10:$E$120,$B9,計算!M$10:M$120)</f>
        <v>0</v>
      </c>
      <c r="K9" s="70">
        <f>SUMIF(計算!$E$10:$E$119,$B9,計算!N$10:N$119)</f>
        <v>0</v>
      </c>
      <c r="L9" s="70">
        <f>SUMIF(計算!$E$10:$E$119,$B9,計算!O$10:O$119)</f>
        <v>0</v>
      </c>
      <c r="M9" s="70">
        <f>SUMIF(計算!$E$10:$E$119,$B9,計算!P$10:P$119)</f>
        <v>0</v>
      </c>
      <c r="N9" s="70"/>
      <c r="O9" s="70"/>
      <c r="P9" s="70">
        <f>SUMIF(計算!$E$10:$E$120,$B9,計算!S$10:S$120)</f>
        <v>0</v>
      </c>
      <c r="Q9" s="70">
        <f>SUMIF(計算!$E$10:$E$120,$B9,計算!T$10:T$120)</f>
        <v>0</v>
      </c>
      <c r="R9" s="70">
        <f>SUMIF(計算!$E$10:$E$120,$B9,計算!U$10:U$120)</f>
        <v>0</v>
      </c>
      <c r="S9" s="70">
        <f>SUMIF(計算!$E$10:$E$119,$B9,計算!V$10:V$119)</f>
        <v>0</v>
      </c>
      <c r="T9" s="70">
        <f>SUMIF(計算!$E$10:$E$119,$B9,計算!W$10:W$119)</f>
        <v>0</v>
      </c>
      <c r="U9" s="70">
        <f>SUMIF(計算!$E$10:$E$119,$B9,計算!X$10:X$119)</f>
        <v>0</v>
      </c>
      <c r="V9" s="70">
        <f>SUMIF(計算!$E$10:$E$119,$B9,計算!Y$10:Y$119)</f>
        <v>0</v>
      </c>
      <c r="W9" s="70">
        <f>SUMIF(計算!$E$10:$E$119,$B9,計算!Z$10:Z$119)</f>
        <v>0</v>
      </c>
      <c r="X9" s="70">
        <f>SUMIF(計算!$E$10:$E$119,$B9,計算!AA$10:AA$119)</f>
        <v>0</v>
      </c>
      <c r="Y9" s="70">
        <f>SUMIF(計算!$E$10:$E$120,$B9,計算!AB$10:AB$120)</f>
        <v>0</v>
      </c>
      <c r="Z9" s="70">
        <f>SUMIF(計算!$E$10:$E$120,$B9,計算!AC$10:AC$120)</f>
        <v>0</v>
      </c>
      <c r="AA9" s="70">
        <f>SUMIF(計算!$E$10:$E$120,$B9,計算!AD$10:AD$120)</f>
        <v>0</v>
      </c>
      <c r="AB9" s="70">
        <f>SUMIF(計算!$E$10:$E$119,$B9,計算!AE$10:AE$119)</f>
        <v>0</v>
      </c>
      <c r="AC9" s="70">
        <f>SUMIF(計算!$E$10:$E$120,$B9,計算!AF$10:AF$120)</f>
        <v>0</v>
      </c>
      <c r="AD9" s="70">
        <f>SUMIF(計算!$E$10:$E$120,$B9,計算!AG$10:AG$120)</f>
        <v>0</v>
      </c>
      <c r="AE9" s="70">
        <f>SUMIF(計算!$E$10:$E$120,$B9,計算!AH$10:AH$120)</f>
        <v>0</v>
      </c>
      <c r="AF9" s="70">
        <f>SUMIF(計算!$E$10:$E$119,$B9,計算!AI$10:AI$119)</f>
        <v>0</v>
      </c>
    </row>
    <row r="10" spans="2:33">
      <c r="B10" s="68" t="s">
        <v>401</v>
      </c>
      <c r="C10" s="69" t="s">
        <v>1</v>
      </c>
      <c r="D10" s="71">
        <f>SUMIF(計算!$E$10:$E$119,$B10,計算!G$10:G$119)</f>
        <v>0</v>
      </c>
      <c r="E10" s="71">
        <f>SUMIF(計算!$E$10:$E$119,$B10,計算!H$10:H$119)</f>
        <v>0</v>
      </c>
      <c r="F10" s="71">
        <f>SUMIF(計算!$E$10:$E$119,$B10,計算!I$10:I$119)</f>
        <v>0</v>
      </c>
      <c r="G10" s="71">
        <f>SUMIF(計算!$E$10:$E$119,$B10,計算!J$10:J$119)</f>
        <v>0</v>
      </c>
      <c r="H10" s="71">
        <f>SUMIF(計算!$E$10:$E$120,$B10,計算!K$10:K$120)</f>
        <v>0</v>
      </c>
      <c r="I10" s="71">
        <f>SUMIF(計算!$E$10:$E$120,$B10,計算!L$10:L$120)</f>
        <v>0</v>
      </c>
      <c r="J10" s="71">
        <f>SUMIF(計算!$E$10:$E$120,$B10,計算!M$10:M$120)</f>
        <v>0</v>
      </c>
      <c r="K10" s="71">
        <f>SUMIF(計算!$E$10:$E$119,$B10,計算!N$10:N$119)</f>
        <v>0</v>
      </c>
      <c r="L10" s="71">
        <f>SUMIF(計算!$E$10:$E$119,$B10,計算!O$10:O$119)</f>
        <v>0</v>
      </c>
      <c r="M10" s="71">
        <f>SUMIF(計算!$E$10:$E$119,$B10,計算!P$10:P$119)</f>
        <v>0</v>
      </c>
      <c r="N10" s="71"/>
      <c r="O10" s="71"/>
      <c r="P10" s="70">
        <f>SUMIF(計算!$E$10:$E$120,$B10,計算!S$10:S$120)</f>
        <v>0</v>
      </c>
      <c r="Q10" s="70">
        <f>SUMIF(計算!$E$10:$E$120,$B10,計算!T$10:T$120)</f>
        <v>0</v>
      </c>
      <c r="R10" s="70">
        <f>SUMIF(計算!$E$10:$E$120,$B10,計算!U$10:U$120)</f>
        <v>0</v>
      </c>
      <c r="S10" s="71">
        <f>SUMIF(計算!$E$10:$E$119,$B10,計算!V$10:V$119)</f>
        <v>0</v>
      </c>
      <c r="T10" s="71">
        <f>SUMIF(計算!$E$10:$E$119,$B10,計算!W$10:W$119)</f>
        <v>0</v>
      </c>
      <c r="U10" s="71">
        <f>SUMIF(計算!$E$10:$E$119,$B10,計算!X$10:X$119)</f>
        <v>0</v>
      </c>
      <c r="V10" s="71">
        <f>SUMIF(計算!$E$10:$E$119,$B10,計算!Y$10:Y$119)</f>
        <v>0</v>
      </c>
      <c r="W10" s="71">
        <f>SUMIF(計算!$E$10:$E$119,$B10,計算!Z$10:Z$119)</f>
        <v>0</v>
      </c>
      <c r="X10" s="71">
        <f>SUMIF(計算!$E$10:$E$119,$B10,計算!AA$10:AA$119)</f>
        <v>0</v>
      </c>
      <c r="Y10" s="71">
        <f>SUMIF(計算!$E$10:$E$120,$B10,計算!AB$10:AB$120)</f>
        <v>0</v>
      </c>
      <c r="Z10" s="71">
        <f>SUMIF(計算!$E$10:$E$120,$B10,計算!AC$10:AC$120)</f>
        <v>0</v>
      </c>
      <c r="AA10" s="71">
        <f>SUMIF(計算!$E$10:$E$120,$B10,計算!AD$10:AD$120)</f>
        <v>0</v>
      </c>
      <c r="AB10" s="71">
        <f>SUMIF(計算!$E$10:$E$119,$B10,計算!AE$10:AE$119)</f>
        <v>0</v>
      </c>
      <c r="AC10" s="71">
        <f>SUMIF(計算!$E$10:$E$120,$B10,計算!AF$10:AF$120)</f>
        <v>0</v>
      </c>
      <c r="AD10" s="71">
        <f>SUMIF(計算!$E$10:$E$120,$B10,計算!AG$10:AG$120)</f>
        <v>0</v>
      </c>
      <c r="AE10" s="71">
        <f>SUMIF(計算!$E$10:$E$120,$B10,計算!AH$10:AH$120)</f>
        <v>0</v>
      </c>
      <c r="AF10" s="71">
        <f>SUMIF(計算!$E$10:$E$119,$B10,計算!AI$10:AI$119)</f>
        <v>0</v>
      </c>
    </row>
    <row r="11" spans="2:33">
      <c r="B11" s="68" t="s">
        <v>402</v>
      </c>
      <c r="C11" s="69" t="s">
        <v>2</v>
      </c>
      <c r="D11" s="71">
        <f>SUMIF(計算!$E$10:$E$119,$B11,計算!G$10:G$119)</f>
        <v>0</v>
      </c>
      <c r="E11" s="71">
        <f>SUMIF(計算!$E$10:$E$119,$B11,計算!H$10:H$119)</f>
        <v>0</v>
      </c>
      <c r="F11" s="71">
        <f>SUMIF(計算!$E$10:$E$119,$B11,計算!I$10:I$119)</f>
        <v>0</v>
      </c>
      <c r="G11" s="71">
        <f>SUMIF(計算!$E$10:$E$119,$B11,計算!J$10:J$119)</f>
        <v>0</v>
      </c>
      <c r="H11" s="71">
        <f>SUMIF(計算!$E$10:$E$120,$B11,計算!K$10:K$120)</f>
        <v>0</v>
      </c>
      <c r="I11" s="71">
        <f>SUMIF(計算!$E$10:$E$120,$B11,計算!L$10:L$120)</f>
        <v>0</v>
      </c>
      <c r="J11" s="71">
        <f>SUMIF(計算!$E$10:$E$120,$B11,計算!M$10:M$120)</f>
        <v>0</v>
      </c>
      <c r="K11" s="71">
        <f>SUMIF(計算!$E$10:$E$119,$B11,計算!N$10:N$119)</f>
        <v>0</v>
      </c>
      <c r="L11" s="71">
        <f>SUMIF(計算!$E$10:$E$119,$B11,計算!O$10:O$119)</f>
        <v>0</v>
      </c>
      <c r="M11" s="71">
        <f>SUMIF(計算!$E$10:$E$119,$B11,計算!P$10:P$119)</f>
        <v>0</v>
      </c>
      <c r="N11" s="71"/>
      <c r="O11" s="71"/>
      <c r="P11" s="70">
        <f>SUMIF(計算!$E$10:$E$120,$B11,計算!S$10:S$120)</f>
        <v>0</v>
      </c>
      <c r="Q11" s="70">
        <f>SUMIF(計算!$E$10:$E$120,$B11,計算!T$10:T$120)</f>
        <v>0</v>
      </c>
      <c r="R11" s="70">
        <f>SUMIF(計算!$E$10:$E$120,$B11,計算!U$10:U$120)</f>
        <v>0</v>
      </c>
      <c r="S11" s="71">
        <f>SUMIF(計算!$E$10:$E$119,$B11,計算!V$10:V$119)</f>
        <v>0</v>
      </c>
      <c r="T11" s="71">
        <f>SUMIF(計算!$E$10:$E$119,$B11,計算!W$10:W$119)</f>
        <v>0</v>
      </c>
      <c r="U11" s="71">
        <f>SUMIF(計算!$E$10:$E$119,$B11,計算!X$10:X$119)</f>
        <v>0</v>
      </c>
      <c r="V11" s="71">
        <f>SUMIF(計算!$E$10:$E$119,$B11,計算!Y$10:Y$119)</f>
        <v>0</v>
      </c>
      <c r="W11" s="71">
        <f>SUMIF(計算!$E$10:$E$119,$B11,計算!Z$10:Z$119)</f>
        <v>0</v>
      </c>
      <c r="X11" s="71">
        <f>SUMIF(計算!$E$10:$E$119,$B11,計算!AA$10:AA$119)</f>
        <v>0</v>
      </c>
      <c r="Y11" s="71">
        <f>SUMIF(計算!$E$10:$E$120,$B11,計算!AB$10:AB$120)</f>
        <v>0</v>
      </c>
      <c r="Z11" s="71">
        <f>SUMIF(計算!$E$10:$E$120,$B11,計算!AC$10:AC$120)</f>
        <v>0</v>
      </c>
      <c r="AA11" s="71">
        <f>SUMIF(計算!$E$10:$E$120,$B11,計算!AD$10:AD$120)</f>
        <v>0</v>
      </c>
      <c r="AB11" s="71">
        <f>SUMIF(計算!$E$10:$E$119,$B11,計算!AE$10:AE$119)</f>
        <v>0</v>
      </c>
      <c r="AC11" s="71">
        <f>SUMIF(計算!$E$10:$E$120,$B11,計算!AF$10:AF$120)</f>
        <v>0</v>
      </c>
      <c r="AD11" s="71">
        <f>SUMIF(計算!$E$10:$E$120,$B11,計算!AG$10:AG$120)</f>
        <v>0</v>
      </c>
      <c r="AE11" s="71">
        <f>SUMIF(計算!$E$10:$E$120,$B11,計算!AH$10:AH$120)</f>
        <v>0</v>
      </c>
      <c r="AF11" s="71">
        <f>SUMIF(計算!$E$10:$E$119,$B11,計算!AI$10:AI$119)</f>
        <v>0</v>
      </c>
    </row>
    <row r="12" spans="2:33">
      <c r="B12" s="68" t="s">
        <v>403</v>
      </c>
      <c r="C12" s="69" t="s">
        <v>477</v>
      </c>
      <c r="D12" s="71">
        <f>SUMIF(計算!$E$10:$E$119,$B12,計算!G$10:G$119)</f>
        <v>0</v>
      </c>
      <c r="E12" s="71">
        <f>SUMIF(計算!$E$10:$E$119,$B12,計算!H$10:H$119)</f>
        <v>0</v>
      </c>
      <c r="F12" s="71">
        <f>SUMIF(計算!$E$10:$E$119,$B12,計算!I$10:I$119)</f>
        <v>0</v>
      </c>
      <c r="G12" s="71">
        <f>SUMIF(計算!$E$10:$E$119,$B12,計算!J$10:J$119)</f>
        <v>0</v>
      </c>
      <c r="H12" s="71">
        <f>SUMIF(計算!$E$10:$E$120,$B12,計算!K$10:K$120)</f>
        <v>0</v>
      </c>
      <c r="I12" s="71">
        <f>SUMIF(計算!$E$10:$E$120,$B12,計算!L$10:L$120)</f>
        <v>0</v>
      </c>
      <c r="J12" s="71">
        <f>SUMIF(計算!$E$10:$E$120,$B12,計算!M$10:M$120)</f>
        <v>0</v>
      </c>
      <c r="K12" s="71">
        <f>SUMIF(計算!$E$10:$E$119,$B12,計算!N$10:N$119)</f>
        <v>0</v>
      </c>
      <c r="L12" s="71">
        <f>SUMIF(計算!$E$10:$E$119,$B12,計算!O$10:O$119)</f>
        <v>0</v>
      </c>
      <c r="M12" s="71">
        <f>SUMIF(計算!$E$10:$E$119,$B12,計算!P$10:P$119)</f>
        <v>0</v>
      </c>
      <c r="N12" s="71"/>
      <c r="O12" s="71"/>
      <c r="P12" s="70">
        <f>SUMIF(計算!$E$10:$E$120,$B12,計算!S$10:S$120)</f>
        <v>0</v>
      </c>
      <c r="Q12" s="70">
        <f>SUMIF(計算!$E$10:$E$120,$B12,計算!T$10:T$120)</f>
        <v>0</v>
      </c>
      <c r="R12" s="70">
        <f>SUMIF(計算!$E$10:$E$120,$B12,計算!U$10:U$120)</f>
        <v>0</v>
      </c>
      <c r="S12" s="71">
        <f>SUMIF(計算!$E$10:$E$119,$B12,計算!V$10:V$119)</f>
        <v>0</v>
      </c>
      <c r="T12" s="71">
        <f>SUMIF(計算!$E$10:$E$119,$B12,計算!W$10:W$119)</f>
        <v>0</v>
      </c>
      <c r="U12" s="71">
        <f>SUMIF(計算!$E$10:$E$119,$B12,計算!X$10:X$119)</f>
        <v>0</v>
      </c>
      <c r="V12" s="71">
        <f>SUMIF(計算!$E$10:$E$119,$B12,計算!Y$10:Y$119)</f>
        <v>0</v>
      </c>
      <c r="W12" s="71">
        <f>SUMIF(計算!$E$10:$E$119,$B12,計算!Z$10:Z$119)</f>
        <v>0</v>
      </c>
      <c r="X12" s="71">
        <f>SUMIF(計算!$E$10:$E$119,$B12,計算!AA$10:AA$119)</f>
        <v>0</v>
      </c>
      <c r="Y12" s="71">
        <f>SUMIF(計算!$E$10:$E$120,$B12,計算!AB$10:AB$120)</f>
        <v>0</v>
      </c>
      <c r="Z12" s="71">
        <f>SUMIF(計算!$E$10:$E$120,$B12,計算!AC$10:AC$120)</f>
        <v>0</v>
      </c>
      <c r="AA12" s="71">
        <f>SUMIF(計算!$E$10:$E$120,$B12,計算!AD$10:AD$120)</f>
        <v>0</v>
      </c>
      <c r="AB12" s="71">
        <f>SUMIF(計算!$E$10:$E$119,$B12,計算!AE$10:AE$119)</f>
        <v>0</v>
      </c>
      <c r="AC12" s="71">
        <f>SUMIF(計算!$E$10:$E$120,$B12,計算!AF$10:AF$120)</f>
        <v>0</v>
      </c>
      <c r="AD12" s="71">
        <f>SUMIF(計算!$E$10:$E$120,$B12,計算!AG$10:AG$120)</f>
        <v>0</v>
      </c>
      <c r="AE12" s="71">
        <f>SUMIF(計算!$E$10:$E$120,$B12,計算!AH$10:AH$120)</f>
        <v>0</v>
      </c>
      <c r="AF12" s="71">
        <f>SUMIF(計算!$E$10:$E$119,$B12,計算!AI$10:AI$119)</f>
        <v>0</v>
      </c>
    </row>
    <row r="13" spans="2:33">
      <c r="B13" s="72" t="s">
        <v>404</v>
      </c>
      <c r="C13" s="69" t="s">
        <v>472</v>
      </c>
      <c r="D13" s="71">
        <f>SUMIF(計算!$E$10:$E$119,$B13,計算!G$10:G$119)</f>
        <v>0</v>
      </c>
      <c r="E13" s="71">
        <f>SUMIF(計算!$E$10:$E$119,$B13,計算!H$10:H$119)</f>
        <v>0</v>
      </c>
      <c r="F13" s="71">
        <f>SUMIF(計算!$E$10:$E$119,$B13,計算!I$10:I$119)</f>
        <v>0</v>
      </c>
      <c r="G13" s="71">
        <f>SUMIF(計算!$E$10:$E$119,$B13,計算!J$10:J$119)</f>
        <v>0</v>
      </c>
      <c r="H13" s="71">
        <f>SUMIF(計算!$E$10:$E$120,$B13,計算!K$10:K$120)</f>
        <v>0</v>
      </c>
      <c r="I13" s="71">
        <f>SUMIF(計算!$E$10:$E$120,$B13,計算!L$10:L$120)</f>
        <v>0</v>
      </c>
      <c r="J13" s="71">
        <f>SUMIF(計算!$E$10:$E$120,$B13,計算!M$10:M$120)</f>
        <v>0</v>
      </c>
      <c r="K13" s="71">
        <f>SUMIF(計算!$E$10:$E$119,$B13,計算!N$10:N$119)</f>
        <v>0</v>
      </c>
      <c r="L13" s="71">
        <f>SUMIF(計算!$E$10:$E$119,$B13,計算!O$10:O$119)</f>
        <v>0</v>
      </c>
      <c r="M13" s="71">
        <f>SUMIF(計算!$E$10:$E$119,$B13,計算!P$10:P$119)</f>
        <v>0</v>
      </c>
      <c r="N13" s="71"/>
      <c r="O13" s="71"/>
      <c r="P13" s="70">
        <f>SUMIF(計算!$E$10:$E$120,$B13,計算!S$10:S$120)</f>
        <v>0</v>
      </c>
      <c r="Q13" s="70">
        <f>SUMIF(計算!$E$10:$E$120,$B13,計算!T$10:T$120)</f>
        <v>0</v>
      </c>
      <c r="R13" s="70">
        <f>SUMIF(計算!$E$10:$E$120,$B13,計算!U$10:U$120)</f>
        <v>0</v>
      </c>
      <c r="S13" s="71">
        <f>SUMIF(計算!$E$10:$E$119,$B13,計算!V$10:V$119)</f>
        <v>0</v>
      </c>
      <c r="T13" s="71">
        <f>SUMIF(計算!$E$10:$E$119,$B13,計算!W$10:W$119)</f>
        <v>0</v>
      </c>
      <c r="U13" s="71">
        <f>SUMIF(計算!$E$10:$E$119,$B13,計算!X$10:X$119)</f>
        <v>0</v>
      </c>
      <c r="V13" s="71">
        <f>SUMIF(計算!$E$10:$E$119,$B13,計算!Y$10:Y$119)</f>
        <v>0</v>
      </c>
      <c r="W13" s="71">
        <f>SUMIF(計算!$E$10:$E$119,$B13,計算!Z$10:Z$119)</f>
        <v>0</v>
      </c>
      <c r="X13" s="71">
        <f>SUMIF(計算!$E$10:$E$119,$B13,計算!AA$10:AA$119)</f>
        <v>0</v>
      </c>
      <c r="Y13" s="71">
        <f>SUMIF(計算!$E$10:$E$120,$B13,計算!AB$10:AB$120)</f>
        <v>0</v>
      </c>
      <c r="Z13" s="71">
        <f>SUMIF(計算!$E$10:$E$120,$B13,計算!AC$10:AC$120)</f>
        <v>0</v>
      </c>
      <c r="AA13" s="71">
        <f>SUMIF(計算!$E$10:$E$120,$B13,計算!AD$10:AD$120)</f>
        <v>0</v>
      </c>
      <c r="AB13" s="71">
        <f>SUMIF(計算!$E$10:$E$119,$B13,計算!AE$10:AE$119)</f>
        <v>0</v>
      </c>
      <c r="AC13" s="71">
        <f>SUMIF(計算!$E$10:$E$120,$B13,計算!AF$10:AF$120)</f>
        <v>0</v>
      </c>
      <c r="AD13" s="71">
        <f>SUMIF(計算!$E$10:$E$120,$B13,計算!AG$10:AG$120)</f>
        <v>0</v>
      </c>
      <c r="AE13" s="71">
        <f>SUMIF(計算!$E$10:$E$120,$B13,計算!AH$10:AH$120)</f>
        <v>0</v>
      </c>
      <c r="AF13" s="71">
        <f>SUMIF(計算!$E$10:$E$119,$B13,計算!AI$10:AI$119)</f>
        <v>0</v>
      </c>
    </row>
    <row r="14" spans="2:33">
      <c r="B14" s="68" t="s">
        <v>405</v>
      </c>
      <c r="C14" s="54" t="s">
        <v>473</v>
      </c>
      <c r="D14" s="70">
        <f>SUMIF(計算!$E$10:$E$119,$B14,計算!G$10:G$119)</f>
        <v>0</v>
      </c>
      <c r="E14" s="70">
        <f>SUMIF(計算!$E$10:$E$119,$B14,計算!H$10:H$119)</f>
        <v>0</v>
      </c>
      <c r="F14" s="70">
        <f>SUMIF(計算!$E$10:$E$119,$B14,計算!I$10:I$119)</f>
        <v>0</v>
      </c>
      <c r="G14" s="70">
        <f>SUMIF(計算!$E$10:$E$119,$B14,計算!J$10:J$119)</f>
        <v>0</v>
      </c>
      <c r="H14" s="70">
        <f>SUMIF(計算!$E$10:$E$120,$B14,計算!K$10:K$120)</f>
        <v>0</v>
      </c>
      <c r="I14" s="70">
        <f>SUMIF(計算!$E$10:$E$120,$B14,計算!L$10:L$120)</f>
        <v>0</v>
      </c>
      <c r="J14" s="70">
        <f>SUMIF(計算!$E$10:$E$120,$B14,計算!M$10:M$120)</f>
        <v>0</v>
      </c>
      <c r="K14" s="70">
        <f>SUMIF(計算!$E$10:$E$119,$B14,計算!N$10:N$119)</f>
        <v>0</v>
      </c>
      <c r="L14" s="70">
        <f>SUMIF(計算!$E$10:$E$119,$B14,計算!O$10:O$119)</f>
        <v>0</v>
      </c>
      <c r="M14" s="70">
        <f>SUMIF(計算!$E$10:$E$119,$B14,計算!P$10:P$119)</f>
        <v>0</v>
      </c>
      <c r="N14" s="70"/>
      <c r="O14" s="70"/>
      <c r="P14" s="70">
        <f>SUMIF(計算!$E$10:$E$120,$B14,計算!S$10:S$120)</f>
        <v>0</v>
      </c>
      <c r="Q14" s="70">
        <f>SUMIF(計算!$E$10:$E$120,$B14,計算!T$10:T$120)</f>
        <v>0</v>
      </c>
      <c r="R14" s="70">
        <f>SUMIF(計算!$E$10:$E$120,$B14,計算!U$10:U$120)</f>
        <v>0</v>
      </c>
      <c r="S14" s="70">
        <f>SUMIF(計算!$E$10:$E$119,$B14,計算!V$10:V$119)</f>
        <v>0</v>
      </c>
      <c r="T14" s="70">
        <f>SUMIF(計算!$E$10:$E$119,$B14,計算!W$10:W$119)</f>
        <v>0</v>
      </c>
      <c r="U14" s="70">
        <f>SUMIF(計算!$E$10:$E$119,$B14,計算!X$10:X$119)</f>
        <v>0</v>
      </c>
      <c r="V14" s="70">
        <f>SUMIF(計算!$E$10:$E$119,$B14,計算!Y$10:Y$119)</f>
        <v>0</v>
      </c>
      <c r="W14" s="70">
        <f>SUMIF(計算!$E$10:$E$119,$B14,計算!Z$10:Z$119)</f>
        <v>0</v>
      </c>
      <c r="X14" s="70">
        <f>SUMIF(計算!$E$10:$E$119,$B14,計算!AA$10:AA$119)</f>
        <v>0</v>
      </c>
      <c r="Y14" s="70">
        <f>SUMIF(計算!$E$10:$E$120,$B14,計算!AB$10:AB$120)</f>
        <v>0</v>
      </c>
      <c r="Z14" s="70">
        <f>SUMIF(計算!$E$10:$E$120,$B14,計算!AC$10:AC$120)</f>
        <v>0</v>
      </c>
      <c r="AA14" s="70">
        <f>SUMIF(計算!$E$10:$E$120,$B14,計算!AD$10:AD$120)</f>
        <v>0</v>
      </c>
      <c r="AB14" s="70">
        <f>SUMIF(計算!$E$10:$E$119,$B14,計算!AE$10:AE$119)</f>
        <v>0</v>
      </c>
      <c r="AC14" s="70">
        <f>SUMIF(計算!$E$10:$E$120,$B14,計算!AF$10:AF$120)</f>
        <v>0</v>
      </c>
      <c r="AD14" s="70">
        <f>SUMIF(計算!$E$10:$E$120,$B14,計算!AG$10:AG$120)</f>
        <v>0</v>
      </c>
      <c r="AE14" s="70">
        <f>SUMIF(計算!$E$10:$E$120,$B14,計算!AH$10:AH$120)</f>
        <v>0</v>
      </c>
      <c r="AF14" s="70">
        <f>SUMIF(計算!$E$10:$E$119,$B14,計算!AI$10:AI$119)</f>
        <v>0</v>
      </c>
    </row>
    <row r="15" spans="2:33">
      <c r="B15" s="68" t="s">
        <v>406</v>
      </c>
      <c r="C15" s="69" t="s">
        <v>474</v>
      </c>
      <c r="D15" s="71">
        <f>SUMIF(計算!$E$10:$E$119,$B15,計算!G$10:G$119)</f>
        <v>0</v>
      </c>
      <c r="E15" s="71">
        <f>SUMIF(計算!$E$10:$E$119,$B15,計算!H$10:H$119)</f>
        <v>0</v>
      </c>
      <c r="F15" s="71">
        <f>SUMIF(計算!$E$10:$E$119,$B15,計算!I$10:I$119)</f>
        <v>0</v>
      </c>
      <c r="G15" s="71">
        <f>SUMIF(計算!$E$10:$E$119,$B15,計算!J$10:J$119)</f>
        <v>0</v>
      </c>
      <c r="H15" s="71">
        <f>SUMIF(計算!$E$10:$E$120,$B15,計算!K$10:K$120)</f>
        <v>0</v>
      </c>
      <c r="I15" s="71">
        <f>SUMIF(計算!$E$10:$E$120,$B15,計算!L$10:L$120)</f>
        <v>0</v>
      </c>
      <c r="J15" s="71">
        <f>SUMIF(計算!$E$10:$E$120,$B15,計算!M$10:M$120)</f>
        <v>0</v>
      </c>
      <c r="K15" s="71">
        <f>SUMIF(計算!$E$10:$E$119,$B15,計算!N$10:N$119)</f>
        <v>0</v>
      </c>
      <c r="L15" s="71">
        <f>SUMIF(計算!$E$10:$E$119,$B15,計算!O$10:O$119)</f>
        <v>0</v>
      </c>
      <c r="M15" s="71">
        <f>SUMIF(計算!$E$10:$E$119,$B15,計算!P$10:P$119)</f>
        <v>0</v>
      </c>
      <c r="N15" s="71"/>
      <c r="O15" s="71"/>
      <c r="P15" s="70">
        <f>SUMIF(計算!$E$10:$E$120,$B15,計算!S$10:S$120)</f>
        <v>0</v>
      </c>
      <c r="Q15" s="70">
        <f>SUMIF(計算!$E$10:$E$120,$B15,計算!T$10:T$120)</f>
        <v>0</v>
      </c>
      <c r="R15" s="70">
        <f>SUMIF(計算!$E$10:$E$120,$B15,計算!U$10:U$120)</f>
        <v>0</v>
      </c>
      <c r="S15" s="71">
        <f>SUMIF(計算!$E$10:$E$119,$B15,計算!V$10:V$119)</f>
        <v>0</v>
      </c>
      <c r="T15" s="71">
        <f>SUMIF(計算!$E$10:$E$119,$B15,計算!W$10:W$119)</f>
        <v>0</v>
      </c>
      <c r="U15" s="71">
        <f>SUMIF(計算!$E$10:$E$119,$B15,計算!X$10:X$119)</f>
        <v>0</v>
      </c>
      <c r="V15" s="71">
        <f>SUMIF(計算!$E$10:$E$119,$B15,計算!Y$10:Y$119)</f>
        <v>0</v>
      </c>
      <c r="W15" s="71">
        <f>SUMIF(計算!$E$10:$E$119,$B15,計算!Z$10:Z$119)</f>
        <v>0</v>
      </c>
      <c r="X15" s="71">
        <f>SUMIF(計算!$E$10:$E$119,$B15,計算!AA$10:AA$119)</f>
        <v>0</v>
      </c>
      <c r="Y15" s="71">
        <f>SUMIF(計算!$E$10:$E$120,$B15,計算!AB$10:AB$120)</f>
        <v>0</v>
      </c>
      <c r="Z15" s="71">
        <f>SUMIF(計算!$E$10:$E$120,$B15,計算!AC$10:AC$120)</f>
        <v>0</v>
      </c>
      <c r="AA15" s="71">
        <f>SUMIF(計算!$E$10:$E$120,$B15,計算!AD$10:AD$120)</f>
        <v>0</v>
      </c>
      <c r="AB15" s="71">
        <f>SUMIF(計算!$E$10:$E$119,$B15,計算!AE$10:AE$119)</f>
        <v>0</v>
      </c>
      <c r="AC15" s="71">
        <f>SUMIF(計算!$E$10:$E$120,$B15,計算!AF$10:AF$120)</f>
        <v>0</v>
      </c>
      <c r="AD15" s="71">
        <f>SUMIF(計算!$E$10:$E$120,$B15,計算!AG$10:AG$120)</f>
        <v>0</v>
      </c>
      <c r="AE15" s="71">
        <f>SUMIF(計算!$E$10:$E$120,$B15,計算!AH$10:AH$120)</f>
        <v>0</v>
      </c>
      <c r="AF15" s="71">
        <f>SUMIF(計算!$E$10:$E$119,$B15,計算!AI$10:AI$119)</f>
        <v>0</v>
      </c>
    </row>
    <row r="16" spans="2:33">
      <c r="B16" s="68" t="s">
        <v>407</v>
      </c>
      <c r="C16" s="69" t="s">
        <v>475</v>
      </c>
      <c r="D16" s="71">
        <f>SUMIF(計算!$E$10:$E$119,$B16,計算!G$10:G$119)</f>
        <v>0</v>
      </c>
      <c r="E16" s="71">
        <f>SUMIF(計算!$E$10:$E$119,$B16,計算!H$10:H$119)</f>
        <v>0</v>
      </c>
      <c r="F16" s="71">
        <f>SUMIF(計算!$E$10:$E$119,$B16,計算!I$10:I$119)</f>
        <v>0</v>
      </c>
      <c r="G16" s="71">
        <f>SUMIF(計算!$E$10:$E$119,$B16,計算!J$10:J$119)</f>
        <v>0</v>
      </c>
      <c r="H16" s="71">
        <f>SUMIF(計算!$E$10:$E$120,$B16,計算!K$10:K$120)</f>
        <v>0</v>
      </c>
      <c r="I16" s="71">
        <f>SUMIF(計算!$E$10:$E$120,$B16,計算!L$10:L$120)</f>
        <v>0</v>
      </c>
      <c r="J16" s="71">
        <f>SUMIF(計算!$E$10:$E$120,$B16,計算!M$10:M$120)</f>
        <v>0</v>
      </c>
      <c r="K16" s="71">
        <f>SUMIF(計算!$E$10:$E$119,$B16,計算!N$10:N$119)</f>
        <v>0</v>
      </c>
      <c r="L16" s="71">
        <f>SUMIF(計算!$E$10:$E$119,$B16,計算!O$10:O$119)</f>
        <v>0</v>
      </c>
      <c r="M16" s="71">
        <f>SUMIF(計算!$E$10:$E$119,$B16,計算!P$10:P$119)</f>
        <v>0</v>
      </c>
      <c r="N16" s="71"/>
      <c r="O16" s="71"/>
      <c r="P16" s="70">
        <f>SUMIF(計算!$E$10:$E$120,$B16,計算!S$10:S$120)</f>
        <v>0</v>
      </c>
      <c r="Q16" s="70">
        <f>SUMIF(計算!$E$10:$E$120,$B16,計算!T$10:T$120)</f>
        <v>0</v>
      </c>
      <c r="R16" s="70">
        <f>SUMIF(計算!$E$10:$E$120,$B16,計算!U$10:U$120)</f>
        <v>0</v>
      </c>
      <c r="S16" s="71">
        <f>SUMIF(計算!$E$10:$E$119,$B16,計算!V$10:V$119)</f>
        <v>0</v>
      </c>
      <c r="T16" s="71">
        <f>SUMIF(計算!$E$10:$E$119,$B16,計算!W$10:W$119)</f>
        <v>0</v>
      </c>
      <c r="U16" s="71">
        <f>SUMIF(計算!$E$10:$E$119,$B16,計算!X$10:X$119)</f>
        <v>0</v>
      </c>
      <c r="V16" s="71">
        <f>SUMIF(計算!$E$10:$E$119,$B16,計算!Y$10:Y$119)</f>
        <v>0</v>
      </c>
      <c r="W16" s="71">
        <f>SUMIF(計算!$E$10:$E$119,$B16,計算!Z$10:Z$119)</f>
        <v>0</v>
      </c>
      <c r="X16" s="71">
        <f>SUMIF(計算!$E$10:$E$119,$B16,計算!AA$10:AA$119)</f>
        <v>0</v>
      </c>
      <c r="Y16" s="71">
        <f>SUMIF(計算!$E$10:$E$120,$B16,計算!AB$10:AB$120)</f>
        <v>0</v>
      </c>
      <c r="Z16" s="71">
        <f>SUMIF(計算!$E$10:$E$120,$B16,計算!AC$10:AC$120)</f>
        <v>0</v>
      </c>
      <c r="AA16" s="71">
        <f>SUMIF(計算!$E$10:$E$120,$B16,計算!AD$10:AD$120)</f>
        <v>0</v>
      </c>
      <c r="AB16" s="71">
        <f>SUMIF(計算!$E$10:$E$119,$B16,計算!AE$10:AE$119)</f>
        <v>0</v>
      </c>
      <c r="AC16" s="71">
        <f>SUMIF(計算!$E$10:$E$120,$B16,計算!AF$10:AF$120)</f>
        <v>0</v>
      </c>
      <c r="AD16" s="71">
        <f>SUMIF(計算!$E$10:$E$120,$B16,計算!AG$10:AG$120)</f>
        <v>0</v>
      </c>
      <c r="AE16" s="71">
        <f>SUMIF(計算!$E$10:$E$120,$B16,計算!AH$10:AH$120)</f>
        <v>0</v>
      </c>
      <c r="AF16" s="71">
        <f>SUMIF(計算!$E$10:$E$119,$B16,計算!AI$10:AI$119)</f>
        <v>0</v>
      </c>
    </row>
    <row r="17" spans="2:32">
      <c r="B17" s="68" t="s">
        <v>409</v>
      </c>
      <c r="C17" s="69" t="s">
        <v>4</v>
      </c>
      <c r="D17" s="71">
        <f>SUMIF(計算!$E$10:$E$119,$B17,計算!G$10:G$119)</f>
        <v>0</v>
      </c>
      <c r="E17" s="71">
        <f>SUMIF(計算!$E$10:$E$119,$B17,計算!H$10:H$119)</f>
        <v>0</v>
      </c>
      <c r="F17" s="71">
        <f>SUMIF(計算!$E$10:$E$119,$B17,計算!I$10:I$119)</f>
        <v>0</v>
      </c>
      <c r="G17" s="71">
        <f>SUMIF(計算!$E$10:$E$119,$B17,計算!J$10:J$119)</f>
        <v>0</v>
      </c>
      <c r="H17" s="71">
        <f>SUMIF(計算!$E$10:$E$120,$B17,計算!K$10:K$120)</f>
        <v>0</v>
      </c>
      <c r="I17" s="71">
        <f>SUMIF(計算!$E$10:$E$120,$B17,計算!L$10:L$120)</f>
        <v>0</v>
      </c>
      <c r="J17" s="71">
        <f>SUMIF(計算!$E$10:$E$120,$B17,計算!M$10:M$120)</f>
        <v>0</v>
      </c>
      <c r="K17" s="71">
        <f>SUMIF(計算!$E$10:$E$119,$B17,計算!N$10:N$119)</f>
        <v>0</v>
      </c>
      <c r="L17" s="71">
        <f>SUMIF(計算!$E$10:$E$119,$B17,計算!O$10:O$119)</f>
        <v>0</v>
      </c>
      <c r="M17" s="71">
        <f>SUMIF(計算!$E$10:$E$119,$B17,計算!P$10:P$119)</f>
        <v>0</v>
      </c>
      <c r="N17" s="71"/>
      <c r="O17" s="71"/>
      <c r="P17" s="70">
        <f>SUMIF(計算!$E$10:$E$120,$B17,計算!S$10:S$120)</f>
        <v>0</v>
      </c>
      <c r="Q17" s="70">
        <f>SUMIF(計算!$E$10:$E$120,$B17,計算!T$10:T$120)</f>
        <v>0</v>
      </c>
      <c r="R17" s="70">
        <f>SUMIF(計算!$E$10:$E$120,$B17,計算!U$10:U$120)</f>
        <v>0</v>
      </c>
      <c r="S17" s="71">
        <f>SUMIF(計算!$E$10:$E$119,$B17,計算!V$10:V$119)</f>
        <v>0</v>
      </c>
      <c r="T17" s="71">
        <f>SUMIF(計算!$E$10:$E$119,$B17,計算!W$10:W$119)</f>
        <v>0</v>
      </c>
      <c r="U17" s="71">
        <f>SUMIF(計算!$E$10:$E$119,$B17,計算!X$10:X$119)</f>
        <v>0</v>
      </c>
      <c r="V17" s="71">
        <f>SUMIF(計算!$E$10:$E$119,$B17,計算!Y$10:Y$119)</f>
        <v>0</v>
      </c>
      <c r="W17" s="71">
        <f>SUMIF(計算!$E$10:$E$119,$B17,計算!Z$10:Z$119)</f>
        <v>0</v>
      </c>
      <c r="X17" s="71">
        <f>SUMIF(計算!$E$10:$E$119,$B17,計算!AA$10:AA$119)</f>
        <v>0</v>
      </c>
      <c r="Y17" s="71">
        <f>SUMIF(計算!$E$10:$E$120,$B17,計算!AB$10:AB$120)</f>
        <v>0</v>
      </c>
      <c r="Z17" s="71">
        <f>SUMIF(計算!$E$10:$E$120,$B17,計算!AC$10:AC$120)</f>
        <v>0</v>
      </c>
      <c r="AA17" s="71">
        <f>SUMIF(計算!$E$10:$E$120,$B17,計算!AD$10:AD$120)</f>
        <v>0</v>
      </c>
      <c r="AB17" s="71">
        <f>SUMIF(計算!$E$10:$E$119,$B17,計算!AE$10:AE$119)</f>
        <v>0</v>
      </c>
      <c r="AC17" s="71">
        <f>SUMIF(計算!$E$10:$E$120,$B17,計算!AF$10:AF$120)</f>
        <v>0</v>
      </c>
      <c r="AD17" s="71">
        <f>SUMIF(計算!$E$10:$E$120,$B17,計算!AG$10:AG$120)</f>
        <v>0</v>
      </c>
      <c r="AE17" s="71">
        <f>SUMIF(計算!$E$10:$E$120,$B17,計算!AH$10:AH$120)</f>
        <v>0</v>
      </c>
      <c r="AF17" s="71">
        <f>SUMIF(計算!$E$10:$E$119,$B17,計算!AI$10:AI$119)</f>
        <v>0</v>
      </c>
    </row>
    <row r="18" spans="2:32">
      <c r="B18" s="72" t="s">
        <v>410</v>
      </c>
      <c r="C18" s="63" t="s">
        <v>468</v>
      </c>
      <c r="D18" s="73">
        <f>SUMIF(計算!$E$10:$E$119,$B18,計算!G$10:G$119)</f>
        <v>0</v>
      </c>
      <c r="E18" s="73">
        <f>SUMIF(計算!$E$10:$E$119,$B18,計算!H$10:H$119)</f>
        <v>0</v>
      </c>
      <c r="F18" s="73">
        <f>SUMIF(計算!$E$10:$E$119,$B18,計算!I$10:I$119)</f>
        <v>0</v>
      </c>
      <c r="G18" s="73">
        <f>SUMIF(計算!$E$10:$E$119,$B18,計算!J$10:J$119)</f>
        <v>0</v>
      </c>
      <c r="H18" s="73">
        <f>SUMIF(計算!$E$10:$E$120,$B18,計算!K$10:K$120)</f>
        <v>0</v>
      </c>
      <c r="I18" s="73">
        <f>SUMIF(計算!$E$10:$E$120,$B18,計算!L$10:L$120)</f>
        <v>0</v>
      </c>
      <c r="J18" s="73">
        <f>SUMIF(計算!$E$10:$E$120,$B18,計算!M$10:M$120)</f>
        <v>0</v>
      </c>
      <c r="K18" s="73">
        <f>SUMIF(計算!$E$10:$E$119,$B18,計算!N$10:N$119)</f>
        <v>0</v>
      </c>
      <c r="L18" s="73">
        <f>SUMIF(計算!$E$10:$E$119,$B18,計算!O$10:O$119)</f>
        <v>0</v>
      </c>
      <c r="M18" s="73">
        <f>SUMIF(計算!$E$10:$E$119,$B18,計算!P$10:P$119)</f>
        <v>0</v>
      </c>
      <c r="N18" s="73"/>
      <c r="O18" s="73"/>
      <c r="P18" s="70">
        <f>SUMIF(計算!$E$10:$E$120,$B18,計算!S$10:S$120)</f>
        <v>0</v>
      </c>
      <c r="Q18" s="70">
        <f>SUMIF(計算!$E$10:$E$120,$B18,計算!T$10:T$120)</f>
        <v>0</v>
      </c>
      <c r="R18" s="70">
        <f>SUMIF(計算!$E$10:$E$120,$B18,計算!U$10:U$120)</f>
        <v>0</v>
      </c>
      <c r="S18" s="73">
        <f>SUMIF(計算!$E$10:$E$119,$B18,計算!V$10:V$119)</f>
        <v>0</v>
      </c>
      <c r="T18" s="73">
        <f>SUMIF(計算!$E$10:$E$119,$B18,計算!W$10:W$119)</f>
        <v>0</v>
      </c>
      <c r="U18" s="73">
        <f>SUMIF(計算!$E$10:$E$119,$B18,計算!X$10:X$119)</f>
        <v>0</v>
      </c>
      <c r="V18" s="73">
        <f>SUMIF(計算!$E$10:$E$119,$B18,計算!Y$10:Y$119)</f>
        <v>0</v>
      </c>
      <c r="W18" s="73">
        <f>SUMIF(計算!$E$10:$E$119,$B18,計算!Z$10:Z$119)</f>
        <v>0</v>
      </c>
      <c r="X18" s="73">
        <f>SUMIF(計算!$E$10:$E$119,$B18,計算!AA$10:AA$119)</f>
        <v>0</v>
      </c>
      <c r="Y18" s="73">
        <f>SUMIF(計算!$E$10:$E$120,$B18,計算!AB$10:AB$120)</f>
        <v>0</v>
      </c>
      <c r="Z18" s="73">
        <f>SUMIF(計算!$E$10:$E$120,$B18,計算!AC$10:AC$120)</f>
        <v>0</v>
      </c>
      <c r="AA18" s="73">
        <f>SUMIF(計算!$E$10:$E$120,$B18,計算!AD$10:AD$120)</f>
        <v>0</v>
      </c>
      <c r="AB18" s="73">
        <f>SUMIF(計算!$E$10:$E$119,$B18,計算!AE$10:AE$119)</f>
        <v>0</v>
      </c>
      <c r="AC18" s="73">
        <f>SUMIF(計算!$E$10:$E$120,$B18,計算!AF$10:AF$120)</f>
        <v>0</v>
      </c>
      <c r="AD18" s="73">
        <f>SUMIF(計算!$E$10:$E$120,$B18,計算!AG$10:AG$120)</f>
        <v>0</v>
      </c>
      <c r="AE18" s="73">
        <f>SUMIF(計算!$E$10:$E$120,$B18,計算!AH$10:AH$120)</f>
        <v>0</v>
      </c>
      <c r="AF18" s="73">
        <f>SUMIF(計算!$E$10:$E$119,$B18,計算!AI$10:AI$119)</f>
        <v>0</v>
      </c>
    </row>
    <row r="19" spans="2:32">
      <c r="B19" s="68" t="s">
        <v>411</v>
      </c>
      <c r="C19" s="314" t="s">
        <v>966</v>
      </c>
      <c r="D19" s="71">
        <f>SUMIF(計算!$E$10:$E$119,$B19,計算!G$10:G$119)</f>
        <v>0</v>
      </c>
      <c r="E19" s="71">
        <f>SUMIF(計算!$E$10:$E$119,$B19,計算!H$10:H$119)</f>
        <v>0</v>
      </c>
      <c r="F19" s="71">
        <f>SUMIF(計算!$E$10:$E$119,$B19,計算!I$10:I$119)</f>
        <v>0</v>
      </c>
      <c r="G19" s="71">
        <f>SUMIF(計算!$E$10:$E$119,$B19,計算!J$10:J$119)</f>
        <v>0</v>
      </c>
      <c r="H19" s="71">
        <f>SUMIF(計算!$E$10:$E$120,$B19,計算!K$10:K$120)</f>
        <v>0</v>
      </c>
      <c r="I19" s="71">
        <f>SUMIF(計算!$E$10:$E$120,$B19,計算!L$10:L$120)</f>
        <v>0</v>
      </c>
      <c r="J19" s="71">
        <f>SUMIF(計算!$E$10:$E$120,$B19,計算!M$10:M$120)</f>
        <v>0</v>
      </c>
      <c r="K19" s="71">
        <f>SUMIF(計算!$E$10:$E$119,$B19,計算!N$10:N$119)</f>
        <v>0</v>
      </c>
      <c r="L19" s="71">
        <f>SUMIF(計算!$E$10:$E$119,$B19,計算!O$10:O$119)</f>
        <v>0</v>
      </c>
      <c r="M19" s="71">
        <f>SUMIF(計算!$E$10:$E$119,$B19,計算!P$10:P$119)</f>
        <v>0</v>
      </c>
      <c r="N19" s="71"/>
      <c r="O19" s="71"/>
      <c r="P19" s="70">
        <f>SUMIF(計算!$E$10:$E$120,$B19,計算!S$10:S$120)</f>
        <v>0</v>
      </c>
      <c r="Q19" s="70">
        <f>SUMIF(計算!$E$10:$E$120,$B19,計算!T$10:T$120)</f>
        <v>0</v>
      </c>
      <c r="R19" s="70">
        <f>SUMIF(計算!$E$10:$E$120,$B19,計算!U$10:U$120)</f>
        <v>0</v>
      </c>
      <c r="S19" s="71">
        <f>SUMIF(計算!$E$10:$E$119,$B19,計算!V$10:V$119)</f>
        <v>0</v>
      </c>
      <c r="T19" s="71">
        <f>SUMIF(計算!$E$10:$E$119,$B19,計算!W$10:W$119)</f>
        <v>0</v>
      </c>
      <c r="U19" s="71">
        <f>SUMIF(計算!$E$10:$E$119,$B19,計算!X$10:X$119)</f>
        <v>0</v>
      </c>
      <c r="V19" s="71">
        <f>SUMIF(計算!$E$10:$E$119,$B19,計算!Y$10:Y$119)</f>
        <v>0</v>
      </c>
      <c r="W19" s="71">
        <f>SUMIF(計算!$E$10:$E$119,$B19,計算!Z$10:Z$119)</f>
        <v>0</v>
      </c>
      <c r="X19" s="71">
        <f>SUMIF(計算!$E$10:$E$119,$B19,計算!AA$10:AA$119)</f>
        <v>0</v>
      </c>
      <c r="Y19" s="71">
        <f>SUMIF(計算!$E$10:$E$120,$B19,計算!AB$10:AB$120)</f>
        <v>0</v>
      </c>
      <c r="Z19" s="71">
        <f>SUMIF(計算!$E$10:$E$120,$B19,計算!AC$10:AC$120)</f>
        <v>0</v>
      </c>
      <c r="AA19" s="71">
        <f>SUMIF(計算!$E$10:$E$120,$B19,計算!AD$10:AD$120)</f>
        <v>0</v>
      </c>
      <c r="AB19" s="71">
        <f>SUMIF(計算!$E$10:$E$119,$B19,計算!AE$10:AE$119)</f>
        <v>0</v>
      </c>
      <c r="AC19" s="71">
        <f>SUMIF(計算!$E$10:$E$120,$B19,計算!AF$10:AF$120)</f>
        <v>0</v>
      </c>
      <c r="AD19" s="71">
        <f>SUMIF(計算!$E$10:$E$120,$B19,計算!AG$10:AG$120)</f>
        <v>0</v>
      </c>
      <c r="AE19" s="71">
        <f>SUMIF(計算!$E$10:$E$120,$B19,計算!AH$10:AH$120)</f>
        <v>0</v>
      </c>
      <c r="AF19" s="71">
        <f>SUMIF(計算!$E$10:$E$119,$B19,計算!AI$10:AI$119)</f>
        <v>0</v>
      </c>
    </row>
    <row r="20" spans="2:32">
      <c r="B20" s="68" t="s">
        <v>412</v>
      </c>
      <c r="C20" s="314" t="s">
        <v>855</v>
      </c>
      <c r="D20" s="71">
        <f>SUMIF(計算!$E$10:$E$119,$B20,計算!G$10:G$119)</f>
        <v>0</v>
      </c>
      <c r="E20" s="71">
        <f>SUMIF(計算!$E$10:$E$119,$B20,計算!H$10:H$119)</f>
        <v>0</v>
      </c>
      <c r="F20" s="71">
        <f>SUMIF(計算!$E$10:$E$119,$B20,計算!I$10:I$119)</f>
        <v>0</v>
      </c>
      <c r="G20" s="71">
        <f>SUMIF(計算!$E$10:$E$119,$B20,計算!J$10:J$119)</f>
        <v>0</v>
      </c>
      <c r="H20" s="71">
        <f>SUMIF(計算!$E$10:$E$120,$B20,計算!K$10:K$120)</f>
        <v>0</v>
      </c>
      <c r="I20" s="71">
        <f>SUMIF(計算!$E$10:$E$120,$B20,計算!L$10:L$120)</f>
        <v>0</v>
      </c>
      <c r="J20" s="71">
        <f>SUMIF(計算!$E$10:$E$120,$B20,計算!M$10:M$120)</f>
        <v>0</v>
      </c>
      <c r="K20" s="71">
        <f>SUMIF(計算!$E$10:$E$119,$B20,計算!N$10:N$119)</f>
        <v>0</v>
      </c>
      <c r="L20" s="71">
        <f>SUMIF(計算!$E$10:$E$119,$B20,計算!O$10:O$119)</f>
        <v>0</v>
      </c>
      <c r="M20" s="71">
        <f>SUMIF(計算!$E$10:$E$119,$B20,計算!P$10:P$119)</f>
        <v>0</v>
      </c>
      <c r="N20" s="71"/>
      <c r="O20" s="71"/>
      <c r="P20" s="70">
        <f>SUMIF(計算!$E$10:$E$120,$B20,計算!S$10:S$120)</f>
        <v>0</v>
      </c>
      <c r="Q20" s="70">
        <f>SUMIF(計算!$E$10:$E$120,$B20,計算!T$10:T$120)</f>
        <v>0</v>
      </c>
      <c r="R20" s="70">
        <f>SUMIF(計算!$E$10:$E$120,$B20,計算!U$10:U$120)</f>
        <v>0</v>
      </c>
      <c r="S20" s="71">
        <f>SUMIF(計算!$E$10:$E$119,$B20,計算!V$10:V$119)</f>
        <v>0</v>
      </c>
      <c r="T20" s="71">
        <f>SUMIF(計算!$E$10:$E$119,$B20,計算!W$10:W$119)</f>
        <v>0</v>
      </c>
      <c r="U20" s="71">
        <f>SUMIF(計算!$E$10:$E$119,$B20,計算!X$10:X$119)</f>
        <v>0</v>
      </c>
      <c r="V20" s="71">
        <f>SUMIF(計算!$E$10:$E$119,$B20,計算!Y$10:Y$119)</f>
        <v>0</v>
      </c>
      <c r="W20" s="71">
        <f>SUMIF(計算!$E$10:$E$119,$B20,計算!Z$10:Z$119)</f>
        <v>0</v>
      </c>
      <c r="X20" s="71">
        <f>SUMIF(計算!$E$10:$E$119,$B20,計算!AA$10:AA$119)</f>
        <v>0</v>
      </c>
      <c r="Y20" s="71">
        <f>SUMIF(計算!$E$10:$E$120,$B20,計算!AB$10:AB$120)</f>
        <v>0</v>
      </c>
      <c r="Z20" s="71">
        <f>SUMIF(計算!$E$10:$E$120,$B20,計算!AC$10:AC$120)</f>
        <v>0</v>
      </c>
      <c r="AA20" s="71">
        <f>SUMIF(計算!$E$10:$E$120,$B20,計算!AD$10:AD$120)</f>
        <v>0</v>
      </c>
      <c r="AB20" s="71">
        <f>SUMIF(計算!$E$10:$E$119,$B20,計算!AE$10:AE$119)</f>
        <v>0</v>
      </c>
      <c r="AC20" s="71">
        <f>SUMIF(計算!$E$10:$E$120,$B20,計算!AF$10:AF$120)</f>
        <v>0</v>
      </c>
      <c r="AD20" s="71">
        <f>SUMIF(計算!$E$10:$E$120,$B20,計算!AG$10:AG$120)</f>
        <v>0</v>
      </c>
      <c r="AE20" s="71">
        <f>SUMIF(計算!$E$10:$E$120,$B20,計算!AH$10:AH$120)</f>
        <v>0</v>
      </c>
      <c r="AF20" s="71">
        <f>SUMIF(計算!$E$10:$E$119,$B20,計算!AI$10:AI$119)</f>
        <v>0</v>
      </c>
    </row>
    <row r="21" spans="2:32">
      <c r="B21" s="68" t="s">
        <v>413</v>
      </c>
      <c r="C21" s="314" t="s">
        <v>856</v>
      </c>
      <c r="D21" s="71">
        <f>SUMIF(計算!$E$10:$E$119,$B21,計算!G$10:G$119)</f>
        <v>0</v>
      </c>
      <c r="E21" s="71">
        <f>SUMIF(計算!$E$10:$E$119,$B21,計算!H$10:H$119)</f>
        <v>0</v>
      </c>
      <c r="F21" s="71">
        <f>SUMIF(計算!$E$10:$E$119,$B21,計算!I$10:I$119)</f>
        <v>0</v>
      </c>
      <c r="G21" s="71">
        <f>SUMIF(計算!$E$10:$E$119,$B21,計算!J$10:J$119)</f>
        <v>0</v>
      </c>
      <c r="H21" s="71">
        <f>SUMIF(計算!$E$10:$E$120,$B21,計算!K$10:K$120)</f>
        <v>0</v>
      </c>
      <c r="I21" s="71">
        <f>SUMIF(計算!$E$10:$E$120,$B21,計算!L$10:L$120)</f>
        <v>0</v>
      </c>
      <c r="J21" s="71">
        <f>SUMIF(計算!$E$10:$E$120,$B21,計算!M$10:M$120)</f>
        <v>0</v>
      </c>
      <c r="K21" s="71">
        <f>SUMIF(計算!$E$10:$E$119,$B21,計算!N$10:N$119)</f>
        <v>0</v>
      </c>
      <c r="L21" s="71">
        <f>SUMIF(計算!$E$10:$E$119,$B21,計算!O$10:O$119)</f>
        <v>0</v>
      </c>
      <c r="M21" s="71">
        <f>SUMIF(計算!$E$10:$E$119,$B21,計算!P$10:P$119)</f>
        <v>0</v>
      </c>
      <c r="N21" s="71"/>
      <c r="O21" s="71"/>
      <c r="P21" s="70">
        <f>SUMIF(計算!$E$10:$E$120,$B21,計算!S$10:S$120)</f>
        <v>0</v>
      </c>
      <c r="Q21" s="70">
        <f>SUMIF(計算!$E$10:$E$120,$B21,計算!T$10:T$120)</f>
        <v>0</v>
      </c>
      <c r="R21" s="70">
        <f>SUMIF(計算!$E$10:$E$120,$B21,計算!U$10:U$120)</f>
        <v>0</v>
      </c>
      <c r="S21" s="71">
        <f>SUMIF(計算!$E$10:$E$119,$B21,計算!V$10:V$119)</f>
        <v>0</v>
      </c>
      <c r="T21" s="71">
        <f>SUMIF(計算!$E$10:$E$119,$B21,計算!W$10:W$119)</f>
        <v>0</v>
      </c>
      <c r="U21" s="71">
        <f>SUMIF(計算!$E$10:$E$119,$B21,計算!X$10:X$119)</f>
        <v>0</v>
      </c>
      <c r="V21" s="71">
        <f>SUMIF(計算!$E$10:$E$119,$B21,計算!Y$10:Y$119)</f>
        <v>0</v>
      </c>
      <c r="W21" s="71">
        <f>SUMIF(計算!$E$10:$E$119,$B21,計算!Z$10:Z$119)</f>
        <v>0</v>
      </c>
      <c r="X21" s="71">
        <f>SUMIF(計算!$E$10:$E$119,$B21,計算!AA$10:AA$119)</f>
        <v>0</v>
      </c>
      <c r="Y21" s="71">
        <f>SUMIF(計算!$E$10:$E$120,$B21,計算!AB$10:AB$120)</f>
        <v>0</v>
      </c>
      <c r="Z21" s="71">
        <f>SUMIF(計算!$E$10:$E$120,$B21,計算!AC$10:AC$120)</f>
        <v>0</v>
      </c>
      <c r="AA21" s="71">
        <f>SUMIF(計算!$E$10:$E$120,$B21,計算!AD$10:AD$120)</f>
        <v>0</v>
      </c>
      <c r="AB21" s="71">
        <f>SUMIF(計算!$E$10:$E$119,$B21,計算!AE$10:AE$119)</f>
        <v>0</v>
      </c>
      <c r="AC21" s="71">
        <f>SUMIF(計算!$E$10:$E$120,$B21,計算!AF$10:AF$120)</f>
        <v>0</v>
      </c>
      <c r="AD21" s="71">
        <f>SUMIF(計算!$E$10:$E$120,$B21,計算!AG$10:AG$120)</f>
        <v>0</v>
      </c>
      <c r="AE21" s="71">
        <f>SUMIF(計算!$E$10:$E$120,$B21,計算!AH$10:AH$120)</f>
        <v>0</v>
      </c>
      <c r="AF21" s="71">
        <f>SUMIF(計算!$E$10:$E$119,$B21,計算!AI$10:AI$119)</f>
        <v>0</v>
      </c>
    </row>
    <row r="22" spans="2:32">
      <c r="B22" s="68" t="s">
        <v>853</v>
      </c>
      <c r="C22" s="314" t="s">
        <v>857</v>
      </c>
      <c r="D22" s="71">
        <f>SUMIF(計算!$E$10:$E$119,$B22,計算!G$10:G$119)</f>
        <v>0</v>
      </c>
      <c r="E22" s="71">
        <f>SUMIF(計算!$E$10:$E$119,$B22,計算!H$10:H$119)</f>
        <v>0</v>
      </c>
      <c r="F22" s="71">
        <f>SUMIF(計算!$E$10:$E$119,$B22,計算!I$10:I$119)</f>
        <v>0</v>
      </c>
      <c r="G22" s="71">
        <f>SUMIF(計算!$E$10:$E$119,$B22,計算!J$10:J$119)</f>
        <v>0</v>
      </c>
      <c r="H22" s="71"/>
      <c r="I22" s="71"/>
      <c r="J22" s="71"/>
      <c r="K22" s="71">
        <f>SUMIF(計算!$E$10:$E$119,$B22,計算!N$10:N$119)</f>
        <v>0</v>
      </c>
      <c r="L22" s="71">
        <f>SUMIF(計算!$E$10:$E$119,$B22,計算!O$10:O$119)</f>
        <v>0</v>
      </c>
      <c r="M22" s="71">
        <f>SUMIF(計算!$E$10:$E$119,$B22,計算!P$10:P$119)</f>
        <v>0</v>
      </c>
      <c r="N22" s="71"/>
      <c r="O22" s="71"/>
      <c r="P22" s="70"/>
      <c r="Q22" s="70"/>
      <c r="R22" s="70"/>
      <c r="S22" s="71">
        <f>SUMIF(計算!$E$10:$E$119,$B22,計算!V$10:V$119)</f>
        <v>0</v>
      </c>
      <c r="T22" s="71">
        <f>SUMIF(計算!$E$10:$E$119,$B22,計算!W$10:W$119)</f>
        <v>0</v>
      </c>
      <c r="U22" s="71">
        <f>SUMIF(計算!$E$10:$E$119,$B22,計算!X$10:X$119)</f>
        <v>0</v>
      </c>
      <c r="V22" s="71">
        <f>SUMIF(計算!$E$10:$E$119,$B22,計算!Y$10:Y$119)</f>
        <v>0</v>
      </c>
      <c r="W22" s="71">
        <f>SUMIF(計算!$E$10:$E$119,$B22,計算!Z$10:Z$119)</f>
        <v>0</v>
      </c>
      <c r="X22" s="71">
        <f>SUMIF(計算!$E$10:$E$119,$B22,計算!AA$10:AA$119)</f>
        <v>0</v>
      </c>
      <c r="Y22" s="71"/>
      <c r="Z22" s="71"/>
      <c r="AA22" s="71"/>
      <c r="AB22" s="71">
        <f>SUMIF(計算!$E$10:$E$119,$B22,計算!AE$10:AE$119)</f>
        <v>0</v>
      </c>
      <c r="AC22" s="71"/>
      <c r="AD22" s="71"/>
      <c r="AE22" s="71"/>
      <c r="AF22" s="71">
        <f>SUMIF(計算!$E$10:$E$119,$B22,計算!AI$10:AI$119)</f>
        <v>0</v>
      </c>
    </row>
    <row r="23" spans="2:32">
      <c r="B23" s="68" t="s">
        <v>854</v>
      </c>
      <c r="C23" s="69" t="s">
        <v>6</v>
      </c>
      <c r="D23" s="71">
        <f>SUMIF(計算!$E$10:$E$119,$B23,計算!G$10:G$119)</f>
        <v>0</v>
      </c>
      <c r="E23" s="71">
        <f>SUMIF(計算!$E$10:$E$119,$B23,計算!H$10:H$119)</f>
        <v>0</v>
      </c>
      <c r="F23" s="71">
        <f>SUMIF(計算!$E$10:$E$119,$B23,計算!I$10:I$119)</f>
        <v>0</v>
      </c>
      <c r="G23" s="71">
        <f>SUMIF(計算!$E$10:$E$119,$B23,計算!J$10:J$119)</f>
        <v>0</v>
      </c>
      <c r="H23" s="71">
        <f>SUMIF(計算!$E$10:$E$120,$B23,計算!K$10:K$120)</f>
        <v>0</v>
      </c>
      <c r="I23" s="71">
        <f>SUMIF(計算!$E$10:$E$120,$B23,計算!L$10:L$120)</f>
        <v>0</v>
      </c>
      <c r="J23" s="71">
        <f>SUMIF(計算!$E$10:$E$120,$B23,計算!M$10:M$120)</f>
        <v>0</v>
      </c>
      <c r="K23" s="71">
        <f>SUMIF(計算!$E$10:$E$119,$B23,計算!N$10:N$119)</f>
        <v>0</v>
      </c>
      <c r="L23" s="71">
        <f>SUMIF(計算!$E$10:$E$119,$B23,計算!O$10:O$119)</f>
        <v>0</v>
      </c>
      <c r="M23" s="71">
        <f>SUMIF(計算!$E$10:$E$119,$B23,計算!P$10:P$119)</f>
        <v>0</v>
      </c>
      <c r="N23" s="71"/>
      <c r="O23" s="71"/>
      <c r="P23" s="70">
        <f>SUMIF(計算!$E$10:$E$120,$B23,計算!S$10:S$120)</f>
        <v>0</v>
      </c>
      <c r="Q23" s="70">
        <f>SUMIF(計算!$E$10:$E$120,$B23,計算!T$10:T$120)</f>
        <v>0</v>
      </c>
      <c r="R23" s="70">
        <f>SUMIF(計算!$E$10:$E$120,$B23,計算!U$10:U$120)</f>
        <v>0</v>
      </c>
      <c r="S23" s="71">
        <f>SUMIF(計算!$E$10:$E$119,$B23,計算!V$10:V$119)</f>
        <v>0</v>
      </c>
      <c r="T23" s="71">
        <f>SUMIF(計算!$E$10:$E$119,$B23,計算!W$10:W$119)</f>
        <v>0</v>
      </c>
      <c r="U23" s="71">
        <f>SUMIF(計算!$E$10:$E$119,$B23,計算!X$10:X$119)</f>
        <v>0</v>
      </c>
      <c r="V23" s="71">
        <f>SUMIF(計算!$E$10:$E$119,$B23,計算!Y$10:Y$119)</f>
        <v>0</v>
      </c>
      <c r="W23" s="71">
        <f>SUMIF(計算!$E$10:$E$119,$B23,計算!Z$10:Z$119)</f>
        <v>0</v>
      </c>
      <c r="X23" s="71">
        <f>SUMIF(計算!$E$10:$E$119,$B23,計算!AA$10:AA$119)</f>
        <v>0</v>
      </c>
      <c r="Y23" s="71">
        <f>SUMIF(計算!$E$10:$E$120,$B23,計算!AB$10:AB$120)</f>
        <v>0</v>
      </c>
      <c r="Z23" s="71">
        <f>SUMIF(計算!$E$10:$E$120,$B23,計算!AC$10:AC$120)</f>
        <v>0</v>
      </c>
      <c r="AA23" s="71">
        <f>SUMIF(計算!$E$10:$E$120,$B23,計算!AD$10:AD$120)</f>
        <v>0</v>
      </c>
      <c r="AB23" s="71">
        <f>SUMIF(計算!$E$10:$E$119,$B23,計算!AE$10:AE$119)</f>
        <v>0</v>
      </c>
      <c r="AC23" s="71">
        <f>SUMIF(計算!$E$10:$E$120,$B23,計算!AF$10:AF$120)</f>
        <v>0</v>
      </c>
      <c r="AD23" s="71">
        <f>SUMIF(計算!$E$10:$E$120,$B23,計算!AG$10:AG$120)</f>
        <v>0</v>
      </c>
      <c r="AE23" s="71">
        <f>SUMIF(計算!$E$10:$E$120,$B23,計算!AH$10:AH$120)</f>
        <v>0</v>
      </c>
      <c r="AF23" s="71">
        <f>SUMIF(計算!$E$10:$E$119,$B23,計算!AI$10:AI$119)</f>
        <v>0</v>
      </c>
    </row>
    <row r="24" spans="2:32">
      <c r="B24" s="74"/>
      <c r="C24" s="75" t="s">
        <v>81</v>
      </c>
      <c r="D24" s="76">
        <f t="shared" ref="D24:M24" si="0">SUM(D9:D23)</f>
        <v>0</v>
      </c>
      <c r="E24" s="76">
        <f t="shared" si="0"/>
        <v>0</v>
      </c>
      <c r="F24" s="76">
        <f t="shared" si="0"/>
        <v>0</v>
      </c>
      <c r="G24" s="76">
        <f t="shared" si="0"/>
        <v>0</v>
      </c>
      <c r="H24" s="76">
        <f t="shared" si="0"/>
        <v>0</v>
      </c>
      <c r="I24" s="76">
        <f t="shared" si="0"/>
        <v>0</v>
      </c>
      <c r="J24" s="76">
        <f t="shared" si="0"/>
        <v>0</v>
      </c>
      <c r="K24" s="76">
        <f t="shared" si="0"/>
        <v>0</v>
      </c>
      <c r="L24" s="76">
        <f t="shared" si="0"/>
        <v>0</v>
      </c>
      <c r="M24" s="76">
        <f t="shared" si="0"/>
        <v>0</v>
      </c>
      <c r="N24" s="76" t="e">
        <f>計算!#REF!</f>
        <v>#REF!</v>
      </c>
      <c r="O24" s="76" t="e">
        <f>計算!#REF!</f>
        <v>#REF!</v>
      </c>
      <c r="P24" s="76">
        <f t="shared" ref="P24:AF24" si="1">SUM(P9:P23)</f>
        <v>0</v>
      </c>
      <c r="Q24" s="76">
        <f t="shared" si="1"/>
        <v>0</v>
      </c>
      <c r="R24" s="76">
        <f t="shared" si="1"/>
        <v>0</v>
      </c>
      <c r="S24" s="76">
        <f t="shared" si="1"/>
        <v>0</v>
      </c>
      <c r="T24" s="76">
        <f t="shared" si="1"/>
        <v>0</v>
      </c>
      <c r="U24" s="76">
        <f t="shared" si="1"/>
        <v>0</v>
      </c>
      <c r="V24" s="76">
        <f t="shared" si="1"/>
        <v>0</v>
      </c>
      <c r="W24" s="76">
        <f t="shared" si="1"/>
        <v>0</v>
      </c>
      <c r="X24" s="76">
        <f t="shared" si="1"/>
        <v>0</v>
      </c>
      <c r="Y24" s="76">
        <f t="shared" si="1"/>
        <v>0</v>
      </c>
      <c r="Z24" s="76">
        <f t="shared" si="1"/>
        <v>0</v>
      </c>
      <c r="AA24" s="76">
        <f t="shared" si="1"/>
        <v>0</v>
      </c>
      <c r="AB24" s="76">
        <f t="shared" si="1"/>
        <v>0</v>
      </c>
      <c r="AC24" s="76">
        <f t="shared" si="1"/>
        <v>0</v>
      </c>
      <c r="AD24" s="76">
        <f t="shared" si="1"/>
        <v>0</v>
      </c>
      <c r="AE24" s="76">
        <f t="shared" si="1"/>
        <v>0</v>
      </c>
      <c r="AF24" s="76">
        <f t="shared" si="1"/>
        <v>0</v>
      </c>
    </row>
    <row r="25" spans="2:32">
      <c r="E25" s="53"/>
      <c r="H25" s="53"/>
      <c r="I25" s="53"/>
      <c r="J25" s="53"/>
      <c r="Q25" s="53"/>
    </row>
  </sheetData>
  <sheetProtection formatCells="0" formatColumns="0" formatRows="0" sort="0" autoFilter="0"/>
  <mergeCells count="2">
    <mergeCell ref="F3:H3"/>
    <mergeCell ref="D6:D7"/>
  </mergeCells>
  <phoneticPr fontId="14"/>
  <pageMargins left="0.98425196850393704" right="0.98425196850393704" top="0.78740157480314965" bottom="0.78740157480314965" header="0" footer="0"/>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tabColor rgb="FFFFCCFF"/>
    <pageSetUpPr fitToPage="1"/>
  </sheetPr>
  <dimension ref="B1:U150"/>
  <sheetViews>
    <sheetView showGridLines="0" tabSelected="1" zoomScaleNormal="100" zoomScaleSheetLayoutView="80" workbookViewId="0">
      <pane ySplit="12" topLeftCell="A13" activePane="bottomLeft" state="frozen"/>
      <selection pane="bottomLeft" activeCell="L27" sqref="L27"/>
    </sheetView>
  </sheetViews>
  <sheetFormatPr defaultColWidth="9.140625" defaultRowHeight="12"/>
  <cols>
    <col min="1" max="1" width="2.28515625" style="4" customWidth="1"/>
    <col min="2" max="3" width="2.5703125" style="255" customWidth="1"/>
    <col min="4" max="4" width="16.7109375" style="183" customWidth="1"/>
    <col min="5" max="5" width="17.42578125" style="183" customWidth="1"/>
    <col min="6" max="6" width="17.42578125" style="255" customWidth="1"/>
    <col min="7" max="7" width="17.42578125" style="183" customWidth="1"/>
    <col min="8" max="8" width="17.140625" style="183" customWidth="1"/>
    <col min="9" max="9" width="11.85546875" style="183" customWidth="1"/>
    <col min="10" max="10" width="2.28515625" style="4" customWidth="1"/>
    <col min="11" max="11" width="20.85546875" style="4" bestFit="1" customWidth="1"/>
    <col min="12" max="12" width="27.7109375" style="4" bestFit="1" customWidth="1"/>
    <col min="13" max="13" width="2.28515625" style="4" customWidth="1"/>
    <col min="14" max="14" width="9.7109375" style="4" bestFit="1" customWidth="1"/>
    <col min="15" max="15" width="3.7109375" style="4" bestFit="1" customWidth="1"/>
    <col min="16" max="16" width="6.7109375" style="4" bestFit="1" customWidth="1"/>
    <col min="17" max="17" width="2.28515625" style="4" customWidth="1"/>
    <col min="18" max="18" width="4.7109375" style="4" bestFit="1" customWidth="1"/>
    <col min="19" max="19" width="15.42578125" style="4" customWidth="1"/>
    <col min="20" max="16384" width="9.140625" style="4"/>
  </cols>
  <sheetData>
    <row r="1" spans="2:21">
      <c r="B1" s="32"/>
      <c r="C1" s="32"/>
      <c r="D1" s="4"/>
      <c r="E1" s="4"/>
      <c r="F1" s="32"/>
      <c r="G1" s="4"/>
      <c r="H1" s="4"/>
      <c r="I1" s="4"/>
    </row>
    <row r="2" spans="2:21" ht="12.75" thickBot="1">
      <c r="B2" s="33"/>
      <c r="C2" s="33"/>
      <c r="D2" s="34"/>
      <c r="E2" s="4"/>
      <c r="F2" s="32"/>
      <c r="G2" s="4"/>
      <c r="H2" s="4"/>
      <c r="I2" s="4"/>
    </row>
    <row r="3" spans="2:21" ht="12.75" thickBot="1">
      <c r="B3" s="740" t="s">
        <v>196</v>
      </c>
      <c r="C3" s="741"/>
      <c r="D3" s="742"/>
      <c r="E3" s="737" t="s">
        <v>1148</v>
      </c>
      <c r="F3" s="738"/>
      <c r="G3" s="738"/>
      <c r="H3" s="738"/>
      <c r="I3" s="739"/>
      <c r="K3" s="249" t="s">
        <v>125</v>
      </c>
      <c r="L3" s="1"/>
      <c r="N3" s="4" t="s">
        <v>976</v>
      </c>
    </row>
    <row r="4" spans="2:21">
      <c r="B4" s="743" t="s">
        <v>502</v>
      </c>
      <c r="C4" s="744"/>
      <c r="D4" s="745"/>
      <c r="E4" s="752" t="s">
        <v>1149</v>
      </c>
      <c r="F4" s="753"/>
      <c r="G4" s="753"/>
      <c r="H4" s="753"/>
      <c r="I4" s="754"/>
      <c r="N4" s="4" t="s">
        <v>977</v>
      </c>
      <c r="U4" s="32"/>
    </row>
    <row r="5" spans="2:21">
      <c r="B5" s="746"/>
      <c r="C5" s="747"/>
      <c r="D5" s="748"/>
      <c r="E5" s="752"/>
      <c r="F5" s="753"/>
      <c r="G5" s="753"/>
      <c r="H5" s="753"/>
      <c r="I5" s="754"/>
      <c r="N5" s="472" t="s">
        <v>593</v>
      </c>
      <c r="O5" s="473" t="s">
        <v>500</v>
      </c>
      <c r="P5" s="474">
        <v>0.80600000000000005</v>
      </c>
      <c r="U5" s="32"/>
    </row>
    <row r="6" spans="2:21" ht="12.75" thickBot="1">
      <c r="B6" s="746"/>
      <c r="C6" s="747"/>
      <c r="D6" s="748"/>
      <c r="E6" s="752"/>
      <c r="F6" s="753"/>
      <c r="G6" s="753"/>
      <c r="H6" s="753"/>
      <c r="I6" s="754"/>
      <c r="L6" s="169" t="s">
        <v>498</v>
      </c>
      <c r="N6" s="466" t="s">
        <v>594</v>
      </c>
      <c r="O6" s="270" t="s">
        <v>500</v>
      </c>
      <c r="P6" s="467">
        <v>0.79900000000000004</v>
      </c>
      <c r="U6" s="32"/>
    </row>
    <row r="7" spans="2:21" ht="12.75" thickBot="1">
      <c r="B7" s="749"/>
      <c r="C7" s="750"/>
      <c r="D7" s="751"/>
      <c r="E7" s="755"/>
      <c r="F7" s="756"/>
      <c r="G7" s="756"/>
      <c r="H7" s="756"/>
      <c r="I7" s="757"/>
      <c r="K7" s="226" t="s">
        <v>194</v>
      </c>
      <c r="L7" s="2" t="s">
        <v>127</v>
      </c>
      <c r="N7" s="466" t="s">
        <v>595</v>
      </c>
      <c r="O7" s="270" t="s">
        <v>500</v>
      </c>
      <c r="P7" s="468">
        <v>0.84299999999999997</v>
      </c>
    </row>
    <row r="8" spans="2:21" ht="12.75" thickBot="1">
      <c r="B8" s="4"/>
      <c r="C8" s="4"/>
      <c r="D8" s="4"/>
      <c r="E8" s="4"/>
      <c r="F8" s="4"/>
      <c r="G8" s="4"/>
      <c r="H8" s="4"/>
      <c r="I8" s="4"/>
      <c r="L8" s="169"/>
      <c r="N8" s="466" t="s">
        <v>596</v>
      </c>
      <c r="O8" s="270" t="s">
        <v>500</v>
      </c>
      <c r="P8" s="468">
        <v>0.72799999999999998</v>
      </c>
    </row>
    <row r="9" spans="2:21" ht="12.75" thickBot="1">
      <c r="B9" s="758" t="str">
        <f>IF(ABS(直接入力!S123)&gt;0,"直接入力シートに値が入っています。部門別に消費額が特定できない場合はクリアしてください。","")</f>
        <v/>
      </c>
      <c r="C9" s="758"/>
      <c r="D9" s="758"/>
      <c r="E9" s="758"/>
      <c r="F9" s="758"/>
      <c r="G9" s="758"/>
      <c r="H9" s="758"/>
      <c r="I9" s="758"/>
      <c r="K9" s="226" t="s">
        <v>192</v>
      </c>
      <c r="L9" s="250" t="s">
        <v>510</v>
      </c>
      <c r="N9" s="466" t="s">
        <v>972</v>
      </c>
      <c r="O9" s="270" t="s">
        <v>500</v>
      </c>
      <c r="P9" s="468">
        <v>0.85499999999999998</v>
      </c>
    </row>
    <row r="10" spans="2:21">
      <c r="B10" s="33" t="s">
        <v>978</v>
      </c>
      <c r="C10" s="33"/>
      <c r="D10" s="4"/>
      <c r="E10" s="4"/>
      <c r="F10" s="32"/>
      <c r="G10" s="4"/>
      <c r="H10" s="4"/>
      <c r="I10" s="4"/>
      <c r="N10" s="466" t="s">
        <v>973</v>
      </c>
      <c r="O10" s="270" t="s">
        <v>500</v>
      </c>
      <c r="P10" s="468">
        <v>0.78600000000000003</v>
      </c>
    </row>
    <row r="11" spans="2:21">
      <c r="B11" s="251"/>
      <c r="C11" s="251"/>
      <c r="D11" s="251"/>
      <c r="E11" s="772" t="s">
        <v>1150</v>
      </c>
      <c r="F11" s="772"/>
      <c r="G11" s="772"/>
      <c r="H11" s="772"/>
      <c r="I11" s="252"/>
      <c r="N11" s="466" t="s">
        <v>974</v>
      </c>
      <c r="O11" s="270" t="s">
        <v>500</v>
      </c>
      <c r="P11" s="468">
        <v>0.76200000000000001</v>
      </c>
      <c r="R11" s="759" t="s">
        <v>501</v>
      </c>
      <c r="S11" s="227" t="s">
        <v>0</v>
      </c>
    </row>
    <row r="12" spans="2:21" ht="12.75" thickBot="1">
      <c r="B12" s="251"/>
      <c r="C12" s="251"/>
      <c r="D12" s="251"/>
      <c r="E12" s="772"/>
      <c r="F12" s="772"/>
      <c r="G12" s="772"/>
      <c r="H12" s="772"/>
      <c r="I12" s="252"/>
      <c r="K12" s="4" t="s">
        <v>511</v>
      </c>
      <c r="N12" s="469" t="s">
        <v>975</v>
      </c>
      <c r="O12" s="471" t="s">
        <v>500</v>
      </c>
      <c r="P12" s="470">
        <v>0.72599999999999998</v>
      </c>
      <c r="R12" s="760"/>
      <c r="S12" s="228" t="str">
        <f>"("&amp;L9&amp;")"</f>
        <v>(購入者価格)</v>
      </c>
    </row>
    <row r="13" spans="2:21" ht="15" customHeight="1">
      <c r="B13" s="253" t="s">
        <v>691</v>
      </c>
      <c r="C13" s="251"/>
      <c r="D13" s="251"/>
      <c r="E13" s="251"/>
      <c r="F13" s="251"/>
      <c r="G13" s="251"/>
      <c r="H13" s="251"/>
      <c r="I13" s="252"/>
      <c r="K13" s="4" t="e">
        <f>観光消費分割!#REF!</f>
        <v>#REF!</v>
      </c>
      <c r="N13" s="466" t="s">
        <v>1151</v>
      </c>
      <c r="O13" s="270" t="s">
        <v>500</v>
      </c>
      <c r="P13" s="468">
        <v>0.61899999999999999</v>
      </c>
      <c r="R13" s="246" t="s">
        <v>289</v>
      </c>
      <c r="S13" s="231">
        <f>IF(直接入力!$S$121=0,観光消費分割!AD26,直接入力!S11)</f>
        <v>0</v>
      </c>
      <c r="T13" s="29"/>
    </row>
    <row r="14" spans="2:21" ht="15" customHeight="1" thickBot="1">
      <c r="B14" s="251"/>
      <c r="C14" s="251"/>
      <c r="D14" s="253" t="s">
        <v>507</v>
      </c>
      <c r="E14" s="251"/>
      <c r="F14" s="252" t="str">
        <f>"(単位："&amp;$L$7&amp;")"</f>
        <v>(単位：百万円)</v>
      </c>
      <c r="G14" s="251"/>
      <c r="H14" s="773" t="str">
        <f>IF(B9="","　","　需要額が直接入力してあるため、このシートのデータは無視されています。このシートのデータを使用したい場合は「直接入力」シートのデータをクリアしてください。"&amp;CHAR(10)&amp;"　")&amp;IF(OR(AND(SUM(E16:F16)&gt;0,SUM(E26:F26)&gt;0),AND(SUM(E26:F26)&gt;0,SUM(E35:F35)&gt;0),AND(SUM(E16:F16)&gt;0,SUM(E35:F35)&gt;0)),"１～３のいずれか１つにのみデータを入力してください。","")</f>
        <v>　</v>
      </c>
      <c r="I14" s="773"/>
      <c r="K14" s="4" t="e">
        <f>観光消費分割!#REF!</f>
        <v>#REF!</v>
      </c>
      <c r="N14" s="466" t="s">
        <v>1152</v>
      </c>
      <c r="O14" s="270" t="s">
        <v>500</v>
      </c>
      <c r="P14" s="468">
        <v>0.57099999999999995</v>
      </c>
      <c r="R14" s="247" t="s">
        <v>290</v>
      </c>
      <c r="S14" s="233">
        <f>IF(直接入力!$S$121=0,観光消費分割!AD27,直接入力!S12)</f>
        <v>0</v>
      </c>
      <c r="T14" s="29"/>
    </row>
    <row r="15" spans="2:21" ht="15" customHeight="1" collapsed="1" thickBot="1">
      <c r="B15" s="251"/>
      <c r="C15" s="763"/>
      <c r="D15" s="780"/>
      <c r="E15" s="635" t="s">
        <v>602</v>
      </c>
      <c r="F15" s="636" t="s">
        <v>603</v>
      </c>
      <c r="G15" s="251"/>
      <c r="H15" s="773"/>
      <c r="I15" s="773"/>
      <c r="K15" s="4" t="e">
        <f>観光消費分割!#REF!</f>
        <v>#REF!</v>
      </c>
      <c r="N15" s="466" t="s">
        <v>1153</v>
      </c>
      <c r="O15" s="270" t="s">
        <v>500</v>
      </c>
      <c r="P15" s="468">
        <v>0.64500000000000002</v>
      </c>
      <c r="R15" s="247" t="s">
        <v>291</v>
      </c>
      <c r="S15" s="233">
        <f>IF(直接入力!$S$121=0,観光消費分割!AD28,直接入力!S13)</f>
        <v>0</v>
      </c>
      <c r="T15" s="29"/>
    </row>
    <row r="16" spans="2:21" ht="15" customHeight="1">
      <c r="B16" s="251"/>
      <c r="C16" s="625" t="s">
        <v>508</v>
      </c>
      <c r="D16" s="251"/>
      <c r="E16" s="633">
        <f>SUM(E17:E21)</f>
        <v>0</v>
      </c>
      <c r="F16" s="634">
        <f>SUM(F17:F21)</f>
        <v>0</v>
      </c>
      <c r="H16" s="773"/>
      <c r="I16" s="773"/>
      <c r="K16" s="4" t="e">
        <f>観光消費分割!#REF!</f>
        <v>#REF!</v>
      </c>
      <c r="N16" s="466" t="s">
        <v>1154</v>
      </c>
      <c r="O16" s="270" t="s">
        <v>500</v>
      </c>
      <c r="P16" s="468">
        <v>0.66200000000000003</v>
      </c>
      <c r="R16" s="247" t="s">
        <v>292</v>
      </c>
      <c r="S16" s="233">
        <f>IF(直接入力!$S$121=0,観光消費分割!AD29,直接入力!S14)</f>
        <v>0</v>
      </c>
      <c r="T16" s="29"/>
    </row>
    <row r="17" spans="2:20" ht="15" customHeight="1">
      <c r="B17" s="251"/>
      <c r="C17" s="625"/>
      <c r="D17" s="254" t="s">
        <v>597</v>
      </c>
      <c r="E17" s="632"/>
      <c r="F17" s="629"/>
      <c r="G17" s="251"/>
      <c r="H17" s="773"/>
      <c r="I17" s="773"/>
      <c r="K17" s="4" t="e">
        <f>観光消費分割!#REF!</f>
        <v>#REF!</v>
      </c>
      <c r="M17" s="169"/>
      <c r="N17" s="466" t="s">
        <v>1155</v>
      </c>
      <c r="O17" s="933" t="s">
        <v>500</v>
      </c>
      <c r="P17" s="468">
        <v>0.69099999999999995</v>
      </c>
      <c r="R17" s="247" t="s">
        <v>293</v>
      </c>
      <c r="S17" s="233">
        <f>IF(直接入力!$S$121=0,観光消費分割!AD30,直接入力!S15)</f>
        <v>0</v>
      </c>
      <c r="T17" s="29"/>
    </row>
    <row r="18" spans="2:20" ht="15" customHeight="1">
      <c r="B18" s="251"/>
      <c r="C18" s="625"/>
      <c r="D18" s="627" t="s">
        <v>598</v>
      </c>
      <c r="E18" s="632"/>
      <c r="F18" s="630"/>
      <c r="G18" s="251"/>
      <c r="H18" s="773"/>
      <c r="I18" s="773"/>
      <c r="M18" s="169"/>
      <c r="N18" s="734" t="s">
        <v>1156</v>
      </c>
      <c r="O18" s="471" t="s">
        <v>500</v>
      </c>
      <c r="P18" s="470">
        <v>0.64300000000000002</v>
      </c>
      <c r="R18" s="247" t="s">
        <v>294</v>
      </c>
      <c r="S18" s="233">
        <f>IF(直接入力!$S$121=0,観光消費分割!AD31,直接入力!S16)</f>
        <v>0</v>
      </c>
      <c r="T18" s="29"/>
    </row>
    <row r="19" spans="2:20" ht="15" customHeight="1">
      <c r="B19" s="251"/>
      <c r="C19" s="625"/>
      <c r="D19" s="627" t="s">
        <v>599</v>
      </c>
      <c r="E19" s="632"/>
      <c r="F19" s="629"/>
      <c r="G19" s="251"/>
      <c r="H19" s="773"/>
      <c r="I19" s="773"/>
      <c r="R19" s="247" t="s">
        <v>295</v>
      </c>
      <c r="S19" s="233">
        <f>IF(直接入力!$S$121=0,観光消費分割!AD32,直接入力!S17)</f>
        <v>0</v>
      </c>
      <c r="T19" s="29"/>
    </row>
    <row r="20" spans="2:20" ht="15" customHeight="1">
      <c r="B20" s="251"/>
      <c r="C20" s="625"/>
      <c r="D20" s="627" t="s">
        <v>600</v>
      </c>
      <c r="E20" s="632"/>
      <c r="F20" s="629"/>
      <c r="G20" s="251"/>
      <c r="H20" s="773"/>
      <c r="I20" s="773"/>
      <c r="R20" s="247" t="s">
        <v>296</v>
      </c>
      <c r="S20" s="233">
        <f>IF(直接入力!$S$121=0,観光消費分割!AD33,直接入力!S18)</f>
        <v>0</v>
      </c>
      <c r="T20" s="29"/>
    </row>
    <row r="21" spans="2:20" ht="15" customHeight="1" thickBot="1">
      <c r="B21" s="251"/>
      <c r="C21" s="626"/>
      <c r="D21" s="628" t="s">
        <v>601</v>
      </c>
      <c r="E21" s="624"/>
      <c r="F21" s="631"/>
      <c r="G21" s="251"/>
      <c r="H21" s="251"/>
      <c r="I21" s="252"/>
      <c r="R21" s="247" t="s">
        <v>297</v>
      </c>
      <c r="S21" s="233">
        <f>IF(直接入力!$S$121=0,観光消費分割!AD34,直接入力!S19)</f>
        <v>0</v>
      </c>
      <c r="T21" s="29"/>
    </row>
    <row r="22" spans="2:20" ht="15" customHeight="1" collapsed="1">
      <c r="B22" s="251"/>
      <c r="C22" s="251"/>
      <c r="D22" s="251"/>
      <c r="E22" s="251"/>
      <c r="F22" s="251"/>
      <c r="G22" s="251"/>
      <c r="H22" s="251"/>
      <c r="I22" s="252"/>
      <c r="N22" s="29"/>
      <c r="O22" s="29"/>
      <c r="R22" s="247" t="s">
        <v>298</v>
      </c>
      <c r="S22" s="233">
        <f>IF(直接入力!$S$121=0,観光消費分割!AD35,直接入力!S20)</f>
        <v>0</v>
      </c>
      <c r="T22" s="29"/>
    </row>
    <row r="23" spans="2:20" ht="15" customHeight="1">
      <c r="B23" s="253" t="s">
        <v>958</v>
      </c>
      <c r="C23" s="251"/>
      <c r="D23" s="251"/>
      <c r="E23" s="251"/>
      <c r="F23" s="251"/>
      <c r="G23" s="251"/>
      <c r="H23" s="251"/>
      <c r="I23" s="252"/>
      <c r="N23" s="29"/>
      <c r="O23" s="29"/>
      <c r="R23" s="247" t="s">
        <v>299</v>
      </c>
      <c r="S23" s="233">
        <f>IF(直接入力!$S$121=0,観光消費分割!AD36,直接入力!S21)</f>
        <v>0</v>
      </c>
      <c r="T23" s="29"/>
    </row>
    <row r="24" spans="2:20" ht="15" customHeight="1" thickBot="1">
      <c r="B24" s="251"/>
      <c r="C24" s="251"/>
      <c r="E24" s="251"/>
      <c r="F24" s="252" t="str">
        <f>"(単位："&amp;$L$7&amp;")"</f>
        <v>(単位：百万円)</v>
      </c>
      <c r="G24" s="251"/>
      <c r="I24" s="252"/>
      <c r="N24" s="29"/>
      <c r="O24" s="29"/>
      <c r="R24" s="247" t="s">
        <v>300</v>
      </c>
      <c r="S24" s="233">
        <f>IF(直接入力!$S$121=0,観光消費分割!AD37,直接入力!S22)</f>
        <v>0</v>
      </c>
      <c r="T24" s="29"/>
    </row>
    <row r="25" spans="2:20" ht="15" customHeight="1" thickBot="1">
      <c r="B25" s="251"/>
      <c r="C25" s="763"/>
      <c r="D25" s="780"/>
      <c r="E25" s="761" t="s">
        <v>602</v>
      </c>
      <c r="F25" s="762"/>
      <c r="G25" s="763" t="s">
        <v>936</v>
      </c>
      <c r="H25" s="764"/>
      <c r="I25" s="252"/>
      <c r="N25" s="29"/>
      <c r="O25" s="29"/>
      <c r="R25" s="247" t="s">
        <v>301</v>
      </c>
      <c r="S25" s="233">
        <f>IF(直接入力!$S$121=0,観光消費分割!AD38,直接入力!S23)</f>
        <v>0</v>
      </c>
      <c r="T25" s="29"/>
    </row>
    <row r="26" spans="2:20" ht="15" customHeight="1">
      <c r="B26" s="251"/>
      <c r="C26" s="765" t="s">
        <v>942</v>
      </c>
      <c r="D26" s="766"/>
      <c r="E26" s="616" t="s">
        <v>937</v>
      </c>
      <c r="F26" s="617" t="s">
        <v>938</v>
      </c>
      <c r="G26" s="621" t="s">
        <v>939</v>
      </c>
      <c r="H26" s="622" t="s">
        <v>940</v>
      </c>
      <c r="I26" s="252"/>
      <c r="N26" s="29"/>
      <c r="O26" s="29"/>
      <c r="R26" s="247" t="s">
        <v>302</v>
      </c>
      <c r="S26" s="233">
        <f>IF(直接入力!$S$121=0,観光消費分割!AD39,直接入力!S24)</f>
        <v>0</v>
      </c>
      <c r="T26" s="29"/>
    </row>
    <row r="27" spans="2:20" ht="15" customHeight="1">
      <c r="B27" s="251"/>
      <c r="C27" s="767"/>
      <c r="D27" s="766"/>
      <c r="E27" s="611"/>
      <c r="F27" s="612"/>
      <c r="G27" s="614"/>
      <c r="H27" s="615"/>
      <c r="I27" s="252"/>
      <c r="N27" s="29"/>
      <c r="O27" s="29"/>
      <c r="R27" s="247" t="s">
        <v>303</v>
      </c>
      <c r="S27" s="233">
        <f>IF(直接入力!$S$121=0,観光消費分割!AD40,直接入力!S25)</f>
        <v>0</v>
      </c>
      <c r="T27" s="29"/>
    </row>
    <row r="28" spans="2:20" ht="15" customHeight="1">
      <c r="B28" s="251"/>
      <c r="C28" s="767"/>
      <c r="D28" s="766"/>
      <c r="E28" s="610" t="s">
        <v>941</v>
      </c>
      <c r="F28" s="774"/>
      <c r="G28" s="610" t="s">
        <v>918</v>
      </c>
      <c r="H28" s="776"/>
      <c r="I28" s="252"/>
      <c r="N28" s="29"/>
      <c r="O28" s="29"/>
      <c r="R28" s="247" t="s">
        <v>304</v>
      </c>
      <c r="S28" s="233">
        <f>IF(直接入力!$S$121=0,観光消費分割!AD41,直接入力!S26)</f>
        <v>0</v>
      </c>
      <c r="T28" s="29"/>
    </row>
    <row r="29" spans="2:20" ht="15" customHeight="1" collapsed="1" thickBot="1">
      <c r="B29" s="251"/>
      <c r="C29" s="768"/>
      <c r="D29" s="769"/>
      <c r="E29" s="613"/>
      <c r="F29" s="775"/>
      <c r="G29" s="613"/>
      <c r="H29" s="777"/>
      <c r="I29" s="252"/>
      <c r="R29" s="247" t="s">
        <v>305</v>
      </c>
      <c r="S29" s="233">
        <f>IF(直接入力!$S$121=0,観光消費分割!AD42,直接入力!S27)</f>
        <v>0</v>
      </c>
      <c r="T29" s="29"/>
    </row>
    <row r="30" spans="2:20" ht="15" customHeight="1">
      <c r="B30" s="251"/>
      <c r="C30" s="251"/>
      <c r="D30" s="251"/>
      <c r="E30" s="251"/>
      <c r="F30" s="251"/>
      <c r="G30" s="251"/>
      <c r="R30" s="247" t="s">
        <v>306</v>
      </c>
      <c r="S30" s="233">
        <f>IF(直接入力!$S$121=0,観光消費分割!AD43,直接入力!S28)</f>
        <v>0</v>
      </c>
      <c r="T30" s="29"/>
    </row>
    <row r="31" spans="2:20" ht="15" customHeight="1">
      <c r="B31" s="251"/>
      <c r="C31" s="251"/>
      <c r="D31" s="251"/>
      <c r="E31" s="251"/>
      <c r="G31" s="251"/>
      <c r="I31" s="252"/>
      <c r="R31" s="247" t="s">
        <v>307</v>
      </c>
      <c r="S31" s="233">
        <f>IF(直接入力!$S$121=0,観光消費分割!AD44,直接入力!S29)</f>
        <v>0</v>
      </c>
      <c r="T31" s="29"/>
    </row>
    <row r="32" spans="2:20" ht="15" customHeight="1">
      <c r="B32" s="253" t="s">
        <v>959</v>
      </c>
      <c r="C32" s="251"/>
      <c r="D32" s="251"/>
      <c r="E32" s="251"/>
      <c r="F32" s="251"/>
      <c r="G32" s="251"/>
      <c r="H32" s="251"/>
      <c r="R32" s="247" t="s">
        <v>308</v>
      </c>
      <c r="S32" s="233">
        <f>IF(直接入力!$S$121=0,観光消費分割!AD45,直接入力!S30)</f>
        <v>0</v>
      </c>
      <c r="T32" s="29"/>
    </row>
    <row r="33" spans="2:20" ht="15" customHeight="1" collapsed="1" thickBot="1">
      <c r="B33" s="251"/>
      <c r="C33" s="251"/>
      <c r="D33" s="251"/>
      <c r="E33" s="251"/>
      <c r="F33" s="252" t="s">
        <v>509</v>
      </c>
      <c r="G33" s="251"/>
      <c r="R33" s="247" t="s">
        <v>309</v>
      </c>
      <c r="S33" s="233">
        <f>IF(直接入力!$S$121=0,観光消費分割!AD46,直接入力!S31)</f>
        <v>0</v>
      </c>
      <c r="T33" s="29"/>
    </row>
    <row r="34" spans="2:20" ht="15" customHeight="1" thickBot="1">
      <c r="B34" s="251"/>
      <c r="C34" s="763"/>
      <c r="D34" s="780"/>
      <c r="E34" s="763" t="s">
        <v>604</v>
      </c>
      <c r="F34" s="764"/>
      <c r="G34" s="770" t="s">
        <v>917</v>
      </c>
      <c r="H34" s="771"/>
      <c r="R34" s="247" t="s">
        <v>310</v>
      </c>
      <c r="S34" s="233">
        <f>IF(直接入力!$S$121=0,観光消費分割!AD47,直接入力!S32)</f>
        <v>0</v>
      </c>
      <c r="T34" s="29"/>
    </row>
    <row r="35" spans="2:20" ht="15" customHeight="1">
      <c r="B35" s="251"/>
      <c r="C35" s="765" t="s">
        <v>943</v>
      </c>
      <c r="D35" s="766"/>
      <c r="E35" s="616" t="s">
        <v>914</v>
      </c>
      <c r="F35" s="617" t="s">
        <v>915</v>
      </c>
      <c r="G35" s="621" t="s">
        <v>916</v>
      </c>
      <c r="H35" s="622" t="s">
        <v>915</v>
      </c>
      <c r="I35" s="252"/>
      <c r="R35" s="247" t="s">
        <v>311</v>
      </c>
      <c r="S35" s="233">
        <f>IF(直接入力!$S$121=0,観光消費分割!AD48,直接入力!S33)</f>
        <v>0</v>
      </c>
      <c r="T35" s="29"/>
    </row>
    <row r="36" spans="2:20" ht="15" customHeight="1">
      <c r="B36" s="251"/>
      <c r="C36" s="767"/>
      <c r="D36" s="766"/>
      <c r="E36" s="618"/>
      <c r="F36" s="619"/>
      <c r="G36" s="618"/>
      <c r="H36" s="623"/>
      <c r="I36" s="252"/>
      <c r="R36" s="248" t="s">
        <v>312</v>
      </c>
      <c r="S36" s="233">
        <f>IF(直接入力!$S$121=0,観光消費分割!AD49,直接入力!S34)</f>
        <v>0</v>
      </c>
      <c r="T36" s="29"/>
    </row>
    <row r="37" spans="2:20" ht="15" customHeight="1">
      <c r="B37" s="251"/>
      <c r="C37" s="767"/>
      <c r="D37" s="766"/>
      <c r="E37" s="620" t="s">
        <v>918</v>
      </c>
      <c r="F37" s="778"/>
      <c r="G37" s="610" t="s">
        <v>918</v>
      </c>
      <c r="H37" s="776"/>
      <c r="I37" s="252"/>
      <c r="R37" s="248" t="s">
        <v>313</v>
      </c>
      <c r="S37" s="233">
        <f>IF(直接入力!$S$121=0,観光消費分割!AD50,直接入力!S35)</f>
        <v>0</v>
      </c>
      <c r="T37" s="29"/>
    </row>
    <row r="38" spans="2:20" ht="15" customHeight="1" collapsed="1" thickBot="1">
      <c r="B38" s="251"/>
      <c r="C38" s="768"/>
      <c r="D38" s="769"/>
      <c r="E38" s="613"/>
      <c r="F38" s="779"/>
      <c r="G38" s="613"/>
      <c r="H38" s="777"/>
      <c r="I38" s="252"/>
      <c r="R38" s="248" t="s">
        <v>314</v>
      </c>
      <c r="S38" s="233">
        <f>IF(直接入力!$S$121=0,観光消費分割!AD51,直接入力!S36)</f>
        <v>0</v>
      </c>
      <c r="T38" s="29"/>
    </row>
    <row r="39" spans="2:20" ht="12" customHeight="1">
      <c r="B39" s="251"/>
      <c r="C39" s="251"/>
      <c r="D39" s="251"/>
      <c r="E39" s="251"/>
      <c r="F39" s="251"/>
      <c r="G39" s="251"/>
      <c r="H39" s="251"/>
      <c r="I39" s="252"/>
      <c r="R39" s="248" t="s">
        <v>315</v>
      </c>
      <c r="S39" s="233">
        <f>IF(直接入力!$S$121=0,観光消費分割!AD52,直接入力!S37)</f>
        <v>0</v>
      </c>
      <c r="T39" s="29"/>
    </row>
    <row r="40" spans="2:20" ht="12" customHeight="1">
      <c r="B40" s="251"/>
      <c r="C40" s="251"/>
      <c r="D40" s="251"/>
      <c r="E40" s="251"/>
      <c r="F40" s="251"/>
      <c r="G40" s="251"/>
      <c r="H40" s="251"/>
      <c r="I40" s="252"/>
      <c r="R40" s="248" t="s">
        <v>316</v>
      </c>
      <c r="S40" s="233">
        <f>IF(直接入力!$S$121=0,観光消費分割!AD53,直接入力!S38)</f>
        <v>0</v>
      </c>
      <c r="T40" s="29"/>
    </row>
    <row r="41" spans="2:20" ht="12" customHeight="1">
      <c r="B41" s="251"/>
      <c r="C41" s="251"/>
      <c r="D41" s="251"/>
      <c r="E41" s="251"/>
      <c r="F41" s="251"/>
      <c r="G41" s="251"/>
      <c r="H41" s="251"/>
      <c r="I41" s="252"/>
      <c r="R41" s="248" t="s">
        <v>317</v>
      </c>
      <c r="S41" s="233">
        <f>IF(直接入力!$S$121=0,観光消費分割!AD54,直接入力!S39)</f>
        <v>0</v>
      </c>
      <c r="T41" s="29"/>
    </row>
    <row r="42" spans="2:20" ht="12" customHeight="1">
      <c r="B42" s="251"/>
      <c r="C42" s="251"/>
      <c r="D42" s="251"/>
      <c r="E42" s="251"/>
      <c r="F42" s="251"/>
      <c r="G42" s="251"/>
      <c r="H42" s="251"/>
      <c r="I42" s="252"/>
      <c r="R42" s="248" t="s">
        <v>318</v>
      </c>
      <c r="S42" s="233">
        <f>IF(直接入力!$S$121=0,観光消費分割!AD55,直接入力!S40)</f>
        <v>0</v>
      </c>
      <c r="T42" s="29"/>
    </row>
    <row r="43" spans="2:20" ht="12" customHeight="1">
      <c r="B43" s="251"/>
      <c r="C43" s="251"/>
      <c r="D43" s="251"/>
      <c r="E43" s="251"/>
      <c r="F43" s="251"/>
      <c r="G43" s="251"/>
      <c r="H43" s="251"/>
      <c r="I43" s="252"/>
      <c r="R43" s="248" t="s">
        <v>319</v>
      </c>
      <c r="S43" s="233">
        <f>IF(直接入力!$S$121=0,観光消費分割!AD56,直接入力!S41)</f>
        <v>0</v>
      </c>
      <c r="T43" s="29"/>
    </row>
    <row r="44" spans="2:20" ht="12" customHeight="1">
      <c r="B44" s="251"/>
      <c r="C44" s="251"/>
      <c r="D44" s="251"/>
      <c r="E44" s="251"/>
      <c r="F44" s="251"/>
      <c r="G44" s="251"/>
      <c r="H44" s="251"/>
      <c r="I44" s="252"/>
      <c r="R44" s="248" t="s">
        <v>320</v>
      </c>
      <c r="S44" s="233">
        <f>IF(直接入力!$S$121=0,観光消費分割!AD57,直接入力!S42)</f>
        <v>0</v>
      </c>
      <c r="T44" s="29"/>
    </row>
    <row r="45" spans="2:20" ht="12" customHeight="1">
      <c r="B45" s="251"/>
      <c r="C45" s="251"/>
      <c r="D45" s="251"/>
      <c r="E45" s="251"/>
      <c r="F45" s="251"/>
      <c r="G45" s="251"/>
      <c r="H45" s="251"/>
      <c r="I45" s="252"/>
      <c r="K45" s="29"/>
      <c r="R45" s="248" t="s">
        <v>321</v>
      </c>
      <c r="S45" s="233">
        <f>IF(直接入力!$S$121=0,観光消費分割!AD58,直接入力!S43)</f>
        <v>0</v>
      </c>
      <c r="T45" s="29"/>
    </row>
    <row r="46" spans="2:20" ht="12" customHeight="1">
      <c r="B46" s="251"/>
      <c r="C46" s="251"/>
      <c r="D46" s="251"/>
      <c r="E46" s="251"/>
      <c r="F46" s="251"/>
      <c r="G46" s="251"/>
      <c r="H46" s="251"/>
      <c r="I46" s="252"/>
      <c r="K46" s="29"/>
      <c r="R46" s="248" t="s">
        <v>322</v>
      </c>
      <c r="S46" s="233">
        <f>IF(直接入力!$S$121=0,観光消費分割!AD59,直接入力!S44)</f>
        <v>0</v>
      </c>
      <c r="T46" s="29"/>
    </row>
    <row r="47" spans="2:20" ht="12" customHeight="1" collapsed="1">
      <c r="B47" s="251"/>
      <c r="C47" s="251"/>
      <c r="D47" s="251"/>
      <c r="E47" s="251"/>
      <c r="F47" s="251"/>
      <c r="G47" s="251"/>
      <c r="H47" s="251"/>
      <c r="I47" s="252"/>
      <c r="K47" s="29"/>
      <c r="R47" s="248" t="s">
        <v>323</v>
      </c>
      <c r="S47" s="233">
        <f>IF(直接入力!$S$121=0,観光消費分割!AD60,直接入力!S45)</f>
        <v>0</v>
      </c>
      <c r="T47" s="29"/>
    </row>
    <row r="48" spans="2:20" ht="12" customHeight="1">
      <c r="B48" s="251"/>
      <c r="C48" s="251"/>
      <c r="D48" s="251"/>
      <c r="E48" s="251"/>
      <c r="F48" s="251"/>
      <c r="G48" s="251"/>
      <c r="H48" s="251"/>
      <c r="I48" s="252"/>
      <c r="K48" s="29"/>
      <c r="R48" s="248" t="s">
        <v>324</v>
      </c>
      <c r="S48" s="233">
        <f>IF(直接入力!$S$121=0,観光消費分割!AD61,直接入力!S46)</f>
        <v>0</v>
      </c>
      <c r="T48" s="29"/>
    </row>
    <row r="49" spans="2:20" ht="12" customHeight="1">
      <c r="B49" s="251"/>
      <c r="C49" s="251"/>
      <c r="D49" s="251"/>
      <c r="E49" s="251"/>
      <c r="F49" s="251"/>
      <c r="G49" s="251"/>
      <c r="H49" s="251"/>
      <c r="I49" s="252"/>
      <c r="K49" s="29"/>
      <c r="R49" s="248" t="s">
        <v>325</v>
      </c>
      <c r="S49" s="233">
        <f>IF(直接入力!$S$121=0,観光消費分割!AD62,直接入力!S47)</f>
        <v>0</v>
      </c>
      <c r="T49" s="29"/>
    </row>
    <row r="50" spans="2:20" ht="12" customHeight="1" collapsed="1">
      <c r="B50" s="251"/>
      <c r="C50" s="251"/>
      <c r="D50" s="251"/>
      <c r="E50" s="251"/>
      <c r="F50" s="251"/>
      <c r="G50" s="251"/>
      <c r="H50" s="251"/>
      <c r="I50" s="252"/>
      <c r="R50" s="248" t="s">
        <v>326</v>
      </c>
      <c r="S50" s="233">
        <f>IF(直接入力!$S$121=0,観光消費分割!AD63,直接入力!S48)</f>
        <v>0</v>
      </c>
      <c r="T50" s="29"/>
    </row>
    <row r="51" spans="2:20" ht="12" customHeight="1">
      <c r="B51" s="251"/>
      <c r="C51" s="251"/>
      <c r="D51" s="251"/>
      <c r="E51" s="251"/>
      <c r="F51" s="251"/>
      <c r="G51" s="251"/>
      <c r="H51" s="251"/>
      <c r="I51" s="252"/>
      <c r="R51" s="247" t="s">
        <v>327</v>
      </c>
      <c r="S51" s="233">
        <f>IF(直接入力!$S$121=0,観光消費分割!AD64,直接入力!S49)</f>
        <v>0</v>
      </c>
      <c r="T51" s="29"/>
    </row>
    <row r="52" spans="2:20" ht="12" customHeight="1">
      <c r="B52" s="251"/>
      <c r="C52" s="251"/>
      <c r="D52" s="251"/>
      <c r="E52" s="251"/>
      <c r="F52" s="251"/>
      <c r="G52" s="251"/>
      <c r="H52" s="251"/>
      <c r="I52" s="252"/>
      <c r="R52" s="241" t="s">
        <v>328</v>
      </c>
      <c r="S52" s="233">
        <f>IF(直接入力!$S$121=0,観光消費分割!AD65,直接入力!S50)</f>
        <v>0</v>
      </c>
      <c r="T52" s="29"/>
    </row>
    <row r="53" spans="2:20" ht="12" customHeight="1">
      <c r="B53" s="251"/>
      <c r="C53" s="251"/>
      <c r="D53" s="251"/>
      <c r="E53" s="251"/>
      <c r="F53" s="251"/>
      <c r="G53" s="251"/>
      <c r="H53" s="251"/>
      <c r="I53" s="252"/>
      <c r="R53" s="241" t="s">
        <v>329</v>
      </c>
      <c r="S53" s="233">
        <f>IF(直接入力!$S$121=0,観光消費分割!AD66,直接入力!S51)</f>
        <v>0</v>
      </c>
      <c r="T53" s="29"/>
    </row>
    <row r="54" spans="2:20" ht="12" customHeight="1">
      <c r="B54" s="251"/>
      <c r="C54" s="251"/>
      <c r="D54" s="251"/>
      <c r="E54" s="251"/>
      <c r="F54" s="251"/>
      <c r="G54" s="251"/>
      <c r="H54" s="251"/>
      <c r="I54" s="252"/>
      <c r="R54" s="241" t="s">
        <v>330</v>
      </c>
      <c r="S54" s="233">
        <f>IF(直接入力!$S$121=0,観光消費分割!AD67,直接入力!S52)</f>
        <v>0</v>
      </c>
    </row>
    <row r="55" spans="2:20" ht="12" customHeight="1" collapsed="1">
      <c r="B55" s="251"/>
      <c r="C55" s="251"/>
      <c r="D55" s="251"/>
      <c r="E55" s="251"/>
      <c r="F55" s="251"/>
      <c r="G55" s="251"/>
      <c r="H55" s="251"/>
      <c r="I55" s="252"/>
      <c r="R55" s="241" t="s">
        <v>331</v>
      </c>
      <c r="S55" s="233">
        <f>IF(直接入力!$S$121=0,観光消費分割!AD68,直接入力!S53)</f>
        <v>0</v>
      </c>
    </row>
    <row r="56" spans="2:20" ht="12" customHeight="1">
      <c r="B56" s="251"/>
      <c r="C56" s="251"/>
      <c r="D56" s="251"/>
      <c r="E56" s="251"/>
      <c r="F56" s="251"/>
      <c r="G56" s="251"/>
      <c r="H56" s="251"/>
      <c r="I56" s="252"/>
      <c r="R56" s="241" t="s">
        <v>332</v>
      </c>
      <c r="S56" s="233">
        <f>IF(直接入力!$S$121=0,観光消費分割!AD69,直接入力!S54)</f>
        <v>0</v>
      </c>
    </row>
    <row r="57" spans="2:20" ht="12" customHeight="1">
      <c r="B57" s="251"/>
      <c r="C57" s="251"/>
      <c r="D57" s="251"/>
      <c r="E57" s="251"/>
      <c r="F57" s="251"/>
      <c r="G57" s="251"/>
      <c r="H57" s="251"/>
      <c r="I57" s="252"/>
      <c r="R57" s="241" t="s">
        <v>333</v>
      </c>
      <c r="S57" s="233">
        <f>IF(直接入力!$S$121=0,観光消費分割!AD70,直接入力!S55)</f>
        <v>0</v>
      </c>
    </row>
    <row r="58" spans="2:20" ht="12" customHeight="1">
      <c r="B58" s="251"/>
      <c r="C58" s="251"/>
      <c r="D58" s="251"/>
      <c r="E58" s="251"/>
      <c r="F58" s="251"/>
      <c r="G58" s="251"/>
      <c r="H58" s="251"/>
      <c r="I58" s="252"/>
      <c r="R58" s="241" t="s">
        <v>334</v>
      </c>
      <c r="S58" s="233">
        <f>IF(直接入力!$S$121=0,観光消費分割!AD71,直接入力!S56)</f>
        <v>0</v>
      </c>
    </row>
    <row r="59" spans="2:20" ht="12" customHeight="1">
      <c r="B59" s="251"/>
      <c r="C59" s="251"/>
      <c r="D59" s="251"/>
      <c r="E59" s="251"/>
      <c r="F59" s="251"/>
      <c r="G59" s="251"/>
      <c r="H59" s="251"/>
      <c r="I59" s="252"/>
      <c r="R59" s="241" t="s">
        <v>335</v>
      </c>
      <c r="S59" s="233">
        <f>IF(直接入力!$S$121=0,観光消費分割!AD72,直接入力!S57)</f>
        <v>0</v>
      </c>
    </row>
    <row r="60" spans="2:20" ht="12" customHeight="1" collapsed="1">
      <c r="B60" s="251"/>
      <c r="C60" s="251"/>
      <c r="D60" s="251"/>
      <c r="E60" s="251"/>
      <c r="F60" s="251"/>
      <c r="G60" s="251"/>
      <c r="H60" s="251"/>
      <c r="I60" s="252"/>
      <c r="R60" s="241" t="s">
        <v>336</v>
      </c>
      <c r="S60" s="233">
        <f>IF(直接入力!$S$121=0,観光消費分割!AD73,直接入力!S58)</f>
        <v>0</v>
      </c>
    </row>
    <row r="61" spans="2:20" ht="12" customHeight="1">
      <c r="B61" s="251"/>
      <c r="C61" s="251"/>
      <c r="D61" s="251"/>
      <c r="E61" s="251"/>
      <c r="F61" s="251"/>
      <c r="G61" s="251"/>
      <c r="H61" s="251"/>
      <c r="I61" s="252"/>
      <c r="R61" s="241" t="s">
        <v>337</v>
      </c>
      <c r="S61" s="233">
        <f>IF(直接入力!$S$121=0,観光消費分割!AD74,直接入力!S59)</f>
        <v>0</v>
      </c>
    </row>
    <row r="62" spans="2:20" ht="12" customHeight="1">
      <c r="B62" s="251"/>
      <c r="C62" s="251"/>
      <c r="D62" s="251"/>
      <c r="E62" s="251"/>
      <c r="F62" s="251"/>
      <c r="G62" s="251"/>
      <c r="H62" s="251"/>
      <c r="I62" s="252"/>
      <c r="R62" s="241" t="s">
        <v>338</v>
      </c>
      <c r="S62" s="233">
        <f>IF(直接入力!$S$121=0,観光消費分割!AD75,直接入力!S60)</f>
        <v>0</v>
      </c>
    </row>
    <row r="63" spans="2:20" ht="12" customHeight="1" collapsed="1">
      <c r="B63" s="251"/>
      <c r="C63" s="251"/>
      <c r="D63" s="251"/>
      <c r="E63" s="251"/>
      <c r="F63" s="251"/>
      <c r="G63" s="251"/>
      <c r="H63" s="251"/>
      <c r="I63" s="252"/>
      <c r="R63" s="241" t="s">
        <v>339</v>
      </c>
      <c r="S63" s="233">
        <f>IF(直接入力!$S$121=0,観光消費分割!AD76,直接入力!S61)</f>
        <v>0</v>
      </c>
    </row>
    <row r="64" spans="2:20" ht="12" customHeight="1">
      <c r="B64" s="251"/>
      <c r="C64" s="251"/>
      <c r="D64" s="251"/>
      <c r="E64" s="251"/>
      <c r="F64" s="251"/>
      <c r="G64" s="251"/>
      <c r="H64" s="251"/>
      <c r="I64" s="252"/>
      <c r="R64" s="241" t="s">
        <v>340</v>
      </c>
      <c r="S64" s="233">
        <f>IF(直接入力!$S$121=0,観光消費分割!AD77,直接入力!S62)</f>
        <v>0</v>
      </c>
    </row>
    <row r="65" spans="2:19" ht="12" customHeight="1">
      <c r="B65" s="251"/>
      <c r="C65" s="251"/>
      <c r="D65" s="251"/>
      <c r="E65" s="251"/>
      <c r="F65" s="251"/>
      <c r="G65" s="251"/>
      <c r="H65" s="251"/>
      <c r="I65" s="252"/>
      <c r="R65" s="241" t="s">
        <v>341</v>
      </c>
      <c r="S65" s="233">
        <f>IF(直接入力!$S$121=0,観光消費分割!AD78,直接入力!S63)</f>
        <v>0</v>
      </c>
    </row>
    <row r="66" spans="2:19" ht="12" customHeight="1" collapsed="1">
      <c r="B66" s="251"/>
      <c r="C66" s="251"/>
      <c r="D66" s="251"/>
      <c r="E66" s="251"/>
      <c r="F66" s="251"/>
      <c r="G66" s="251"/>
      <c r="H66" s="251"/>
      <c r="I66" s="252"/>
      <c r="R66" s="241" t="s">
        <v>342</v>
      </c>
      <c r="S66" s="233">
        <f>IF(直接入力!$S$121=0,観光消費分割!AD79,直接入力!S64)</f>
        <v>0</v>
      </c>
    </row>
    <row r="67" spans="2:19" ht="12" customHeight="1">
      <c r="B67" s="251"/>
      <c r="C67" s="251"/>
      <c r="D67" s="251"/>
      <c r="E67" s="251"/>
      <c r="F67" s="251"/>
      <c r="G67" s="251"/>
      <c r="H67" s="251"/>
      <c r="I67" s="252"/>
      <c r="R67" s="241" t="s">
        <v>343</v>
      </c>
      <c r="S67" s="233">
        <f>IF(直接入力!$S$121=0,観光消費分割!AD80,直接入力!S65)</f>
        <v>0</v>
      </c>
    </row>
    <row r="68" spans="2:19" ht="12" customHeight="1">
      <c r="B68" s="251"/>
      <c r="C68" s="251"/>
      <c r="D68" s="251"/>
      <c r="E68" s="251"/>
      <c r="F68" s="251"/>
      <c r="G68" s="251"/>
      <c r="H68" s="251"/>
      <c r="I68" s="252"/>
      <c r="R68" s="241" t="s">
        <v>344</v>
      </c>
      <c r="S68" s="233">
        <f>IF(直接入力!$S$121=0,観光消費分割!AD81,直接入力!S66)</f>
        <v>0</v>
      </c>
    </row>
    <row r="69" spans="2:19" ht="12" customHeight="1">
      <c r="B69" s="251"/>
      <c r="C69" s="251"/>
      <c r="D69" s="251"/>
      <c r="E69" s="251"/>
      <c r="F69" s="251"/>
      <c r="G69" s="251"/>
      <c r="H69" s="251"/>
      <c r="I69" s="252"/>
      <c r="R69" s="241" t="s">
        <v>345</v>
      </c>
      <c r="S69" s="233">
        <f>IF(直接入力!$S$121=0,観光消費分割!AD82,直接入力!S67)</f>
        <v>0</v>
      </c>
    </row>
    <row r="70" spans="2:19" ht="12" customHeight="1">
      <c r="B70" s="251"/>
      <c r="C70" s="251"/>
      <c r="D70" s="251"/>
      <c r="E70" s="251"/>
      <c r="F70" s="251"/>
      <c r="G70" s="251"/>
      <c r="H70" s="251"/>
      <c r="I70" s="252"/>
      <c r="R70" s="241" t="s">
        <v>346</v>
      </c>
      <c r="S70" s="233">
        <f>IF(直接入力!$S$121=0,観光消費分割!AD83,直接入力!S68)</f>
        <v>0</v>
      </c>
    </row>
    <row r="71" spans="2:19" ht="12" customHeight="1" collapsed="1">
      <c r="B71" s="251"/>
      <c r="C71" s="251"/>
      <c r="D71" s="251"/>
      <c r="E71" s="251"/>
      <c r="F71" s="251"/>
      <c r="G71" s="251"/>
      <c r="H71" s="251"/>
      <c r="I71" s="252"/>
      <c r="R71" s="241" t="s">
        <v>347</v>
      </c>
      <c r="S71" s="233">
        <f>IF(直接入力!$S$121=0,観光消費分割!AD84,直接入力!S69)</f>
        <v>0</v>
      </c>
    </row>
    <row r="72" spans="2:19" ht="12" customHeight="1">
      <c r="B72" s="251"/>
      <c r="C72" s="251"/>
      <c r="D72" s="251"/>
      <c r="E72" s="251"/>
      <c r="F72" s="251"/>
      <c r="G72" s="251"/>
      <c r="H72" s="251"/>
      <c r="I72" s="252"/>
      <c r="R72" s="241" t="s">
        <v>348</v>
      </c>
      <c r="S72" s="233">
        <f>IF(直接入力!$S$121=0,観光消費分割!AD85,直接入力!S70)</f>
        <v>0</v>
      </c>
    </row>
    <row r="73" spans="2:19" ht="12" customHeight="1">
      <c r="B73" s="251"/>
      <c r="C73" s="251"/>
      <c r="D73" s="251"/>
      <c r="E73" s="251"/>
      <c r="F73" s="251"/>
      <c r="G73" s="251"/>
      <c r="H73" s="251"/>
      <c r="I73" s="252"/>
      <c r="R73" s="241" t="s">
        <v>349</v>
      </c>
      <c r="S73" s="233">
        <f>IF(直接入力!$S$121=0,観光消費分割!AD86,直接入力!S71)</f>
        <v>0</v>
      </c>
    </row>
    <row r="74" spans="2:19" ht="12" customHeight="1">
      <c r="B74" s="251"/>
      <c r="C74" s="251"/>
      <c r="D74" s="251"/>
      <c r="E74" s="251"/>
      <c r="F74" s="251"/>
      <c r="G74" s="251"/>
      <c r="H74" s="251"/>
      <c r="I74" s="252"/>
      <c r="R74" s="241" t="s">
        <v>350</v>
      </c>
      <c r="S74" s="233">
        <f>IF(直接入力!$S$121=0,観光消費分割!AD87,直接入力!S72)</f>
        <v>0</v>
      </c>
    </row>
    <row r="75" spans="2:19" ht="12" customHeight="1">
      <c r="B75" s="251"/>
      <c r="C75" s="251"/>
      <c r="D75" s="251"/>
      <c r="E75" s="251"/>
      <c r="F75" s="251"/>
      <c r="G75" s="251"/>
      <c r="H75" s="251"/>
      <c r="I75" s="252"/>
      <c r="R75" s="241" t="s">
        <v>351</v>
      </c>
      <c r="S75" s="233">
        <f>IF(直接入力!$S$121=0,観光消費分割!AD88,直接入力!S73)</f>
        <v>0</v>
      </c>
    </row>
    <row r="76" spans="2:19" ht="12" customHeight="1" collapsed="1">
      <c r="B76" s="251"/>
      <c r="C76" s="251"/>
      <c r="D76" s="251"/>
      <c r="E76" s="251"/>
      <c r="F76" s="251"/>
      <c r="G76" s="251"/>
      <c r="H76" s="251"/>
      <c r="I76" s="252"/>
      <c r="R76" s="241" t="s">
        <v>352</v>
      </c>
      <c r="S76" s="233">
        <f>IF(直接入力!$S$121=0,観光消費分割!AD89,直接入力!S74)</f>
        <v>0</v>
      </c>
    </row>
    <row r="77" spans="2:19" ht="12" customHeight="1">
      <c r="B77" s="251"/>
      <c r="C77" s="251"/>
      <c r="D77" s="251"/>
      <c r="E77" s="251"/>
      <c r="F77" s="251"/>
      <c r="G77" s="251"/>
      <c r="H77" s="251"/>
      <c r="I77" s="252"/>
      <c r="R77" s="241" t="s">
        <v>353</v>
      </c>
      <c r="S77" s="233">
        <f>IF(直接入力!$S$121=0,観光消費分割!AD90,直接入力!S75)</f>
        <v>0</v>
      </c>
    </row>
    <row r="78" spans="2:19" ht="12" customHeight="1">
      <c r="B78" s="251"/>
      <c r="C78" s="251"/>
      <c r="D78" s="251"/>
      <c r="E78" s="251"/>
      <c r="F78" s="251"/>
      <c r="G78" s="251"/>
      <c r="H78" s="251"/>
      <c r="I78" s="252"/>
      <c r="R78" s="241" t="s">
        <v>354</v>
      </c>
      <c r="S78" s="233">
        <f>IF(直接入力!$S$121=0,観光消費分割!AD91,直接入力!S76)</f>
        <v>0</v>
      </c>
    </row>
    <row r="79" spans="2:19" ht="12" customHeight="1" collapsed="1">
      <c r="B79" s="251"/>
      <c r="C79" s="251"/>
      <c r="D79" s="251"/>
      <c r="E79" s="251"/>
      <c r="F79" s="251"/>
      <c r="G79" s="251"/>
      <c r="H79" s="251"/>
      <c r="I79" s="252"/>
      <c r="R79" s="241" t="s">
        <v>355</v>
      </c>
      <c r="S79" s="233">
        <f>IF(直接入力!$S$121=0,観光消費分割!AD92,直接入力!S77)</f>
        <v>0</v>
      </c>
    </row>
    <row r="80" spans="2:19" ht="12" customHeight="1">
      <c r="B80" s="251"/>
      <c r="C80" s="251"/>
      <c r="D80" s="251"/>
      <c r="E80" s="251"/>
      <c r="F80" s="251"/>
      <c r="G80" s="251"/>
      <c r="H80" s="251"/>
      <c r="I80" s="252"/>
      <c r="R80" s="241" t="s">
        <v>356</v>
      </c>
      <c r="S80" s="233">
        <f>IF(直接入力!$S$121=0,観光消費分割!AD93,直接入力!S78)</f>
        <v>0</v>
      </c>
    </row>
    <row r="81" spans="2:19" ht="12" customHeight="1">
      <c r="B81" s="251"/>
      <c r="C81" s="251"/>
      <c r="D81" s="251"/>
      <c r="E81" s="251"/>
      <c r="F81" s="251"/>
      <c r="G81" s="251"/>
      <c r="H81" s="251"/>
      <c r="I81" s="252"/>
      <c r="R81" s="241" t="s">
        <v>357</v>
      </c>
      <c r="S81" s="233">
        <f>IF(直接入力!$S$121=0,観光消費分割!AD94,直接入力!S79)</f>
        <v>0</v>
      </c>
    </row>
    <row r="82" spans="2:19" ht="12" customHeight="1" collapsed="1">
      <c r="B82" s="251"/>
      <c r="C82" s="251"/>
      <c r="D82" s="251"/>
      <c r="E82" s="251"/>
      <c r="F82" s="251"/>
      <c r="G82" s="251"/>
      <c r="H82" s="251"/>
      <c r="I82" s="252"/>
      <c r="R82" s="241" t="s">
        <v>358</v>
      </c>
      <c r="S82" s="233">
        <f>IF(直接入力!$S$121=0,観光消費分割!AD95,直接入力!S80)</f>
        <v>0</v>
      </c>
    </row>
    <row r="83" spans="2:19" ht="12" customHeight="1">
      <c r="B83" s="251"/>
      <c r="C83" s="251"/>
      <c r="D83" s="251"/>
      <c r="E83" s="251"/>
      <c r="F83" s="251"/>
      <c r="G83" s="251"/>
      <c r="H83" s="251"/>
      <c r="I83" s="252"/>
      <c r="R83" s="241" t="s">
        <v>359</v>
      </c>
      <c r="S83" s="233">
        <f>IF(直接入力!$S$121=0,観光消費分割!AD96,直接入力!S81)</f>
        <v>0</v>
      </c>
    </row>
    <row r="84" spans="2:19" ht="12" customHeight="1">
      <c r="B84" s="251"/>
      <c r="C84" s="251"/>
      <c r="D84" s="251"/>
      <c r="E84" s="251"/>
      <c r="F84" s="251"/>
      <c r="G84" s="251"/>
      <c r="H84" s="251"/>
      <c r="I84" s="252"/>
      <c r="R84" s="241" t="s">
        <v>360</v>
      </c>
      <c r="S84" s="233">
        <f>IF(直接入力!$S$121=0,観光消費分割!AD97,直接入力!S82)</f>
        <v>0</v>
      </c>
    </row>
    <row r="85" spans="2:19" ht="12" customHeight="1">
      <c r="B85" s="251"/>
      <c r="C85" s="251"/>
      <c r="D85" s="251"/>
      <c r="E85" s="251"/>
      <c r="F85" s="251"/>
      <c r="G85" s="251"/>
      <c r="H85" s="251"/>
      <c r="I85" s="252"/>
      <c r="R85" s="241" t="s">
        <v>361</v>
      </c>
      <c r="S85" s="233">
        <f>IF(直接入力!$S$121=0,観光消費分割!AD98,直接入力!S83)</f>
        <v>0</v>
      </c>
    </row>
    <row r="86" spans="2:19" ht="12" customHeight="1">
      <c r="B86" s="251"/>
      <c r="C86" s="251"/>
      <c r="D86" s="251"/>
      <c r="E86" s="251"/>
      <c r="F86" s="251"/>
      <c r="G86" s="251"/>
      <c r="H86" s="251"/>
      <c r="I86" s="252"/>
      <c r="R86" s="241" t="s">
        <v>362</v>
      </c>
      <c r="S86" s="233">
        <f>IF(直接入力!$S$121=0,観光消費分割!AD99,直接入力!S84)</f>
        <v>0</v>
      </c>
    </row>
    <row r="87" spans="2:19" ht="12" customHeight="1">
      <c r="B87" s="251"/>
      <c r="C87" s="251"/>
      <c r="D87" s="251"/>
      <c r="E87" s="251"/>
      <c r="F87" s="251"/>
      <c r="G87" s="251"/>
      <c r="H87" s="251"/>
      <c r="I87" s="252"/>
      <c r="R87" s="241" t="s">
        <v>363</v>
      </c>
      <c r="S87" s="233">
        <f>IF(直接入力!$S$121=0,観光消費分割!AD100,直接入力!S85)</f>
        <v>0</v>
      </c>
    </row>
    <row r="88" spans="2:19" ht="12" customHeight="1" collapsed="1">
      <c r="B88" s="251"/>
      <c r="C88" s="251"/>
      <c r="D88" s="251"/>
      <c r="E88" s="251"/>
      <c r="F88" s="251"/>
      <c r="G88" s="251"/>
      <c r="H88" s="251"/>
      <c r="I88" s="252"/>
      <c r="R88" s="241" t="s">
        <v>364</v>
      </c>
      <c r="S88" s="233">
        <f>IF(直接入力!$S$121=0,観光消費分割!AD101,直接入力!S86)</f>
        <v>0</v>
      </c>
    </row>
    <row r="89" spans="2:19" ht="12" customHeight="1">
      <c r="B89" s="251"/>
      <c r="C89" s="251"/>
      <c r="D89" s="251"/>
      <c r="E89" s="251"/>
      <c r="F89" s="251"/>
      <c r="G89" s="251"/>
      <c r="H89" s="251"/>
      <c r="I89" s="252"/>
      <c r="R89" s="241" t="s">
        <v>365</v>
      </c>
      <c r="S89" s="233">
        <f>IF(直接入力!$S$121=0,観光消費分割!AD102,直接入力!S87)</f>
        <v>0</v>
      </c>
    </row>
    <row r="90" spans="2:19" ht="12" customHeight="1">
      <c r="B90" s="251"/>
      <c r="C90" s="251"/>
      <c r="D90" s="251"/>
      <c r="E90" s="251"/>
      <c r="F90" s="251"/>
      <c r="G90" s="251"/>
      <c r="H90" s="251"/>
      <c r="I90" s="252"/>
      <c r="R90" s="241" t="s">
        <v>366</v>
      </c>
      <c r="S90" s="233">
        <f>IF(直接入力!$S$121=0,観光消費分割!AD103,直接入力!S88)</f>
        <v>0</v>
      </c>
    </row>
    <row r="91" spans="2:19" ht="12" customHeight="1">
      <c r="B91" s="251"/>
      <c r="C91" s="251"/>
      <c r="D91" s="251"/>
      <c r="E91" s="251"/>
      <c r="F91" s="251"/>
      <c r="G91" s="251"/>
      <c r="H91" s="251"/>
      <c r="I91" s="252"/>
      <c r="R91" s="241" t="s">
        <v>367</v>
      </c>
      <c r="S91" s="233">
        <f>IF(直接入力!$S$121=0,観光消費分割!AD104,直接入力!S89)</f>
        <v>0</v>
      </c>
    </row>
    <row r="92" spans="2:19" ht="12" customHeight="1">
      <c r="B92" s="251"/>
      <c r="C92" s="251"/>
      <c r="D92" s="251"/>
      <c r="E92" s="251"/>
      <c r="F92" s="251"/>
      <c r="G92" s="251"/>
      <c r="H92" s="251"/>
      <c r="I92" s="252"/>
      <c r="R92" s="241" t="s">
        <v>368</v>
      </c>
      <c r="S92" s="233">
        <f>IF(直接入力!$S$121=0,観光消費分割!AD105,直接入力!S90)</f>
        <v>0</v>
      </c>
    </row>
    <row r="93" spans="2:19" ht="12" customHeight="1">
      <c r="B93" s="251"/>
      <c r="C93" s="251"/>
      <c r="D93" s="251"/>
      <c r="E93" s="251"/>
      <c r="F93" s="251"/>
      <c r="G93" s="251"/>
      <c r="H93" s="251"/>
      <c r="I93" s="252"/>
      <c r="R93" s="241" t="s">
        <v>369</v>
      </c>
      <c r="S93" s="233">
        <f>IF(直接入力!$S$121=0,観光消費分割!AD106,直接入力!S91)</f>
        <v>0</v>
      </c>
    </row>
    <row r="94" spans="2:19" ht="12" customHeight="1">
      <c r="B94" s="251"/>
      <c r="C94" s="251"/>
      <c r="D94" s="251"/>
      <c r="E94" s="251"/>
      <c r="F94" s="251"/>
      <c r="G94" s="251"/>
      <c r="H94" s="251"/>
      <c r="I94" s="252"/>
      <c r="R94" s="241" t="s">
        <v>370</v>
      </c>
      <c r="S94" s="233">
        <f>IF(直接入力!$S$121=0,観光消費分割!AD107,直接入力!S92)</f>
        <v>0</v>
      </c>
    </row>
    <row r="95" spans="2:19" ht="12" customHeight="1">
      <c r="B95" s="251"/>
      <c r="C95" s="251"/>
      <c r="D95" s="251"/>
      <c r="E95" s="251"/>
      <c r="F95" s="251"/>
      <c r="G95" s="251"/>
      <c r="H95" s="251"/>
      <c r="I95" s="252"/>
      <c r="R95" s="241" t="s">
        <v>371</v>
      </c>
      <c r="S95" s="233">
        <f>IF(直接入力!$S$121=0,観光消費分割!AD108,直接入力!S93)</f>
        <v>0</v>
      </c>
    </row>
    <row r="96" spans="2:19" ht="12" customHeight="1" collapsed="1">
      <c r="B96" s="251"/>
      <c r="C96" s="251"/>
      <c r="D96" s="251"/>
      <c r="E96" s="251"/>
      <c r="F96" s="251"/>
      <c r="G96" s="251"/>
      <c r="H96" s="251"/>
      <c r="I96" s="252"/>
      <c r="R96" s="241" t="s">
        <v>372</v>
      </c>
      <c r="S96" s="233">
        <f>IF(直接入力!$S$121=0,観光消費分割!AD109,直接入力!S94)</f>
        <v>0</v>
      </c>
    </row>
    <row r="97" spans="2:19" ht="12" customHeight="1">
      <c r="B97" s="251"/>
      <c r="C97" s="251"/>
      <c r="D97" s="251"/>
      <c r="E97" s="251"/>
      <c r="F97" s="251"/>
      <c r="G97" s="251"/>
      <c r="H97" s="251"/>
      <c r="I97" s="252"/>
      <c r="R97" s="241" t="s">
        <v>373</v>
      </c>
      <c r="S97" s="233">
        <f>IF(直接入力!$S$121=0,観光消費分割!AD110,直接入力!S95)</f>
        <v>0</v>
      </c>
    </row>
    <row r="98" spans="2:19" ht="12" customHeight="1">
      <c r="B98" s="251"/>
      <c r="C98" s="251"/>
      <c r="D98" s="251"/>
      <c r="E98" s="251"/>
      <c r="F98" s="251"/>
      <c r="G98" s="251"/>
      <c r="H98" s="251"/>
      <c r="I98" s="252"/>
      <c r="R98" s="241" t="s">
        <v>374</v>
      </c>
      <c r="S98" s="233">
        <f>IF(直接入力!$S$121=0,観光消費分割!AD111,直接入力!S96)</f>
        <v>0</v>
      </c>
    </row>
    <row r="99" spans="2:19" ht="12" customHeight="1">
      <c r="B99" s="251"/>
      <c r="C99" s="251"/>
      <c r="D99" s="251"/>
      <c r="E99" s="251"/>
      <c r="F99" s="251"/>
      <c r="G99" s="251"/>
      <c r="H99" s="251"/>
      <c r="I99" s="252"/>
      <c r="R99" s="241" t="s">
        <v>375</v>
      </c>
      <c r="S99" s="233">
        <f>IF(直接入力!$S$121=0,観光消費分割!AD112,直接入力!S97)</f>
        <v>0</v>
      </c>
    </row>
    <row r="100" spans="2:19" ht="12" customHeight="1">
      <c r="B100" s="251"/>
      <c r="C100" s="251"/>
      <c r="D100" s="251"/>
      <c r="E100" s="251"/>
      <c r="F100" s="251"/>
      <c r="G100" s="251"/>
      <c r="H100" s="251"/>
      <c r="I100" s="252"/>
      <c r="R100" s="241" t="s">
        <v>376</v>
      </c>
      <c r="S100" s="233">
        <f>IF(直接入力!$S$121=0,観光消費分割!AD113,直接入力!S98)</f>
        <v>0</v>
      </c>
    </row>
    <row r="101" spans="2:19" ht="12" customHeight="1">
      <c r="B101" s="251"/>
      <c r="C101" s="251"/>
      <c r="D101" s="251"/>
      <c r="E101" s="251"/>
      <c r="F101" s="251"/>
      <c r="G101" s="251"/>
      <c r="H101" s="251"/>
      <c r="I101" s="252"/>
      <c r="R101" s="241" t="s">
        <v>377</v>
      </c>
      <c r="S101" s="233">
        <f>IF(直接入力!$S$121=0,観光消費分割!AD114,直接入力!S99)</f>
        <v>0</v>
      </c>
    </row>
    <row r="102" spans="2:19" ht="12" customHeight="1" collapsed="1">
      <c r="B102" s="251"/>
      <c r="C102" s="251"/>
      <c r="D102" s="251"/>
      <c r="E102" s="251"/>
      <c r="F102" s="251"/>
      <c r="G102" s="251"/>
      <c r="H102" s="251"/>
      <c r="I102" s="252"/>
      <c r="R102" s="241" t="s">
        <v>378</v>
      </c>
      <c r="S102" s="233">
        <f>IF(直接入力!$S$121=0,観光消費分割!AD115,直接入力!S100)</f>
        <v>0</v>
      </c>
    </row>
    <row r="103" spans="2:19" ht="12" customHeight="1">
      <c r="B103" s="251"/>
      <c r="C103" s="251"/>
      <c r="D103" s="251"/>
      <c r="E103" s="251"/>
      <c r="F103" s="251"/>
      <c r="G103" s="251"/>
      <c r="H103" s="251"/>
      <c r="I103" s="252"/>
      <c r="R103" s="241" t="s">
        <v>379</v>
      </c>
      <c r="S103" s="233">
        <f>IF(直接入力!$S$121=0,観光消費分割!AD116,直接入力!S101)</f>
        <v>0</v>
      </c>
    </row>
    <row r="104" spans="2:19" ht="12" customHeight="1">
      <c r="B104" s="251"/>
      <c r="C104" s="251"/>
      <c r="D104" s="251"/>
      <c r="E104" s="251"/>
      <c r="F104" s="251"/>
      <c r="G104" s="251"/>
      <c r="H104" s="251"/>
      <c r="I104" s="252"/>
      <c r="R104" s="241" t="s">
        <v>380</v>
      </c>
      <c r="S104" s="233">
        <f>IF(直接入力!$S$121=0,観光消費分割!AD117,直接入力!S102)</f>
        <v>0</v>
      </c>
    </row>
    <row r="105" spans="2:19" ht="12" customHeight="1" collapsed="1">
      <c r="B105" s="251"/>
      <c r="C105" s="251"/>
      <c r="D105" s="251"/>
      <c r="E105" s="251"/>
      <c r="F105" s="251"/>
      <c r="G105" s="251"/>
      <c r="H105" s="251"/>
      <c r="I105" s="252"/>
      <c r="R105" s="241" t="s">
        <v>381</v>
      </c>
      <c r="S105" s="233">
        <f>IF(直接入力!$S$121=0,観光消費分割!AD118,直接入力!S103)</f>
        <v>0</v>
      </c>
    </row>
    <row r="106" spans="2:19" ht="12" customHeight="1">
      <c r="B106" s="251"/>
      <c r="C106" s="251"/>
      <c r="D106" s="251"/>
      <c r="E106" s="251"/>
      <c r="F106" s="251"/>
      <c r="G106" s="251"/>
      <c r="H106" s="251"/>
      <c r="I106" s="252"/>
      <c r="R106" s="241" t="s">
        <v>382</v>
      </c>
      <c r="S106" s="233">
        <f>IF(直接入力!$S$121=0,観光消費分割!AD119,直接入力!S104)</f>
        <v>0</v>
      </c>
    </row>
    <row r="107" spans="2:19" ht="12" customHeight="1">
      <c r="B107" s="251"/>
      <c r="C107" s="251"/>
      <c r="D107" s="251"/>
      <c r="E107" s="251"/>
      <c r="F107" s="251"/>
      <c r="G107" s="251"/>
      <c r="H107" s="251"/>
      <c r="I107" s="252"/>
      <c r="R107" s="241" t="s">
        <v>383</v>
      </c>
      <c r="S107" s="233">
        <f>IF(直接入力!$S$121=0,観光消費分割!AD120,直接入力!S105)</f>
        <v>0</v>
      </c>
    </row>
    <row r="108" spans="2:19" ht="12" customHeight="1" collapsed="1">
      <c r="B108" s="251"/>
      <c r="C108" s="251"/>
      <c r="D108" s="251"/>
      <c r="E108" s="251"/>
      <c r="F108" s="251"/>
      <c r="G108" s="251"/>
      <c r="H108" s="251"/>
      <c r="I108" s="252"/>
      <c r="R108" s="241" t="s">
        <v>384</v>
      </c>
      <c r="S108" s="233">
        <f>IF(直接入力!$S$121=0,観光消費分割!AD121,直接入力!S106)</f>
        <v>0</v>
      </c>
    </row>
    <row r="109" spans="2:19" ht="12" customHeight="1">
      <c r="B109" s="251"/>
      <c r="C109" s="251"/>
      <c r="D109" s="251"/>
      <c r="E109" s="251"/>
      <c r="F109" s="251"/>
      <c r="G109" s="251"/>
      <c r="H109" s="251"/>
      <c r="I109" s="252"/>
      <c r="R109" s="241" t="s">
        <v>385</v>
      </c>
      <c r="S109" s="233">
        <f>IF(直接入力!$S$121=0,観光消費分割!AD122,直接入力!S107)</f>
        <v>0</v>
      </c>
    </row>
    <row r="110" spans="2:19" ht="12" customHeight="1">
      <c r="B110" s="251"/>
      <c r="C110" s="251"/>
      <c r="D110" s="251"/>
      <c r="E110" s="251"/>
      <c r="F110" s="251"/>
      <c r="G110" s="251"/>
      <c r="H110" s="251"/>
      <c r="I110" s="252"/>
      <c r="R110" s="241" t="s">
        <v>386</v>
      </c>
      <c r="S110" s="233">
        <f>IF(直接入力!$S$121=0,観光消費分割!AD123,直接入力!S108)</f>
        <v>0</v>
      </c>
    </row>
    <row r="111" spans="2:19" ht="12" customHeight="1">
      <c r="B111" s="251"/>
      <c r="C111" s="251"/>
      <c r="D111" s="251"/>
      <c r="E111" s="251"/>
      <c r="F111" s="251"/>
      <c r="G111" s="251"/>
      <c r="H111" s="251"/>
      <c r="I111" s="252"/>
      <c r="R111" s="241" t="s">
        <v>387</v>
      </c>
      <c r="S111" s="233">
        <f>IF(直接入力!$S$121=0,観光消費分割!AD124,直接入力!S109)</f>
        <v>0</v>
      </c>
    </row>
    <row r="112" spans="2:19" ht="12" customHeight="1">
      <c r="B112" s="251"/>
      <c r="C112" s="251"/>
      <c r="D112" s="251"/>
      <c r="E112" s="251"/>
      <c r="F112" s="251"/>
      <c r="G112" s="251"/>
      <c r="H112" s="251"/>
      <c r="I112" s="252"/>
      <c r="R112" s="241" t="s">
        <v>217</v>
      </c>
      <c r="S112" s="233">
        <f>IF(直接入力!$S$121=0,観光消費分割!AD125,直接入力!S110)</f>
        <v>0</v>
      </c>
    </row>
    <row r="113" spans="2:19" ht="12" customHeight="1">
      <c r="B113" s="251"/>
      <c r="C113" s="251"/>
      <c r="D113" s="251"/>
      <c r="E113" s="251"/>
      <c r="F113" s="251"/>
      <c r="G113" s="251"/>
      <c r="H113" s="251"/>
      <c r="I113" s="252"/>
      <c r="R113" s="241" t="s">
        <v>218</v>
      </c>
      <c r="S113" s="233">
        <f>IF(直接入力!$S$121=0,観光消費分割!AD126,直接入力!S111)</f>
        <v>0</v>
      </c>
    </row>
    <row r="114" spans="2:19" ht="12" customHeight="1">
      <c r="B114" s="251"/>
      <c r="C114" s="251"/>
      <c r="D114" s="251"/>
      <c r="E114" s="251"/>
      <c r="F114" s="251"/>
      <c r="G114" s="251"/>
      <c r="H114" s="251"/>
      <c r="I114" s="252"/>
      <c r="R114" s="241" t="s">
        <v>219</v>
      </c>
      <c r="S114" s="233">
        <f>IF(直接入力!$S$121=0,観光消費分割!AD127,直接入力!S112)</f>
        <v>0</v>
      </c>
    </row>
    <row r="115" spans="2:19" ht="12" customHeight="1" collapsed="1">
      <c r="B115" s="251"/>
      <c r="C115" s="251"/>
      <c r="D115" s="251"/>
      <c r="E115" s="251"/>
      <c r="F115" s="251"/>
      <c r="G115" s="251"/>
      <c r="H115" s="251"/>
      <c r="I115" s="252"/>
      <c r="R115" s="241" t="s">
        <v>220</v>
      </c>
      <c r="S115" s="233">
        <f>IF(直接入力!$S$121=0,観光消費分割!AD128,直接入力!S113)</f>
        <v>0</v>
      </c>
    </row>
    <row r="116" spans="2:19" ht="12" customHeight="1">
      <c r="B116" s="251"/>
      <c r="C116" s="251"/>
      <c r="D116" s="251"/>
      <c r="E116" s="251"/>
      <c r="F116" s="251"/>
      <c r="G116" s="251"/>
      <c r="H116" s="251"/>
      <c r="I116" s="252"/>
      <c r="R116" s="241" t="s">
        <v>221</v>
      </c>
      <c r="S116" s="233">
        <f>IF(直接入力!$S$121=0,観光消費分割!AD129,直接入力!S114)</f>
        <v>0</v>
      </c>
    </row>
    <row r="117" spans="2:19" ht="12" customHeight="1">
      <c r="B117" s="251"/>
      <c r="C117" s="251"/>
      <c r="D117" s="251"/>
      <c r="E117" s="251"/>
      <c r="F117" s="251"/>
      <c r="G117" s="251"/>
      <c r="H117" s="251"/>
      <c r="I117" s="252"/>
      <c r="R117" s="241" t="s">
        <v>222</v>
      </c>
      <c r="S117" s="233">
        <f>IF(直接入力!$S$121=0,観光消費分割!AD130,直接入力!S115)</f>
        <v>0</v>
      </c>
    </row>
    <row r="118" spans="2:19" ht="12" customHeight="1">
      <c r="B118" s="251"/>
      <c r="C118" s="251"/>
      <c r="D118" s="251"/>
      <c r="E118" s="251"/>
      <c r="F118" s="251"/>
      <c r="G118" s="251"/>
      <c r="H118" s="251"/>
      <c r="I118" s="252"/>
      <c r="R118" s="241" t="s">
        <v>223</v>
      </c>
      <c r="S118" s="233">
        <f>IF(直接入力!$S$121=0,観光消費分割!AD131,直接入力!S116)</f>
        <v>0</v>
      </c>
    </row>
    <row r="119" spans="2:19" ht="12" customHeight="1">
      <c r="B119" s="251"/>
      <c r="C119" s="251"/>
      <c r="D119" s="251"/>
      <c r="E119" s="251"/>
      <c r="F119" s="251"/>
      <c r="G119" s="251"/>
      <c r="H119" s="251"/>
      <c r="I119" s="252"/>
      <c r="R119" s="241" t="s">
        <v>224</v>
      </c>
      <c r="S119" s="233">
        <f>IF(直接入力!$S$121=0,観光消費分割!AD132,直接入力!S117)</f>
        <v>0</v>
      </c>
    </row>
    <row r="120" spans="2:19" ht="12" customHeight="1">
      <c r="B120" s="251"/>
      <c r="C120" s="251"/>
      <c r="D120" s="251"/>
      <c r="E120" s="251"/>
      <c r="F120" s="251"/>
      <c r="G120" s="251"/>
      <c r="H120" s="251"/>
      <c r="I120" s="252"/>
      <c r="R120" s="241" t="s">
        <v>225</v>
      </c>
      <c r="S120" s="233">
        <f>IF(直接入力!$S$121=0,観光消費分割!AD133,直接入力!S118)</f>
        <v>0</v>
      </c>
    </row>
    <row r="121" spans="2:19" ht="12" customHeight="1">
      <c r="B121" s="251"/>
      <c r="C121" s="251"/>
      <c r="D121" s="251"/>
      <c r="E121" s="251"/>
      <c r="F121" s="251"/>
      <c r="G121" s="251"/>
      <c r="H121" s="251"/>
      <c r="I121" s="252"/>
      <c r="R121" s="241" t="s">
        <v>226</v>
      </c>
      <c r="S121" s="233">
        <f>IF(直接入力!$S$121=0,観光消費分割!AD134,直接入力!S119)</f>
        <v>0</v>
      </c>
    </row>
    <row r="122" spans="2:19" ht="12" customHeight="1">
      <c r="B122" s="251"/>
      <c r="C122" s="251"/>
      <c r="D122" s="251"/>
      <c r="E122" s="251"/>
      <c r="F122" s="251"/>
      <c r="G122" s="251"/>
      <c r="H122" s="251"/>
      <c r="I122" s="252"/>
      <c r="R122" s="241" t="s">
        <v>227</v>
      </c>
      <c r="S122" s="233">
        <f>IF(直接入力!$S$121=0,観光消費分割!AD135,直接入力!S120)</f>
        <v>0</v>
      </c>
    </row>
    <row r="123" spans="2:19" ht="12" customHeight="1" thickBot="1">
      <c r="B123" s="251"/>
      <c r="C123" s="251"/>
      <c r="D123" s="251"/>
      <c r="E123" s="251"/>
      <c r="F123" s="251"/>
      <c r="G123" s="251"/>
      <c r="H123" s="251"/>
      <c r="I123" s="252"/>
      <c r="R123" s="366"/>
      <c r="S123" s="327">
        <f>SUM(S13:S122)</f>
        <v>0</v>
      </c>
    </row>
    <row r="124" spans="2:19" ht="12" customHeight="1">
      <c r="B124" s="251"/>
      <c r="C124" s="251"/>
      <c r="D124" s="251"/>
      <c r="E124" s="251"/>
      <c r="F124" s="251"/>
      <c r="G124" s="251"/>
      <c r="H124" s="251"/>
      <c r="I124" s="252"/>
      <c r="R124" s="309"/>
      <c r="S124" s="367"/>
    </row>
    <row r="125" spans="2:19" ht="12" customHeight="1">
      <c r="B125" s="251"/>
      <c r="C125" s="251"/>
      <c r="D125" s="251"/>
      <c r="E125" s="251"/>
      <c r="F125" s="251"/>
      <c r="G125" s="251"/>
      <c r="H125" s="251"/>
      <c r="I125" s="252"/>
      <c r="R125" s="309"/>
      <c r="S125" s="310"/>
    </row>
    <row r="126" spans="2:19" ht="12" customHeight="1">
      <c r="B126" s="251"/>
      <c r="C126" s="251"/>
      <c r="D126" s="251"/>
      <c r="E126" s="251"/>
      <c r="F126" s="251"/>
      <c r="G126" s="251"/>
      <c r="H126" s="251"/>
      <c r="I126" s="252"/>
      <c r="R126" s="309"/>
      <c r="S126" s="310"/>
    </row>
    <row r="127" spans="2:19" ht="12" customHeight="1">
      <c r="B127" s="251"/>
      <c r="C127" s="251"/>
      <c r="D127" s="251"/>
      <c r="E127" s="251"/>
      <c r="F127" s="251"/>
      <c r="G127" s="251"/>
      <c r="H127" s="251"/>
      <c r="I127" s="252"/>
      <c r="S127" s="20"/>
    </row>
    <row r="128" spans="2:19" ht="12" customHeight="1">
      <c r="B128" s="251"/>
      <c r="C128" s="251"/>
      <c r="D128" s="251"/>
      <c r="E128" s="251"/>
      <c r="F128" s="251"/>
      <c r="G128" s="251"/>
      <c r="H128" s="251"/>
      <c r="I128" s="252"/>
    </row>
    <row r="129" spans="2:9" ht="12" customHeight="1" collapsed="1">
      <c r="B129" s="251"/>
      <c r="C129" s="251"/>
      <c r="D129" s="251"/>
      <c r="E129" s="251"/>
      <c r="F129" s="251"/>
      <c r="G129" s="251"/>
      <c r="H129" s="251"/>
      <c r="I129" s="252"/>
    </row>
    <row r="130" spans="2:9">
      <c r="B130" s="251"/>
      <c r="C130" s="251"/>
      <c r="D130" s="251"/>
      <c r="E130" s="251"/>
      <c r="F130" s="251"/>
      <c r="G130" s="251"/>
      <c r="H130" s="251"/>
      <c r="I130" s="252"/>
    </row>
    <row r="131" spans="2:9">
      <c r="B131" s="251"/>
      <c r="C131" s="251"/>
      <c r="D131" s="251"/>
      <c r="E131" s="251"/>
      <c r="F131" s="251"/>
      <c r="G131" s="251"/>
      <c r="H131" s="251"/>
      <c r="I131" s="252"/>
    </row>
    <row r="132" spans="2:9" ht="12" customHeight="1">
      <c r="B132" s="251"/>
      <c r="C132" s="251"/>
      <c r="D132" s="251"/>
      <c r="E132" s="251"/>
      <c r="F132" s="251"/>
      <c r="G132" s="251"/>
      <c r="H132" s="251"/>
      <c r="I132" s="252"/>
    </row>
    <row r="133" spans="2:9" ht="12" customHeight="1">
      <c r="B133" s="251"/>
      <c r="C133" s="251"/>
      <c r="D133" s="251"/>
      <c r="E133" s="251"/>
      <c r="F133" s="251"/>
      <c r="G133" s="251"/>
      <c r="H133" s="251"/>
      <c r="I133" s="252"/>
    </row>
    <row r="134" spans="2:9" collapsed="1">
      <c r="B134" s="251"/>
      <c r="C134" s="251"/>
      <c r="D134" s="251"/>
      <c r="E134" s="251"/>
      <c r="F134" s="251"/>
      <c r="G134" s="251"/>
      <c r="H134" s="251"/>
      <c r="I134" s="252"/>
    </row>
    <row r="135" spans="2:9">
      <c r="B135" s="251"/>
      <c r="C135" s="251"/>
      <c r="D135" s="251"/>
      <c r="E135" s="251"/>
      <c r="F135" s="251"/>
      <c r="G135" s="251"/>
      <c r="H135" s="251"/>
      <c r="I135" s="252"/>
    </row>
    <row r="136" spans="2:9">
      <c r="B136" s="251"/>
      <c r="C136" s="251"/>
      <c r="D136" s="251"/>
      <c r="E136" s="251"/>
      <c r="F136" s="251"/>
      <c r="G136" s="251"/>
      <c r="H136" s="251"/>
      <c r="I136" s="252"/>
    </row>
    <row r="137" spans="2:9">
      <c r="B137" s="251"/>
      <c r="C137" s="251"/>
      <c r="D137" s="251"/>
      <c r="E137" s="251"/>
      <c r="F137" s="251"/>
      <c r="G137" s="251"/>
      <c r="H137" s="251"/>
      <c r="I137" s="252"/>
    </row>
    <row r="138" spans="2:9">
      <c r="B138" s="251"/>
      <c r="C138" s="251"/>
      <c r="D138" s="251"/>
      <c r="E138" s="251"/>
      <c r="F138" s="251"/>
      <c r="G138" s="251"/>
      <c r="H138" s="251"/>
      <c r="I138" s="252"/>
    </row>
    <row r="139" spans="2:9">
      <c r="B139" s="251"/>
      <c r="C139" s="251"/>
      <c r="D139" s="251"/>
      <c r="E139" s="251"/>
      <c r="F139" s="251"/>
      <c r="G139" s="251"/>
      <c r="H139" s="251"/>
      <c r="I139" s="252"/>
    </row>
    <row r="140" spans="2:9">
      <c r="B140" s="251"/>
      <c r="C140" s="251"/>
      <c r="D140" s="251"/>
      <c r="E140" s="251"/>
      <c r="F140" s="251"/>
      <c r="G140" s="251"/>
      <c r="H140" s="251"/>
      <c r="I140" s="252"/>
    </row>
    <row r="141" spans="2:9" ht="12" customHeight="1">
      <c r="B141" s="251"/>
      <c r="C141" s="251"/>
      <c r="D141" s="251"/>
      <c r="E141" s="251"/>
      <c r="F141" s="251"/>
      <c r="G141" s="251"/>
      <c r="H141" s="251"/>
      <c r="I141" s="252"/>
    </row>
    <row r="142" spans="2:9" ht="12" customHeight="1">
      <c r="B142" s="251"/>
      <c r="C142" s="251"/>
      <c r="D142" s="251"/>
      <c r="E142" s="251"/>
      <c r="F142" s="251"/>
      <c r="G142" s="251"/>
      <c r="H142" s="251"/>
      <c r="I142" s="252"/>
    </row>
    <row r="143" spans="2:9" ht="12" customHeight="1">
      <c r="B143" s="251"/>
      <c r="C143" s="251"/>
      <c r="D143" s="251"/>
      <c r="E143" s="251"/>
      <c r="F143" s="251"/>
      <c r="G143" s="251"/>
      <c r="H143" s="251"/>
      <c r="I143" s="252"/>
    </row>
    <row r="144" spans="2:9" collapsed="1">
      <c r="B144" s="251"/>
      <c r="C144" s="251"/>
      <c r="D144" s="251"/>
      <c r="E144" s="251"/>
      <c r="F144" s="251"/>
      <c r="G144" s="251"/>
      <c r="H144" s="251"/>
    </row>
    <row r="145" spans="2:8">
      <c r="B145" s="251"/>
      <c r="C145" s="251"/>
      <c r="D145" s="251"/>
      <c r="E145" s="251"/>
      <c r="F145" s="251"/>
      <c r="G145" s="251"/>
      <c r="H145" s="251"/>
    </row>
    <row r="146" spans="2:8">
      <c r="B146" s="251"/>
      <c r="C146" s="251"/>
      <c r="D146" s="251"/>
      <c r="E146" s="251"/>
      <c r="F146" s="251"/>
      <c r="G146" s="251"/>
      <c r="H146" s="251"/>
    </row>
    <row r="147" spans="2:8">
      <c r="B147" s="251"/>
      <c r="C147" s="251"/>
      <c r="D147" s="251"/>
      <c r="E147" s="251"/>
      <c r="F147" s="251"/>
      <c r="G147" s="251"/>
      <c r="H147" s="251"/>
    </row>
    <row r="148" spans="2:8" ht="12" customHeight="1"/>
    <row r="149" spans="2:8" ht="12" customHeight="1"/>
    <row r="150" spans="2:8" collapsed="1"/>
  </sheetData>
  <sheetProtection formatCells="0" formatColumns="0" formatRows="0" sort="0" autoFilter="0"/>
  <protectedRanges>
    <protectedRange sqref="E3" name="範囲1"/>
    <protectedRange sqref="S13:S126" name="範囲2"/>
    <protectedRange sqref="L3" name="範囲3"/>
    <protectedRange sqref="L7" name="範囲5"/>
    <protectedRange sqref="L9" name="範囲6"/>
  </protectedRanges>
  <mergeCells count="21">
    <mergeCell ref="R11:R12"/>
    <mergeCell ref="E25:F25"/>
    <mergeCell ref="G25:H25"/>
    <mergeCell ref="C26:D29"/>
    <mergeCell ref="C35:D38"/>
    <mergeCell ref="E34:F34"/>
    <mergeCell ref="G34:H34"/>
    <mergeCell ref="E11:H12"/>
    <mergeCell ref="H14:I20"/>
    <mergeCell ref="F28:F29"/>
    <mergeCell ref="H28:H29"/>
    <mergeCell ref="H37:H38"/>
    <mergeCell ref="F37:F38"/>
    <mergeCell ref="C25:D25"/>
    <mergeCell ref="C34:D34"/>
    <mergeCell ref="C15:D15"/>
    <mergeCell ref="E3:I3"/>
    <mergeCell ref="B3:D3"/>
    <mergeCell ref="B4:D7"/>
    <mergeCell ref="E4:I7"/>
    <mergeCell ref="B9:I9"/>
  </mergeCells>
  <phoneticPr fontId="4"/>
  <conditionalFormatting sqref="B9:I9">
    <cfRule type="expression" dxfId="11" priority="2">
      <formula>$B$9&gt;""</formula>
    </cfRule>
  </conditionalFormatting>
  <conditionalFormatting sqref="H14:I20">
    <cfRule type="expression" dxfId="10" priority="1">
      <formula>$H$14&lt;&gt;"　"</formula>
    </cfRule>
  </conditionalFormatting>
  <dataValidations count="2">
    <dataValidation type="list" allowBlank="1" showInputMessage="1" showErrorMessage="1" sqref="L7" xr:uid="{00000000-0002-0000-0100-000000000000}">
      <formula1>"億円,百万円,万円,千円,円"</formula1>
    </dataValidation>
    <dataValidation type="list" allowBlank="1" showInputMessage="1" showErrorMessage="1" sqref="L9" xr:uid="{00000000-0002-0000-0100-000002000000}">
      <formula1>"生産者価格,購入者価格"</formula1>
    </dataValidation>
  </dataValidations>
  <printOptions horizontalCentered="1"/>
  <pageMargins left="0.78740157480314965" right="0.78740157480314965" top="0.98425196850393704" bottom="0.98425196850393704" header="0" footer="0"/>
  <pageSetup paperSize="9" scale="46" fitToHeight="0" orientation="portrait" r:id="rId1"/>
  <headerFooter alignWithMargins="0">
    <oddFooter>&amp;R&amp;D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10">
    <tabColor rgb="FFFFCCFF"/>
    <pageSetUpPr fitToPage="1"/>
  </sheetPr>
  <dimension ref="B2:U148"/>
  <sheetViews>
    <sheetView view="pageBreakPreview" zoomScaleNormal="100" zoomScaleSheetLayoutView="100" workbookViewId="0">
      <pane ySplit="10" topLeftCell="A11" activePane="bottomLeft" state="frozen"/>
      <selection pane="bottomLeft" activeCell="B7" sqref="B7"/>
    </sheetView>
  </sheetViews>
  <sheetFormatPr defaultColWidth="9.140625" defaultRowHeight="12" outlineLevelRow="1"/>
  <cols>
    <col min="1" max="1" width="2.28515625" style="4" customWidth="1"/>
    <col min="2" max="2" width="2.5703125" style="32" customWidth="1"/>
    <col min="3" max="3" width="27.7109375" style="4" bestFit="1" customWidth="1"/>
    <col min="4" max="4" width="15" style="4" customWidth="1"/>
    <col min="5" max="5" width="4.7109375" style="32" bestFit="1" customWidth="1"/>
    <col min="6" max="6" width="27.28515625" style="4" customWidth="1"/>
    <col min="7" max="7" width="12.85546875" style="4" customWidth="1"/>
    <col min="8" max="8" width="2.28515625" style="4" customWidth="1"/>
    <col min="9" max="9" width="15.85546875" style="4" customWidth="1"/>
    <col min="10" max="10" width="2.28515625" style="4" customWidth="1"/>
    <col min="11" max="11" width="20.85546875" style="4" customWidth="1"/>
    <col min="12" max="12" width="27.7109375" style="4" customWidth="1"/>
    <col min="13" max="13" width="2.28515625" style="4" customWidth="1"/>
    <col min="14" max="14" width="9.7109375" style="4" customWidth="1"/>
    <col min="15" max="15" width="3.7109375" style="4" bestFit="1" customWidth="1"/>
    <col min="16" max="16" width="6.7109375" style="4" bestFit="1" customWidth="1"/>
    <col min="17" max="17" width="2.28515625" style="4" customWidth="1"/>
    <col min="18" max="18" width="4.7109375" style="4" bestFit="1" customWidth="1"/>
    <col min="19" max="19" width="16.85546875" style="4" customWidth="1"/>
    <col min="20" max="20" width="9.140625" style="4"/>
    <col min="21" max="21" width="0" style="4" hidden="1" customWidth="1"/>
    <col min="22" max="16384" width="9.140625" style="4"/>
  </cols>
  <sheetData>
    <row r="2" spans="2:21">
      <c r="B2" s="33"/>
      <c r="C2" s="34"/>
    </row>
    <row r="3" spans="2:21">
      <c r="U3" s="32"/>
    </row>
    <row r="4" spans="2:21">
      <c r="N4" s="169"/>
      <c r="O4" s="29"/>
      <c r="U4" s="32"/>
    </row>
    <row r="6" spans="2:21" ht="12.75" thickBot="1">
      <c r="B6" s="258" t="str">
        <f>IF(U10&gt;0,"Ｇ列の数式が損なわれています。数式を正しく入力するか、宮崎県ホームページからダウンロードし直してください。","")</f>
        <v/>
      </c>
      <c r="E6" s="4"/>
      <c r="L6" s="169" t="s">
        <v>499</v>
      </c>
    </row>
    <row r="7" spans="2:21" ht="12.75" thickBot="1">
      <c r="B7" s="33"/>
      <c r="C7" s="34"/>
      <c r="H7" s="169" t="s">
        <v>503</v>
      </c>
      <c r="I7" s="225">
        <f>IF(OR(COUNTIF(I11:I148,"Error")&gt;0,U10&gt;0),"Error",SUMIF(F11:F148,"&lt;&gt;小計",I11:I148))</f>
        <v>0</v>
      </c>
      <c r="K7" s="226" t="s">
        <v>192</v>
      </c>
      <c r="L7" s="3" t="s">
        <v>510</v>
      </c>
    </row>
    <row r="8" spans="2:21">
      <c r="B8" s="33" t="s">
        <v>978</v>
      </c>
    </row>
    <row r="9" spans="2:21">
      <c r="B9" s="799" t="s">
        <v>34</v>
      </c>
      <c r="C9" s="800"/>
      <c r="D9" s="227" t="s">
        <v>751</v>
      </c>
      <c r="E9" s="799" t="s">
        <v>34</v>
      </c>
      <c r="F9" s="800"/>
      <c r="G9" s="227" t="s">
        <v>1003</v>
      </c>
      <c r="I9" s="227" t="s">
        <v>0</v>
      </c>
      <c r="R9" s="790" t="s">
        <v>501</v>
      </c>
      <c r="S9" s="475" t="s">
        <v>0</v>
      </c>
    </row>
    <row r="10" spans="2:21">
      <c r="B10" s="801"/>
      <c r="C10" s="802"/>
      <c r="D10" s="228" t="str">
        <f>"("&amp;L7&amp;")"</f>
        <v>(購入者価格)</v>
      </c>
      <c r="E10" s="801"/>
      <c r="F10" s="802"/>
      <c r="G10" s="228" t="str">
        <f>"("&amp;L7&amp;")"</f>
        <v>(購入者価格)</v>
      </c>
      <c r="I10" s="228" t="str">
        <f>"("&amp;L7&amp;")"</f>
        <v>(購入者価格)</v>
      </c>
      <c r="R10" s="791"/>
      <c r="S10" s="476" t="str">
        <f>"("&amp;L7&amp;")"</f>
        <v>(購入者価格)</v>
      </c>
      <c r="U10" s="4">
        <f>SUM(U11:U149)</f>
        <v>0</v>
      </c>
    </row>
    <row r="11" spans="2:21" ht="12" customHeight="1" outlineLevel="1">
      <c r="B11" s="792" t="s">
        <v>400</v>
      </c>
      <c r="C11" s="795" t="s">
        <v>457</v>
      </c>
      <c r="D11" s="797"/>
      <c r="E11" s="229" t="s">
        <v>289</v>
      </c>
      <c r="F11" s="24" t="s">
        <v>229</v>
      </c>
      <c r="G11" s="257"/>
      <c r="I11" s="230">
        <f>IF(G$13=0,D$11*INDEX(各種係数!$B$4:$P$114,MATCH(E11,各種係数!$B$4:$B$113,0),15),G11)</f>
        <v>0</v>
      </c>
      <c r="R11" s="232" t="s">
        <v>289</v>
      </c>
      <c r="S11" s="233">
        <f t="shared" ref="S11:S42" si="0">INDEX($E$11:$I$149,MATCH(R11,$E$11:$E$148,0),5)</f>
        <v>0</v>
      </c>
      <c r="T11" s="29"/>
    </row>
    <row r="12" spans="2:21" ht="12" customHeight="1" outlineLevel="1">
      <c r="B12" s="793"/>
      <c r="C12" s="785"/>
      <c r="D12" s="788"/>
      <c r="E12" s="229" t="s">
        <v>291</v>
      </c>
      <c r="F12" s="24" t="s">
        <v>230</v>
      </c>
      <c r="G12" s="257"/>
      <c r="I12" s="230">
        <f>IF(G$13=0,D$11*INDEX(各種係数!$B$4:$P$114,MATCH(E12,各種係数!$B$4:$B$113,0),15),G12)</f>
        <v>0</v>
      </c>
      <c r="N12" s="29"/>
      <c r="O12" s="29"/>
      <c r="R12" s="232" t="s">
        <v>290</v>
      </c>
      <c r="S12" s="233">
        <f t="shared" si="0"/>
        <v>0</v>
      </c>
      <c r="T12" s="29"/>
    </row>
    <row r="13" spans="2:21" ht="12" customHeight="1">
      <c r="B13" s="794"/>
      <c r="C13" s="796"/>
      <c r="D13" s="798"/>
      <c r="E13" s="234"/>
      <c r="F13" s="235" t="s">
        <v>1124</v>
      </c>
      <c r="G13" s="236">
        <f>SUM(G11:G12)</f>
        <v>0</v>
      </c>
      <c r="I13" s="237">
        <f>IF(OR(G13=0,D11=0,D11=G13),SUM(I11:I12),"Error")</f>
        <v>0</v>
      </c>
      <c r="N13" s="29"/>
      <c r="O13" s="29"/>
      <c r="R13" s="232" t="s">
        <v>291</v>
      </c>
      <c r="S13" s="233">
        <f t="shared" si="0"/>
        <v>0</v>
      </c>
      <c r="T13" s="29"/>
      <c r="U13" s="4" t="b">
        <f>ISBLANK(G13)</f>
        <v>0</v>
      </c>
    </row>
    <row r="14" spans="2:21" ht="12" customHeight="1">
      <c r="B14" s="229" t="s">
        <v>401</v>
      </c>
      <c r="C14" s="24" t="s">
        <v>36</v>
      </c>
      <c r="D14" s="256"/>
      <c r="E14" s="229" t="s">
        <v>290</v>
      </c>
      <c r="F14" s="24" t="s">
        <v>36</v>
      </c>
      <c r="G14" s="257"/>
      <c r="I14" s="230">
        <f>IF(OR(D14=0,G14=0),MAX(D14,G14),"Error")</f>
        <v>0</v>
      </c>
      <c r="R14" s="232" t="s">
        <v>292</v>
      </c>
      <c r="S14" s="233">
        <f t="shared" si="0"/>
        <v>0</v>
      </c>
      <c r="T14" s="29"/>
    </row>
    <row r="15" spans="2:21" ht="12" customHeight="1">
      <c r="B15" s="229" t="s">
        <v>402</v>
      </c>
      <c r="C15" s="24" t="s">
        <v>1</v>
      </c>
      <c r="D15" s="256"/>
      <c r="E15" s="229" t="s">
        <v>292</v>
      </c>
      <c r="F15" s="24" t="s">
        <v>1</v>
      </c>
      <c r="G15" s="257"/>
      <c r="I15" s="230">
        <f t="shared" ref="I15:I16" si="1">IF(OR(D15=0,G15=0),MAX(D15,G15),"Error")</f>
        <v>0</v>
      </c>
      <c r="M15" s="169"/>
      <c r="R15" s="232" t="s">
        <v>293</v>
      </c>
      <c r="S15" s="233">
        <f t="shared" si="0"/>
        <v>0</v>
      </c>
      <c r="T15" s="29"/>
    </row>
    <row r="16" spans="2:21" ht="12" customHeight="1">
      <c r="B16" s="229" t="s">
        <v>403</v>
      </c>
      <c r="C16" s="24" t="s">
        <v>2</v>
      </c>
      <c r="D16" s="256"/>
      <c r="E16" s="229" t="s">
        <v>293</v>
      </c>
      <c r="F16" s="24" t="s">
        <v>2</v>
      </c>
      <c r="G16" s="257"/>
      <c r="I16" s="230">
        <f t="shared" si="1"/>
        <v>0</v>
      </c>
      <c r="M16" s="169"/>
      <c r="R16" s="232" t="s">
        <v>294</v>
      </c>
      <c r="S16" s="238">
        <f t="shared" si="0"/>
        <v>0</v>
      </c>
      <c r="T16" s="29"/>
    </row>
    <row r="17" spans="2:21" ht="12" customHeight="1" outlineLevel="1">
      <c r="B17" s="781" t="s">
        <v>404</v>
      </c>
      <c r="C17" s="784" t="s">
        <v>513</v>
      </c>
      <c r="D17" s="787"/>
      <c r="E17" s="229" t="s">
        <v>294</v>
      </c>
      <c r="F17" s="24" t="s">
        <v>1125</v>
      </c>
      <c r="G17" s="257"/>
      <c r="I17" s="230">
        <f>IF(G$19=0,D$17*INDEX(各種係数!$B$4:$P$114,MATCH(E17,各種係数!$B$4:$B$113,0),15),G17)</f>
        <v>0</v>
      </c>
      <c r="R17" s="232" t="s">
        <v>295</v>
      </c>
      <c r="S17" s="238">
        <f t="shared" si="0"/>
        <v>0</v>
      </c>
      <c r="T17" s="29"/>
    </row>
    <row r="18" spans="2:21" ht="12" customHeight="1" outlineLevel="1">
      <c r="B18" s="782"/>
      <c r="C18" s="785"/>
      <c r="D18" s="788"/>
      <c r="E18" s="229" t="s">
        <v>295</v>
      </c>
      <c r="F18" s="24" t="s">
        <v>981</v>
      </c>
      <c r="G18" s="257"/>
      <c r="I18" s="230">
        <f>IF(G$19=0,D$17*INDEX(各種係数!$B$4:$P$114,MATCH(E18,各種係数!$B$4:$B$113,0),15),G18)</f>
        <v>0</v>
      </c>
      <c r="R18" s="232" t="s">
        <v>296</v>
      </c>
      <c r="S18" s="238">
        <f t="shared" si="0"/>
        <v>0</v>
      </c>
      <c r="T18" s="29"/>
    </row>
    <row r="19" spans="2:21" ht="12" customHeight="1" outlineLevel="1">
      <c r="B19" s="783"/>
      <c r="C19" s="786"/>
      <c r="D19" s="789"/>
      <c r="E19" s="234"/>
      <c r="F19" s="235" t="s">
        <v>1124</v>
      </c>
      <c r="G19" s="236">
        <f>SUM(G17:G18)</f>
        <v>0</v>
      </c>
      <c r="I19" s="237">
        <f>IF(OR(G19=0,D17=0,D17=G19),SUM(I17:I18),"Error")</f>
        <v>0</v>
      </c>
      <c r="R19" s="232" t="s">
        <v>297</v>
      </c>
      <c r="S19" s="238">
        <f t="shared" si="0"/>
        <v>0</v>
      </c>
      <c r="T19" s="29"/>
    </row>
    <row r="20" spans="2:21" ht="12" customHeight="1">
      <c r="B20" s="792" t="s">
        <v>405</v>
      </c>
      <c r="C20" s="795" t="s">
        <v>458</v>
      </c>
      <c r="D20" s="797"/>
      <c r="E20" s="229" t="s">
        <v>296</v>
      </c>
      <c r="F20" s="24" t="s">
        <v>232</v>
      </c>
      <c r="G20" s="257"/>
      <c r="I20" s="230">
        <f>IF(G$24=0,D$20*INDEX(各種係数!$B$4:$P$114,MATCH(E20,各種係数!$B$4:$B$113,0),15),G20)</f>
        <v>0</v>
      </c>
      <c r="N20" s="29"/>
      <c r="O20" s="29"/>
      <c r="R20" s="232" t="s">
        <v>298</v>
      </c>
      <c r="S20" s="238">
        <f t="shared" si="0"/>
        <v>0</v>
      </c>
      <c r="T20" s="29"/>
      <c r="U20" s="4" t="b">
        <f>ISBLANK(G19)</f>
        <v>0</v>
      </c>
    </row>
    <row r="21" spans="2:21" ht="12" customHeight="1" outlineLevel="1">
      <c r="B21" s="793"/>
      <c r="C21" s="785"/>
      <c r="D21" s="788"/>
      <c r="E21" s="229" t="s">
        <v>297</v>
      </c>
      <c r="F21" s="24" t="s">
        <v>233</v>
      </c>
      <c r="G21" s="257"/>
      <c r="I21" s="230">
        <f>IF(G$24=0,D$20*INDEX(各種係数!$B$4:$P$114,MATCH(E21,各種係数!$B$4:$B$113,0),15),G21)</f>
        <v>0</v>
      </c>
      <c r="N21" s="29"/>
      <c r="O21" s="29"/>
      <c r="R21" s="232" t="s">
        <v>299</v>
      </c>
      <c r="S21" s="238">
        <f t="shared" si="0"/>
        <v>0</v>
      </c>
      <c r="T21" s="29"/>
    </row>
    <row r="22" spans="2:21" ht="12" customHeight="1" outlineLevel="1">
      <c r="B22" s="793"/>
      <c r="C22" s="785"/>
      <c r="D22" s="788"/>
      <c r="E22" s="229" t="s">
        <v>298</v>
      </c>
      <c r="F22" s="24" t="s">
        <v>1126</v>
      </c>
      <c r="G22" s="257"/>
      <c r="I22" s="230">
        <f>IF(G$24=0,D$20*INDEX(各種係数!$B$4:$P$114,MATCH(E22,各種係数!$B$4:$B$113,0),15),G22)</f>
        <v>0</v>
      </c>
      <c r="N22" s="29"/>
      <c r="O22" s="29"/>
      <c r="R22" s="232" t="s">
        <v>300</v>
      </c>
      <c r="S22" s="238">
        <f t="shared" si="0"/>
        <v>0</v>
      </c>
      <c r="T22" s="29"/>
    </row>
    <row r="23" spans="2:21" ht="12" customHeight="1" outlineLevel="1">
      <c r="B23" s="793"/>
      <c r="C23" s="785"/>
      <c r="D23" s="788"/>
      <c r="E23" s="229" t="s">
        <v>299</v>
      </c>
      <c r="F23" s="24" t="s">
        <v>234</v>
      </c>
      <c r="G23" s="257"/>
      <c r="I23" s="230">
        <f>IF(G$24=0,D$20*INDEX(各種係数!$B$4:$P$114,MATCH(E23,各種係数!$B$4:$B$113,0),15),G23)</f>
        <v>0</v>
      </c>
      <c r="N23" s="29"/>
      <c r="O23" s="29"/>
      <c r="R23" s="232" t="s">
        <v>301</v>
      </c>
      <c r="S23" s="238">
        <f t="shared" si="0"/>
        <v>0</v>
      </c>
      <c r="T23" s="29"/>
    </row>
    <row r="24" spans="2:21" ht="12" customHeight="1" outlineLevel="1">
      <c r="B24" s="794"/>
      <c r="C24" s="796"/>
      <c r="D24" s="798"/>
      <c r="E24" s="234"/>
      <c r="F24" s="235" t="s">
        <v>1124</v>
      </c>
      <c r="G24" s="236">
        <f>SUM(G20:G23)</f>
        <v>0</v>
      </c>
      <c r="I24" s="237">
        <f>IF(OR(G24=0,D20=0,D20=G24),SUM(I20:I23),"Error")</f>
        <v>0</v>
      </c>
      <c r="N24" s="29"/>
      <c r="O24" s="29"/>
      <c r="R24" s="232" t="s">
        <v>302</v>
      </c>
      <c r="S24" s="238">
        <f t="shared" si="0"/>
        <v>0</v>
      </c>
      <c r="T24" s="29"/>
    </row>
    <row r="25" spans="2:21" ht="12" customHeight="1">
      <c r="B25" s="792" t="s">
        <v>406</v>
      </c>
      <c r="C25" s="795" t="s">
        <v>459</v>
      </c>
      <c r="D25" s="797"/>
      <c r="E25" s="229" t="s">
        <v>300</v>
      </c>
      <c r="F25" s="24" t="s">
        <v>235</v>
      </c>
      <c r="G25" s="257"/>
      <c r="I25" s="230">
        <f>IF(G$27=0,D$25*INDEX(各種係数!$B$4:$P$114,MATCH(E25,各種係数!$B$4:$B$113,0),15),G25)</f>
        <v>0</v>
      </c>
      <c r="R25" s="232" t="s">
        <v>303</v>
      </c>
      <c r="S25" s="238">
        <f t="shared" si="0"/>
        <v>0</v>
      </c>
      <c r="T25" s="29"/>
      <c r="U25" s="4" t="b">
        <f>ISBLANK(G24)</f>
        <v>0</v>
      </c>
    </row>
    <row r="26" spans="2:21" ht="12" customHeight="1" outlineLevel="1">
      <c r="B26" s="793"/>
      <c r="C26" s="785"/>
      <c r="D26" s="788"/>
      <c r="E26" s="229" t="s">
        <v>301</v>
      </c>
      <c r="F26" s="24" t="s">
        <v>236</v>
      </c>
      <c r="G26" s="257"/>
      <c r="I26" s="230">
        <f>IF(G$27=0,D$25*INDEX(各種係数!$B$4:$P$114,MATCH(E26,各種係数!$B$4:$B$113,0),15),G26)</f>
        <v>0</v>
      </c>
      <c r="R26" s="232" t="s">
        <v>304</v>
      </c>
      <c r="S26" s="238">
        <f t="shared" si="0"/>
        <v>0</v>
      </c>
      <c r="T26" s="29"/>
    </row>
    <row r="27" spans="2:21" ht="12" customHeight="1" outlineLevel="1">
      <c r="B27" s="794"/>
      <c r="C27" s="796"/>
      <c r="D27" s="798"/>
      <c r="E27" s="234"/>
      <c r="F27" s="235" t="s">
        <v>1124</v>
      </c>
      <c r="G27" s="236">
        <f>SUM(G25:G26)</f>
        <v>0</v>
      </c>
      <c r="I27" s="237">
        <f>IF(OR(G27=0,D25=0,D25=G27),SUM(I25:I26),"Error")</f>
        <v>0</v>
      </c>
      <c r="R27" s="232" t="s">
        <v>305</v>
      </c>
      <c r="S27" s="238">
        <f t="shared" si="0"/>
        <v>0</v>
      </c>
      <c r="T27" s="29"/>
    </row>
    <row r="28" spans="2:21" ht="12" customHeight="1">
      <c r="B28" s="792" t="s">
        <v>407</v>
      </c>
      <c r="C28" s="795" t="s">
        <v>408</v>
      </c>
      <c r="D28" s="797"/>
      <c r="E28" s="229" t="s">
        <v>302</v>
      </c>
      <c r="F28" s="24" t="s">
        <v>1127</v>
      </c>
      <c r="G28" s="257"/>
      <c r="I28" s="230">
        <f>IF(G$32=0,D$28*INDEX(各種係数!$B$4:$P$114,MATCH(E28,各種係数!$B$4:$B$113,0),15),G28)</f>
        <v>0</v>
      </c>
      <c r="R28" s="232" t="s">
        <v>306</v>
      </c>
      <c r="S28" s="238">
        <f t="shared" si="0"/>
        <v>0</v>
      </c>
      <c r="T28" s="29"/>
      <c r="U28" s="4" t="b">
        <f>ISBLANK(G27)</f>
        <v>0</v>
      </c>
    </row>
    <row r="29" spans="2:21" ht="12" customHeight="1" outlineLevel="1">
      <c r="B29" s="793"/>
      <c r="C29" s="785"/>
      <c r="D29" s="788"/>
      <c r="E29" s="229" t="s">
        <v>303</v>
      </c>
      <c r="F29" s="24" t="s">
        <v>237</v>
      </c>
      <c r="G29" s="257"/>
      <c r="I29" s="230">
        <f>IF(G$32=0,D$28*INDEX(各種係数!$B$4:$P$114,MATCH(E29,各種係数!$B$4:$B$113,0),15),G29)</f>
        <v>0</v>
      </c>
      <c r="R29" s="232" t="s">
        <v>307</v>
      </c>
      <c r="S29" s="238">
        <f t="shared" si="0"/>
        <v>0</v>
      </c>
      <c r="T29" s="29"/>
    </row>
    <row r="30" spans="2:21" ht="12" customHeight="1" outlineLevel="1">
      <c r="B30" s="793"/>
      <c r="C30" s="785"/>
      <c r="D30" s="788"/>
      <c r="E30" s="229" t="s">
        <v>304</v>
      </c>
      <c r="F30" s="24" t="s">
        <v>238</v>
      </c>
      <c r="G30" s="257"/>
      <c r="I30" s="230">
        <f>IF(G$32=0,D$28*INDEX(各種係数!$B$4:$P$114,MATCH(E30,各種係数!$B$4:$B$113,0),15),G30)</f>
        <v>0</v>
      </c>
      <c r="R30" s="232" t="s">
        <v>308</v>
      </c>
      <c r="S30" s="238">
        <f t="shared" si="0"/>
        <v>0</v>
      </c>
      <c r="T30" s="29"/>
    </row>
    <row r="31" spans="2:21" ht="12" customHeight="1" outlineLevel="1">
      <c r="B31" s="793"/>
      <c r="C31" s="785"/>
      <c r="D31" s="788"/>
      <c r="E31" s="229" t="s">
        <v>305</v>
      </c>
      <c r="F31" s="24" t="s">
        <v>239</v>
      </c>
      <c r="G31" s="257"/>
      <c r="I31" s="230">
        <f>IF(G$32=0,D$28*INDEX(各種係数!$B$4:$P$114,MATCH(E31,各種係数!$B$4:$B$113,0),15),G31)</f>
        <v>0</v>
      </c>
      <c r="R31" s="239" t="s">
        <v>309</v>
      </c>
      <c r="S31" s="238">
        <f t="shared" si="0"/>
        <v>0</v>
      </c>
      <c r="T31" s="29"/>
    </row>
    <row r="32" spans="2:21" ht="12" customHeight="1" outlineLevel="1">
      <c r="B32" s="794"/>
      <c r="C32" s="796"/>
      <c r="D32" s="798"/>
      <c r="E32" s="234"/>
      <c r="F32" s="235" t="s">
        <v>1124</v>
      </c>
      <c r="G32" s="236">
        <f>SUM(G28:G31)</f>
        <v>0</v>
      </c>
      <c r="I32" s="237">
        <f>IF(OR(G32=0,D28=0,D28=G32),SUM(I28:I31),"Error")</f>
        <v>0</v>
      </c>
      <c r="R32" s="239" t="s">
        <v>310</v>
      </c>
      <c r="S32" s="238">
        <f t="shared" si="0"/>
        <v>0</v>
      </c>
      <c r="T32" s="29"/>
    </row>
    <row r="33" spans="2:21" ht="12" customHeight="1">
      <c r="B33" s="792" t="s">
        <v>409</v>
      </c>
      <c r="C33" s="795" t="s">
        <v>460</v>
      </c>
      <c r="D33" s="797"/>
      <c r="E33" s="229" t="s">
        <v>307</v>
      </c>
      <c r="F33" s="24" t="s">
        <v>240</v>
      </c>
      <c r="G33" s="257"/>
      <c r="I33" s="230">
        <f>IF(G$41=0,D$33*INDEX(各種係数!$B$4:$P$114,MATCH(E33,各種係数!$B$4:$B$113,0),15),G33)</f>
        <v>0</v>
      </c>
      <c r="R33" s="239" t="s">
        <v>311</v>
      </c>
      <c r="S33" s="238">
        <f t="shared" si="0"/>
        <v>0</v>
      </c>
      <c r="T33" s="29"/>
      <c r="U33" s="4" t="b">
        <f>ISBLANK(G32)</f>
        <v>0</v>
      </c>
    </row>
    <row r="34" spans="2:21" ht="12" customHeight="1" outlineLevel="1">
      <c r="B34" s="793"/>
      <c r="C34" s="785"/>
      <c r="D34" s="788"/>
      <c r="E34" s="229" t="s">
        <v>308</v>
      </c>
      <c r="F34" s="24" t="s">
        <v>241</v>
      </c>
      <c r="G34" s="257"/>
      <c r="I34" s="230">
        <f>IF(G$41=0,D$33*INDEX(各種係数!$B$4:$P$114,MATCH(E34,各種係数!$B$4:$B$113,0),15),G34)</f>
        <v>0</v>
      </c>
      <c r="R34" s="239" t="s">
        <v>312</v>
      </c>
      <c r="S34" s="238">
        <f t="shared" si="0"/>
        <v>0</v>
      </c>
      <c r="T34" s="29"/>
    </row>
    <row r="35" spans="2:21" ht="12" customHeight="1" outlineLevel="1">
      <c r="B35" s="793"/>
      <c r="C35" s="785"/>
      <c r="D35" s="788"/>
      <c r="E35" s="229" t="s">
        <v>309</v>
      </c>
      <c r="F35" s="24" t="s">
        <v>242</v>
      </c>
      <c r="G35" s="257"/>
      <c r="I35" s="230">
        <f>IF(G$41=0,D$33*INDEX(各種係数!$B$4:$P$114,MATCH(E35,各種係数!$B$4:$B$113,0),15),G35)</f>
        <v>0</v>
      </c>
      <c r="R35" s="239" t="s">
        <v>313</v>
      </c>
      <c r="S35" s="238">
        <f t="shared" si="0"/>
        <v>0</v>
      </c>
      <c r="T35" s="29"/>
    </row>
    <row r="36" spans="2:21" ht="12" customHeight="1" outlineLevel="1">
      <c r="B36" s="793"/>
      <c r="C36" s="785"/>
      <c r="D36" s="788"/>
      <c r="E36" s="229" t="s">
        <v>310</v>
      </c>
      <c r="F36" s="240" t="s">
        <v>1128</v>
      </c>
      <c r="G36" s="257"/>
      <c r="I36" s="230">
        <f>IF(G$41=0,D$33*INDEX(各種係数!$B$4:$P$114,MATCH(E36,各種係数!$B$4:$B$113,0),15),G36)</f>
        <v>0</v>
      </c>
      <c r="R36" s="239" t="s">
        <v>314</v>
      </c>
      <c r="S36" s="238">
        <f t="shared" si="0"/>
        <v>0</v>
      </c>
      <c r="T36" s="29"/>
    </row>
    <row r="37" spans="2:21" ht="12" customHeight="1" outlineLevel="1">
      <c r="B37" s="793"/>
      <c r="C37" s="785"/>
      <c r="D37" s="788"/>
      <c r="E37" s="229" t="s">
        <v>311</v>
      </c>
      <c r="F37" s="24" t="s">
        <v>243</v>
      </c>
      <c r="G37" s="257"/>
      <c r="I37" s="230">
        <f>IF(G$41=0,D$33*INDEX(各種係数!$B$4:$P$114,MATCH(E37,各種係数!$B$4:$B$113,0),15),G37)</f>
        <v>0</v>
      </c>
      <c r="R37" s="239" t="s">
        <v>315</v>
      </c>
      <c r="S37" s="238">
        <f t="shared" si="0"/>
        <v>0</v>
      </c>
      <c r="T37" s="29"/>
    </row>
    <row r="38" spans="2:21" ht="12" customHeight="1" outlineLevel="1">
      <c r="B38" s="793"/>
      <c r="C38" s="785"/>
      <c r="D38" s="788"/>
      <c r="E38" s="229" t="s">
        <v>312</v>
      </c>
      <c r="F38" s="24" t="s">
        <v>244</v>
      </c>
      <c r="G38" s="257"/>
      <c r="I38" s="230">
        <f>IF(G$41=0,D$33*INDEX(各種係数!$B$4:$P$114,MATCH(E38,各種係数!$B$4:$B$113,0),15),G38)</f>
        <v>0</v>
      </c>
      <c r="R38" s="239" t="s">
        <v>316</v>
      </c>
      <c r="S38" s="238">
        <f t="shared" si="0"/>
        <v>0</v>
      </c>
      <c r="T38" s="29"/>
    </row>
    <row r="39" spans="2:21" ht="12" customHeight="1" outlineLevel="1">
      <c r="B39" s="793"/>
      <c r="C39" s="785"/>
      <c r="D39" s="788"/>
      <c r="E39" s="229" t="s">
        <v>313</v>
      </c>
      <c r="F39" s="24" t="s">
        <v>245</v>
      </c>
      <c r="G39" s="257"/>
      <c r="I39" s="230">
        <f>IF(G$41=0,D$33*INDEX(各種係数!$B$4:$P$114,MATCH(E39,各種係数!$B$4:$B$113,0),15),G39)</f>
        <v>0</v>
      </c>
      <c r="R39" s="239" t="s">
        <v>317</v>
      </c>
      <c r="S39" s="238">
        <f t="shared" si="0"/>
        <v>0</v>
      </c>
      <c r="T39" s="29"/>
    </row>
    <row r="40" spans="2:21" ht="12" customHeight="1" outlineLevel="1">
      <c r="B40" s="793"/>
      <c r="C40" s="785"/>
      <c r="D40" s="788"/>
      <c r="E40" s="229" t="s">
        <v>314</v>
      </c>
      <c r="F40" s="24" t="s">
        <v>1129</v>
      </c>
      <c r="G40" s="257"/>
      <c r="I40" s="230">
        <f>IF(G$41=0,D$33*INDEX(各種係数!$B$4:$P$114,MATCH(E40,各種係数!$B$4:$B$113,0),15),G40)</f>
        <v>0</v>
      </c>
      <c r="K40" s="29"/>
      <c r="R40" s="239" t="s">
        <v>318</v>
      </c>
      <c r="S40" s="238">
        <f t="shared" si="0"/>
        <v>0</v>
      </c>
      <c r="T40" s="29"/>
    </row>
    <row r="41" spans="2:21" ht="12" customHeight="1" outlineLevel="1">
      <c r="B41" s="794"/>
      <c r="C41" s="796"/>
      <c r="D41" s="798"/>
      <c r="E41" s="234"/>
      <c r="F41" s="235" t="s">
        <v>1124</v>
      </c>
      <c r="G41" s="236">
        <f>SUM(G33:G40)</f>
        <v>0</v>
      </c>
      <c r="I41" s="237">
        <f>IF(OR(G41=0,D33=0,D33=G41),SUM(I33:I40),"Error")</f>
        <v>0</v>
      </c>
      <c r="K41" s="29"/>
      <c r="R41" s="239" t="s">
        <v>319</v>
      </c>
      <c r="S41" s="238">
        <f t="shared" si="0"/>
        <v>0</v>
      </c>
      <c r="T41" s="29"/>
    </row>
    <row r="42" spans="2:21" ht="12" customHeight="1">
      <c r="B42" s="792" t="s">
        <v>410</v>
      </c>
      <c r="C42" s="795" t="s">
        <v>461</v>
      </c>
      <c r="D42" s="797"/>
      <c r="E42" s="229" t="s">
        <v>315</v>
      </c>
      <c r="F42" s="24" t="s">
        <v>246</v>
      </c>
      <c r="G42" s="257"/>
      <c r="I42" s="230">
        <f>IF(G$44=0,D$42*INDEX(各種係数!$B$4:$P$114,MATCH(E42,各種係数!$B$4:$B$113,0),15),G42)</f>
        <v>0</v>
      </c>
      <c r="K42" s="29"/>
      <c r="R42" s="239" t="s">
        <v>320</v>
      </c>
      <c r="S42" s="238">
        <f t="shared" si="0"/>
        <v>0</v>
      </c>
      <c r="T42" s="29"/>
      <c r="U42" s="4" t="b">
        <f>ISBLANK(G41)</f>
        <v>0</v>
      </c>
    </row>
    <row r="43" spans="2:21" ht="12" customHeight="1" outlineLevel="1">
      <c r="B43" s="793"/>
      <c r="C43" s="785"/>
      <c r="D43" s="788"/>
      <c r="E43" s="229" t="s">
        <v>316</v>
      </c>
      <c r="F43" s="24" t="s">
        <v>247</v>
      </c>
      <c r="G43" s="257"/>
      <c r="I43" s="230">
        <f>IF(G$44=0,D$42*INDEX(各種係数!$B$4:$P$114,MATCH(E43,各種係数!$B$4:$B$113,0),15),G43)</f>
        <v>0</v>
      </c>
      <c r="K43" s="29"/>
      <c r="R43" s="239" t="s">
        <v>321</v>
      </c>
      <c r="S43" s="238">
        <f t="shared" ref="S43:S74" si="2">INDEX($E$11:$I$149,MATCH(R43,$E$11:$E$148,0),5)</f>
        <v>0</v>
      </c>
      <c r="T43" s="29"/>
    </row>
    <row r="44" spans="2:21" ht="12" customHeight="1" outlineLevel="1">
      <c r="B44" s="794"/>
      <c r="C44" s="796"/>
      <c r="D44" s="798"/>
      <c r="E44" s="234"/>
      <c r="F44" s="235" t="s">
        <v>1124</v>
      </c>
      <c r="G44" s="236">
        <f>SUM(G42:G43)</f>
        <v>0</v>
      </c>
      <c r="I44" s="237">
        <f>IF(OR(G44=0,D42=0,D42=G44),SUM(I42:I43),"Error")</f>
        <v>0</v>
      </c>
      <c r="K44" s="29"/>
      <c r="R44" s="239" t="s">
        <v>322</v>
      </c>
      <c r="S44" s="238">
        <f t="shared" si="2"/>
        <v>0</v>
      </c>
      <c r="T44" s="29"/>
    </row>
    <row r="45" spans="2:21" ht="12" customHeight="1">
      <c r="B45" s="792" t="s">
        <v>694</v>
      </c>
      <c r="C45" s="795" t="s">
        <v>695</v>
      </c>
      <c r="D45" s="788"/>
      <c r="E45" s="229" t="s">
        <v>317</v>
      </c>
      <c r="F45" s="24" t="s">
        <v>248</v>
      </c>
      <c r="G45" s="257"/>
      <c r="I45" s="230">
        <f>IF(G$47=0,D$45*INDEX(各種係数!$B$4:$P$114,MATCH(E45,各種係数!$B$4:$B$113,0),15),G45)</f>
        <v>0</v>
      </c>
      <c r="R45" s="239" t="s">
        <v>323</v>
      </c>
      <c r="S45" s="238">
        <f t="shared" si="2"/>
        <v>0</v>
      </c>
      <c r="T45" s="29"/>
      <c r="U45" s="4" t="b">
        <f>ISBLANK(G44)</f>
        <v>0</v>
      </c>
    </row>
    <row r="46" spans="2:21" ht="12" customHeight="1" outlineLevel="1">
      <c r="B46" s="793"/>
      <c r="C46" s="785"/>
      <c r="D46" s="785"/>
      <c r="E46" s="229" t="s">
        <v>318</v>
      </c>
      <c r="F46" s="24" t="s">
        <v>249</v>
      </c>
      <c r="G46" s="257"/>
      <c r="I46" s="230">
        <f>IF(G$47=0,D$45*INDEX(各種係数!$B$4:$P$114,MATCH(E46,各種係数!$B$4:$B$113,0),15),G46)</f>
        <v>0</v>
      </c>
      <c r="R46" s="232" t="s">
        <v>324</v>
      </c>
      <c r="S46" s="306">
        <f t="shared" si="2"/>
        <v>0</v>
      </c>
      <c r="T46" s="29"/>
    </row>
    <row r="47" spans="2:21" ht="12" customHeight="1" outlineLevel="1">
      <c r="B47" s="803"/>
      <c r="C47" s="786"/>
      <c r="D47" s="785"/>
      <c r="E47" s="234"/>
      <c r="F47" s="235" t="s">
        <v>1124</v>
      </c>
      <c r="G47" s="236">
        <f>SUM(G45:G46)</f>
        <v>0</v>
      </c>
      <c r="I47" s="237">
        <f>IF(OR(G47=0,D45=0,D45=G47),SUM(I45:I46),"Error")</f>
        <v>0</v>
      </c>
      <c r="R47" s="241" t="s">
        <v>325</v>
      </c>
      <c r="S47" s="307">
        <f t="shared" si="2"/>
        <v>0</v>
      </c>
      <c r="T47" s="29"/>
    </row>
    <row r="48" spans="2:21" ht="12" customHeight="1">
      <c r="B48" s="792" t="s">
        <v>696</v>
      </c>
      <c r="C48" s="795" t="s">
        <v>462</v>
      </c>
      <c r="D48" s="797"/>
      <c r="E48" s="229" t="s">
        <v>320</v>
      </c>
      <c r="F48" s="24" t="s">
        <v>251</v>
      </c>
      <c r="G48" s="257"/>
      <c r="I48" s="230">
        <f>IF(G$52=0,D$48*INDEX(各種係数!$B$4:$P$114,MATCH(E48,各種係数!$B$4:$B$113,0),15),G48)</f>
        <v>0</v>
      </c>
      <c r="R48" s="241" t="s">
        <v>326</v>
      </c>
      <c r="S48" s="307">
        <f t="shared" si="2"/>
        <v>0</v>
      </c>
      <c r="T48" s="29"/>
    </row>
    <row r="49" spans="2:21" ht="12" customHeight="1" outlineLevel="1">
      <c r="B49" s="793"/>
      <c r="C49" s="785"/>
      <c r="D49" s="788"/>
      <c r="E49" s="229" t="s">
        <v>321</v>
      </c>
      <c r="F49" s="24" t="s">
        <v>252</v>
      </c>
      <c r="G49" s="257"/>
      <c r="I49" s="230">
        <f>IF(G$52=0,D$48*INDEX(各種係数!$B$4:$P$114,MATCH(E49,各種係数!$B$4:$B$113,0),15),G49)</f>
        <v>0</v>
      </c>
      <c r="R49" s="241" t="s">
        <v>327</v>
      </c>
      <c r="S49" s="307">
        <f t="shared" si="2"/>
        <v>0</v>
      </c>
    </row>
    <row r="50" spans="2:21" ht="12" customHeight="1" outlineLevel="1">
      <c r="B50" s="793"/>
      <c r="C50" s="785"/>
      <c r="D50" s="788"/>
      <c r="E50" s="229" t="s">
        <v>322</v>
      </c>
      <c r="F50" s="24" t="s">
        <v>253</v>
      </c>
      <c r="G50" s="257"/>
      <c r="I50" s="230">
        <f>IF(G$52=0,D$48*INDEX(各種係数!$B$4:$P$114,MATCH(E50,各種係数!$B$4:$B$113,0),15),G50)</f>
        <v>0</v>
      </c>
      <c r="R50" s="241" t="s">
        <v>328</v>
      </c>
      <c r="S50" s="307">
        <f t="shared" si="2"/>
        <v>0</v>
      </c>
      <c r="U50" s="4" t="b">
        <f>ISBLANK(G52)</f>
        <v>0</v>
      </c>
    </row>
    <row r="51" spans="2:21" ht="12" customHeight="1" outlineLevel="1">
      <c r="B51" s="793"/>
      <c r="C51" s="785"/>
      <c r="D51" s="788"/>
      <c r="E51" s="229" t="s">
        <v>323</v>
      </c>
      <c r="F51" s="24" t="s">
        <v>254</v>
      </c>
      <c r="G51" s="257"/>
      <c r="I51" s="230">
        <f>IF(G$52=0,D$48*INDEX(各種係数!$B$4:$P$114,MATCH(E51,各種係数!$B$4:$B$113,0),15),G51)</f>
        <v>0</v>
      </c>
      <c r="R51" s="241" t="s">
        <v>329</v>
      </c>
      <c r="S51" s="307">
        <f t="shared" si="2"/>
        <v>0</v>
      </c>
    </row>
    <row r="52" spans="2:21" ht="12" customHeight="1" outlineLevel="1">
      <c r="B52" s="803"/>
      <c r="C52" s="786"/>
      <c r="D52" s="789"/>
      <c r="E52" s="234"/>
      <c r="F52" s="235" t="s">
        <v>1124</v>
      </c>
      <c r="G52" s="236">
        <f>SUM(G48:G51)</f>
        <v>0</v>
      </c>
      <c r="I52" s="237">
        <f>IF(OR(G3=0,D50=0,D50=G52),SUM(I48:I51),"Error")</f>
        <v>0</v>
      </c>
      <c r="R52" s="241" t="s">
        <v>330</v>
      </c>
      <c r="S52" s="307">
        <f t="shared" si="2"/>
        <v>0</v>
      </c>
    </row>
    <row r="53" spans="2:21" ht="12" customHeight="1">
      <c r="B53" s="792" t="s">
        <v>697</v>
      </c>
      <c r="C53" s="795" t="s">
        <v>463</v>
      </c>
      <c r="D53" s="797"/>
      <c r="E53" s="229" t="s">
        <v>324</v>
      </c>
      <c r="F53" s="24" t="s">
        <v>255</v>
      </c>
      <c r="G53" s="257"/>
      <c r="I53" s="230">
        <f>IF(G$57=0,D$53*INDEX(各種係数!$B$4:$P$114,MATCH(E53,各種係数!$B$4:$B$113,0),15),G53)</f>
        <v>0</v>
      </c>
      <c r="R53" s="241" t="s">
        <v>331</v>
      </c>
      <c r="S53" s="307">
        <f t="shared" si="2"/>
        <v>0</v>
      </c>
    </row>
    <row r="54" spans="2:21" ht="12" customHeight="1" outlineLevel="1">
      <c r="B54" s="793"/>
      <c r="C54" s="785"/>
      <c r="D54" s="788"/>
      <c r="E54" s="229" t="s">
        <v>325</v>
      </c>
      <c r="F54" s="24" t="s">
        <v>256</v>
      </c>
      <c r="G54" s="257"/>
      <c r="I54" s="230">
        <f>IF(G$57=0,D$53*INDEX(各種係数!$B$4:$P$114,MATCH(E54,各種係数!$B$4:$B$113,0),15),G54)</f>
        <v>0</v>
      </c>
      <c r="R54" s="241" t="s">
        <v>332</v>
      </c>
      <c r="S54" s="242">
        <f t="shared" si="2"/>
        <v>0</v>
      </c>
    </row>
    <row r="55" spans="2:21" ht="12" customHeight="1" outlineLevel="1">
      <c r="B55" s="793"/>
      <c r="C55" s="785"/>
      <c r="D55" s="788"/>
      <c r="E55" s="229" t="s">
        <v>326</v>
      </c>
      <c r="F55" s="24" t="s">
        <v>1045</v>
      </c>
      <c r="G55" s="257"/>
      <c r="I55" s="230">
        <f>IF(G$57=0,D$53*INDEX(各種係数!$B$4:$P$114,MATCH(E55,各種係数!$B$4:$B$113,0),15),G55)</f>
        <v>0</v>
      </c>
      <c r="R55" s="241" t="s">
        <v>333</v>
      </c>
      <c r="S55" s="242">
        <f t="shared" si="2"/>
        <v>0</v>
      </c>
    </row>
    <row r="56" spans="2:21" ht="12" customHeight="1" outlineLevel="1">
      <c r="B56" s="793"/>
      <c r="C56" s="785"/>
      <c r="D56" s="788"/>
      <c r="E56" s="229" t="s">
        <v>327</v>
      </c>
      <c r="F56" s="24" t="s">
        <v>258</v>
      </c>
      <c r="G56" s="257"/>
      <c r="I56" s="230">
        <f>IF(G$57=0,D$53*INDEX(各種係数!$B$4:$P$114,MATCH(E56,各種係数!$B$4:$B$113,0),15),G56)</f>
        <v>0</v>
      </c>
      <c r="R56" s="241" t="s">
        <v>334</v>
      </c>
      <c r="S56" s="242">
        <f t="shared" si="2"/>
        <v>0</v>
      </c>
    </row>
    <row r="57" spans="2:21" ht="12" customHeight="1" outlineLevel="1">
      <c r="B57" s="794"/>
      <c r="C57" s="796"/>
      <c r="D57" s="798"/>
      <c r="E57" s="234"/>
      <c r="F57" s="235" t="s">
        <v>1124</v>
      </c>
      <c r="G57" s="236">
        <f>SUM(G53:G56)</f>
        <v>0</v>
      </c>
      <c r="I57" s="237">
        <f>IF(OR(G57=0,D53=0,D53=G57),SUM(I53:I56),"Error")</f>
        <v>0</v>
      </c>
      <c r="R57" s="241" t="s">
        <v>335</v>
      </c>
      <c r="S57" s="242">
        <f t="shared" si="2"/>
        <v>0</v>
      </c>
    </row>
    <row r="58" spans="2:21" ht="12" customHeight="1">
      <c r="B58" s="792" t="s">
        <v>698</v>
      </c>
      <c r="C58" s="795" t="s">
        <v>464</v>
      </c>
      <c r="D58" s="797"/>
      <c r="E58" s="229" t="s">
        <v>328</v>
      </c>
      <c r="F58" s="24" t="s">
        <v>259</v>
      </c>
      <c r="G58" s="257"/>
      <c r="I58" s="230">
        <f>IF(G$60=0,D$58*INDEX(各種係数!$B$4:$P$114,MATCH(E58,各種係数!$B$4:$B$113,0),15),G58)</f>
        <v>0</v>
      </c>
      <c r="R58" s="241" t="s">
        <v>336</v>
      </c>
      <c r="S58" s="242">
        <f t="shared" si="2"/>
        <v>0</v>
      </c>
      <c r="U58" s="4" t="b">
        <f>ISBLANK(G57)</f>
        <v>0</v>
      </c>
    </row>
    <row r="59" spans="2:21" ht="12" customHeight="1" outlineLevel="1">
      <c r="B59" s="793"/>
      <c r="C59" s="785"/>
      <c r="D59" s="788"/>
      <c r="E59" s="229" t="s">
        <v>329</v>
      </c>
      <c r="F59" s="24" t="s">
        <v>260</v>
      </c>
      <c r="G59" s="257"/>
      <c r="I59" s="230">
        <f>IF(G$60=0,D$58*INDEX(各種係数!$B$4:$P$114,MATCH(E59,各種係数!$B$4:$B$113,0),15),G59)</f>
        <v>0</v>
      </c>
      <c r="R59" s="241" t="s">
        <v>337</v>
      </c>
      <c r="S59" s="233">
        <f t="shared" si="2"/>
        <v>0</v>
      </c>
    </row>
    <row r="60" spans="2:21" ht="12" customHeight="1" outlineLevel="1">
      <c r="B60" s="794"/>
      <c r="C60" s="796"/>
      <c r="D60" s="798"/>
      <c r="E60" s="234"/>
      <c r="F60" s="235" t="s">
        <v>1124</v>
      </c>
      <c r="G60" s="236">
        <f>SUM(G58:G59)</f>
        <v>0</v>
      </c>
      <c r="I60" s="237">
        <f>IF(OR(G60=0,D58=0,D58=G60),SUM(I58:I59),"Error")</f>
        <v>0</v>
      </c>
      <c r="R60" s="241" t="s">
        <v>338</v>
      </c>
      <c r="S60" s="242">
        <f t="shared" si="2"/>
        <v>0</v>
      </c>
    </row>
    <row r="61" spans="2:21" ht="12" customHeight="1">
      <c r="B61" s="792" t="s">
        <v>699</v>
      </c>
      <c r="C61" s="795" t="s">
        <v>465</v>
      </c>
      <c r="D61" s="797"/>
      <c r="E61" s="229" t="s">
        <v>330</v>
      </c>
      <c r="F61" s="24" t="s">
        <v>1049</v>
      </c>
      <c r="G61" s="257"/>
      <c r="I61" s="230">
        <f>IF(G$63=0,D$61*INDEX(各種係数!$B$4:$P$114,MATCH(E61,各種係数!$B$4:$B$113,0),15),G61)</f>
        <v>0</v>
      </c>
      <c r="R61" s="241" t="s">
        <v>339</v>
      </c>
      <c r="S61" s="242">
        <f t="shared" si="2"/>
        <v>0</v>
      </c>
      <c r="U61" s="4" t="b">
        <f>ISBLANK(G60)</f>
        <v>0</v>
      </c>
    </row>
    <row r="62" spans="2:21" ht="12" customHeight="1" outlineLevel="1">
      <c r="B62" s="793"/>
      <c r="C62" s="785"/>
      <c r="D62" s="788"/>
      <c r="E62" s="229" t="s">
        <v>331</v>
      </c>
      <c r="F62" s="24" t="s">
        <v>262</v>
      </c>
      <c r="G62" s="257"/>
      <c r="I62" s="230">
        <f>IF(G$63=0,D$61*INDEX(各種係数!$B$4:$P$114,MATCH(E62,各種係数!$B$4:$B$113,0),15),G62)</f>
        <v>0</v>
      </c>
      <c r="R62" s="241" t="s">
        <v>340</v>
      </c>
      <c r="S62" s="242">
        <f t="shared" si="2"/>
        <v>0</v>
      </c>
    </row>
    <row r="63" spans="2:21" ht="12" customHeight="1" outlineLevel="1">
      <c r="B63" s="794"/>
      <c r="C63" s="796"/>
      <c r="D63" s="798"/>
      <c r="E63" s="234"/>
      <c r="F63" s="235" t="s">
        <v>1124</v>
      </c>
      <c r="G63" s="236">
        <f>SUM(G61:G62)</f>
        <v>0</v>
      </c>
      <c r="I63" s="237">
        <f>IF(OR(G63=0,D61=0,D61=G63),SUM(I61:I62),"Error")</f>
        <v>0</v>
      </c>
      <c r="R63" s="241" t="s">
        <v>341</v>
      </c>
      <c r="S63" s="242">
        <f t="shared" si="2"/>
        <v>0</v>
      </c>
    </row>
    <row r="64" spans="2:21" ht="12" customHeight="1">
      <c r="B64" s="229" t="s">
        <v>700</v>
      </c>
      <c r="C64" s="24" t="s">
        <v>701</v>
      </c>
      <c r="D64" s="256"/>
      <c r="E64" s="229" t="s">
        <v>332</v>
      </c>
      <c r="F64" s="24" t="s">
        <v>701</v>
      </c>
      <c r="G64" s="257"/>
      <c r="I64" s="230">
        <f>IF(OR(D64=0,G64=0),MAX(D64,G64),"Error")</f>
        <v>0</v>
      </c>
      <c r="R64" s="241" t="s">
        <v>342</v>
      </c>
      <c r="S64" s="242">
        <f t="shared" si="2"/>
        <v>0</v>
      </c>
      <c r="U64" s="4" t="b">
        <f>ISBLANK(G63)</f>
        <v>0</v>
      </c>
    </row>
    <row r="65" spans="2:21" ht="12" customHeight="1">
      <c r="B65" s="229" t="s">
        <v>702</v>
      </c>
      <c r="C65" s="24" t="s">
        <v>703</v>
      </c>
      <c r="D65" s="256"/>
      <c r="E65" s="229" t="s">
        <v>333</v>
      </c>
      <c r="F65" s="24" t="s">
        <v>703</v>
      </c>
      <c r="G65" s="257"/>
      <c r="I65" s="230">
        <f>IF(OR(D65=0,G65=0),MAX(D65,G65),"Error")</f>
        <v>0</v>
      </c>
      <c r="R65" s="241" t="s">
        <v>343</v>
      </c>
      <c r="S65" s="307">
        <f t="shared" si="2"/>
        <v>0</v>
      </c>
    </row>
    <row r="66" spans="2:21" ht="12" customHeight="1">
      <c r="B66" s="229" t="s">
        <v>704</v>
      </c>
      <c r="C66" s="24" t="s">
        <v>705</v>
      </c>
      <c r="D66" s="256"/>
      <c r="E66" s="229" t="s">
        <v>334</v>
      </c>
      <c r="F66" s="24" t="s">
        <v>705</v>
      </c>
      <c r="G66" s="257"/>
      <c r="I66" s="230">
        <f>IF(OR(D66=0,G66=0),MAX(D66,G66),"Error")</f>
        <v>0</v>
      </c>
      <c r="R66" s="241" t="s">
        <v>344</v>
      </c>
      <c r="S66" s="306">
        <f t="shared" si="2"/>
        <v>0</v>
      </c>
      <c r="U66" s="4" t="b">
        <f>ISBLANK(#REF!)</f>
        <v>0</v>
      </c>
    </row>
    <row r="67" spans="2:21" ht="12" customHeight="1">
      <c r="B67" s="792" t="s">
        <v>706</v>
      </c>
      <c r="C67" s="795" t="s">
        <v>420</v>
      </c>
      <c r="D67" s="797"/>
      <c r="E67" s="229" t="s">
        <v>335</v>
      </c>
      <c r="F67" s="24" t="s">
        <v>1130</v>
      </c>
      <c r="G67" s="257"/>
      <c r="I67" s="230">
        <f>IF(G$69=0,D$67*INDEX(各種係数!$B$4:$P$114,MATCH(E67,各種係数!$B$4:$B$113,0),15),G67)</f>
        <v>0</v>
      </c>
      <c r="R67" s="241" t="s">
        <v>345</v>
      </c>
      <c r="S67" s="307">
        <f t="shared" si="2"/>
        <v>0</v>
      </c>
    </row>
    <row r="68" spans="2:21" ht="12" customHeight="1" outlineLevel="1">
      <c r="B68" s="793"/>
      <c r="C68" s="785"/>
      <c r="D68" s="788"/>
      <c r="E68" s="229" t="s">
        <v>336</v>
      </c>
      <c r="F68" s="24" t="s">
        <v>1131</v>
      </c>
      <c r="G68" s="257"/>
      <c r="I68" s="230">
        <f>IF(G$69=0,D$67*INDEX(各種係数!$B$4:$P$114,MATCH(E68,各種係数!$B$4:$B$113,0),15),G68)</f>
        <v>0</v>
      </c>
      <c r="R68" s="241" t="s">
        <v>346</v>
      </c>
      <c r="S68" s="307">
        <f t="shared" si="2"/>
        <v>0</v>
      </c>
    </row>
    <row r="69" spans="2:21" ht="12" customHeight="1" outlineLevel="1">
      <c r="B69" s="803"/>
      <c r="C69" s="786"/>
      <c r="D69" s="789"/>
      <c r="E69" s="234"/>
      <c r="F69" s="235" t="s">
        <v>1124</v>
      </c>
      <c r="G69" s="236">
        <f>SUM(G67:G68)</f>
        <v>0</v>
      </c>
      <c r="I69" s="237">
        <f>IF(OR(G69=0,D67=0,D67=G69),SUM(I67:I68),"Error")</f>
        <v>0</v>
      </c>
      <c r="R69" s="241" t="s">
        <v>347</v>
      </c>
      <c r="S69" s="307">
        <f t="shared" si="2"/>
        <v>0</v>
      </c>
    </row>
    <row r="70" spans="2:21" ht="12" customHeight="1">
      <c r="B70" s="792" t="s">
        <v>707</v>
      </c>
      <c r="C70" s="795" t="s">
        <v>466</v>
      </c>
      <c r="D70" s="797"/>
      <c r="E70" s="229" t="s">
        <v>337</v>
      </c>
      <c r="F70" s="24" t="s">
        <v>263</v>
      </c>
      <c r="G70" s="257"/>
      <c r="I70" s="230">
        <f>IF(G$74=0,D$70*INDEX(各種係数!$B$4:$P$114,MATCH(E70,各種係数!$B$4:$B$113,0),15),G70)</f>
        <v>0</v>
      </c>
      <c r="R70" s="241" t="s">
        <v>348</v>
      </c>
      <c r="S70" s="307">
        <f t="shared" si="2"/>
        <v>0</v>
      </c>
    </row>
    <row r="71" spans="2:21" ht="12" customHeight="1" outlineLevel="1">
      <c r="B71" s="793"/>
      <c r="C71" s="785"/>
      <c r="D71" s="788"/>
      <c r="E71" s="229" t="s">
        <v>338</v>
      </c>
      <c r="F71" s="24" t="s">
        <v>991</v>
      </c>
      <c r="G71" s="257"/>
      <c r="I71" s="230">
        <f>IF(G$74=0,D$70*INDEX(各種係数!$B$4:$P$114,MATCH(E71,各種係数!$B$4:$B$113,0),15),G71)</f>
        <v>0</v>
      </c>
      <c r="R71" s="241" t="s">
        <v>349</v>
      </c>
      <c r="S71" s="242">
        <f t="shared" si="2"/>
        <v>0</v>
      </c>
    </row>
    <row r="72" spans="2:21" ht="12" customHeight="1" outlineLevel="1">
      <c r="B72" s="793"/>
      <c r="C72" s="785"/>
      <c r="D72" s="788"/>
      <c r="E72" s="229" t="s">
        <v>339</v>
      </c>
      <c r="F72" s="24" t="s">
        <v>1132</v>
      </c>
      <c r="G72" s="257"/>
      <c r="I72" s="230">
        <f>IF(G$74=0,D$70*INDEX(各種係数!$B$4:$P$114,MATCH(E72,各種係数!$B$4:$B$113,0),15),G72)</f>
        <v>0</v>
      </c>
      <c r="R72" s="241" t="s">
        <v>350</v>
      </c>
      <c r="S72" s="242">
        <f t="shared" si="2"/>
        <v>0</v>
      </c>
    </row>
    <row r="73" spans="2:21" ht="12" customHeight="1" outlineLevel="1">
      <c r="B73" s="793"/>
      <c r="C73" s="785"/>
      <c r="D73" s="788"/>
      <c r="E73" s="229" t="s">
        <v>340</v>
      </c>
      <c r="F73" s="24" t="s">
        <v>1133</v>
      </c>
      <c r="G73" s="257"/>
      <c r="I73" s="230">
        <f>IF(G$74=0,D$70*INDEX(各種係数!$B$4:$P$114,MATCH(E73,各種係数!$B$4:$B$113,0),15),G73)</f>
        <v>0</v>
      </c>
      <c r="R73" s="241" t="s">
        <v>351</v>
      </c>
      <c r="S73" s="242">
        <f t="shared" si="2"/>
        <v>0</v>
      </c>
    </row>
    <row r="74" spans="2:21" ht="12" customHeight="1" outlineLevel="1">
      <c r="B74" s="794"/>
      <c r="C74" s="796"/>
      <c r="D74" s="798"/>
      <c r="E74" s="234"/>
      <c r="F74" s="235" t="s">
        <v>1124</v>
      </c>
      <c r="G74" s="236">
        <f>SUM(G70:G73)</f>
        <v>0</v>
      </c>
      <c r="I74" s="237">
        <f>IF(OR(G74=0,D72=0,D70=G74),SUM(I70:I73),"Error")</f>
        <v>0</v>
      </c>
      <c r="R74" s="241" t="s">
        <v>352</v>
      </c>
      <c r="S74" s="242">
        <f t="shared" si="2"/>
        <v>0</v>
      </c>
    </row>
    <row r="75" spans="2:21" ht="12" customHeight="1">
      <c r="B75" s="792" t="s">
        <v>708</v>
      </c>
      <c r="C75" s="795" t="s">
        <v>418</v>
      </c>
      <c r="D75" s="797"/>
      <c r="E75" s="229" t="s">
        <v>341</v>
      </c>
      <c r="F75" s="24" t="s">
        <v>1060</v>
      </c>
      <c r="G75" s="257"/>
      <c r="I75" s="230">
        <f>IF(G$77=0,D$75*INDEX(各種係数!$B$4:$P$114,MATCH(E75,各種係数!$B$4:$B$113,0),15),G75)</f>
        <v>0</v>
      </c>
      <c r="R75" s="241" t="s">
        <v>353</v>
      </c>
      <c r="S75" s="242">
        <f t="shared" ref="S75:S106" si="3">INDEX($E$11:$I$149,MATCH(R75,$E$11:$E$148,0),5)</f>
        <v>0</v>
      </c>
      <c r="U75" s="4" t="b">
        <f>ISBLANK(G74)</f>
        <v>0</v>
      </c>
    </row>
    <row r="76" spans="2:21" ht="12" customHeight="1" outlineLevel="1">
      <c r="B76" s="793"/>
      <c r="C76" s="785"/>
      <c r="D76" s="788"/>
      <c r="E76" s="229" t="s">
        <v>342</v>
      </c>
      <c r="F76" s="24" t="s">
        <v>1134</v>
      </c>
      <c r="G76" s="257"/>
      <c r="I76" s="230">
        <f>IF(G$77=0,D$75*INDEX(各種係数!$B$4:$P$114,MATCH(E76,各種係数!$B$4:$B$113,0),15),G76)</f>
        <v>0</v>
      </c>
      <c r="R76" s="241" t="s">
        <v>354</v>
      </c>
      <c r="S76" s="242">
        <f t="shared" si="3"/>
        <v>0</v>
      </c>
    </row>
    <row r="77" spans="2:21" ht="12" customHeight="1" outlineLevel="1">
      <c r="B77" s="794"/>
      <c r="C77" s="796"/>
      <c r="D77" s="798"/>
      <c r="E77" s="234"/>
      <c r="F77" s="235" t="s">
        <v>1124</v>
      </c>
      <c r="G77" s="236">
        <f>SUM(G75:G76)</f>
        <v>0</v>
      </c>
      <c r="I77" s="237">
        <f>IF(OR(G77=0,D75=0,D75=G77),SUM(I75:I76),"Error")</f>
        <v>0</v>
      </c>
      <c r="R77" s="241" t="s">
        <v>355</v>
      </c>
      <c r="S77" s="242">
        <f t="shared" si="3"/>
        <v>0</v>
      </c>
    </row>
    <row r="78" spans="2:21" ht="12" customHeight="1">
      <c r="B78" s="792" t="s">
        <v>709</v>
      </c>
      <c r="C78" s="795" t="s">
        <v>467</v>
      </c>
      <c r="D78" s="797"/>
      <c r="E78" s="229" t="s">
        <v>343</v>
      </c>
      <c r="F78" s="24" t="s">
        <v>265</v>
      </c>
      <c r="G78" s="257"/>
      <c r="I78" s="230">
        <f>IF(G$83=0,D$78*INDEX(各種係数!$B$4:$P$114,MATCH(E78,各種係数!$B$4:$B$113,0),15),G78)</f>
        <v>0</v>
      </c>
      <c r="R78" s="241" t="s">
        <v>356</v>
      </c>
      <c r="S78" s="242">
        <f t="shared" si="3"/>
        <v>0</v>
      </c>
      <c r="U78" s="4" t="b">
        <f>ISBLANK(G77)</f>
        <v>0</v>
      </c>
    </row>
    <row r="79" spans="2:21" ht="12" customHeight="1" outlineLevel="1">
      <c r="B79" s="793"/>
      <c r="C79" s="785"/>
      <c r="D79" s="788"/>
      <c r="E79" s="229" t="s">
        <v>344</v>
      </c>
      <c r="F79" s="24" t="s">
        <v>266</v>
      </c>
      <c r="G79" s="257"/>
      <c r="I79" s="230">
        <f>IF(G$83=0,D$78*INDEX(各種係数!$B$4:$P$114,MATCH(E79,各種係数!$B$4:$B$113,0),15),G79)</f>
        <v>0</v>
      </c>
      <c r="R79" s="241" t="s">
        <v>357</v>
      </c>
      <c r="S79" s="242">
        <f t="shared" si="3"/>
        <v>0</v>
      </c>
    </row>
    <row r="80" spans="2:21" ht="12" customHeight="1" outlineLevel="1">
      <c r="B80" s="793"/>
      <c r="C80" s="785"/>
      <c r="D80" s="788"/>
      <c r="E80" s="229" t="s">
        <v>345</v>
      </c>
      <c r="F80" s="24" t="s">
        <v>1135</v>
      </c>
      <c r="G80" s="257"/>
      <c r="I80" s="230">
        <f>IF(G$83=0,D$78*INDEX(各種係数!$B$4:$P$114,MATCH(E80,各種係数!$B$4:$B$113,0),15),G80)</f>
        <v>0</v>
      </c>
      <c r="R80" s="241" t="s">
        <v>358</v>
      </c>
      <c r="S80" s="242">
        <f t="shared" si="3"/>
        <v>0</v>
      </c>
    </row>
    <row r="81" spans="2:21" ht="12" customHeight="1" outlineLevel="1">
      <c r="B81" s="793"/>
      <c r="C81" s="785"/>
      <c r="D81" s="788"/>
      <c r="E81" s="229" t="s">
        <v>346</v>
      </c>
      <c r="F81" s="24" t="s">
        <v>267</v>
      </c>
      <c r="G81" s="257"/>
      <c r="I81" s="230">
        <f>IF(G$83=0,D$78*INDEX(各種係数!$B$4:$P$114,MATCH(E81,各種係数!$B$4:$B$113,0),15),G81)</f>
        <v>0</v>
      </c>
      <c r="R81" s="241" t="s">
        <v>359</v>
      </c>
      <c r="S81" s="242">
        <f t="shared" si="3"/>
        <v>0</v>
      </c>
    </row>
    <row r="82" spans="2:21" ht="12" customHeight="1" outlineLevel="1">
      <c r="B82" s="793"/>
      <c r="C82" s="785"/>
      <c r="D82" s="788"/>
      <c r="E82" s="229" t="s">
        <v>347</v>
      </c>
      <c r="F82" s="24" t="s">
        <v>268</v>
      </c>
      <c r="G82" s="257"/>
      <c r="I82" s="230">
        <f>IF(G$83=0,D$78*INDEX(各種係数!$B$4:$P$114,MATCH(E82,各種係数!$B$4:$B$113,0),15),G82)</f>
        <v>0</v>
      </c>
      <c r="R82" s="241" t="s">
        <v>360</v>
      </c>
      <c r="S82" s="242">
        <f t="shared" si="3"/>
        <v>0</v>
      </c>
    </row>
    <row r="83" spans="2:21" ht="12" customHeight="1" outlineLevel="1">
      <c r="B83" s="794"/>
      <c r="C83" s="796"/>
      <c r="D83" s="798"/>
      <c r="E83" s="234"/>
      <c r="F83" s="235" t="s">
        <v>1124</v>
      </c>
      <c r="G83" s="236">
        <f>SUM(G78:G82)</f>
        <v>0</v>
      </c>
      <c r="I83" s="237">
        <f>IF(OR(G83=0,D78=0,D78=G83),SUM(I78:I82),"Error")</f>
        <v>0</v>
      </c>
      <c r="R83" s="241" t="s">
        <v>361</v>
      </c>
      <c r="S83" s="242">
        <f t="shared" si="3"/>
        <v>0</v>
      </c>
    </row>
    <row r="84" spans="2:21" ht="12" customHeight="1">
      <c r="B84" s="804" t="s">
        <v>710</v>
      </c>
      <c r="C84" s="795" t="s">
        <v>3</v>
      </c>
      <c r="D84" s="797"/>
      <c r="E84" s="229" t="s">
        <v>306</v>
      </c>
      <c r="F84" s="24" t="s">
        <v>1136</v>
      </c>
      <c r="G84" s="257"/>
      <c r="I84" s="230">
        <f>IF(G$88=0,D$84*INDEX(各種係数!$B$4:$P$114,MATCH(E84,各種係数!$B$4:$B$113,0),15),G84)</f>
        <v>0</v>
      </c>
      <c r="R84" s="241" t="s">
        <v>362</v>
      </c>
      <c r="S84" s="242">
        <f t="shared" si="3"/>
        <v>0</v>
      </c>
      <c r="U84" s="4" t="b">
        <f>ISBLANK(G83)</f>
        <v>0</v>
      </c>
    </row>
    <row r="85" spans="2:21" ht="12" customHeight="1" outlineLevel="1">
      <c r="B85" s="805"/>
      <c r="C85" s="785"/>
      <c r="D85" s="788"/>
      <c r="E85" s="229" t="s">
        <v>319</v>
      </c>
      <c r="F85" s="24" t="s">
        <v>250</v>
      </c>
      <c r="G85" s="257"/>
      <c r="I85" s="230">
        <f>IF(G$88=0,D$84*INDEX(各種係数!$B$4:$P$114,MATCH(E85,各種係数!$B$4:$B$113,0),15),G85)</f>
        <v>0</v>
      </c>
      <c r="R85" s="241" t="s">
        <v>363</v>
      </c>
      <c r="S85" s="307">
        <f t="shared" si="3"/>
        <v>0</v>
      </c>
    </row>
    <row r="86" spans="2:21" ht="12" customHeight="1" outlineLevel="1">
      <c r="B86" s="805"/>
      <c r="C86" s="785"/>
      <c r="D86" s="788"/>
      <c r="E86" s="229" t="s">
        <v>348</v>
      </c>
      <c r="F86" s="24" t="s">
        <v>1137</v>
      </c>
      <c r="G86" s="257"/>
      <c r="I86" s="230">
        <f>IF(G$88=0,D$84*INDEX(各種係数!$B$4:$P$114,MATCH(E86,各種係数!$B$4:$B$113,0),15),G86)</f>
        <v>0</v>
      </c>
      <c r="R86" s="241" t="s">
        <v>364</v>
      </c>
      <c r="S86" s="307">
        <f t="shared" si="3"/>
        <v>0</v>
      </c>
    </row>
    <row r="87" spans="2:21" ht="12" customHeight="1" outlineLevel="1">
      <c r="B87" s="805"/>
      <c r="C87" s="785"/>
      <c r="D87" s="788"/>
      <c r="E87" s="229" t="s">
        <v>349</v>
      </c>
      <c r="F87" s="24" t="s">
        <v>269</v>
      </c>
      <c r="G87" s="257"/>
      <c r="I87" s="230">
        <f>IF(G$88=0,D$84*INDEX(各種係数!$B$4:$P$114,MATCH(E87,各種係数!$B$4:$B$113,0),15),G87)</f>
        <v>0</v>
      </c>
      <c r="R87" s="241" t="s">
        <v>365</v>
      </c>
      <c r="S87" s="307">
        <f t="shared" si="3"/>
        <v>0</v>
      </c>
    </row>
    <row r="88" spans="2:21" ht="12" customHeight="1" outlineLevel="1">
      <c r="B88" s="806"/>
      <c r="C88" s="786"/>
      <c r="D88" s="789"/>
      <c r="E88" s="234"/>
      <c r="F88" s="235" t="s">
        <v>1124</v>
      </c>
      <c r="G88" s="236">
        <f>SUM(G84:G87)</f>
        <v>0</v>
      </c>
      <c r="I88" s="237">
        <f>IF(OR(G88=0,D84=0,D84=G88),SUM(I84:I87),"Error")</f>
        <v>0</v>
      </c>
      <c r="R88" s="241" t="s">
        <v>366</v>
      </c>
      <c r="S88" s="307">
        <f t="shared" si="3"/>
        <v>0</v>
      </c>
    </row>
    <row r="89" spans="2:21" ht="12" customHeight="1">
      <c r="B89" s="792" t="s">
        <v>711</v>
      </c>
      <c r="C89" s="795" t="s">
        <v>712</v>
      </c>
      <c r="D89" s="797"/>
      <c r="E89" s="229" t="s">
        <v>350</v>
      </c>
      <c r="F89" s="24" t="s">
        <v>7</v>
      </c>
      <c r="G89" s="257"/>
      <c r="I89" s="230">
        <f>IF(G$91=0,D$89*INDEX(各種係数!$B$4:$P$114,MATCH(E89,各種係数!$B$4:$B$113,0),15),G89)</f>
        <v>0</v>
      </c>
      <c r="R89" s="241" t="s">
        <v>367</v>
      </c>
      <c r="S89" s="307">
        <f t="shared" si="3"/>
        <v>0</v>
      </c>
    </row>
    <row r="90" spans="2:21" ht="12" customHeight="1" outlineLevel="1">
      <c r="B90" s="793"/>
      <c r="C90" s="785"/>
      <c r="D90" s="788"/>
      <c r="E90" s="229" t="s">
        <v>351</v>
      </c>
      <c r="F90" s="24" t="s">
        <v>8</v>
      </c>
      <c r="G90" s="257"/>
      <c r="I90" s="230">
        <f>IF(G$91=0,D$89*INDEX(各種係数!$B$4:$P$114,MATCH(E90,各種係数!$B$4:$B$113,0),15),G90)</f>
        <v>0</v>
      </c>
      <c r="R90" s="241" t="s">
        <v>368</v>
      </c>
      <c r="S90" s="307">
        <f t="shared" si="3"/>
        <v>0</v>
      </c>
    </row>
    <row r="91" spans="2:21" ht="12" customHeight="1" outlineLevel="1">
      <c r="B91" s="803"/>
      <c r="C91" s="786"/>
      <c r="D91" s="789"/>
      <c r="E91" s="234"/>
      <c r="F91" s="235" t="s">
        <v>1124</v>
      </c>
      <c r="G91" s="236">
        <f>SUM(G89:G90)</f>
        <v>0</v>
      </c>
      <c r="I91" s="237">
        <f>IF(OR(G91=0,D89=0,D89=G91),SUM(I89:I90),"Error")</f>
        <v>0</v>
      </c>
      <c r="R91" s="241" t="s">
        <v>369</v>
      </c>
      <c r="S91" s="307">
        <f t="shared" si="3"/>
        <v>0</v>
      </c>
      <c r="U91" s="4" t="b">
        <f>ISBLANK(G88)</f>
        <v>0</v>
      </c>
    </row>
    <row r="92" spans="2:21" ht="12" customHeight="1">
      <c r="B92" s="229" t="s">
        <v>713</v>
      </c>
      <c r="C92" s="24" t="s">
        <v>9</v>
      </c>
      <c r="D92" s="256"/>
      <c r="E92" s="229" t="s">
        <v>353</v>
      </c>
      <c r="F92" s="24" t="s">
        <v>9</v>
      </c>
      <c r="G92" s="257"/>
      <c r="I92" s="230">
        <f>IF(OR(D92=0,G92=0),MAX(D92,G92),"Error")</f>
        <v>0</v>
      </c>
      <c r="R92" s="241" t="s">
        <v>370</v>
      </c>
      <c r="S92" s="307">
        <f t="shared" si="3"/>
        <v>0</v>
      </c>
    </row>
    <row r="93" spans="2:21" ht="12" customHeight="1">
      <c r="B93" s="792" t="s">
        <v>714</v>
      </c>
      <c r="C93" s="795" t="s">
        <v>752</v>
      </c>
      <c r="D93" s="797"/>
      <c r="E93" s="229" t="s">
        <v>352</v>
      </c>
      <c r="F93" s="24" t="s">
        <v>270</v>
      </c>
      <c r="G93" s="257"/>
      <c r="I93" s="230">
        <f>IF(G$95=0,D$93*INDEX(各種係数!$B$4:$P$114,MATCH(E93,各種係数!$B$4:$B$113,0),15),G93)</f>
        <v>0</v>
      </c>
      <c r="R93" s="241" t="s">
        <v>371</v>
      </c>
      <c r="S93" s="242">
        <f t="shared" si="3"/>
        <v>0</v>
      </c>
    </row>
    <row r="94" spans="2:21" ht="12" customHeight="1" outlineLevel="1">
      <c r="B94" s="793"/>
      <c r="C94" s="785"/>
      <c r="D94" s="788"/>
      <c r="E94" s="229" t="s">
        <v>354</v>
      </c>
      <c r="F94" s="24" t="s">
        <v>271</v>
      </c>
      <c r="G94" s="257"/>
      <c r="I94" s="230">
        <f>IF(G$95=0,D$93*INDEX(各種係数!$B$4:$P$114,MATCH(E94,各種係数!$B$4:$B$113,0),15),G94)</f>
        <v>0</v>
      </c>
      <c r="R94" s="241" t="s">
        <v>372</v>
      </c>
      <c r="S94" s="242">
        <f t="shared" si="3"/>
        <v>0</v>
      </c>
    </row>
    <row r="95" spans="2:21" ht="12" customHeight="1" outlineLevel="1">
      <c r="B95" s="794"/>
      <c r="C95" s="796"/>
      <c r="D95" s="798"/>
      <c r="E95" s="234"/>
      <c r="F95" s="235" t="s">
        <v>1124</v>
      </c>
      <c r="G95" s="236">
        <f>SUM(G93:G94)</f>
        <v>0</v>
      </c>
      <c r="I95" s="237">
        <f>IF(OR(G95=0,D93=0,D93=G95),SUM(I93:I94),"Error")</f>
        <v>0</v>
      </c>
      <c r="R95" s="241" t="s">
        <v>373</v>
      </c>
      <c r="S95" s="242">
        <f t="shared" si="3"/>
        <v>0</v>
      </c>
    </row>
    <row r="96" spans="2:21" ht="12" customHeight="1">
      <c r="B96" s="792" t="s">
        <v>715</v>
      </c>
      <c r="C96" s="795" t="s">
        <v>716</v>
      </c>
      <c r="D96" s="797"/>
      <c r="E96" s="229" t="s">
        <v>355</v>
      </c>
      <c r="F96" s="24" t="s">
        <v>272</v>
      </c>
      <c r="G96" s="257"/>
      <c r="I96" s="230">
        <f>IF(G$100=0,D$96*INDEX(各種係数!$B$4:$P$114,MATCH(E96,各種係数!$B$4:$B$113,0),15),G96)</f>
        <v>0</v>
      </c>
      <c r="R96" s="241" t="s">
        <v>374</v>
      </c>
      <c r="S96" s="242">
        <f t="shared" si="3"/>
        <v>0</v>
      </c>
      <c r="U96" s="4" t="b">
        <f>ISBLANK(G95)</f>
        <v>0</v>
      </c>
    </row>
    <row r="97" spans="2:21" ht="12" customHeight="1" outlineLevel="1">
      <c r="B97" s="793"/>
      <c r="C97" s="785"/>
      <c r="D97" s="788"/>
      <c r="E97" s="229" t="s">
        <v>356</v>
      </c>
      <c r="F97" s="24" t="s">
        <v>273</v>
      </c>
      <c r="G97" s="257"/>
      <c r="I97" s="230">
        <f>IF(G$100=0,D$96*INDEX(各種係数!$B$4:$P$114,MATCH(E97,各種係数!$B$4:$B$113,0),15),G97)</f>
        <v>0</v>
      </c>
      <c r="R97" s="241" t="s">
        <v>375</v>
      </c>
      <c r="S97" s="307">
        <f t="shared" si="3"/>
        <v>0</v>
      </c>
      <c r="U97" s="4" t="b">
        <f>ISBLANK(G95)</f>
        <v>0</v>
      </c>
    </row>
    <row r="98" spans="2:21" ht="12" customHeight="1" outlineLevel="1">
      <c r="B98" s="793"/>
      <c r="C98" s="785"/>
      <c r="D98" s="788"/>
      <c r="E98" s="229" t="s">
        <v>357</v>
      </c>
      <c r="F98" s="24" t="s">
        <v>274</v>
      </c>
      <c r="G98" s="257"/>
      <c r="I98" s="230">
        <f>IF(G$100=0,D$96*INDEX(各種係数!$B$4:$P$114,MATCH(E98,各種係数!$B$4:$B$113,0),15),G98)</f>
        <v>0</v>
      </c>
      <c r="R98" s="241" t="s">
        <v>376</v>
      </c>
      <c r="S98" s="307">
        <f t="shared" si="3"/>
        <v>0</v>
      </c>
    </row>
    <row r="99" spans="2:21" ht="12" customHeight="1" outlineLevel="1">
      <c r="B99" s="793"/>
      <c r="C99" s="785"/>
      <c r="D99" s="788"/>
      <c r="E99" s="229" t="s">
        <v>358</v>
      </c>
      <c r="F99" s="24" t="s">
        <v>275</v>
      </c>
      <c r="G99" s="257"/>
      <c r="I99" s="230">
        <f>IF(G$100=0,D$96*INDEX(各種係数!$B$4:$P$114,MATCH(E99,各種係数!$B$4:$B$113,0),15),G99)</f>
        <v>0</v>
      </c>
      <c r="R99" s="241" t="s">
        <v>377</v>
      </c>
      <c r="S99" s="307">
        <f t="shared" si="3"/>
        <v>0</v>
      </c>
    </row>
    <row r="100" spans="2:21" ht="12" customHeight="1" outlineLevel="1">
      <c r="B100" s="803"/>
      <c r="C100" s="786"/>
      <c r="D100" s="789"/>
      <c r="E100" s="234"/>
      <c r="F100" s="235" t="s">
        <v>1124</v>
      </c>
      <c r="G100" s="236">
        <f>SUM(G96:G99)</f>
        <v>0</v>
      </c>
      <c r="I100" s="237">
        <f>IF(OR(G100=0,D96=0,D96=G100),SUM(I96:I99),"Error")</f>
        <v>0</v>
      </c>
      <c r="R100" s="241" t="s">
        <v>378</v>
      </c>
      <c r="S100" s="307">
        <f t="shared" si="3"/>
        <v>0</v>
      </c>
    </row>
    <row r="101" spans="2:21" ht="12" customHeight="1">
      <c r="B101" s="792" t="s">
        <v>717</v>
      </c>
      <c r="C101" s="795" t="s">
        <v>718</v>
      </c>
      <c r="D101" s="797"/>
      <c r="E101" s="229" t="s">
        <v>359</v>
      </c>
      <c r="F101" s="24" t="s">
        <v>10</v>
      </c>
      <c r="G101" s="257"/>
      <c r="I101" s="230">
        <f>IF(G$103=0,D$101*INDEX(各種係数!$B$4:$P$114,MATCH(E101,各種係数!$B$4:$B$113,0),15),G101)</f>
        <v>0</v>
      </c>
      <c r="R101" s="241" t="s">
        <v>379</v>
      </c>
      <c r="S101" s="307">
        <f t="shared" si="3"/>
        <v>0</v>
      </c>
    </row>
    <row r="102" spans="2:21" ht="12" customHeight="1" outlineLevel="1">
      <c r="B102" s="793"/>
      <c r="C102" s="785"/>
      <c r="D102" s="788"/>
      <c r="E102" s="229" t="s">
        <v>360</v>
      </c>
      <c r="F102" s="24" t="s">
        <v>11</v>
      </c>
      <c r="G102" s="257"/>
      <c r="I102" s="230">
        <f>IF(G$103=0,D$101*INDEX(各種係数!$B$4:$P$114,MATCH(E102,各種係数!$B$4:$B$113,0),15),G102)</f>
        <v>0</v>
      </c>
      <c r="R102" s="241" t="s">
        <v>380</v>
      </c>
      <c r="S102" s="307">
        <f t="shared" si="3"/>
        <v>0</v>
      </c>
      <c r="U102" s="4" t="b">
        <f>ISBLANK(G100)</f>
        <v>0</v>
      </c>
    </row>
    <row r="103" spans="2:21" ht="12" customHeight="1" outlineLevel="1">
      <c r="B103" s="803"/>
      <c r="C103" s="786"/>
      <c r="D103" s="789"/>
      <c r="E103" s="234"/>
      <c r="F103" s="235" t="s">
        <v>1124</v>
      </c>
      <c r="G103" s="236">
        <f>SUM(G101:G102)</f>
        <v>0</v>
      </c>
      <c r="I103" s="237">
        <f>IF(OR(G103=0,D101=0,D101=G103),SUM(I101:I102),"Error")</f>
        <v>0</v>
      </c>
      <c r="R103" s="241" t="s">
        <v>381</v>
      </c>
      <c r="S103" s="307">
        <f t="shared" si="3"/>
        <v>0</v>
      </c>
    </row>
    <row r="104" spans="2:21" ht="12" customHeight="1">
      <c r="B104" s="229" t="s">
        <v>719</v>
      </c>
      <c r="C104" s="24" t="s">
        <v>4</v>
      </c>
      <c r="D104" s="256"/>
      <c r="E104" s="229" t="s">
        <v>361</v>
      </c>
      <c r="F104" s="24" t="s">
        <v>4</v>
      </c>
      <c r="G104" s="257"/>
      <c r="I104" s="230">
        <f>IF(OR(D104=0,G104=0),MAX(D104,G104),"Error")</f>
        <v>0</v>
      </c>
      <c r="R104" s="241" t="s">
        <v>382</v>
      </c>
      <c r="S104" s="307">
        <f t="shared" si="3"/>
        <v>0</v>
      </c>
    </row>
    <row r="105" spans="2:21" ht="12" customHeight="1">
      <c r="B105" s="792" t="s">
        <v>720</v>
      </c>
      <c r="C105" s="795" t="s">
        <v>468</v>
      </c>
      <c r="D105" s="797"/>
      <c r="E105" s="229" t="s">
        <v>362</v>
      </c>
      <c r="F105" s="24" t="s">
        <v>276</v>
      </c>
      <c r="G105" s="257"/>
      <c r="I105" s="230">
        <f>IF(G$108=0,D$105*INDEX(各種係数!$B$4:$P$114,MATCH(E105,各種係数!$B$4:$B$113,0),15),G105)</f>
        <v>0</v>
      </c>
      <c r="R105" s="241" t="s">
        <v>383</v>
      </c>
      <c r="S105" s="242">
        <f t="shared" si="3"/>
        <v>0</v>
      </c>
    </row>
    <row r="106" spans="2:21" ht="12" customHeight="1" outlineLevel="1">
      <c r="B106" s="793"/>
      <c r="C106" s="785"/>
      <c r="D106" s="788"/>
      <c r="E106" s="229" t="s">
        <v>363</v>
      </c>
      <c r="F106" s="24" t="s">
        <v>277</v>
      </c>
      <c r="G106" s="257"/>
      <c r="I106" s="230">
        <f>IF(G$108=0,D$105*INDEX(各種係数!$B$4:$P$114,MATCH(E106,各種係数!$B$4:$B$113,0),15),G106)</f>
        <v>0</v>
      </c>
      <c r="R106" s="241" t="s">
        <v>384</v>
      </c>
      <c r="S106" s="242">
        <f t="shared" si="3"/>
        <v>0</v>
      </c>
    </row>
    <row r="107" spans="2:21" ht="12" customHeight="1" outlineLevel="1">
      <c r="B107" s="793"/>
      <c r="C107" s="785"/>
      <c r="D107" s="788"/>
      <c r="E107" s="229" t="s">
        <v>364</v>
      </c>
      <c r="F107" s="24" t="s">
        <v>278</v>
      </c>
      <c r="G107" s="257"/>
      <c r="I107" s="230">
        <f>IF(G$108=0,D$105*INDEX(各種係数!$B$4:$P$114,MATCH(E107,各種係数!$B$4:$B$113,0),15),G107)</f>
        <v>0</v>
      </c>
      <c r="R107" s="241" t="s">
        <v>385</v>
      </c>
      <c r="S107" s="242">
        <f t="shared" ref="S107:S120" si="4">INDEX($E$11:$I$149,MATCH(R107,$E$11:$E$148,0),5)</f>
        <v>0</v>
      </c>
    </row>
    <row r="108" spans="2:21" ht="12" customHeight="1" outlineLevel="1">
      <c r="B108" s="794"/>
      <c r="C108" s="796"/>
      <c r="D108" s="798"/>
      <c r="E108" s="234"/>
      <c r="F108" s="235" t="s">
        <v>1124</v>
      </c>
      <c r="G108" s="236">
        <f>SUM(G105:G107)</f>
        <v>0</v>
      </c>
      <c r="I108" s="237">
        <f>IF(OR(G108=0,D105=0,D105=G108),SUM(I105:I107),"Error")</f>
        <v>0</v>
      </c>
      <c r="R108" s="241" t="s">
        <v>386</v>
      </c>
      <c r="S108" s="242">
        <f t="shared" si="4"/>
        <v>0</v>
      </c>
    </row>
    <row r="109" spans="2:21" ht="12" customHeight="1">
      <c r="B109" s="229" t="s">
        <v>721</v>
      </c>
      <c r="C109" s="24" t="s">
        <v>12</v>
      </c>
      <c r="D109" s="256"/>
      <c r="E109" s="229" t="s">
        <v>365</v>
      </c>
      <c r="F109" s="24" t="s">
        <v>12</v>
      </c>
      <c r="G109" s="257"/>
      <c r="I109" s="230">
        <f t="shared" ref="I109:I115" si="5">IF(OR(D109=0,G109=0),MAX(D109,G109),"Error")</f>
        <v>0</v>
      </c>
      <c r="R109" s="241" t="s">
        <v>387</v>
      </c>
      <c r="S109" s="242">
        <f t="shared" si="4"/>
        <v>0</v>
      </c>
      <c r="U109" s="4" t="b">
        <f>ISBLANK(G108)</f>
        <v>0</v>
      </c>
    </row>
    <row r="110" spans="2:21" ht="12" customHeight="1">
      <c r="B110" s="229" t="s">
        <v>722</v>
      </c>
      <c r="C110" s="24" t="s">
        <v>13</v>
      </c>
      <c r="D110" s="256"/>
      <c r="E110" s="229" t="s">
        <v>366</v>
      </c>
      <c r="F110" s="24" t="s">
        <v>13</v>
      </c>
      <c r="G110" s="257"/>
      <c r="I110" s="230">
        <f t="shared" si="5"/>
        <v>0</v>
      </c>
      <c r="R110" s="241" t="s">
        <v>217</v>
      </c>
      <c r="S110" s="242">
        <f t="shared" si="4"/>
        <v>0</v>
      </c>
    </row>
    <row r="111" spans="2:21" ht="12" customHeight="1">
      <c r="B111" s="229" t="s">
        <v>723</v>
      </c>
      <c r="C111" s="24" t="s">
        <v>37</v>
      </c>
      <c r="D111" s="256"/>
      <c r="E111" s="229" t="s">
        <v>367</v>
      </c>
      <c r="F111" s="24" t="s">
        <v>37</v>
      </c>
      <c r="G111" s="257"/>
      <c r="I111" s="230">
        <f t="shared" si="5"/>
        <v>0</v>
      </c>
      <c r="R111" s="241" t="s">
        <v>218</v>
      </c>
      <c r="S111" s="242">
        <f t="shared" si="4"/>
        <v>0</v>
      </c>
    </row>
    <row r="112" spans="2:21" ht="12" customHeight="1">
      <c r="B112" s="229" t="s">
        <v>724</v>
      </c>
      <c r="C112" s="24" t="s">
        <v>14</v>
      </c>
      <c r="D112" s="256"/>
      <c r="E112" s="229" t="s">
        <v>368</v>
      </c>
      <c r="F112" s="24" t="s">
        <v>14</v>
      </c>
      <c r="G112" s="257"/>
      <c r="I112" s="230">
        <f t="shared" si="5"/>
        <v>0</v>
      </c>
      <c r="R112" s="241" t="s">
        <v>219</v>
      </c>
      <c r="S112" s="242">
        <f t="shared" si="4"/>
        <v>0</v>
      </c>
    </row>
    <row r="113" spans="2:21" ht="12" customHeight="1">
      <c r="B113" s="229" t="s">
        <v>725</v>
      </c>
      <c r="C113" s="24" t="s">
        <v>15</v>
      </c>
      <c r="D113" s="256"/>
      <c r="E113" s="229" t="s">
        <v>369</v>
      </c>
      <c r="F113" s="24" t="s">
        <v>15</v>
      </c>
      <c r="G113" s="257"/>
      <c r="I113" s="230">
        <f t="shared" si="5"/>
        <v>0</v>
      </c>
      <c r="R113" s="241" t="s">
        <v>220</v>
      </c>
      <c r="S113" s="242">
        <f t="shared" si="4"/>
        <v>0</v>
      </c>
    </row>
    <row r="114" spans="2:21" ht="12" customHeight="1">
      <c r="B114" s="229" t="s">
        <v>726</v>
      </c>
      <c r="C114" s="24" t="s">
        <v>753</v>
      </c>
      <c r="D114" s="256"/>
      <c r="E114" s="229" t="s">
        <v>370</v>
      </c>
      <c r="F114" s="24" t="s">
        <v>279</v>
      </c>
      <c r="G114" s="257"/>
      <c r="I114" s="230">
        <f t="shared" si="5"/>
        <v>0</v>
      </c>
      <c r="R114" s="241" t="s">
        <v>221</v>
      </c>
      <c r="S114" s="242">
        <f t="shared" si="4"/>
        <v>0</v>
      </c>
    </row>
    <row r="115" spans="2:21" ht="12" customHeight="1">
      <c r="B115" s="229" t="s">
        <v>727</v>
      </c>
      <c r="C115" s="24" t="s">
        <v>16</v>
      </c>
      <c r="D115" s="256"/>
      <c r="E115" s="229" t="s">
        <v>371</v>
      </c>
      <c r="F115" s="24" t="s">
        <v>16</v>
      </c>
      <c r="G115" s="257"/>
      <c r="I115" s="230">
        <f t="shared" si="5"/>
        <v>0</v>
      </c>
      <c r="R115" s="241" t="s">
        <v>222</v>
      </c>
      <c r="S115" s="242">
        <f t="shared" si="4"/>
        <v>0</v>
      </c>
    </row>
    <row r="116" spans="2:21" ht="12" customHeight="1">
      <c r="B116" s="792" t="s">
        <v>728</v>
      </c>
      <c r="C116" s="795" t="s">
        <v>754</v>
      </c>
      <c r="D116" s="797"/>
      <c r="E116" s="229" t="s">
        <v>372</v>
      </c>
      <c r="F116" s="24" t="s">
        <v>754</v>
      </c>
      <c r="G116" s="257"/>
      <c r="I116" s="230">
        <f>IF(G$118=0,D$116*INDEX(各種係数!$B$4:$P$114,MATCH(E116,各種係数!$B$4:$B$113,0),15),G116)</f>
        <v>0</v>
      </c>
      <c r="R116" s="241" t="s">
        <v>223</v>
      </c>
      <c r="S116" s="242">
        <f t="shared" si="4"/>
        <v>0</v>
      </c>
    </row>
    <row r="117" spans="2:21" ht="12" customHeight="1" outlineLevel="1">
      <c r="B117" s="793"/>
      <c r="C117" s="785"/>
      <c r="D117" s="788"/>
      <c r="E117" s="229" t="s">
        <v>373</v>
      </c>
      <c r="F117" s="24" t="s">
        <v>1138</v>
      </c>
      <c r="G117" s="257"/>
      <c r="I117" s="230">
        <f>IF(G$118=0,D$116*INDEX(各種係数!$B$4:$P$114,MATCH(E117,各種係数!$B$4:$B$113,0),15),G117)</f>
        <v>0</v>
      </c>
      <c r="R117" s="328" t="s">
        <v>224</v>
      </c>
      <c r="S117" s="307">
        <f t="shared" si="4"/>
        <v>0</v>
      </c>
    </row>
    <row r="118" spans="2:21" ht="12" customHeight="1" outlineLevel="1">
      <c r="B118" s="803"/>
      <c r="C118" s="786"/>
      <c r="D118" s="789"/>
      <c r="E118" s="234"/>
      <c r="F118" s="235" t="s">
        <v>1124</v>
      </c>
      <c r="G118" s="236">
        <f>SUM(G116:G117)</f>
        <v>0</v>
      </c>
      <c r="I118" s="237">
        <f>IF(OR(G118=0,D116=0,D116=G118),SUM(I116:I117),"Error")</f>
        <v>0</v>
      </c>
      <c r="R118" s="328" t="s">
        <v>225</v>
      </c>
      <c r="S118" s="307">
        <f t="shared" si="4"/>
        <v>0</v>
      </c>
    </row>
    <row r="119" spans="2:21" ht="12" customHeight="1">
      <c r="B119" s="792" t="s">
        <v>729</v>
      </c>
      <c r="C119" s="795" t="s">
        <v>469</v>
      </c>
      <c r="D119" s="797"/>
      <c r="E119" s="229" t="s">
        <v>374</v>
      </c>
      <c r="F119" s="24" t="s">
        <v>280</v>
      </c>
      <c r="G119" s="257"/>
      <c r="I119" s="230">
        <f>IF(G$124=0,D$119*INDEX(各種係数!$B$4:$P$114,MATCH(E119,各種係数!$B$4:$B$113,0),15),G119)</f>
        <v>0</v>
      </c>
      <c r="R119" s="328" t="s">
        <v>226</v>
      </c>
      <c r="S119" s="307">
        <f t="shared" si="4"/>
        <v>0</v>
      </c>
    </row>
    <row r="120" spans="2:21" ht="12" customHeight="1" outlineLevel="1" thickBot="1">
      <c r="B120" s="793"/>
      <c r="C120" s="785"/>
      <c r="D120" s="788"/>
      <c r="E120" s="229" t="s">
        <v>375</v>
      </c>
      <c r="F120" s="24" t="s">
        <v>281</v>
      </c>
      <c r="G120" s="257"/>
      <c r="I120" s="230">
        <f>IF(G$124=0,D$119*INDEX(各種係数!$B$4:$P$114,MATCH(E120,各種係数!$B$4:$B$113,0),15),G120)</f>
        <v>0</v>
      </c>
      <c r="R120" s="308" t="s">
        <v>227</v>
      </c>
      <c r="S120" s="242">
        <f t="shared" si="4"/>
        <v>0</v>
      </c>
    </row>
    <row r="121" spans="2:21" ht="12" customHeight="1" outlineLevel="1">
      <c r="B121" s="793"/>
      <c r="C121" s="785"/>
      <c r="D121" s="788"/>
      <c r="E121" s="229" t="s">
        <v>376</v>
      </c>
      <c r="F121" s="24" t="s">
        <v>282</v>
      </c>
      <c r="G121" s="257"/>
      <c r="I121" s="230">
        <f>IF(G$124=0,D$119*INDEX(各種係数!$B$4:$P$114,MATCH(E121,各種係数!$B$4:$B$113,0),15),G121)</f>
        <v>0</v>
      </c>
      <c r="R121" s="309"/>
      <c r="S121" s="295">
        <f>SUM(S11:S120)</f>
        <v>0</v>
      </c>
    </row>
    <row r="122" spans="2:21" ht="12" customHeight="1" outlineLevel="1">
      <c r="B122" s="793"/>
      <c r="C122" s="785"/>
      <c r="D122" s="788"/>
      <c r="E122" s="229" t="s">
        <v>377</v>
      </c>
      <c r="F122" s="24" t="s">
        <v>283</v>
      </c>
      <c r="G122" s="257"/>
      <c r="I122" s="230">
        <f>IF(G$124=0,D$119*INDEX(各種係数!$B$4:$P$114,MATCH(E122,各種係数!$B$4:$B$113,0),15),G122)</f>
        <v>0</v>
      </c>
      <c r="R122" s="309"/>
      <c r="S122" s="310"/>
    </row>
    <row r="123" spans="2:21" ht="12" customHeight="1" outlineLevel="1">
      <c r="B123" s="793"/>
      <c r="C123" s="785"/>
      <c r="D123" s="788"/>
      <c r="E123" s="229" t="s">
        <v>378</v>
      </c>
      <c r="F123" s="24" t="s">
        <v>1139</v>
      </c>
      <c r="G123" s="257"/>
      <c r="I123" s="230">
        <f>IF(G$124=0,D$119*INDEX(各種係数!$B$4:$P$114,MATCH(E123,各種係数!$B$4:$B$113,0),15),G123)</f>
        <v>0</v>
      </c>
      <c r="S123" s="20"/>
    </row>
    <row r="124" spans="2:21" ht="12" customHeight="1" outlineLevel="1">
      <c r="B124" s="794"/>
      <c r="C124" s="796"/>
      <c r="D124" s="798"/>
      <c r="E124" s="234"/>
      <c r="F124" s="235" t="s">
        <v>1124</v>
      </c>
      <c r="G124" s="236">
        <f>SUM(G119:G123)</f>
        <v>0</v>
      </c>
      <c r="I124" s="237">
        <f>IF(OR(G124=0,D119=0,D119=G124),SUM(I119:I123),"Error")</f>
        <v>0</v>
      </c>
    </row>
    <row r="125" spans="2:21" ht="12" customHeight="1">
      <c r="B125" s="792" t="s">
        <v>730</v>
      </c>
      <c r="C125" s="795" t="s">
        <v>731</v>
      </c>
      <c r="D125" s="797"/>
      <c r="E125" s="229" t="s">
        <v>379</v>
      </c>
      <c r="F125" s="24" t="s">
        <v>17</v>
      </c>
      <c r="G125" s="257"/>
      <c r="I125" s="230">
        <f>IF(G$127=0,D$125*INDEX(各種係数!$B$4:$P$114,MATCH(E125,各種係数!$B$4:$B$113,0),15),G125)</f>
        <v>0</v>
      </c>
      <c r="U125" s="4" t="b">
        <f>ISBLANK(G124)</f>
        <v>0</v>
      </c>
    </row>
    <row r="126" spans="2:21" ht="12" customHeight="1" outlineLevel="1">
      <c r="B126" s="793"/>
      <c r="C126" s="785"/>
      <c r="D126" s="788"/>
      <c r="E126" s="229" t="s">
        <v>380</v>
      </c>
      <c r="F126" s="24" t="s">
        <v>18</v>
      </c>
      <c r="G126" s="257"/>
      <c r="I126" s="230">
        <f>IF(G$127=0,D$125*INDEX(各種係数!$B$4:$P$114,MATCH(E126,各種係数!$B$4:$B$113,0),15),G126)</f>
        <v>0</v>
      </c>
      <c r="U126" s="4" t="b">
        <f>ISBLANK(G124)</f>
        <v>0</v>
      </c>
    </row>
    <row r="127" spans="2:21" outlineLevel="1">
      <c r="B127" s="803"/>
      <c r="C127" s="786"/>
      <c r="D127" s="789"/>
      <c r="E127" s="234"/>
      <c r="F127" s="235" t="s">
        <v>1124</v>
      </c>
      <c r="G127" s="236">
        <f>SUM(G125:G126)</f>
        <v>0</v>
      </c>
      <c r="I127" s="237">
        <f>IF(OR(G127=0,D125=0,D125=G127),SUM(I125:I126),"Error")</f>
        <v>0</v>
      </c>
    </row>
    <row r="128" spans="2:21">
      <c r="B128" s="792" t="s">
        <v>732</v>
      </c>
      <c r="C128" s="795" t="s">
        <v>470</v>
      </c>
      <c r="D128" s="797"/>
      <c r="E128" s="229" t="s">
        <v>381</v>
      </c>
      <c r="F128" s="24" t="s">
        <v>284</v>
      </c>
      <c r="G128" s="257"/>
      <c r="I128" s="230">
        <f>IF(G$130=0,D$128*INDEX(各種係数!$B$4:$P$114,MATCH(E128,各種係数!$B$4:$B$113,0),15),G128)</f>
        <v>0</v>
      </c>
    </row>
    <row r="129" spans="2:21" outlineLevel="1">
      <c r="B129" s="793"/>
      <c r="C129" s="785"/>
      <c r="D129" s="788"/>
      <c r="E129" s="229" t="s">
        <v>382</v>
      </c>
      <c r="F129" s="24" t="s">
        <v>285</v>
      </c>
      <c r="G129" s="257"/>
      <c r="I129" s="230">
        <f>IF(G$130=0,D$128*INDEX(各種係数!$B$4:$P$114,MATCH(E129,各種係数!$B$4:$B$113,0),15),G129)</f>
        <v>0</v>
      </c>
    </row>
    <row r="130" spans="2:21" outlineLevel="1">
      <c r="B130" s="794"/>
      <c r="C130" s="796"/>
      <c r="D130" s="798"/>
      <c r="E130" s="234"/>
      <c r="F130" s="235" t="s">
        <v>1124</v>
      </c>
      <c r="G130" s="236">
        <f>SUM(G128:G129)</f>
        <v>0</v>
      </c>
      <c r="I130" s="237">
        <f>IF(OR(G130=0,D128=0,D128=G130),SUM(I128:I129),"Error")</f>
        <v>0</v>
      </c>
    </row>
    <row r="131" spans="2:21">
      <c r="B131" s="229" t="s">
        <v>733</v>
      </c>
      <c r="C131" s="24" t="s">
        <v>19</v>
      </c>
      <c r="D131" s="256"/>
      <c r="E131" s="229" t="s">
        <v>383</v>
      </c>
      <c r="F131" s="24" t="s">
        <v>19</v>
      </c>
      <c r="G131" s="257"/>
      <c r="I131" s="230">
        <f t="shared" ref="I131:I136" si="6">IF(OR(D131=0,G131=0),MAX(D131,G131),"Error")</f>
        <v>0</v>
      </c>
      <c r="U131" s="4" t="b">
        <f>ISBLANK(G130)</f>
        <v>0</v>
      </c>
    </row>
    <row r="132" spans="2:21">
      <c r="B132" s="229" t="s">
        <v>734</v>
      </c>
      <c r="C132" s="24" t="s">
        <v>735</v>
      </c>
      <c r="D132" s="256"/>
      <c r="E132" s="229" t="s">
        <v>384</v>
      </c>
      <c r="F132" s="24" t="s">
        <v>1140</v>
      </c>
      <c r="G132" s="257"/>
      <c r="I132" s="230">
        <f t="shared" si="6"/>
        <v>0</v>
      </c>
    </row>
    <row r="133" spans="2:21">
      <c r="B133" s="229" t="s">
        <v>736</v>
      </c>
      <c r="C133" s="24" t="s">
        <v>737</v>
      </c>
      <c r="D133" s="256"/>
      <c r="E133" s="229" t="s">
        <v>385</v>
      </c>
      <c r="F133" s="24" t="s">
        <v>1141</v>
      </c>
      <c r="G133" s="257"/>
      <c r="I133" s="230">
        <f t="shared" si="6"/>
        <v>0</v>
      </c>
    </row>
    <row r="134" spans="2:21">
      <c r="B134" s="229" t="s">
        <v>738</v>
      </c>
      <c r="C134" s="24" t="s">
        <v>126</v>
      </c>
      <c r="D134" s="256"/>
      <c r="E134" s="229" t="s">
        <v>386</v>
      </c>
      <c r="F134" s="24" t="s">
        <v>126</v>
      </c>
      <c r="G134" s="257"/>
      <c r="I134" s="230">
        <f t="shared" si="6"/>
        <v>0</v>
      </c>
    </row>
    <row r="135" spans="2:21">
      <c r="B135" s="229" t="s">
        <v>739</v>
      </c>
      <c r="C135" s="24" t="s">
        <v>740</v>
      </c>
      <c r="D135" s="256"/>
      <c r="E135" s="229" t="s">
        <v>387</v>
      </c>
      <c r="F135" s="24" t="s">
        <v>1106</v>
      </c>
      <c r="G135" s="257"/>
      <c r="I135" s="230">
        <f t="shared" si="6"/>
        <v>0</v>
      </c>
    </row>
    <row r="136" spans="2:21">
      <c r="B136" s="229" t="s">
        <v>741</v>
      </c>
      <c r="C136" s="24" t="s">
        <v>20</v>
      </c>
      <c r="D136" s="256"/>
      <c r="E136" s="229" t="s">
        <v>217</v>
      </c>
      <c r="F136" s="24" t="s">
        <v>20</v>
      </c>
      <c r="G136" s="257"/>
      <c r="I136" s="230">
        <f t="shared" si="6"/>
        <v>0</v>
      </c>
    </row>
    <row r="137" spans="2:21">
      <c r="B137" s="792" t="s">
        <v>742</v>
      </c>
      <c r="C137" s="795" t="s">
        <v>21</v>
      </c>
      <c r="D137" s="797"/>
      <c r="E137" s="229" t="s">
        <v>218</v>
      </c>
      <c r="F137" s="24" t="s">
        <v>286</v>
      </c>
      <c r="G137" s="257"/>
      <c r="I137" s="230">
        <f>IF(G$140=0,D$137*INDEX(各種係数!$B$4:$P$114,MATCH(E137,各種係数!$B$4:$B$113,0),15),G137)</f>
        <v>0</v>
      </c>
    </row>
    <row r="138" spans="2:21" outlineLevel="1">
      <c r="B138" s="793"/>
      <c r="C138" s="785"/>
      <c r="D138" s="788"/>
      <c r="E138" s="229" t="s">
        <v>219</v>
      </c>
      <c r="F138" s="24" t="s">
        <v>287</v>
      </c>
      <c r="G138" s="257"/>
      <c r="I138" s="230">
        <f>IF(G$140=0,D$137*INDEX(各種係数!$B$4:$P$114,MATCH(E138,各種係数!$B$4:$B$113,0),15),G138)</f>
        <v>0</v>
      </c>
    </row>
    <row r="139" spans="2:21" outlineLevel="1">
      <c r="B139" s="793"/>
      <c r="C139" s="785"/>
      <c r="D139" s="788"/>
      <c r="E139" s="229" t="s">
        <v>220</v>
      </c>
      <c r="F139" s="24" t="s">
        <v>21</v>
      </c>
      <c r="G139" s="257"/>
      <c r="I139" s="230">
        <f>IF(G$140=0,D$137*INDEX(各種係数!$B$4:$P$114,MATCH(E139,各種係数!$B$4:$B$113,0),15),G139)</f>
        <v>0</v>
      </c>
    </row>
    <row r="140" spans="2:21" outlineLevel="1">
      <c r="B140" s="794"/>
      <c r="C140" s="796"/>
      <c r="D140" s="798"/>
      <c r="E140" s="234"/>
      <c r="F140" s="235" t="s">
        <v>1124</v>
      </c>
      <c r="G140" s="236">
        <f>SUM(G137:G139)</f>
        <v>0</v>
      </c>
      <c r="I140" s="237">
        <f>IF(OR(G140=0,D137=0,D137=G140),SUM(I137:I139),"Error")</f>
        <v>0</v>
      </c>
    </row>
    <row r="141" spans="2:21">
      <c r="B141" s="229" t="s">
        <v>743</v>
      </c>
      <c r="C141" s="24" t="s">
        <v>216</v>
      </c>
      <c r="D141" s="256"/>
      <c r="E141" s="229" t="s">
        <v>221</v>
      </c>
      <c r="F141" s="24" t="s">
        <v>1142</v>
      </c>
      <c r="G141" s="257"/>
      <c r="I141" s="230">
        <f>IF(OR(D141=0,G141=0),MAX(D141,G141),"Error")</f>
        <v>0</v>
      </c>
      <c r="U141" s="4" t="b">
        <f>ISBLANK(G140)</f>
        <v>0</v>
      </c>
    </row>
    <row r="142" spans="2:21">
      <c r="B142" s="229" t="s">
        <v>744</v>
      </c>
      <c r="C142" s="24" t="s">
        <v>745</v>
      </c>
      <c r="D142" s="256"/>
      <c r="E142" s="229" t="s">
        <v>222</v>
      </c>
      <c r="F142" s="24" t="s">
        <v>1143</v>
      </c>
      <c r="G142" s="257"/>
      <c r="I142" s="230">
        <f>IF(OR(D142=0,G142=0),MAX(D142,G142),"Error")</f>
        <v>0</v>
      </c>
    </row>
    <row r="143" spans="2:21">
      <c r="B143" s="229" t="s">
        <v>746</v>
      </c>
      <c r="C143" s="24" t="s">
        <v>747</v>
      </c>
      <c r="D143" s="256"/>
      <c r="E143" s="229" t="s">
        <v>224</v>
      </c>
      <c r="F143" s="24" t="s">
        <v>1144</v>
      </c>
      <c r="G143" s="257"/>
      <c r="I143" s="230">
        <f>IF(OR(D143=0,G143=0),MAX(D143,G143),"Error")</f>
        <v>0</v>
      </c>
    </row>
    <row r="144" spans="2:21">
      <c r="B144" s="792" t="s">
        <v>748</v>
      </c>
      <c r="C144" s="795" t="s">
        <v>23</v>
      </c>
      <c r="D144" s="797"/>
      <c r="E144" s="229" t="s">
        <v>223</v>
      </c>
      <c r="F144" s="24" t="s">
        <v>288</v>
      </c>
      <c r="G144" s="257"/>
      <c r="I144" s="230">
        <f>IF(G$146=0,D$144*INDEX(各種係数!$B$4:$P$114,MATCH(E144,各種係数!$B$4:$B$113,0),15),G144)</f>
        <v>0</v>
      </c>
    </row>
    <row r="145" spans="2:21" outlineLevel="1">
      <c r="B145" s="793"/>
      <c r="C145" s="785"/>
      <c r="D145" s="788"/>
      <c r="E145" s="229" t="s">
        <v>225</v>
      </c>
      <c r="F145" s="24" t="s">
        <v>23</v>
      </c>
      <c r="G145" s="257"/>
      <c r="I145" s="230">
        <f>IF(G$146=0,D$144*INDEX(各種係数!$B$4:$P$114,MATCH(E145,各種係数!$B$4:$B$113,0),15),G145)</f>
        <v>0</v>
      </c>
    </row>
    <row r="146" spans="2:21" outlineLevel="1">
      <c r="B146" s="794"/>
      <c r="C146" s="796"/>
      <c r="D146" s="798"/>
      <c r="E146" s="234"/>
      <c r="F146" s="235" t="s">
        <v>1124</v>
      </c>
      <c r="G146" s="236">
        <f>SUM(G144:G145)</f>
        <v>0</v>
      </c>
      <c r="I146" s="237">
        <f>IF(OR(G146=0,D144=0,D144=G146),SUM(I144:I145),"Error")</f>
        <v>0</v>
      </c>
    </row>
    <row r="147" spans="2:21">
      <c r="B147" s="229" t="s">
        <v>749</v>
      </c>
      <c r="C147" s="24" t="s">
        <v>5</v>
      </c>
      <c r="D147" s="256"/>
      <c r="E147" s="229" t="s">
        <v>226</v>
      </c>
      <c r="F147" s="24" t="s">
        <v>5</v>
      </c>
      <c r="G147" s="257"/>
      <c r="I147" s="230">
        <f>IF(OR(D147=0,G147=0),MAX(D147,G147),"Error")</f>
        <v>0</v>
      </c>
      <c r="U147" s="4" t="b">
        <f>ISBLANK(G146)</f>
        <v>0</v>
      </c>
    </row>
    <row r="148" spans="2:21">
      <c r="B148" s="229" t="s">
        <v>750</v>
      </c>
      <c r="C148" s="24" t="s">
        <v>6</v>
      </c>
      <c r="D148" s="256"/>
      <c r="E148" s="229" t="s">
        <v>227</v>
      </c>
      <c r="F148" s="24" t="s">
        <v>6</v>
      </c>
      <c r="G148" s="257"/>
      <c r="I148" s="230">
        <f>IF(OR(D148=0,G148=0),MAX(D148,G148),"Error")</f>
        <v>0</v>
      </c>
    </row>
  </sheetData>
  <sheetProtection formatCells="0" formatColumns="0" formatRows="0" sort="0" autoFilter="0"/>
  <protectedRanges>
    <protectedRange sqref="S54:S64 S71:S84 S93:S96 S105:S116 S11:S45 S120:S122" name="範囲2"/>
    <protectedRange sqref="S46:S48" name="範囲2_1"/>
    <protectedRange sqref="S49:S53" name="範囲2_2"/>
    <protectedRange sqref="S65:S70" name="範囲2_3"/>
    <protectedRange sqref="S85:S89" name="範囲2_4"/>
    <protectedRange sqref="S90:S92" name="範囲2_5"/>
    <protectedRange sqref="S97:S101" name="範囲2_6"/>
    <protectedRange sqref="S102:S104" name="範囲2_7"/>
    <protectedRange sqref="S117:S119" name="範囲2_8"/>
  </protectedRanges>
  <mergeCells count="87">
    <mergeCell ref="B125:B127"/>
    <mergeCell ref="C125:C127"/>
    <mergeCell ref="D125:D127"/>
    <mergeCell ref="B48:B52"/>
    <mergeCell ref="C48:C52"/>
    <mergeCell ref="D48:D52"/>
    <mergeCell ref="B67:B69"/>
    <mergeCell ref="C67:C69"/>
    <mergeCell ref="D67:D69"/>
    <mergeCell ref="B105:B108"/>
    <mergeCell ref="C105:C108"/>
    <mergeCell ref="D105:D108"/>
    <mergeCell ref="B119:B124"/>
    <mergeCell ref="C119:C124"/>
    <mergeCell ref="D119:D124"/>
    <mergeCell ref="B116:B118"/>
    <mergeCell ref="B144:B146"/>
    <mergeCell ref="C144:C146"/>
    <mergeCell ref="D144:D146"/>
    <mergeCell ref="B128:B130"/>
    <mergeCell ref="C128:C130"/>
    <mergeCell ref="D128:D130"/>
    <mergeCell ref="B137:B140"/>
    <mergeCell ref="C137:C140"/>
    <mergeCell ref="D137:D140"/>
    <mergeCell ref="C116:C118"/>
    <mergeCell ref="D116:D118"/>
    <mergeCell ref="B101:B103"/>
    <mergeCell ref="C101:C103"/>
    <mergeCell ref="D101:D103"/>
    <mergeCell ref="B96:B100"/>
    <mergeCell ref="C96:C100"/>
    <mergeCell ref="D96:D100"/>
    <mergeCell ref="B78:B83"/>
    <mergeCell ref="C78:C83"/>
    <mergeCell ref="D78:D83"/>
    <mergeCell ref="B84:B88"/>
    <mergeCell ref="C84:C88"/>
    <mergeCell ref="D84:D88"/>
    <mergeCell ref="B93:B95"/>
    <mergeCell ref="C93:C95"/>
    <mergeCell ref="D93:D95"/>
    <mergeCell ref="B89:B91"/>
    <mergeCell ref="C89:C91"/>
    <mergeCell ref="D89:D91"/>
    <mergeCell ref="B70:B74"/>
    <mergeCell ref="C70:C74"/>
    <mergeCell ref="D70:D74"/>
    <mergeCell ref="B75:B77"/>
    <mergeCell ref="C75:C77"/>
    <mergeCell ref="D75:D77"/>
    <mergeCell ref="B61:B63"/>
    <mergeCell ref="C61:C63"/>
    <mergeCell ref="D61:D63"/>
    <mergeCell ref="B53:B57"/>
    <mergeCell ref="C53:C57"/>
    <mergeCell ref="D53:D57"/>
    <mergeCell ref="B58:B60"/>
    <mergeCell ref="C58:C60"/>
    <mergeCell ref="D58:D60"/>
    <mergeCell ref="B42:B44"/>
    <mergeCell ref="C42:C44"/>
    <mergeCell ref="D42:D44"/>
    <mergeCell ref="B45:B47"/>
    <mergeCell ref="C45:C47"/>
    <mergeCell ref="D45:D47"/>
    <mergeCell ref="B28:B32"/>
    <mergeCell ref="C28:C32"/>
    <mergeCell ref="D28:D32"/>
    <mergeCell ref="B33:B41"/>
    <mergeCell ref="C33:C41"/>
    <mergeCell ref="D33:D41"/>
    <mergeCell ref="B20:B24"/>
    <mergeCell ref="C20:C24"/>
    <mergeCell ref="D20:D24"/>
    <mergeCell ref="B25:B27"/>
    <mergeCell ref="C25:C27"/>
    <mergeCell ref="D25:D27"/>
    <mergeCell ref="B17:B19"/>
    <mergeCell ref="C17:C19"/>
    <mergeCell ref="D17:D19"/>
    <mergeCell ref="R9:R10"/>
    <mergeCell ref="B11:B13"/>
    <mergeCell ref="C11:C13"/>
    <mergeCell ref="D11:D13"/>
    <mergeCell ref="B9:C10"/>
    <mergeCell ref="E9:F10"/>
  </mergeCells>
  <phoneticPr fontId="14"/>
  <conditionalFormatting sqref="E13:G13 E19:G19 E24:G24 E27:G27 E32:G32 E41:G41 E44:G44 E57:G57 E60:G60 E63:G63 E74:G74 E77:G77 E83:G83 E95:G95 E108:G108 E124:G124 E130:G130 E140:G140 E146:G146">
    <cfRule type="expression" dxfId="9" priority="10">
      <formula>$G13=0</formula>
    </cfRule>
  </conditionalFormatting>
  <conditionalFormatting sqref="E47:G47">
    <cfRule type="expression" dxfId="8" priority="9">
      <formula>$G47=0</formula>
    </cfRule>
  </conditionalFormatting>
  <conditionalFormatting sqref="E52:G52">
    <cfRule type="expression" dxfId="7" priority="8">
      <formula>$G52=0</formula>
    </cfRule>
  </conditionalFormatting>
  <conditionalFormatting sqref="E69:G69">
    <cfRule type="expression" dxfId="6" priority="7">
      <formula>$G69=0</formula>
    </cfRule>
  </conditionalFormatting>
  <conditionalFormatting sqref="E88:G88">
    <cfRule type="expression" dxfId="5" priority="6">
      <formula>$G88=0</formula>
    </cfRule>
  </conditionalFormatting>
  <conditionalFormatting sqref="E91:G91">
    <cfRule type="expression" dxfId="4" priority="5">
      <formula>$G91=0</formula>
    </cfRule>
  </conditionalFormatting>
  <conditionalFormatting sqref="E100:G100">
    <cfRule type="expression" dxfId="3" priority="4">
      <formula>$G100=0</formula>
    </cfRule>
  </conditionalFormatting>
  <conditionalFormatting sqref="E103:G103">
    <cfRule type="expression" dxfId="2" priority="3">
      <formula>$G103=0</formula>
    </cfRule>
  </conditionalFormatting>
  <conditionalFormatting sqref="E118:G118">
    <cfRule type="expression" dxfId="1" priority="2">
      <formula>$G118=0</formula>
    </cfRule>
  </conditionalFormatting>
  <conditionalFormatting sqref="E127:G127">
    <cfRule type="expression" dxfId="0" priority="1">
      <formula>$G127=0</formula>
    </cfRule>
  </conditionalFormatting>
  <dataValidations count="1">
    <dataValidation type="list" allowBlank="1" showInputMessage="1" showErrorMessage="1" sqref="L7" xr:uid="{00000000-0002-0000-0300-000000000000}">
      <formula1>"購入者価格,生産者価格"</formula1>
    </dataValidation>
  </dataValidations>
  <printOptions horizontalCentered="1"/>
  <pageMargins left="0.78740157480314965" right="0.78740157480314965" top="0" bottom="0" header="0" footer="0"/>
  <pageSetup paperSize="9" scale="48" fitToWidth="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B1:J42"/>
  <sheetViews>
    <sheetView view="pageBreakPreview" zoomScaleNormal="100" zoomScaleSheetLayoutView="100" workbookViewId="0">
      <pane ySplit="2" topLeftCell="A3" activePane="bottomLeft" state="frozen"/>
      <selection pane="bottomLeft"/>
    </sheetView>
  </sheetViews>
  <sheetFormatPr defaultColWidth="10.28515625" defaultRowHeight="13.5"/>
  <cols>
    <col min="1" max="3" width="2.28515625" style="516" customWidth="1"/>
    <col min="4" max="4" width="15.140625" style="516" customWidth="1"/>
    <col min="5" max="5" width="2.28515625" style="516" customWidth="1"/>
    <col min="6" max="8" width="15.28515625" style="516" customWidth="1"/>
    <col min="9" max="10" width="12.42578125" style="516" customWidth="1"/>
    <col min="11" max="11" width="3.5703125" style="516" customWidth="1"/>
    <col min="12" max="16384" width="10.28515625" style="516"/>
  </cols>
  <sheetData>
    <row r="1" spans="2:10" s="550" customFormat="1" ht="12">
      <c r="B1" s="549"/>
      <c r="E1" s="549"/>
    </row>
    <row r="2" spans="2:10" s="550" customFormat="1" ht="12">
      <c r="B2" s="551"/>
      <c r="C2" s="552"/>
      <c r="E2" s="549"/>
    </row>
    <row r="3" spans="2:10" ht="18" customHeight="1">
      <c r="B3" s="575" t="s">
        <v>39</v>
      </c>
    </row>
    <row r="4" spans="2:10" ht="18" customHeight="1"/>
    <row r="5" spans="2:10" ht="18" customHeight="1">
      <c r="B5" s="810" t="s">
        <v>504</v>
      </c>
      <c r="C5" s="811"/>
      <c r="D5" s="811"/>
      <c r="E5" s="812" t="str">
        <f>データ入力!E3</f>
        <v>(例)○○イベント実施に伴う経済波及効果</v>
      </c>
      <c r="F5" s="813"/>
      <c r="G5" s="813"/>
      <c r="H5" s="813"/>
      <c r="I5" s="814"/>
      <c r="J5" s="814"/>
    </row>
    <row r="6" spans="2:10" ht="18" customHeight="1"/>
    <row r="7" spans="2:10" ht="18" customHeight="1">
      <c r="B7" s="576" t="s">
        <v>40</v>
      </c>
    </row>
    <row r="8" spans="2:10" ht="54" customHeight="1">
      <c r="C8" s="807" t="str">
        <f>データ入力!E4</f>
        <v xml:space="preserve">(例)観光客5,000人
　・宿泊客：県外客 800人、県内客 200人
　・日帰り客：県外客 1,500人、県内客 2,500人
</v>
      </c>
      <c r="D8" s="808"/>
      <c r="E8" s="808"/>
      <c r="F8" s="808"/>
      <c r="G8" s="808"/>
      <c r="H8" s="808"/>
      <c r="I8" s="808"/>
      <c r="J8" s="809"/>
    </row>
    <row r="9" spans="2:10" ht="18" customHeight="1"/>
    <row r="10" spans="2:10" ht="18" customHeight="1">
      <c r="B10" s="576" t="s">
        <v>41</v>
      </c>
      <c r="F10" s="577" t="str">
        <f>"(単位："&amp;データ入力!$L$7&amp;")"</f>
        <v>(単位：百万円)</v>
      </c>
    </row>
    <row r="11" spans="2:10" ht="18" customHeight="1">
      <c r="C11" s="539" t="s">
        <v>188</v>
      </c>
      <c r="D11" s="540"/>
      <c r="E11" s="540"/>
      <c r="F11" s="547">
        <f>計算!G120</f>
        <v>0</v>
      </c>
    </row>
    <row r="12" spans="2:10" ht="18" customHeight="1">
      <c r="C12" s="539" t="s">
        <v>189</v>
      </c>
      <c r="D12" s="540"/>
      <c r="E12" s="540"/>
      <c r="F12" s="547">
        <f>計算!H120</f>
        <v>0</v>
      </c>
    </row>
    <row r="13" spans="2:10" ht="18" customHeight="1">
      <c r="C13" s="539" t="s">
        <v>42</v>
      </c>
      <c r="D13" s="540"/>
      <c r="E13" s="540"/>
      <c r="F13" s="548">
        <f>データ入力!L3</f>
        <v>0</v>
      </c>
      <c r="G13" s="516" t="str">
        <f>IF(ISNUMBER(MATCH(データ入力!L3,データ入力!P5:P12,0)),"（"&amp;INDEX(データ入力!N5:P12,MATCH(データ入力!L3,データ入力!P5:P12,0),1)&amp;"宮崎市家計調査年報）","")</f>
        <v/>
      </c>
    </row>
    <row r="14" spans="2:10" ht="18" customHeight="1"/>
    <row r="15" spans="2:10" ht="18" customHeight="1">
      <c r="B15" s="576" t="s">
        <v>43</v>
      </c>
      <c r="J15" s="577" t="str">
        <f>"(単位："&amp;データ入力!$L$7&amp;"、人)"</f>
        <v>(単位：百万円、人)</v>
      </c>
    </row>
    <row r="16" spans="2:10">
      <c r="C16" s="507"/>
      <c r="D16" s="508"/>
      <c r="E16" s="509"/>
      <c r="F16" s="815" t="s">
        <v>44</v>
      </c>
      <c r="G16" s="816"/>
      <c r="H16" s="817"/>
      <c r="I16" s="815" t="s">
        <v>586</v>
      </c>
      <c r="J16" s="817"/>
    </row>
    <row r="17" spans="2:10">
      <c r="C17" s="510"/>
      <c r="D17" s="511" t="s">
        <v>45</v>
      </c>
      <c r="E17" s="512"/>
      <c r="F17" s="510"/>
      <c r="G17" s="513" t="s">
        <v>484</v>
      </c>
      <c r="H17" s="514"/>
      <c r="I17" s="510"/>
      <c r="J17" s="515" t="s">
        <v>488</v>
      </c>
    </row>
    <row r="18" spans="2:10">
      <c r="C18" s="510"/>
      <c r="E18" s="512"/>
      <c r="F18" s="510"/>
      <c r="G18" s="517" t="s">
        <v>485</v>
      </c>
      <c r="H18" s="515" t="s">
        <v>486</v>
      </c>
      <c r="I18" s="510"/>
      <c r="J18" s="518" t="s">
        <v>199</v>
      </c>
    </row>
    <row r="19" spans="2:10">
      <c r="C19" s="519"/>
      <c r="D19" s="520"/>
      <c r="E19" s="521"/>
      <c r="F19" s="519"/>
      <c r="G19" s="522"/>
      <c r="H19" s="523" t="s">
        <v>487</v>
      </c>
      <c r="I19" s="524"/>
      <c r="J19" s="525" t="s">
        <v>200</v>
      </c>
    </row>
    <row r="20" spans="2:10" ht="18" customHeight="1">
      <c r="C20" s="507" t="s">
        <v>46</v>
      </c>
      <c r="D20" s="508"/>
      <c r="E20" s="508"/>
      <c r="F20" s="526">
        <f>SUM(F21:F22)</f>
        <v>0</v>
      </c>
      <c r="G20" s="527">
        <f>SUM(G21:G22)</f>
        <v>0</v>
      </c>
      <c r="H20" s="528">
        <f>SUM(H21:H22)</f>
        <v>0</v>
      </c>
      <c r="I20" s="526">
        <f>SUM(I21:I22)</f>
        <v>0</v>
      </c>
      <c r="J20" s="528">
        <f>SUM(J21:J22)</f>
        <v>0</v>
      </c>
    </row>
    <row r="21" spans="2:10" ht="18" customHeight="1">
      <c r="C21" s="510"/>
      <c r="D21" s="529" t="s">
        <v>47</v>
      </c>
      <c r="E21" s="530"/>
      <c r="F21" s="531">
        <f>計算!H120</f>
        <v>0</v>
      </c>
      <c r="G21" s="532">
        <f>計算!I120</f>
        <v>0</v>
      </c>
      <c r="H21" s="533">
        <f>計算!J120</f>
        <v>0</v>
      </c>
      <c r="I21" s="531">
        <f>計算!AB120</f>
        <v>0</v>
      </c>
      <c r="J21" s="533">
        <f>計算!AF120</f>
        <v>0</v>
      </c>
    </row>
    <row r="22" spans="2:10" ht="18" customHeight="1">
      <c r="C22" s="519"/>
      <c r="D22" s="534" t="s">
        <v>48</v>
      </c>
      <c r="E22" s="535"/>
      <c r="F22" s="536">
        <f>計算!N120</f>
        <v>0</v>
      </c>
      <c r="G22" s="537">
        <f>計算!O120</f>
        <v>0</v>
      </c>
      <c r="H22" s="538">
        <f>計算!P120</f>
        <v>0</v>
      </c>
      <c r="I22" s="536">
        <f>計算!AC120</f>
        <v>0</v>
      </c>
      <c r="J22" s="538">
        <f>計算!AG120</f>
        <v>0</v>
      </c>
    </row>
    <row r="23" spans="2:10" ht="18" customHeight="1">
      <c r="C23" s="539" t="s">
        <v>49</v>
      </c>
      <c r="D23" s="540"/>
      <c r="E23" s="540"/>
      <c r="F23" s="541">
        <f>計算!V120</f>
        <v>0</v>
      </c>
      <c r="G23" s="542">
        <f>計算!W120</f>
        <v>0</v>
      </c>
      <c r="H23" s="543">
        <f>計算!X120</f>
        <v>0</v>
      </c>
      <c r="I23" s="541">
        <f>計算!AD120</f>
        <v>0</v>
      </c>
      <c r="J23" s="543">
        <f>計算!AH120</f>
        <v>0</v>
      </c>
    </row>
    <row r="24" spans="2:10" ht="18" customHeight="1">
      <c r="C24" s="539" t="s">
        <v>50</v>
      </c>
      <c r="D24" s="540"/>
      <c r="E24" s="540"/>
      <c r="F24" s="541">
        <f>SUM(F20,F23)</f>
        <v>0</v>
      </c>
      <c r="G24" s="542">
        <f>SUM(G20,G23)</f>
        <v>0</v>
      </c>
      <c r="H24" s="543">
        <f>SUM(H20,H23)</f>
        <v>0</v>
      </c>
      <c r="I24" s="541">
        <f>SUM(I20,I23)</f>
        <v>0</v>
      </c>
      <c r="J24" s="543">
        <f>SUM(J20,J23)</f>
        <v>0</v>
      </c>
    </row>
    <row r="25" spans="2:10" ht="18" customHeight="1">
      <c r="C25" s="539" t="s">
        <v>51</v>
      </c>
      <c r="D25" s="540"/>
      <c r="E25" s="544"/>
      <c r="F25" s="545" t="str">
        <f>IF(F11=0,"-  ",F24/F11)</f>
        <v xml:space="preserve">-  </v>
      </c>
      <c r="G25" s="546"/>
      <c r="H25" s="546"/>
      <c r="I25" s="546"/>
      <c r="J25" s="546"/>
    </row>
    <row r="26" spans="2:10" ht="18" customHeight="1">
      <c r="B26" s="516" t="s">
        <v>496</v>
      </c>
    </row>
    <row r="27" spans="2:10" ht="18" customHeight="1">
      <c r="B27" s="516" t="s">
        <v>497</v>
      </c>
    </row>
    <row r="28" spans="2:10" ht="18" customHeight="1"/>
    <row r="29" spans="2:10" ht="18" customHeight="1">
      <c r="B29" s="576" t="s">
        <v>52</v>
      </c>
    </row>
    <row r="30" spans="2:10" ht="18" customHeight="1">
      <c r="B30" s="516" t="s">
        <v>489</v>
      </c>
    </row>
    <row r="31" spans="2:10" ht="18" customHeight="1">
      <c r="B31" s="516" t="s">
        <v>490</v>
      </c>
    </row>
    <row r="32" spans="2:10" ht="18" customHeight="1">
      <c r="B32" s="516" t="s">
        <v>491</v>
      </c>
    </row>
    <row r="33" spans="2:2" ht="18" customHeight="1">
      <c r="B33" s="516" t="s">
        <v>492</v>
      </c>
    </row>
    <row r="34" spans="2:2" ht="18" customHeight="1">
      <c r="B34" s="516" t="s">
        <v>493</v>
      </c>
    </row>
    <row r="35" spans="2:2" ht="18" customHeight="1">
      <c r="B35" s="516" t="s">
        <v>494</v>
      </c>
    </row>
    <row r="36" spans="2:2" ht="18" customHeight="1">
      <c r="B36" s="516" t="s">
        <v>495</v>
      </c>
    </row>
    <row r="37" spans="2:2" ht="18" customHeight="1"/>
    <row r="38" spans="2:2" ht="18" customHeight="1">
      <c r="B38" s="576" t="s">
        <v>53</v>
      </c>
    </row>
    <row r="39" spans="2:2" ht="18" customHeight="1">
      <c r="B39" s="516" t="s">
        <v>1147</v>
      </c>
    </row>
    <row r="40" spans="2:2" ht="18" customHeight="1">
      <c r="B40" s="516" t="str">
        <f>"　　分析に用いた消費転換係数は"&amp;IF(ISNUMBER(MATCH(データ入力!L3,データ入力!P5:P12,0)),INDEX(データ入力!N5:P12,MATCH(データ入力!L3,データ入力!P5:P12,0),1)&amp;"宮崎市家計調査年報の平均消費性向である。",データ入力!L3&amp;"である。")</f>
        <v>　　分析に用いた消費転換係数はである。</v>
      </c>
    </row>
    <row r="41" spans="2:2" ht="18" customHeight="1"/>
    <row r="42" spans="2:2" ht="18" customHeight="1"/>
  </sheetData>
  <sheetProtection formatCells="0" formatColumns="0" formatRows="0" sort="0" autoFilter="0"/>
  <mergeCells count="5">
    <mergeCell ref="C8:J8"/>
    <mergeCell ref="B5:D5"/>
    <mergeCell ref="E5:J5"/>
    <mergeCell ref="F16:H16"/>
    <mergeCell ref="I16:J16"/>
  </mergeCells>
  <phoneticPr fontId="4"/>
  <pageMargins left="0.78740157480314965" right="0.78740157480314965" top="0.98425196850393704" bottom="0.98425196850393704" header="0" footer="0"/>
  <pageSetup paperSize="9" scale="8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92D050"/>
    <pageSetUpPr fitToPage="1"/>
  </sheetPr>
  <dimension ref="B1:AN66"/>
  <sheetViews>
    <sheetView view="pageBreakPreview" zoomScaleNormal="100" zoomScaleSheetLayoutView="100" workbookViewId="0">
      <pane ySplit="2" topLeftCell="A3" activePane="bottomLeft" state="frozen"/>
      <selection pane="bottomLeft" activeCell="P30" sqref="P30"/>
    </sheetView>
  </sheetViews>
  <sheetFormatPr defaultColWidth="10.28515625" defaultRowHeight="12"/>
  <cols>
    <col min="1" max="1" width="2.28515625" style="185" customWidth="1"/>
    <col min="2" max="29" width="3.28515625" style="185" customWidth="1"/>
    <col min="30" max="33" width="3.140625" style="185" customWidth="1"/>
    <col min="34" max="41" width="3.28515625" style="185" customWidth="1"/>
    <col min="42" max="46" width="4.28515625" style="185" customWidth="1"/>
    <col min="47" max="16384" width="10.28515625" style="185"/>
  </cols>
  <sheetData>
    <row r="1" spans="2:40" s="4" customFormat="1">
      <c r="B1" s="32"/>
      <c r="E1" s="32"/>
    </row>
    <row r="2" spans="2:40" s="4" customFormat="1">
      <c r="B2" s="33"/>
      <c r="C2" s="34"/>
      <c r="E2" s="32"/>
    </row>
    <row r="3" spans="2:40" ht="14.25">
      <c r="B3" s="184" t="s">
        <v>62</v>
      </c>
    </row>
    <row r="4" spans="2:40" ht="14.25">
      <c r="B4" s="186"/>
    </row>
    <row r="5" spans="2:40" ht="14.25">
      <c r="B5" s="186"/>
      <c r="F5" s="187" t="s">
        <v>197</v>
      </c>
      <c r="G5" s="826" t="str">
        <f>データ入力!E3</f>
        <v>(例)○○イベント実施に伴う経済波及効果</v>
      </c>
      <c r="H5" s="827"/>
      <c r="I5" s="827"/>
      <c r="J5" s="827"/>
      <c r="K5" s="827"/>
      <c r="L5" s="827"/>
      <c r="M5" s="827"/>
      <c r="N5" s="827"/>
      <c r="O5" s="827"/>
      <c r="P5" s="827"/>
      <c r="Q5" s="827"/>
      <c r="R5" s="827"/>
      <c r="S5" s="827"/>
      <c r="T5" s="827"/>
      <c r="U5" s="827"/>
      <c r="V5" s="827"/>
      <c r="W5" s="827"/>
      <c r="X5" s="827"/>
      <c r="Y5" s="827"/>
      <c r="Z5" s="827"/>
      <c r="AA5" s="827"/>
      <c r="AB5" s="827"/>
    </row>
    <row r="6" spans="2:40" ht="12.75" thickBot="1"/>
    <row r="7" spans="2:40" ht="19.5" customHeight="1">
      <c r="C7" s="188" t="s">
        <v>187</v>
      </c>
      <c r="D7" s="189"/>
      <c r="E7" s="189"/>
      <c r="F7" s="189"/>
      <c r="G7" s="189"/>
      <c r="H7" s="189"/>
      <c r="I7" s="189"/>
      <c r="J7" s="189"/>
      <c r="K7" s="189"/>
      <c r="L7" s="189"/>
      <c r="M7" s="189"/>
      <c r="N7" s="189"/>
      <c r="O7" s="189"/>
      <c r="P7" s="189"/>
      <c r="Q7" s="189"/>
      <c r="R7" s="189"/>
      <c r="S7" s="189"/>
      <c r="T7" s="189"/>
      <c r="U7" s="189"/>
      <c r="V7" s="189"/>
      <c r="W7" s="189"/>
      <c r="X7" s="189"/>
      <c r="Y7" s="189"/>
      <c r="Z7" s="189"/>
      <c r="AA7" s="189"/>
      <c r="AB7" s="190"/>
    </row>
    <row r="8" spans="2:40" ht="19.5" customHeight="1" thickBot="1">
      <c r="C8" s="191"/>
      <c r="D8" s="192"/>
      <c r="E8" s="192"/>
      <c r="F8" s="192"/>
      <c r="G8" s="192"/>
      <c r="H8" s="192"/>
      <c r="I8" s="192"/>
      <c r="J8" s="192"/>
      <c r="K8" s="192"/>
      <c r="L8" s="192"/>
      <c r="M8" s="819">
        <f>計算!G120</f>
        <v>0</v>
      </c>
      <c r="N8" s="820"/>
      <c r="O8" s="820"/>
      <c r="P8" s="820"/>
      <c r="Q8" s="820"/>
      <c r="R8" s="192" t="str">
        <f>データ入力!L7</f>
        <v>百万円</v>
      </c>
      <c r="S8" s="192"/>
      <c r="T8" s="192"/>
      <c r="U8" s="192"/>
      <c r="V8" s="192"/>
      <c r="W8" s="192"/>
      <c r="X8" s="192"/>
      <c r="Y8" s="192"/>
      <c r="Z8" s="192"/>
      <c r="AA8" s="192"/>
      <c r="AB8" s="193"/>
    </row>
    <row r="9" spans="2:40" ht="13.5" customHeight="1">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row>
    <row r="10" spans="2:40" ht="13.5" customHeight="1">
      <c r="K10" s="195" t="s">
        <v>585</v>
      </c>
      <c r="M10" s="195"/>
    </row>
    <row r="11" spans="2:40" ht="18.95" customHeight="1" thickBot="1">
      <c r="B11" s="196" t="s">
        <v>64</v>
      </c>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row>
    <row r="12" spans="2:40" ht="19.5" customHeight="1">
      <c r="B12" s="197"/>
      <c r="C12" s="188" t="s">
        <v>901</v>
      </c>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90"/>
      <c r="AC12" s="197"/>
      <c r="AD12" s="185" t="s">
        <v>65</v>
      </c>
      <c r="AH12" s="198" t="s">
        <v>134</v>
      </c>
      <c r="AI12" s="199"/>
      <c r="AJ12" s="199"/>
      <c r="AK12" s="199"/>
      <c r="AL12" s="818">
        <f>計算!AB120</f>
        <v>0</v>
      </c>
      <c r="AM12" s="818"/>
      <c r="AN12" s="200" t="s">
        <v>135</v>
      </c>
    </row>
    <row r="13" spans="2:40" ht="19.5" customHeight="1" thickBot="1">
      <c r="B13" s="197"/>
      <c r="C13" s="191"/>
      <c r="D13" s="192"/>
      <c r="E13" s="192"/>
      <c r="F13" s="192"/>
      <c r="G13" s="192"/>
      <c r="H13" s="192"/>
      <c r="I13" s="192"/>
      <c r="J13" s="192"/>
      <c r="K13" s="192"/>
      <c r="L13" s="192"/>
      <c r="M13" s="819">
        <f>計算!H120</f>
        <v>0</v>
      </c>
      <c r="N13" s="819"/>
      <c r="O13" s="819"/>
      <c r="P13" s="819"/>
      <c r="Q13" s="819"/>
      <c r="R13" s="192" t="str">
        <f>R8</f>
        <v>百万円</v>
      </c>
      <c r="S13" s="192"/>
      <c r="T13" s="192"/>
      <c r="U13" s="192"/>
      <c r="V13" s="192"/>
      <c r="W13" s="192"/>
      <c r="X13" s="192"/>
      <c r="Y13" s="192"/>
      <c r="Z13" s="192"/>
      <c r="AA13" s="192"/>
      <c r="AB13" s="193"/>
      <c r="AC13" s="197"/>
      <c r="AD13" s="185" t="s">
        <v>66</v>
      </c>
      <c r="AH13" s="198" t="s">
        <v>137</v>
      </c>
      <c r="AI13" s="199"/>
      <c r="AJ13" s="199"/>
      <c r="AK13" s="199"/>
      <c r="AL13" s="818">
        <f>計算!AF120</f>
        <v>0</v>
      </c>
      <c r="AM13" s="818"/>
      <c r="AN13" s="200" t="s">
        <v>135</v>
      </c>
    </row>
    <row r="14" spans="2:40" ht="12.75" customHeight="1">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row>
    <row r="15" spans="2:40" ht="12.75" customHeight="1">
      <c r="B15" s="197"/>
      <c r="C15" s="197"/>
      <c r="D15" s="197"/>
      <c r="E15" s="197"/>
      <c r="F15" s="197"/>
      <c r="G15" s="197"/>
      <c r="H15" s="197"/>
      <c r="I15" s="197"/>
      <c r="J15" s="197"/>
      <c r="K15" s="197" t="s">
        <v>129</v>
      </c>
      <c r="L15" s="197"/>
      <c r="M15" s="197"/>
      <c r="N15" s="197"/>
      <c r="O15" s="197"/>
      <c r="P15" s="197"/>
      <c r="Q15" s="197"/>
      <c r="R15" s="197"/>
      <c r="S15" s="197"/>
      <c r="T15" s="197" t="s">
        <v>57</v>
      </c>
      <c r="U15" s="197"/>
      <c r="V15" s="197"/>
      <c r="W15" s="197"/>
      <c r="X15" s="197"/>
      <c r="Y15" s="197"/>
      <c r="Z15" s="197"/>
      <c r="AA15" s="197"/>
      <c r="AB15" s="197"/>
      <c r="AC15" s="197"/>
    </row>
    <row r="16" spans="2:40" ht="12.75" customHeight="1">
      <c r="B16" s="197"/>
      <c r="C16" s="197"/>
      <c r="D16" s="197"/>
      <c r="E16" s="197"/>
      <c r="F16" s="197"/>
      <c r="G16" s="197"/>
      <c r="H16" s="197"/>
      <c r="I16" s="197"/>
      <c r="J16" s="197"/>
      <c r="K16" s="197"/>
      <c r="L16" s="197"/>
      <c r="M16" s="197"/>
      <c r="N16" s="197"/>
      <c r="O16" s="197"/>
      <c r="P16" s="197"/>
      <c r="Q16" s="197"/>
      <c r="R16" s="197"/>
      <c r="S16" s="197"/>
      <c r="T16" s="197" t="s">
        <v>54</v>
      </c>
      <c r="U16" s="197"/>
      <c r="V16" s="197"/>
      <c r="W16" s="197"/>
      <c r="X16" s="197"/>
      <c r="Y16" s="197"/>
      <c r="Z16" s="197"/>
      <c r="AA16" s="197"/>
      <c r="AB16" s="197"/>
      <c r="AC16" s="197"/>
    </row>
    <row r="17" spans="2:40" ht="12.75" customHeight="1" thickBot="1">
      <c r="B17" s="197"/>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row>
    <row r="18" spans="2:40" ht="19.5" customHeight="1" thickBot="1">
      <c r="B18" s="197"/>
      <c r="C18" s="188" t="s">
        <v>55</v>
      </c>
      <c r="D18" s="189"/>
      <c r="E18" s="189"/>
      <c r="F18" s="189"/>
      <c r="G18" s="189"/>
      <c r="H18" s="189"/>
      <c r="I18" s="189"/>
      <c r="J18" s="189"/>
      <c r="K18" s="189"/>
      <c r="L18" s="189"/>
      <c r="M18" s="189"/>
      <c r="N18" s="189"/>
      <c r="O18" s="189"/>
      <c r="P18" s="190"/>
      <c r="Q18" s="201" t="s">
        <v>131</v>
      </c>
      <c r="R18" s="202"/>
      <c r="S18" s="202"/>
      <c r="T18" s="202"/>
      <c r="U18" s="202"/>
      <c r="V18" s="202"/>
      <c r="W18" s="823">
        <f>計算!I120</f>
        <v>0</v>
      </c>
      <c r="X18" s="823"/>
      <c r="Y18" s="823"/>
      <c r="Z18" s="823"/>
      <c r="AA18" s="202" t="str">
        <f>R8</f>
        <v>百万円</v>
      </c>
      <c r="AB18" s="203"/>
      <c r="AC18" s="197"/>
    </row>
    <row r="19" spans="2:40" ht="19.5" customHeight="1" thickBot="1">
      <c r="B19" s="197"/>
      <c r="C19" s="191"/>
      <c r="D19" s="192"/>
      <c r="E19" s="192"/>
      <c r="F19" s="192"/>
      <c r="G19" s="192"/>
      <c r="H19" s="819">
        <f>計算!K120</f>
        <v>0</v>
      </c>
      <c r="I19" s="819"/>
      <c r="J19" s="819"/>
      <c r="K19" s="819"/>
      <c r="L19" s="819"/>
      <c r="M19" s="192" t="str">
        <f>R8</f>
        <v>百万円</v>
      </c>
      <c r="N19" s="192"/>
      <c r="O19" s="192"/>
      <c r="P19" s="193"/>
      <c r="Q19" s="204"/>
      <c r="R19" s="824" t="s">
        <v>130</v>
      </c>
      <c r="S19" s="825"/>
      <c r="T19" s="825"/>
      <c r="U19" s="825"/>
      <c r="V19" s="825"/>
      <c r="W19" s="821">
        <f>計算!J120</f>
        <v>0</v>
      </c>
      <c r="X19" s="822"/>
      <c r="Y19" s="822"/>
      <c r="Z19" s="822"/>
      <c r="AA19" s="205" t="str">
        <f>R8</f>
        <v>百万円</v>
      </c>
      <c r="AB19" s="206"/>
      <c r="AC19" s="197"/>
    </row>
    <row r="20" spans="2:40" ht="13.5" customHeight="1">
      <c r="B20" s="197"/>
      <c r="C20" s="207"/>
      <c r="D20" s="207"/>
      <c r="E20" s="207"/>
      <c r="F20" s="207"/>
      <c r="G20" s="207"/>
      <c r="H20" s="207"/>
      <c r="I20" s="207"/>
      <c r="J20" s="207"/>
      <c r="K20" s="207"/>
      <c r="L20" s="207"/>
      <c r="M20" s="207"/>
      <c r="N20" s="207"/>
      <c r="O20" s="207"/>
      <c r="P20" s="207"/>
      <c r="Q20" s="197"/>
      <c r="R20" s="197"/>
      <c r="S20" s="197"/>
      <c r="T20" s="197"/>
      <c r="U20" s="197"/>
      <c r="V20" s="197"/>
      <c r="W20" s="197"/>
      <c r="X20" s="197"/>
      <c r="Y20" s="197"/>
      <c r="Z20" s="197"/>
      <c r="AA20" s="197"/>
      <c r="AB20" s="197"/>
      <c r="AC20" s="197"/>
    </row>
    <row r="21" spans="2:40" ht="13.5" customHeight="1"/>
    <row r="22" spans="2:40" ht="13.5" customHeight="1">
      <c r="G22" s="185" t="s">
        <v>63</v>
      </c>
      <c r="N22" s="185" t="s">
        <v>60</v>
      </c>
    </row>
    <row r="23" spans="2:40" ht="13.5" customHeight="1" thickBot="1">
      <c r="Q23" s="208"/>
      <c r="R23" s="208"/>
      <c r="S23" s="208"/>
      <c r="T23" s="208"/>
      <c r="U23" s="208"/>
      <c r="V23" s="208"/>
      <c r="W23" s="208"/>
      <c r="X23" s="208"/>
      <c r="Y23" s="208"/>
      <c r="Z23" s="208"/>
      <c r="AA23" s="208"/>
    </row>
    <row r="24" spans="2:40" ht="19.5" customHeight="1">
      <c r="C24" s="188" t="s">
        <v>67</v>
      </c>
      <c r="D24" s="189"/>
      <c r="E24" s="189"/>
      <c r="F24" s="189"/>
      <c r="G24" s="189"/>
      <c r="H24" s="189"/>
      <c r="I24" s="190"/>
      <c r="J24" s="209" t="s">
        <v>68</v>
      </c>
      <c r="K24" s="210"/>
      <c r="L24" s="210"/>
      <c r="M24" s="210"/>
      <c r="N24" s="210"/>
      <c r="O24" s="210"/>
      <c r="P24" s="211"/>
    </row>
    <row r="25" spans="2:40" ht="19.5" customHeight="1" thickBot="1">
      <c r="C25" s="828">
        <f>計算!L120</f>
        <v>0</v>
      </c>
      <c r="D25" s="820"/>
      <c r="E25" s="820"/>
      <c r="F25" s="820"/>
      <c r="G25" s="820"/>
      <c r="H25" s="192" t="str">
        <f>R8</f>
        <v>百万円</v>
      </c>
      <c r="I25" s="193"/>
      <c r="J25" s="829">
        <f>計算!M120</f>
        <v>0</v>
      </c>
      <c r="K25" s="830"/>
      <c r="L25" s="830"/>
      <c r="M25" s="830"/>
      <c r="N25" s="831"/>
      <c r="O25" s="204" t="str">
        <f>R8</f>
        <v>百万円</v>
      </c>
      <c r="P25" s="212"/>
    </row>
    <row r="26" spans="2:40" ht="7.5" customHeight="1">
      <c r="C26" s="194"/>
      <c r="D26" s="194"/>
      <c r="E26" s="194"/>
      <c r="F26" s="194"/>
      <c r="G26" s="194"/>
      <c r="H26" s="194"/>
      <c r="I26" s="194"/>
      <c r="J26" s="194"/>
      <c r="K26" s="194"/>
      <c r="L26" s="194"/>
      <c r="M26" s="194"/>
      <c r="N26" s="194"/>
      <c r="O26" s="194"/>
      <c r="P26" s="194"/>
    </row>
    <row r="27" spans="2:40" ht="19.5" customHeight="1">
      <c r="H27" s="213" t="s" ph="1">
        <v>581</v>
      </c>
    </row>
    <row r="28" spans="2:40" ht="19.5" customHeight="1" thickBot="1">
      <c r="B28" s="214" t="s">
        <v>69</v>
      </c>
      <c r="C28" s="215"/>
      <c r="D28" s="215"/>
      <c r="E28" s="215"/>
      <c r="F28" s="215"/>
      <c r="G28" s="215"/>
      <c r="H28" s="215"/>
      <c r="I28" s="215"/>
      <c r="J28" s="215"/>
      <c r="K28" s="215"/>
      <c r="L28" s="215"/>
      <c r="M28" s="215"/>
      <c r="N28" s="215"/>
      <c r="O28" s="215"/>
      <c r="P28" s="215"/>
      <c r="Q28" s="215"/>
      <c r="R28" s="215"/>
      <c r="S28" s="215"/>
      <c r="T28" s="215"/>
      <c r="AD28" s="216"/>
      <c r="AE28" s="216"/>
      <c r="AF28" s="216"/>
      <c r="AG28" s="216"/>
      <c r="AH28" s="216"/>
      <c r="AI28" s="216"/>
      <c r="AJ28" s="216"/>
      <c r="AK28" s="216"/>
      <c r="AL28" s="216"/>
    </row>
    <row r="29" spans="2:40" ht="19.5" customHeight="1">
      <c r="B29" s="215"/>
      <c r="C29" s="188" t="s">
        <v>900</v>
      </c>
      <c r="D29" s="189"/>
      <c r="E29" s="189"/>
      <c r="F29" s="189"/>
      <c r="G29" s="189"/>
      <c r="H29" s="189"/>
      <c r="I29" s="189"/>
      <c r="J29" s="189"/>
      <c r="K29" s="189"/>
      <c r="L29" s="189"/>
      <c r="M29" s="189"/>
      <c r="N29" s="189"/>
      <c r="O29" s="189"/>
      <c r="P29" s="189"/>
      <c r="Q29" s="189"/>
      <c r="R29" s="190"/>
      <c r="S29" s="215"/>
      <c r="T29" s="215"/>
      <c r="AD29" s="185" t="s">
        <v>65</v>
      </c>
      <c r="AH29" s="198" t="s">
        <v>133</v>
      </c>
      <c r="AI29" s="199"/>
      <c r="AJ29" s="199"/>
      <c r="AK29" s="199"/>
      <c r="AL29" s="818">
        <f>計算!AC120</f>
        <v>0</v>
      </c>
      <c r="AM29" s="818"/>
      <c r="AN29" s="200" t="s">
        <v>135</v>
      </c>
    </row>
    <row r="30" spans="2:40" ht="19.5" customHeight="1" thickBot="1">
      <c r="B30" s="215"/>
      <c r="C30" s="191"/>
      <c r="D30" s="192"/>
      <c r="E30" s="192"/>
      <c r="F30" s="192"/>
      <c r="G30" s="192"/>
      <c r="H30" s="819">
        <f>計算!N120</f>
        <v>0</v>
      </c>
      <c r="I30" s="819"/>
      <c r="J30" s="819"/>
      <c r="K30" s="819"/>
      <c r="L30" s="819"/>
      <c r="M30" s="192" t="str">
        <f>R8</f>
        <v>百万円</v>
      </c>
      <c r="N30" s="192"/>
      <c r="O30" s="192"/>
      <c r="P30" s="192"/>
      <c r="Q30" s="192"/>
      <c r="R30" s="193"/>
      <c r="S30" s="215"/>
      <c r="T30" s="215"/>
      <c r="AD30" s="185" t="s">
        <v>66</v>
      </c>
      <c r="AH30" s="198" t="s">
        <v>136</v>
      </c>
      <c r="AI30" s="199"/>
      <c r="AJ30" s="199"/>
      <c r="AK30" s="199"/>
      <c r="AL30" s="818">
        <f>計算!AG120</f>
        <v>0</v>
      </c>
      <c r="AM30" s="818"/>
      <c r="AN30" s="200" t="s">
        <v>135</v>
      </c>
    </row>
    <row r="31" spans="2:40" ht="13.5" customHeight="1">
      <c r="B31" s="215"/>
      <c r="C31" s="217"/>
      <c r="D31" s="217"/>
      <c r="E31" s="217"/>
      <c r="F31" s="217"/>
      <c r="G31" s="217"/>
      <c r="H31" s="217"/>
      <c r="I31" s="217"/>
      <c r="J31" s="217"/>
      <c r="K31" s="217"/>
      <c r="L31" s="217"/>
      <c r="M31" s="217"/>
      <c r="N31" s="217"/>
      <c r="O31" s="217"/>
      <c r="P31" s="217"/>
      <c r="Q31" s="217"/>
      <c r="R31" s="217"/>
      <c r="S31" s="215"/>
      <c r="T31" s="215"/>
    </row>
    <row r="32" spans="2:40" ht="13.5" customHeight="1">
      <c r="B32" s="215"/>
      <c r="C32" s="217"/>
      <c r="D32" s="217"/>
      <c r="E32" s="217"/>
      <c r="F32" s="217"/>
      <c r="G32" s="217"/>
      <c r="H32" s="217"/>
      <c r="I32" s="217"/>
      <c r="J32" s="215" t="s">
        <v>57</v>
      </c>
      <c r="K32" s="215"/>
      <c r="L32" s="217"/>
      <c r="M32" s="217"/>
      <c r="N32" s="217"/>
      <c r="O32" s="217"/>
      <c r="P32" s="217"/>
      <c r="Q32" s="217"/>
      <c r="R32" s="217"/>
      <c r="S32" s="215"/>
      <c r="T32" s="215"/>
    </row>
    <row r="33" spans="2:20" ht="13.5" customHeight="1">
      <c r="B33" s="215"/>
      <c r="C33" s="217"/>
      <c r="D33" s="217"/>
      <c r="E33" s="217"/>
      <c r="F33" s="217"/>
      <c r="G33" s="217"/>
      <c r="H33" s="217"/>
      <c r="I33" s="217"/>
      <c r="J33" s="215" t="s">
        <v>54</v>
      </c>
      <c r="K33" s="215"/>
      <c r="L33" s="215"/>
      <c r="M33" s="215"/>
      <c r="N33" s="215"/>
      <c r="O33" s="215"/>
      <c r="P33" s="215"/>
      <c r="Q33" s="215"/>
      <c r="R33" s="215"/>
      <c r="S33" s="215"/>
      <c r="T33" s="215"/>
    </row>
    <row r="34" spans="2:20" ht="13.5" customHeight="1">
      <c r="B34" s="215"/>
      <c r="C34" s="217"/>
      <c r="D34" s="217"/>
      <c r="E34" s="217"/>
      <c r="F34" s="217"/>
      <c r="G34" s="217"/>
      <c r="H34" s="217"/>
      <c r="I34" s="217"/>
      <c r="J34" s="215"/>
      <c r="K34" s="215"/>
      <c r="L34" s="215"/>
      <c r="M34" s="215"/>
      <c r="N34" s="215"/>
      <c r="O34" s="215"/>
      <c r="P34" s="215"/>
      <c r="Q34" s="215"/>
      <c r="R34" s="215"/>
      <c r="S34" s="215"/>
      <c r="T34" s="215"/>
    </row>
    <row r="35" spans="2:20" ht="19.5" customHeight="1" thickBot="1">
      <c r="B35" s="215"/>
      <c r="C35" s="217"/>
      <c r="D35" s="217"/>
      <c r="E35" s="218" t="s">
        <v>582</v>
      </c>
      <c r="F35" s="202"/>
      <c r="G35" s="202"/>
      <c r="H35" s="202"/>
      <c r="I35" s="202"/>
      <c r="J35" s="202"/>
      <c r="K35" s="202"/>
      <c r="L35" s="823">
        <f>計算!O120</f>
        <v>0</v>
      </c>
      <c r="M35" s="823"/>
      <c r="N35" s="823"/>
      <c r="O35" s="823"/>
      <c r="P35" s="823"/>
      <c r="Q35" s="202" t="str">
        <f>R8</f>
        <v>百万円</v>
      </c>
      <c r="R35" s="203"/>
      <c r="S35" s="215"/>
      <c r="T35" s="215"/>
    </row>
    <row r="36" spans="2:20" ht="19.5" customHeight="1" thickBot="1">
      <c r="B36" s="215"/>
      <c r="C36" s="215"/>
      <c r="D36" s="215"/>
      <c r="E36" s="219"/>
      <c r="F36" s="824" t="s">
        <v>132</v>
      </c>
      <c r="G36" s="825"/>
      <c r="H36" s="825"/>
      <c r="I36" s="825"/>
      <c r="J36" s="825"/>
      <c r="K36" s="825"/>
      <c r="L36" s="821">
        <f>計算!P120</f>
        <v>0</v>
      </c>
      <c r="M36" s="821"/>
      <c r="N36" s="821"/>
      <c r="O36" s="821"/>
      <c r="P36" s="821"/>
      <c r="Q36" s="205" t="str">
        <f>R8</f>
        <v>百万円</v>
      </c>
      <c r="R36" s="206"/>
      <c r="S36" s="215"/>
      <c r="T36" s="215"/>
    </row>
    <row r="37" spans="2:20" ht="13.5" customHeight="1">
      <c r="B37" s="215"/>
      <c r="C37" s="215"/>
      <c r="D37" s="215"/>
      <c r="E37" s="215"/>
      <c r="F37" s="215"/>
      <c r="G37" s="215"/>
      <c r="H37" s="215"/>
      <c r="I37" s="215"/>
      <c r="J37" s="215"/>
      <c r="K37" s="215"/>
      <c r="L37" s="215"/>
      <c r="M37" s="215"/>
      <c r="N37" s="215"/>
      <c r="O37" s="215"/>
      <c r="P37" s="215"/>
      <c r="Q37" s="215"/>
      <c r="R37" s="215"/>
      <c r="S37" s="215"/>
      <c r="T37" s="215"/>
    </row>
    <row r="38" spans="2:20" ht="13.5" customHeight="1" thickBot="1"/>
    <row r="39" spans="2:20" ht="19.5" customHeight="1">
      <c r="C39" s="188" t="s">
        <v>70</v>
      </c>
      <c r="D39" s="189"/>
      <c r="E39" s="189"/>
      <c r="F39" s="189"/>
      <c r="G39" s="189"/>
      <c r="H39" s="189"/>
      <c r="I39" s="189"/>
      <c r="J39" s="189"/>
      <c r="K39" s="189"/>
      <c r="L39" s="189"/>
      <c r="M39" s="189"/>
      <c r="N39" s="189"/>
      <c r="O39" s="189"/>
      <c r="P39" s="189"/>
      <c r="Q39" s="220"/>
    </row>
    <row r="40" spans="2:20" ht="19.5" customHeight="1" thickBot="1">
      <c r="C40" s="191"/>
      <c r="D40" s="192"/>
      <c r="E40" s="192"/>
      <c r="F40" s="192"/>
      <c r="G40" s="819">
        <f>計算!J120+計算!P120</f>
        <v>0</v>
      </c>
      <c r="H40" s="820"/>
      <c r="I40" s="820"/>
      <c r="J40" s="820"/>
      <c r="K40" s="820"/>
      <c r="L40" s="192" t="str">
        <f>R8</f>
        <v>百万円</v>
      </c>
      <c r="M40" s="192"/>
      <c r="N40" s="192"/>
      <c r="O40" s="192"/>
      <c r="P40" s="192"/>
      <c r="Q40" s="193"/>
    </row>
    <row r="41" spans="2:20" ht="13.5" customHeight="1">
      <c r="C41" s="194"/>
      <c r="D41" s="194"/>
      <c r="E41" s="194"/>
      <c r="F41" s="194"/>
      <c r="G41" s="194"/>
      <c r="H41" s="194"/>
      <c r="I41" s="194"/>
      <c r="J41" s="194"/>
      <c r="K41" s="194"/>
      <c r="L41" s="194"/>
      <c r="M41" s="194"/>
      <c r="N41" s="194"/>
      <c r="O41" s="194"/>
      <c r="P41" s="194"/>
      <c r="Q41" s="194"/>
    </row>
    <row r="42" spans="2:20" ht="13.5" customHeight="1">
      <c r="C42" s="194"/>
      <c r="D42" s="194"/>
      <c r="E42" s="194"/>
      <c r="F42" s="194"/>
      <c r="G42" s="194"/>
      <c r="H42" s="185" t="str">
        <f>"×消費転換係数 "&amp;計算!Q120</f>
        <v>×消費転換係数 0</v>
      </c>
    </row>
    <row r="43" spans="2:20" ht="13.5" customHeight="1" thickBot="1"/>
    <row r="44" spans="2:20" ht="19.5" customHeight="1">
      <c r="C44" s="188" t="s">
        <v>58</v>
      </c>
      <c r="D44" s="189"/>
      <c r="E44" s="189"/>
      <c r="F44" s="189"/>
      <c r="G44" s="189"/>
      <c r="H44" s="189"/>
      <c r="I44" s="189"/>
      <c r="J44" s="189"/>
      <c r="K44" s="189"/>
      <c r="L44" s="189"/>
      <c r="M44" s="189"/>
      <c r="N44" s="189"/>
      <c r="O44" s="189"/>
      <c r="P44" s="190"/>
    </row>
    <row r="45" spans="2:20" ht="19.5" customHeight="1" thickBot="1">
      <c r="C45" s="191"/>
      <c r="D45" s="192"/>
      <c r="E45" s="192"/>
      <c r="F45" s="192"/>
      <c r="G45" s="819">
        <f>計算!R120</f>
        <v>0</v>
      </c>
      <c r="H45" s="820"/>
      <c r="I45" s="820"/>
      <c r="J45" s="820"/>
      <c r="K45" s="820"/>
      <c r="L45" s="192" t="str">
        <f>R13</f>
        <v>百万円</v>
      </c>
      <c r="M45" s="192"/>
      <c r="N45" s="192"/>
      <c r="O45" s="192"/>
      <c r="P45" s="193"/>
    </row>
    <row r="46" spans="2:20" ht="13.5" customHeight="1"/>
    <row r="47" spans="2:20" ht="13.5" customHeight="1">
      <c r="H47" s="185" t="s">
        <v>71</v>
      </c>
    </row>
    <row r="48" spans="2:20" ht="13.5" customHeight="1"/>
    <row r="49" spans="2:40" ht="13.5" customHeight="1">
      <c r="H49" s="185" t="s">
        <v>59</v>
      </c>
      <c r="N49" s="185" t="s">
        <v>60</v>
      </c>
    </row>
    <row r="50" spans="2:40" ht="13.5" customHeight="1" thickBot="1">
      <c r="Q50" s="208"/>
      <c r="R50" s="208"/>
      <c r="S50" s="208"/>
      <c r="T50" s="208"/>
      <c r="U50" s="208"/>
      <c r="V50" s="208"/>
      <c r="W50" s="208"/>
      <c r="X50" s="208"/>
      <c r="Y50" s="208"/>
      <c r="Z50" s="208"/>
      <c r="AA50" s="208"/>
    </row>
    <row r="51" spans="2:40" ht="19.5" customHeight="1">
      <c r="C51" s="188" t="s">
        <v>67</v>
      </c>
      <c r="D51" s="189"/>
      <c r="E51" s="189"/>
      <c r="F51" s="189"/>
      <c r="G51" s="189"/>
      <c r="H51" s="189"/>
      <c r="I51" s="189"/>
      <c r="J51" s="190"/>
      <c r="K51" s="221" t="s">
        <v>61</v>
      </c>
      <c r="L51" s="210"/>
      <c r="M51" s="210"/>
      <c r="N51" s="210"/>
      <c r="O51" s="210"/>
      <c r="P51" s="211"/>
      <c r="Q51" s="208"/>
      <c r="R51" s="208"/>
      <c r="S51" s="208"/>
      <c r="T51" s="208"/>
      <c r="U51" s="208"/>
      <c r="V51" s="208"/>
      <c r="W51" s="208"/>
      <c r="X51" s="208"/>
      <c r="Y51" s="208"/>
      <c r="Z51" s="208"/>
      <c r="AA51" s="208"/>
    </row>
    <row r="52" spans="2:40" ht="19.5" customHeight="1" thickBot="1">
      <c r="C52" s="191"/>
      <c r="D52" s="819">
        <f>計算!T120</f>
        <v>0</v>
      </c>
      <c r="E52" s="820"/>
      <c r="F52" s="820"/>
      <c r="G52" s="820"/>
      <c r="H52" s="820"/>
      <c r="I52" s="192" t="str">
        <f>R8</f>
        <v>百万円</v>
      </c>
      <c r="J52" s="193"/>
      <c r="K52" s="829">
        <f>計算!U120</f>
        <v>0</v>
      </c>
      <c r="L52" s="831"/>
      <c r="M52" s="831"/>
      <c r="N52" s="831"/>
      <c r="O52" s="204" t="str">
        <f>R8</f>
        <v>百万円</v>
      </c>
      <c r="P52" s="212"/>
      <c r="Q52" s="208"/>
      <c r="R52" s="208"/>
      <c r="S52" s="208"/>
      <c r="T52" s="208"/>
      <c r="U52" s="208"/>
      <c r="V52" s="208"/>
      <c r="W52" s="208"/>
      <c r="X52" s="208"/>
      <c r="Y52" s="208"/>
      <c r="Z52" s="208"/>
      <c r="AA52" s="208"/>
    </row>
    <row r="53" spans="2:40" ht="7.5" customHeight="1">
      <c r="C53" s="208"/>
      <c r="D53" s="208"/>
      <c r="E53" s="208"/>
      <c r="H53" s="208"/>
      <c r="I53" s="208"/>
      <c r="J53" s="208"/>
      <c r="K53" s="208"/>
      <c r="L53" s="208"/>
      <c r="M53" s="208"/>
      <c r="N53" s="208"/>
      <c r="O53" s="208"/>
      <c r="P53" s="208"/>
    </row>
    <row r="54" spans="2:40" ht="19.5" customHeight="1">
      <c r="C54" s="208"/>
      <c r="D54" s="208"/>
      <c r="E54" s="208"/>
      <c r="H54" s="213" t="s" ph="1">
        <v>581</v>
      </c>
      <c r="J54" s="208"/>
      <c r="K54" s="208"/>
      <c r="L54" s="208"/>
      <c r="M54" s="208"/>
      <c r="N54" s="208"/>
      <c r="O54" s="208"/>
      <c r="P54" s="208"/>
    </row>
    <row r="55" spans="2:40" ht="19.5" customHeight="1" thickBot="1">
      <c r="B55" s="222" t="s">
        <v>72</v>
      </c>
      <c r="C55" s="223"/>
      <c r="D55" s="223"/>
      <c r="E55" s="223"/>
      <c r="F55" s="223"/>
      <c r="G55" s="223"/>
      <c r="H55" s="223"/>
      <c r="I55" s="223"/>
      <c r="J55" s="223"/>
      <c r="K55" s="223"/>
      <c r="L55" s="223"/>
      <c r="M55" s="223"/>
      <c r="N55" s="223"/>
      <c r="O55" s="223"/>
      <c r="P55" s="223"/>
      <c r="Q55" s="223"/>
      <c r="R55" s="223"/>
    </row>
    <row r="56" spans="2:40" ht="19.5" customHeight="1">
      <c r="B56" s="223"/>
      <c r="C56" s="188" t="s">
        <v>899</v>
      </c>
      <c r="D56" s="189"/>
      <c r="E56" s="189"/>
      <c r="F56" s="189"/>
      <c r="G56" s="189"/>
      <c r="H56" s="189"/>
      <c r="I56" s="189"/>
      <c r="J56" s="189"/>
      <c r="K56" s="189"/>
      <c r="L56" s="189"/>
      <c r="M56" s="189"/>
      <c r="N56" s="189"/>
      <c r="O56" s="189"/>
      <c r="P56" s="189"/>
      <c r="Q56" s="190"/>
      <c r="R56" s="223"/>
      <c r="AD56" s="185" t="s">
        <v>65</v>
      </c>
      <c r="AH56" s="198" t="s">
        <v>133</v>
      </c>
      <c r="AI56" s="199"/>
      <c r="AJ56" s="199"/>
      <c r="AK56" s="199"/>
      <c r="AL56" s="818">
        <f>計算!AD120</f>
        <v>0</v>
      </c>
      <c r="AM56" s="818"/>
      <c r="AN56" s="200" t="s">
        <v>135</v>
      </c>
    </row>
    <row r="57" spans="2:40" ht="19.5" customHeight="1" thickBot="1">
      <c r="B57" s="223"/>
      <c r="C57" s="191"/>
      <c r="D57" s="192"/>
      <c r="E57" s="192"/>
      <c r="F57" s="192"/>
      <c r="G57" s="819">
        <f>計算!V120</f>
        <v>0</v>
      </c>
      <c r="H57" s="820"/>
      <c r="I57" s="820"/>
      <c r="J57" s="820"/>
      <c r="K57" s="820"/>
      <c r="L57" s="192" t="str">
        <f>R8</f>
        <v>百万円</v>
      </c>
      <c r="M57" s="192"/>
      <c r="N57" s="192"/>
      <c r="O57" s="192"/>
      <c r="P57" s="192"/>
      <c r="Q57" s="193"/>
      <c r="R57" s="223"/>
      <c r="AD57" s="185" t="s">
        <v>66</v>
      </c>
      <c r="AH57" s="198" t="s">
        <v>136</v>
      </c>
      <c r="AI57" s="199"/>
      <c r="AJ57" s="199"/>
      <c r="AK57" s="199"/>
      <c r="AL57" s="818">
        <f>計算!AH120</f>
        <v>0</v>
      </c>
      <c r="AM57" s="818"/>
      <c r="AN57" s="200" t="s">
        <v>135</v>
      </c>
    </row>
    <row r="58" spans="2:40" ht="13.5" customHeight="1">
      <c r="B58" s="223"/>
      <c r="C58" s="224"/>
      <c r="D58" s="224"/>
      <c r="E58" s="224"/>
      <c r="F58" s="224"/>
      <c r="G58" s="224"/>
      <c r="H58" s="224"/>
      <c r="I58" s="224"/>
      <c r="J58" s="224"/>
      <c r="K58" s="224"/>
      <c r="L58" s="224"/>
      <c r="M58" s="224"/>
      <c r="N58" s="223"/>
      <c r="O58" s="223"/>
      <c r="P58" s="223"/>
      <c r="Q58" s="223"/>
      <c r="R58" s="223"/>
    </row>
    <row r="59" spans="2:40" ht="13.5" customHeight="1">
      <c r="B59" s="223"/>
      <c r="C59" s="224"/>
      <c r="D59" s="224"/>
      <c r="E59" s="224"/>
      <c r="F59" s="224"/>
      <c r="G59" s="224"/>
      <c r="H59" s="223" t="s">
        <v>583</v>
      </c>
      <c r="I59" s="223"/>
      <c r="J59" s="224"/>
      <c r="K59" s="224"/>
      <c r="L59" s="224"/>
      <c r="M59" s="224"/>
      <c r="N59" s="223"/>
      <c r="O59" s="223"/>
      <c r="P59" s="223"/>
      <c r="Q59" s="223"/>
      <c r="R59" s="223"/>
    </row>
    <row r="60" spans="2:40" ht="13.5" customHeight="1">
      <c r="B60" s="223"/>
      <c r="C60" s="223"/>
      <c r="D60" s="223"/>
      <c r="E60" s="223"/>
      <c r="F60" s="223"/>
      <c r="G60" s="223"/>
      <c r="H60" s="223" t="s">
        <v>54</v>
      </c>
      <c r="I60" s="223"/>
      <c r="J60" s="223"/>
      <c r="K60" s="223"/>
      <c r="L60" s="223"/>
      <c r="M60" s="223"/>
      <c r="N60" s="223"/>
      <c r="O60" s="223"/>
      <c r="P60" s="223"/>
      <c r="Q60" s="223"/>
      <c r="R60" s="223"/>
    </row>
    <row r="61" spans="2:40" ht="13.5" customHeight="1">
      <c r="B61" s="223"/>
      <c r="C61" s="223"/>
      <c r="D61" s="223"/>
      <c r="E61" s="223"/>
      <c r="F61" s="223"/>
      <c r="G61" s="223"/>
      <c r="H61" s="223"/>
      <c r="I61" s="223"/>
      <c r="J61" s="223"/>
      <c r="K61" s="223"/>
      <c r="L61" s="223"/>
      <c r="M61" s="223"/>
      <c r="N61" s="223"/>
      <c r="O61" s="223"/>
      <c r="P61" s="223"/>
      <c r="Q61" s="223"/>
      <c r="R61" s="223"/>
    </row>
    <row r="62" spans="2:40" ht="19.5" customHeight="1" thickBot="1">
      <c r="B62" s="223"/>
      <c r="C62" s="223"/>
      <c r="D62" s="223"/>
      <c r="E62" s="218" t="s">
        <v>582</v>
      </c>
      <c r="F62" s="202"/>
      <c r="G62" s="202"/>
      <c r="H62" s="202"/>
      <c r="I62" s="202"/>
      <c r="J62" s="202"/>
      <c r="K62" s="202"/>
      <c r="L62" s="823">
        <f>計算!W120</f>
        <v>0</v>
      </c>
      <c r="M62" s="823"/>
      <c r="N62" s="823"/>
      <c r="O62" s="823"/>
      <c r="P62" s="202" t="str">
        <f>R8</f>
        <v>百万円</v>
      </c>
      <c r="Q62" s="203"/>
      <c r="R62" s="223"/>
    </row>
    <row r="63" spans="2:40" ht="19.5" customHeight="1" thickBot="1">
      <c r="B63" s="223"/>
      <c r="C63" s="223"/>
      <c r="D63" s="223"/>
      <c r="E63" s="219"/>
      <c r="F63" s="824" t="s">
        <v>584</v>
      </c>
      <c r="G63" s="825"/>
      <c r="H63" s="825"/>
      <c r="I63" s="825"/>
      <c r="J63" s="825"/>
      <c r="K63" s="825"/>
      <c r="L63" s="821">
        <f>計算!X120</f>
        <v>0</v>
      </c>
      <c r="M63" s="821"/>
      <c r="N63" s="821"/>
      <c r="O63" s="821"/>
      <c r="P63" s="205" t="str">
        <f>R8</f>
        <v>百万円</v>
      </c>
      <c r="Q63" s="206"/>
      <c r="R63" s="223"/>
    </row>
    <row r="64" spans="2:40">
      <c r="B64" s="223"/>
      <c r="C64" s="223"/>
      <c r="D64" s="223"/>
      <c r="E64" s="223"/>
      <c r="F64" s="223"/>
      <c r="G64" s="223"/>
      <c r="H64" s="223"/>
      <c r="I64" s="223"/>
      <c r="J64" s="223"/>
      <c r="K64" s="223"/>
      <c r="L64" s="223"/>
      <c r="M64" s="223"/>
      <c r="N64" s="223"/>
      <c r="O64" s="223"/>
      <c r="P64" s="223"/>
      <c r="Q64" s="223"/>
      <c r="R64" s="223"/>
    </row>
    <row r="66" spans="2:16" ht="19.5" customHeight="1">
      <c r="B66" s="344" t="s">
        <v>902</v>
      </c>
      <c r="C66" s="345"/>
      <c r="D66" s="345"/>
      <c r="E66" s="345"/>
      <c r="F66" s="345"/>
      <c r="G66" s="345"/>
      <c r="H66" s="345"/>
      <c r="I66" s="345"/>
      <c r="J66" s="832">
        <f>M13+H30+G57</f>
        <v>0</v>
      </c>
      <c r="K66" s="833"/>
      <c r="L66" s="833"/>
      <c r="M66" s="833"/>
      <c r="N66" s="346" t="str">
        <f>R8</f>
        <v>百万円</v>
      </c>
      <c r="O66" s="346"/>
      <c r="P66" s="345"/>
    </row>
  </sheetData>
  <sheetProtection formatCells="0" formatColumns="0" formatRows="0" sort="0" autoFilter="0"/>
  <mergeCells count="28">
    <mergeCell ref="J66:M66"/>
    <mergeCell ref="AL56:AM56"/>
    <mergeCell ref="AL57:AM57"/>
    <mergeCell ref="L35:P35"/>
    <mergeCell ref="L36:P36"/>
    <mergeCell ref="L63:O63"/>
    <mergeCell ref="L62:O62"/>
    <mergeCell ref="K52:N52"/>
    <mergeCell ref="G57:K57"/>
    <mergeCell ref="D52:H52"/>
    <mergeCell ref="F63:K63"/>
    <mergeCell ref="H30:L30"/>
    <mergeCell ref="G40:K40"/>
    <mergeCell ref="G45:K45"/>
    <mergeCell ref="F36:K36"/>
    <mergeCell ref="G5:AB5"/>
    <mergeCell ref="C25:G25"/>
    <mergeCell ref="H19:L19"/>
    <mergeCell ref="J25:N25"/>
    <mergeCell ref="AL30:AM30"/>
    <mergeCell ref="M8:Q8"/>
    <mergeCell ref="M13:Q13"/>
    <mergeCell ref="AL13:AM13"/>
    <mergeCell ref="AL29:AM29"/>
    <mergeCell ref="AL12:AM12"/>
    <mergeCell ref="W19:Z19"/>
    <mergeCell ref="W18:Z18"/>
    <mergeCell ref="R19:V19"/>
  </mergeCells>
  <phoneticPr fontId="7"/>
  <pageMargins left="0.78740157480314965" right="0.78740157480314965" top="0.98425196850393704" bottom="0.98425196850393704" header="0" footer="0"/>
  <pageSetup paperSize="9" scale="73" orientation="portrait" r:id="rId1"/>
  <headerFooter alignWithMargins="0">
    <oddFooter>&amp;R&amp;A</oddFooter>
  </headerFooter>
  <colBreaks count="1" manualBreakCount="1">
    <brk id="33"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00B0F0"/>
  </sheetPr>
  <dimension ref="A1:I114"/>
  <sheetViews>
    <sheetView showGridLines="0" zoomScaleNormal="100" workbookViewId="0">
      <pane ySplit="2" topLeftCell="A3" activePane="bottomLeft" state="frozen"/>
      <selection pane="bottomLeft" activeCell="E95" sqref="E95"/>
    </sheetView>
  </sheetViews>
  <sheetFormatPr defaultColWidth="9.140625" defaultRowHeight="16.5" customHeight="1"/>
  <cols>
    <col min="1" max="1" width="2.28515625" style="4" customWidth="1"/>
    <col min="2" max="2" width="3.85546875" style="4" customWidth="1"/>
    <col min="3" max="3" width="27.7109375" style="4" bestFit="1" customWidth="1"/>
    <col min="4" max="8" width="12.7109375" style="4" customWidth="1"/>
    <col min="9" max="9" width="4.7109375" style="4" bestFit="1" customWidth="1"/>
    <col min="10" max="16384" width="9.140625" style="4"/>
  </cols>
  <sheetData>
    <row r="1" spans="2:8" ht="12">
      <c r="B1" s="32"/>
      <c r="E1" s="32"/>
    </row>
    <row r="2" spans="2:8" ht="12">
      <c r="B2" s="33"/>
      <c r="C2" s="34"/>
      <c r="E2" s="32"/>
    </row>
    <row r="3" spans="2:8" ht="16.5" customHeight="1">
      <c r="B3" s="834" t="str">
        <f>"分析タイトル："&amp;データ入力!$E$3</f>
        <v>分析タイトル：(例)○○イベント実施に伴う経済波及効果</v>
      </c>
      <c r="C3" s="834"/>
      <c r="D3" s="834"/>
      <c r="E3" s="834"/>
      <c r="F3" s="834"/>
      <c r="G3" s="834"/>
      <c r="H3" s="834"/>
    </row>
    <row r="4" spans="2:8" ht="14.25">
      <c r="B4" s="168" t="s">
        <v>505</v>
      </c>
      <c r="H4" s="169"/>
    </row>
    <row r="5" spans="2:8" ht="12">
      <c r="D5" s="169" t="str">
        <f>結果!$F$10&amp;"　　　"</f>
        <v>(単位：百万円)　　　</v>
      </c>
      <c r="H5" s="169"/>
    </row>
    <row r="6" spans="2:8" ht="12">
      <c r="H6" s="169"/>
    </row>
    <row r="7" spans="2:8" ht="12">
      <c r="H7" s="169"/>
    </row>
    <row r="8" spans="2:8" ht="12">
      <c r="H8" s="169"/>
    </row>
    <row r="9" spans="2:8" ht="12">
      <c r="H9" s="169"/>
    </row>
    <row r="10" spans="2:8" ht="12">
      <c r="H10" s="169"/>
    </row>
    <row r="11" spans="2:8" ht="12">
      <c r="H11" s="169" t="str">
        <f>結果!$J$15&amp;"　　"</f>
        <v>(単位：百万円、人)　　</v>
      </c>
    </row>
    <row r="12" spans="2:8" ht="12">
      <c r="H12" s="169"/>
    </row>
    <row r="13" spans="2:8" ht="12">
      <c r="H13" s="169"/>
    </row>
    <row r="14" spans="2:8" ht="12">
      <c r="H14" s="169"/>
    </row>
    <row r="15" spans="2:8" ht="12">
      <c r="H15" s="169"/>
    </row>
    <row r="16" spans="2:8" ht="12">
      <c r="H16" s="169"/>
    </row>
    <row r="17" spans="1:9" ht="12">
      <c r="H17" s="169"/>
    </row>
    <row r="18" spans="1:9" ht="12">
      <c r="H18" s="169"/>
    </row>
    <row r="19" spans="1:9" ht="12">
      <c r="H19" s="169"/>
    </row>
    <row r="20" spans="1:9" ht="12">
      <c r="H20" s="169"/>
    </row>
    <row r="21" spans="1:9" ht="12">
      <c r="H21" s="169"/>
    </row>
    <row r="22" spans="1:9" ht="12">
      <c r="H22" s="169"/>
    </row>
    <row r="23" spans="1:9" ht="12">
      <c r="H23" s="169"/>
    </row>
    <row r="24" spans="1:9" ht="12">
      <c r="H24" s="169"/>
    </row>
    <row r="25" spans="1:9" ht="12">
      <c r="H25" s="169"/>
    </row>
    <row r="26" spans="1:9" ht="16.5" customHeight="1" thickBot="1">
      <c r="B26" s="168" t="s">
        <v>807</v>
      </c>
      <c r="H26" s="169" t="str">
        <f>"（単位："&amp;データ入力!$L$7&amp;"）"</f>
        <v>（単位：百万円）</v>
      </c>
    </row>
    <row r="27" spans="1:9" ht="16.5" customHeight="1">
      <c r="B27" s="759" t="s">
        <v>479</v>
      </c>
      <c r="C27" s="759" t="s">
        <v>74</v>
      </c>
      <c r="D27" s="835" t="s">
        <v>483</v>
      </c>
      <c r="E27" s="171"/>
      <c r="F27" s="172"/>
      <c r="G27" s="835" t="s">
        <v>482</v>
      </c>
      <c r="H27" s="836" t="s">
        <v>50</v>
      </c>
    </row>
    <row r="28" spans="1:9" ht="16.5" customHeight="1">
      <c r="B28" s="760"/>
      <c r="C28" s="760"/>
      <c r="D28" s="801"/>
      <c r="E28" s="173" t="s">
        <v>47</v>
      </c>
      <c r="F28" s="174" t="s">
        <v>48</v>
      </c>
      <c r="G28" s="801"/>
      <c r="H28" s="837"/>
    </row>
    <row r="29" spans="1:9" ht="16.5" customHeight="1">
      <c r="A29" s="170">
        <v>1</v>
      </c>
      <c r="B29" s="175" t="str">
        <f t="shared" ref="B29:H38" si="0">INDEX($B$60:$H$113,MATCH($A29,$I$60:$I$113,0),COLUMN()-1)</f>
        <v>01</v>
      </c>
      <c r="C29" s="24" t="str">
        <f t="shared" si="0"/>
        <v>農業</v>
      </c>
      <c r="D29" s="176">
        <f t="shared" si="0"/>
        <v>0</v>
      </c>
      <c r="E29" s="176">
        <f t="shared" si="0"/>
        <v>0</v>
      </c>
      <c r="F29" s="176">
        <f t="shared" si="0"/>
        <v>0</v>
      </c>
      <c r="G29" s="177">
        <f t="shared" si="0"/>
        <v>0</v>
      </c>
      <c r="H29" s="178">
        <f t="shared" si="0"/>
        <v>0</v>
      </c>
      <c r="I29" s="183"/>
    </row>
    <row r="30" spans="1:9" ht="16.5" customHeight="1">
      <c r="A30" s="170">
        <v>2</v>
      </c>
      <c r="B30" s="175" t="str">
        <f t="shared" si="0"/>
        <v>02</v>
      </c>
      <c r="C30" s="24" t="str">
        <f t="shared" si="0"/>
        <v>畜産</v>
      </c>
      <c r="D30" s="176">
        <f t="shared" si="0"/>
        <v>0</v>
      </c>
      <c r="E30" s="176">
        <f t="shared" si="0"/>
        <v>0</v>
      </c>
      <c r="F30" s="176">
        <f t="shared" si="0"/>
        <v>0</v>
      </c>
      <c r="G30" s="177">
        <f t="shared" si="0"/>
        <v>0</v>
      </c>
      <c r="H30" s="178">
        <f t="shared" si="0"/>
        <v>0</v>
      </c>
      <c r="I30" s="183"/>
    </row>
    <row r="31" spans="1:9" ht="16.5" customHeight="1">
      <c r="A31" s="170">
        <v>3</v>
      </c>
      <c r="B31" s="175" t="str">
        <f t="shared" si="0"/>
        <v>03</v>
      </c>
      <c r="C31" s="24" t="str">
        <f t="shared" si="0"/>
        <v>林業</v>
      </c>
      <c r="D31" s="176">
        <f t="shared" si="0"/>
        <v>0</v>
      </c>
      <c r="E31" s="176">
        <f t="shared" si="0"/>
        <v>0</v>
      </c>
      <c r="F31" s="176">
        <f t="shared" si="0"/>
        <v>0</v>
      </c>
      <c r="G31" s="177">
        <f t="shared" si="0"/>
        <v>0</v>
      </c>
      <c r="H31" s="178">
        <f t="shared" si="0"/>
        <v>0</v>
      </c>
      <c r="I31" s="183"/>
    </row>
    <row r="32" spans="1:9" ht="16.5" customHeight="1">
      <c r="A32" s="170">
        <v>4</v>
      </c>
      <c r="B32" s="175" t="str">
        <f t="shared" si="0"/>
        <v>04</v>
      </c>
      <c r="C32" s="24" t="str">
        <f t="shared" si="0"/>
        <v>漁業</v>
      </c>
      <c r="D32" s="176">
        <f t="shared" si="0"/>
        <v>0</v>
      </c>
      <c r="E32" s="176">
        <f t="shared" si="0"/>
        <v>0</v>
      </c>
      <c r="F32" s="176">
        <f t="shared" si="0"/>
        <v>0</v>
      </c>
      <c r="G32" s="177">
        <f t="shared" si="0"/>
        <v>0</v>
      </c>
      <c r="H32" s="178">
        <f t="shared" si="0"/>
        <v>0</v>
      </c>
      <c r="I32" s="183"/>
    </row>
    <row r="33" spans="1:9" ht="16.5" customHeight="1">
      <c r="A33" s="170">
        <v>5</v>
      </c>
      <c r="B33" s="175" t="str">
        <f t="shared" si="0"/>
        <v>05</v>
      </c>
      <c r="C33" s="24" t="str">
        <f t="shared" si="0"/>
        <v>鉱業</v>
      </c>
      <c r="D33" s="176">
        <f t="shared" si="0"/>
        <v>0</v>
      </c>
      <c r="E33" s="176">
        <f t="shared" si="0"/>
        <v>0</v>
      </c>
      <c r="F33" s="176">
        <f t="shared" si="0"/>
        <v>0</v>
      </c>
      <c r="G33" s="177">
        <f t="shared" si="0"/>
        <v>0</v>
      </c>
      <c r="H33" s="178">
        <f t="shared" si="0"/>
        <v>0</v>
      </c>
      <c r="I33" s="183"/>
    </row>
    <row r="34" spans="1:9" ht="16.5" customHeight="1">
      <c r="A34" s="170">
        <v>6</v>
      </c>
      <c r="B34" s="175" t="str">
        <f t="shared" si="0"/>
        <v>06</v>
      </c>
      <c r="C34" s="24" t="str">
        <f t="shared" si="0"/>
        <v>飲食料品</v>
      </c>
      <c r="D34" s="176">
        <f t="shared" si="0"/>
        <v>0</v>
      </c>
      <c r="E34" s="176">
        <f t="shared" si="0"/>
        <v>0</v>
      </c>
      <c r="F34" s="176">
        <f t="shared" si="0"/>
        <v>0</v>
      </c>
      <c r="G34" s="177">
        <f t="shared" si="0"/>
        <v>0</v>
      </c>
      <c r="H34" s="178">
        <f t="shared" si="0"/>
        <v>0</v>
      </c>
      <c r="I34" s="183"/>
    </row>
    <row r="35" spans="1:9" ht="16.5" customHeight="1">
      <c r="A35" s="170">
        <v>7</v>
      </c>
      <c r="B35" s="175" t="str">
        <f t="shared" si="0"/>
        <v>07</v>
      </c>
      <c r="C35" s="24" t="str">
        <f t="shared" si="0"/>
        <v>繊維製品</v>
      </c>
      <c r="D35" s="176">
        <f t="shared" si="0"/>
        <v>0</v>
      </c>
      <c r="E35" s="176">
        <f t="shared" si="0"/>
        <v>0</v>
      </c>
      <c r="F35" s="176">
        <f t="shared" si="0"/>
        <v>0</v>
      </c>
      <c r="G35" s="177">
        <f t="shared" si="0"/>
        <v>0</v>
      </c>
      <c r="H35" s="178">
        <f t="shared" si="0"/>
        <v>0</v>
      </c>
      <c r="I35" s="183"/>
    </row>
    <row r="36" spans="1:9" ht="16.5" customHeight="1">
      <c r="A36" s="170">
        <v>8</v>
      </c>
      <c r="B36" s="175" t="str">
        <f t="shared" si="0"/>
        <v>08</v>
      </c>
      <c r="C36" s="24" t="str">
        <f t="shared" si="0"/>
        <v>パルプ・紙・木製品</v>
      </c>
      <c r="D36" s="176">
        <f t="shared" si="0"/>
        <v>0</v>
      </c>
      <c r="E36" s="176">
        <f t="shared" si="0"/>
        <v>0</v>
      </c>
      <c r="F36" s="176">
        <f t="shared" si="0"/>
        <v>0</v>
      </c>
      <c r="G36" s="177">
        <f t="shared" si="0"/>
        <v>0</v>
      </c>
      <c r="H36" s="178">
        <f t="shared" si="0"/>
        <v>0</v>
      </c>
      <c r="I36" s="183"/>
    </row>
    <row r="37" spans="1:9" ht="16.5" customHeight="1">
      <c r="A37" s="170">
        <v>9</v>
      </c>
      <c r="B37" s="175" t="str">
        <f t="shared" si="0"/>
        <v>09</v>
      </c>
      <c r="C37" s="24" t="str">
        <f t="shared" si="0"/>
        <v>化学製品</v>
      </c>
      <c r="D37" s="176">
        <f t="shared" si="0"/>
        <v>0</v>
      </c>
      <c r="E37" s="176">
        <f t="shared" si="0"/>
        <v>0</v>
      </c>
      <c r="F37" s="176">
        <f t="shared" si="0"/>
        <v>0</v>
      </c>
      <c r="G37" s="177">
        <f t="shared" si="0"/>
        <v>0</v>
      </c>
      <c r="H37" s="178">
        <f t="shared" si="0"/>
        <v>0</v>
      </c>
      <c r="I37" s="183"/>
    </row>
    <row r="38" spans="1:9" ht="16.5" customHeight="1">
      <c r="A38" s="170">
        <v>10</v>
      </c>
      <c r="B38" s="175" t="str">
        <f t="shared" si="0"/>
        <v>10</v>
      </c>
      <c r="C38" s="24" t="str">
        <f t="shared" si="0"/>
        <v>石油・石炭製品</v>
      </c>
      <c r="D38" s="176">
        <f t="shared" si="0"/>
        <v>0</v>
      </c>
      <c r="E38" s="176">
        <f t="shared" si="0"/>
        <v>0</v>
      </c>
      <c r="F38" s="176">
        <f t="shared" si="0"/>
        <v>0</v>
      </c>
      <c r="G38" s="177">
        <f t="shared" si="0"/>
        <v>0</v>
      </c>
      <c r="H38" s="178">
        <f t="shared" si="0"/>
        <v>0</v>
      </c>
      <c r="I38" s="183"/>
    </row>
    <row r="39" spans="1:9" ht="16.5" customHeight="1" thickBot="1">
      <c r="A39" s="170"/>
      <c r="B39" s="335"/>
      <c r="C39" s="336" t="s">
        <v>885</v>
      </c>
      <c r="D39" s="333">
        <f>D114-SUM(D29:D38)</f>
        <v>0</v>
      </c>
      <c r="E39" s="333">
        <f t="shared" ref="E39:H39" si="1">E114-SUM(E29:E38)</f>
        <v>0</v>
      </c>
      <c r="F39" s="333">
        <f t="shared" si="1"/>
        <v>0</v>
      </c>
      <c r="G39" s="334">
        <f t="shared" si="1"/>
        <v>0</v>
      </c>
      <c r="H39" s="315">
        <f t="shared" si="1"/>
        <v>0</v>
      </c>
      <c r="I39" s="183"/>
    </row>
    <row r="40" spans="1:9" ht="16.5" customHeight="1" thickBot="1">
      <c r="B40" s="838" t="s">
        <v>506</v>
      </c>
      <c r="C40" s="839"/>
      <c r="D40" s="180">
        <f>SUM(D29:D39)</f>
        <v>0</v>
      </c>
      <c r="E40" s="180">
        <f t="shared" ref="E40:H40" si="2">SUM(E29:E39)</f>
        <v>0</v>
      </c>
      <c r="F40" s="180">
        <f t="shared" si="2"/>
        <v>0</v>
      </c>
      <c r="G40" s="181">
        <f t="shared" si="2"/>
        <v>0</v>
      </c>
      <c r="H40" s="316">
        <f t="shared" si="2"/>
        <v>0</v>
      </c>
    </row>
    <row r="57" spans="2:9" ht="16.5" customHeight="1" thickBot="1">
      <c r="B57" s="34" t="s">
        <v>852</v>
      </c>
      <c r="H57" s="169" t="str">
        <f>"（単位："&amp;データ入力!$L$7&amp;"）"</f>
        <v>（単位：百万円）</v>
      </c>
    </row>
    <row r="58" spans="2:9" ht="16.5" customHeight="1">
      <c r="B58" s="759" t="s">
        <v>479</v>
      </c>
      <c r="C58" s="759" t="s">
        <v>74</v>
      </c>
      <c r="D58" s="835" t="s">
        <v>483</v>
      </c>
      <c r="E58" s="171"/>
      <c r="F58" s="172"/>
      <c r="G58" s="835" t="s">
        <v>482</v>
      </c>
      <c r="H58" s="836" t="s">
        <v>50</v>
      </c>
    </row>
    <row r="59" spans="2:9" ht="16.5" customHeight="1">
      <c r="B59" s="760"/>
      <c r="C59" s="760"/>
      <c r="D59" s="801"/>
      <c r="E59" s="173" t="s">
        <v>47</v>
      </c>
      <c r="F59" s="174" t="s">
        <v>48</v>
      </c>
      <c r="G59" s="801"/>
      <c r="H59" s="837"/>
    </row>
    <row r="60" spans="2:9" ht="16.5" customHeight="1">
      <c r="B60" s="175" t="s">
        <v>400</v>
      </c>
      <c r="C60" s="24" t="s">
        <v>457</v>
      </c>
      <c r="D60" s="176">
        <f>SUM(E60:F60)</f>
        <v>0</v>
      </c>
      <c r="E60" s="176">
        <f>'54'!E9</f>
        <v>0</v>
      </c>
      <c r="F60" s="176">
        <f>'54'!K9</f>
        <v>0</v>
      </c>
      <c r="G60" s="177">
        <f>'54'!S9</f>
        <v>0</v>
      </c>
      <c r="H60" s="178">
        <f>'54'!V9</f>
        <v>0</v>
      </c>
      <c r="I60" s="179">
        <f>RANK(H60,H$60:H$113)+COUNTIF(H$60:H60,H60)-1</f>
        <v>1</v>
      </c>
    </row>
    <row r="61" spans="2:9" ht="16.5" customHeight="1">
      <c r="B61" s="175" t="s">
        <v>401</v>
      </c>
      <c r="C61" s="24" t="s">
        <v>36</v>
      </c>
      <c r="D61" s="176">
        <f t="shared" ref="D61:D114" si="3">SUM(E61:F61)</f>
        <v>0</v>
      </c>
      <c r="E61" s="176">
        <f>'54'!E10</f>
        <v>0</v>
      </c>
      <c r="F61" s="176">
        <f>'54'!K10</f>
        <v>0</v>
      </c>
      <c r="G61" s="177">
        <f>'54'!S10</f>
        <v>0</v>
      </c>
      <c r="H61" s="178">
        <f>'54'!V10</f>
        <v>0</v>
      </c>
      <c r="I61" s="179">
        <f>RANK(H61,H$60:H$113)+COUNTIF(H$60:H61,H61)-1</f>
        <v>2</v>
      </c>
    </row>
    <row r="62" spans="2:9" ht="16.5" customHeight="1">
      <c r="B62" s="175" t="s">
        <v>402</v>
      </c>
      <c r="C62" s="24" t="s">
        <v>1</v>
      </c>
      <c r="D62" s="176">
        <f t="shared" si="3"/>
        <v>0</v>
      </c>
      <c r="E62" s="176">
        <f>'54'!E11</f>
        <v>0</v>
      </c>
      <c r="F62" s="176">
        <f>'54'!K11</f>
        <v>0</v>
      </c>
      <c r="G62" s="177">
        <f>'54'!S11</f>
        <v>0</v>
      </c>
      <c r="H62" s="178">
        <f>'54'!V11</f>
        <v>0</v>
      </c>
      <c r="I62" s="179">
        <f>RANK(H62,H$60:H$113)+COUNTIF(H$60:H62,H62)-1</f>
        <v>3</v>
      </c>
    </row>
    <row r="63" spans="2:9" ht="16.5" customHeight="1">
      <c r="B63" s="175" t="s">
        <v>403</v>
      </c>
      <c r="C63" s="24" t="s">
        <v>2</v>
      </c>
      <c r="D63" s="176">
        <f t="shared" si="3"/>
        <v>0</v>
      </c>
      <c r="E63" s="176">
        <f>'54'!E12</f>
        <v>0</v>
      </c>
      <c r="F63" s="176">
        <f>'54'!K12</f>
        <v>0</v>
      </c>
      <c r="G63" s="177">
        <f>'54'!S12</f>
        <v>0</v>
      </c>
      <c r="H63" s="178">
        <f>'54'!V12</f>
        <v>0</v>
      </c>
      <c r="I63" s="179">
        <f>RANK(H63,H$60:H$113)+COUNTIF(H$60:H63,H63)-1</f>
        <v>4</v>
      </c>
    </row>
    <row r="64" spans="2:9" ht="16.5" customHeight="1">
      <c r="B64" s="175" t="s">
        <v>404</v>
      </c>
      <c r="C64" s="24" t="s">
        <v>477</v>
      </c>
      <c r="D64" s="176">
        <f t="shared" si="3"/>
        <v>0</v>
      </c>
      <c r="E64" s="176">
        <f>'54'!E13</f>
        <v>0</v>
      </c>
      <c r="F64" s="176">
        <f>'54'!K13</f>
        <v>0</v>
      </c>
      <c r="G64" s="177">
        <f>'54'!S13</f>
        <v>0</v>
      </c>
      <c r="H64" s="178">
        <f>'54'!V13</f>
        <v>0</v>
      </c>
      <c r="I64" s="179">
        <f>RANK(H64,H$60:H$113)+COUNTIF(H$60:H64,H64)-1</f>
        <v>5</v>
      </c>
    </row>
    <row r="65" spans="2:9" ht="16.5" customHeight="1">
      <c r="B65" s="175" t="s">
        <v>405</v>
      </c>
      <c r="C65" s="24" t="s">
        <v>458</v>
      </c>
      <c r="D65" s="176">
        <f t="shared" si="3"/>
        <v>0</v>
      </c>
      <c r="E65" s="176">
        <f>'54'!E14</f>
        <v>0</v>
      </c>
      <c r="F65" s="176">
        <f>'54'!K14</f>
        <v>0</v>
      </c>
      <c r="G65" s="177">
        <f>'54'!S14</f>
        <v>0</v>
      </c>
      <c r="H65" s="178">
        <f>'54'!V14</f>
        <v>0</v>
      </c>
      <c r="I65" s="179">
        <f>RANK(H65,H$60:H$113)+COUNTIF(H$60:H65,H65)-1</f>
        <v>6</v>
      </c>
    </row>
    <row r="66" spans="2:9" ht="16.5" customHeight="1">
      <c r="B66" s="175" t="s">
        <v>406</v>
      </c>
      <c r="C66" s="24" t="s">
        <v>459</v>
      </c>
      <c r="D66" s="176">
        <f t="shared" si="3"/>
        <v>0</v>
      </c>
      <c r="E66" s="176">
        <f>'54'!E15</f>
        <v>0</v>
      </c>
      <c r="F66" s="176">
        <f>'54'!K15</f>
        <v>0</v>
      </c>
      <c r="G66" s="177">
        <f>'54'!S15</f>
        <v>0</v>
      </c>
      <c r="H66" s="178">
        <f>'54'!V15</f>
        <v>0</v>
      </c>
      <c r="I66" s="179">
        <f>RANK(H66,H$60:H$113)+COUNTIF(H$60:H66,H66)-1</f>
        <v>7</v>
      </c>
    </row>
    <row r="67" spans="2:9" ht="16.5" customHeight="1">
      <c r="B67" s="175" t="s">
        <v>407</v>
      </c>
      <c r="C67" s="24" t="s">
        <v>408</v>
      </c>
      <c r="D67" s="176">
        <f t="shared" si="3"/>
        <v>0</v>
      </c>
      <c r="E67" s="176">
        <f>'54'!E16</f>
        <v>0</v>
      </c>
      <c r="F67" s="176">
        <f>'54'!K16</f>
        <v>0</v>
      </c>
      <c r="G67" s="177">
        <f>'54'!S16</f>
        <v>0</v>
      </c>
      <c r="H67" s="178">
        <f>'54'!V16</f>
        <v>0</v>
      </c>
      <c r="I67" s="179">
        <f>RANK(H67,H$60:H$113)+COUNTIF(H$60:H67,H67)-1</f>
        <v>8</v>
      </c>
    </row>
    <row r="68" spans="2:9" ht="16.5" customHeight="1">
      <c r="B68" s="175" t="s">
        <v>409</v>
      </c>
      <c r="C68" s="24" t="s">
        <v>460</v>
      </c>
      <c r="D68" s="176">
        <f t="shared" si="3"/>
        <v>0</v>
      </c>
      <c r="E68" s="176">
        <f>'54'!E17</f>
        <v>0</v>
      </c>
      <c r="F68" s="176">
        <f>'54'!K17</f>
        <v>0</v>
      </c>
      <c r="G68" s="177">
        <f>'54'!S17</f>
        <v>0</v>
      </c>
      <c r="H68" s="178">
        <f>'54'!V17</f>
        <v>0</v>
      </c>
      <c r="I68" s="179">
        <f>RANK(H68,H$60:H$113)+COUNTIF(H$60:H68,H68)-1</f>
        <v>9</v>
      </c>
    </row>
    <row r="69" spans="2:9" ht="16.5" customHeight="1">
      <c r="B69" s="175" t="s">
        <v>410</v>
      </c>
      <c r="C69" s="24" t="s">
        <v>461</v>
      </c>
      <c r="D69" s="176">
        <f t="shared" si="3"/>
        <v>0</v>
      </c>
      <c r="E69" s="176">
        <f>'54'!E18</f>
        <v>0</v>
      </c>
      <c r="F69" s="176">
        <f>'54'!K18</f>
        <v>0</v>
      </c>
      <c r="G69" s="177">
        <f>'54'!S18</f>
        <v>0</v>
      </c>
      <c r="H69" s="178">
        <f>'54'!V18</f>
        <v>0</v>
      </c>
      <c r="I69" s="179">
        <f>RANK(H69,H$60:H$113)+COUNTIF(H$60:H69,H69)-1</f>
        <v>10</v>
      </c>
    </row>
    <row r="70" spans="2:9" ht="16.5" customHeight="1">
      <c r="B70" s="175" t="s">
        <v>411</v>
      </c>
      <c r="C70" s="24" t="s">
        <v>808</v>
      </c>
      <c r="D70" s="176">
        <f t="shared" si="3"/>
        <v>0</v>
      </c>
      <c r="E70" s="176">
        <f>'54'!E19</f>
        <v>0</v>
      </c>
      <c r="F70" s="176">
        <f>'54'!K19</f>
        <v>0</v>
      </c>
      <c r="G70" s="177">
        <f>'54'!S19</f>
        <v>0</v>
      </c>
      <c r="H70" s="178">
        <f>'54'!V19</f>
        <v>0</v>
      </c>
      <c r="I70" s="179">
        <f>RANK(H70,H$60:H$113)+COUNTIF(H$60:H70,H70)-1</f>
        <v>11</v>
      </c>
    </row>
    <row r="71" spans="2:9" ht="16.5" customHeight="1">
      <c r="B71" s="175" t="s">
        <v>412</v>
      </c>
      <c r="C71" s="24" t="s">
        <v>809</v>
      </c>
      <c r="D71" s="176">
        <f t="shared" si="3"/>
        <v>0</v>
      </c>
      <c r="E71" s="176">
        <f>'54'!E20</f>
        <v>0</v>
      </c>
      <c r="F71" s="176">
        <f>'54'!K20</f>
        <v>0</v>
      </c>
      <c r="G71" s="177">
        <f>'54'!S20</f>
        <v>0</v>
      </c>
      <c r="H71" s="178">
        <f>'54'!V20</f>
        <v>0</v>
      </c>
      <c r="I71" s="179">
        <f>RANK(H71,H$60:H$113)+COUNTIF(H$60:H71,H71)-1</f>
        <v>12</v>
      </c>
    </row>
    <row r="72" spans="2:9" ht="16.5" customHeight="1">
      <c r="B72" s="175" t="s">
        <v>413</v>
      </c>
      <c r="C72" s="24" t="s">
        <v>810</v>
      </c>
      <c r="D72" s="176">
        <f t="shared" si="3"/>
        <v>0</v>
      </c>
      <c r="E72" s="176">
        <f>'54'!E21</f>
        <v>0</v>
      </c>
      <c r="F72" s="176">
        <f>'54'!K21</f>
        <v>0</v>
      </c>
      <c r="G72" s="177">
        <f>'54'!S21</f>
        <v>0</v>
      </c>
      <c r="H72" s="178">
        <f>'54'!V21</f>
        <v>0</v>
      </c>
      <c r="I72" s="179">
        <f>RANK(H72,H$60:H$113)+COUNTIF(H$60:H72,H72)-1</f>
        <v>13</v>
      </c>
    </row>
    <row r="73" spans="2:9" ht="16.5" customHeight="1">
      <c r="B73" s="175" t="s">
        <v>414</v>
      </c>
      <c r="C73" s="24" t="s">
        <v>811</v>
      </c>
      <c r="D73" s="176">
        <f t="shared" si="3"/>
        <v>0</v>
      </c>
      <c r="E73" s="176">
        <f>'54'!E22</f>
        <v>0</v>
      </c>
      <c r="F73" s="176">
        <f>'54'!K22</f>
        <v>0</v>
      </c>
      <c r="G73" s="177">
        <f>'54'!S22</f>
        <v>0</v>
      </c>
      <c r="H73" s="178">
        <f>'54'!V22</f>
        <v>0</v>
      </c>
      <c r="I73" s="179">
        <f>RANK(H73,H$60:H$113)+COUNTIF(H$60:H73,H73)-1</f>
        <v>14</v>
      </c>
    </row>
    <row r="74" spans="2:9" ht="16.5" customHeight="1">
      <c r="B74" s="175" t="s">
        <v>415</v>
      </c>
      <c r="C74" s="24" t="s">
        <v>812</v>
      </c>
      <c r="D74" s="176">
        <f t="shared" si="3"/>
        <v>0</v>
      </c>
      <c r="E74" s="176">
        <f>'54'!E23</f>
        <v>0</v>
      </c>
      <c r="F74" s="176">
        <f>'54'!K23</f>
        <v>0</v>
      </c>
      <c r="G74" s="177">
        <f>'54'!S23</f>
        <v>0</v>
      </c>
      <c r="H74" s="178">
        <f>'54'!V23</f>
        <v>0</v>
      </c>
      <c r="I74" s="179">
        <f>RANK(H74,H$60:H$113)+COUNTIF(H$60:H74,H74)-1</f>
        <v>15</v>
      </c>
    </row>
    <row r="75" spans="2:9" ht="16.5" customHeight="1">
      <c r="B75" s="175" t="s">
        <v>416</v>
      </c>
      <c r="C75" s="24" t="s">
        <v>813</v>
      </c>
      <c r="D75" s="176">
        <f t="shared" si="3"/>
        <v>0</v>
      </c>
      <c r="E75" s="176">
        <f>'54'!E24</f>
        <v>0</v>
      </c>
      <c r="F75" s="176">
        <f>'54'!K24</f>
        <v>0</v>
      </c>
      <c r="G75" s="177">
        <f>'54'!S24</f>
        <v>0</v>
      </c>
      <c r="H75" s="178">
        <f>'54'!V24</f>
        <v>0</v>
      </c>
      <c r="I75" s="179">
        <f>RANK(H75,H$60:H$113)+COUNTIF(H$60:H75,H75)-1</f>
        <v>16</v>
      </c>
    </row>
    <row r="76" spans="2:9" ht="16.5" customHeight="1">
      <c r="B76" s="175" t="s">
        <v>417</v>
      </c>
      <c r="C76" s="24" t="s">
        <v>814</v>
      </c>
      <c r="D76" s="176">
        <f t="shared" si="3"/>
        <v>0</v>
      </c>
      <c r="E76" s="176">
        <f>'54'!E25</f>
        <v>0</v>
      </c>
      <c r="F76" s="176">
        <f>'54'!K25</f>
        <v>0</v>
      </c>
      <c r="G76" s="177">
        <f>'54'!S25</f>
        <v>0</v>
      </c>
      <c r="H76" s="178">
        <f>'54'!V25</f>
        <v>0</v>
      </c>
      <c r="I76" s="179">
        <f>RANK(H76,H$60:H$113)+COUNTIF(H$60:H76,H76)-1</f>
        <v>17</v>
      </c>
    </row>
    <row r="77" spans="2:9" ht="16.5" customHeight="1">
      <c r="B77" s="175" t="s">
        <v>419</v>
      </c>
      <c r="C77" s="24" t="s">
        <v>815</v>
      </c>
      <c r="D77" s="176">
        <f t="shared" si="3"/>
        <v>0</v>
      </c>
      <c r="E77" s="176">
        <f>'54'!E26</f>
        <v>0</v>
      </c>
      <c r="F77" s="176">
        <f>'54'!K26</f>
        <v>0</v>
      </c>
      <c r="G77" s="177">
        <f>'54'!S26</f>
        <v>0</v>
      </c>
      <c r="H77" s="178">
        <f>'54'!V26</f>
        <v>0</v>
      </c>
      <c r="I77" s="179">
        <f>RANK(H77,H$60:H$113)+COUNTIF(H$60:H77,H77)-1</f>
        <v>18</v>
      </c>
    </row>
    <row r="78" spans="2:9" ht="16.5" customHeight="1">
      <c r="B78" s="175" t="s">
        <v>421</v>
      </c>
      <c r="C78" s="24" t="s">
        <v>816</v>
      </c>
      <c r="D78" s="176">
        <f t="shared" si="3"/>
        <v>0</v>
      </c>
      <c r="E78" s="176">
        <f>'54'!E27</f>
        <v>0</v>
      </c>
      <c r="F78" s="176">
        <f>'54'!K27</f>
        <v>0</v>
      </c>
      <c r="G78" s="177">
        <f>'54'!S27</f>
        <v>0</v>
      </c>
      <c r="H78" s="178">
        <f>'54'!V27</f>
        <v>0</v>
      </c>
      <c r="I78" s="179">
        <f>RANK(H78,H$60:H$113)+COUNTIF(H$60:H78,H78)-1</f>
        <v>19</v>
      </c>
    </row>
    <row r="79" spans="2:9" ht="16.5" customHeight="1">
      <c r="B79" s="175" t="s">
        <v>422</v>
      </c>
      <c r="C79" s="24" t="s">
        <v>817</v>
      </c>
      <c r="D79" s="176">
        <f t="shared" si="3"/>
        <v>0</v>
      </c>
      <c r="E79" s="176">
        <f>'54'!E28</f>
        <v>0</v>
      </c>
      <c r="F79" s="176">
        <f>'54'!K28</f>
        <v>0</v>
      </c>
      <c r="G79" s="177">
        <f>'54'!S28</f>
        <v>0</v>
      </c>
      <c r="H79" s="178">
        <f>'54'!V28</f>
        <v>0</v>
      </c>
      <c r="I79" s="179">
        <f>RANK(H79,H$60:H$113)+COUNTIF(H$60:H79,H79)-1</f>
        <v>20</v>
      </c>
    </row>
    <row r="80" spans="2:9" ht="16.5" customHeight="1">
      <c r="B80" s="175" t="s">
        <v>423</v>
      </c>
      <c r="C80" s="24" t="s">
        <v>818</v>
      </c>
      <c r="D80" s="176">
        <f t="shared" si="3"/>
        <v>0</v>
      </c>
      <c r="E80" s="176">
        <f>'54'!E29</f>
        <v>0</v>
      </c>
      <c r="F80" s="176">
        <f>'54'!K29</f>
        <v>0</v>
      </c>
      <c r="G80" s="177">
        <f>'54'!S29</f>
        <v>0</v>
      </c>
      <c r="H80" s="178">
        <f>'54'!V29</f>
        <v>0</v>
      </c>
      <c r="I80" s="179">
        <f>RANK(H80,H$60:H$113)+COUNTIF(H$60:H80,H80)-1</f>
        <v>21</v>
      </c>
    </row>
    <row r="81" spans="2:9" ht="16.5" customHeight="1">
      <c r="B81" s="175" t="s">
        <v>424</v>
      </c>
      <c r="C81" s="24" t="s">
        <v>819</v>
      </c>
      <c r="D81" s="176">
        <f t="shared" si="3"/>
        <v>0</v>
      </c>
      <c r="E81" s="176">
        <f>'54'!E30</f>
        <v>0</v>
      </c>
      <c r="F81" s="176">
        <f>'54'!K30</f>
        <v>0</v>
      </c>
      <c r="G81" s="177">
        <f>'54'!S30</f>
        <v>0</v>
      </c>
      <c r="H81" s="178">
        <f>'54'!V30</f>
        <v>0</v>
      </c>
      <c r="I81" s="179">
        <f>RANK(H81,H$60:H$113)+COUNTIF(H$60:H81,H81)-1</f>
        <v>22</v>
      </c>
    </row>
    <row r="82" spans="2:9" ht="16.5" customHeight="1">
      <c r="B82" s="175" t="s">
        <v>425</v>
      </c>
      <c r="C82" s="24" t="s">
        <v>820</v>
      </c>
      <c r="D82" s="176">
        <f t="shared" si="3"/>
        <v>0</v>
      </c>
      <c r="E82" s="176">
        <f>'54'!E31</f>
        <v>0</v>
      </c>
      <c r="F82" s="176">
        <f>'54'!K31</f>
        <v>0</v>
      </c>
      <c r="G82" s="177">
        <f>'54'!S31</f>
        <v>0</v>
      </c>
      <c r="H82" s="178">
        <f>'54'!V31</f>
        <v>0</v>
      </c>
      <c r="I82" s="179">
        <f>RANK(H82,H$60:H$113)+COUNTIF(H$60:H82,H82)-1</f>
        <v>23</v>
      </c>
    </row>
    <row r="83" spans="2:9" ht="16.5" customHeight="1">
      <c r="B83" s="175" t="s">
        <v>426</v>
      </c>
      <c r="C83" s="24" t="s">
        <v>821</v>
      </c>
      <c r="D83" s="176">
        <f t="shared" si="3"/>
        <v>0</v>
      </c>
      <c r="E83" s="176">
        <f>'54'!E32</f>
        <v>0</v>
      </c>
      <c r="F83" s="176">
        <f>'54'!K32</f>
        <v>0</v>
      </c>
      <c r="G83" s="177">
        <f>'54'!S32</f>
        <v>0</v>
      </c>
      <c r="H83" s="178">
        <f>'54'!V32</f>
        <v>0</v>
      </c>
      <c r="I83" s="179">
        <f>RANK(H83,H$60:H$113)+COUNTIF(H$60:H83,H83)-1</f>
        <v>24</v>
      </c>
    </row>
    <row r="84" spans="2:9" ht="16.5" customHeight="1">
      <c r="B84" s="175" t="s">
        <v>427</v>
      </c>
      <c r="C84" s="24" t="s">
        <v>822</v>
      </c>
      <c r="D84" s="176">
        <f t="shared" si="3"/>
        <v>0</v>
      </c>
      <c r="E84" s="176">
        <f>'54'!E33</f>
        <v>0</v>
      </c>
      <c r="F84" s="176">
        <f>'54'!K33</f>
        <v>0</v>
      </c>
      <c r="G84" s="177">
        <f>'54'!S33</f>
        <v>0</v>
      </c>
      <c r="H84" s="178">
        <f>'54'!V33</f>
        <v>0</v>
      </c>
      <c r="I84" s="179">
        <f>RANK(H84,H$60:H$113)+COUNTIF(H$60:H84,H84)-1</f>
        <v>25</v>
      </c>
    </row>
    <row r="85" spans="2:9" ht="16.5" customHeight="1">
      <c r="B85" s="175" t="s">
        <v>428</v>
      </c>
      <c r="C85" s="24" t="s">
        <v>823</v>
      </c>
      <c r="D85" s="176">
        <f t="shared" si="3"/>
        <v>0</v>
      </c>
      <c r="E85" s="176">
        <f>'54'!E34</f>
        <v>0</v>
      </c>
      <c r="F85" s="176">
        <f>'54'!K34</f>
        <v>0</v>
      </c>
      <c r="G85" s="177">
        <f>'54'!S34</f>
        <v>0</v>
      </c>
      <c r="H85" s="178">
        <f>'54'!V34</f>
        <v>0</v>
      </c>
      <c r="I85" s="179">
        <f>RANK(H85,H$60:H$113)+COUNTIF(H$60:H85,H85)-1</f>
        <v>26</v>
      </c>
    </row>
    <row r="86" spans="2:9" ht="16.5" customHeight="1">
      <c r="B86" s="175" t="s">
        <v>429</v>
      </c>
      <c r="C86" s="24" t="s">
        <v>824</v>
      </c>
      <c r="D86" s="176">
        <f t="shared" si="3"/>
        <v>0</v>
      </c>
      <c r="E86" s="176">
        <f>'54'!E35</f>
        <v>0</v>
      </c>
      <c r="F86" s="176">
        <f>'54'!K35</f>
        <v>0</v>
      </c>
      <c r="G86" s="177">
        <f>'54'!S35</f>
        <v>0</v>
      </c>
      <c r="H86" s="178">
        <f>'54'!V35</f>
        <v>0</v>
      </c>
      <c r="I86" s="179">
        <f>RANK(H86,H$60:H$113)+COUNTIF(H$60:H86,H86)-1</f>
        <v>27</v>
      </c>
    </row>
    <row r="87" spans="2:9" ht="16.5" customHeight="1">
      <c r="B87" s="175" t="s">
        <v>430</v>
      </c>
      <c r="C87" s="24" t="s">
        <v>825</v>
      </c>
      <c r="D87" s="176">
        <f t="shared" si="3"/>
        <v>0</v>
      </c>
      <c r="E87" s="176">
        <f>'54'!E36</f>
        <v>0</v>
      </c>
      <c r="F87" s="176">
        <f>'54'!K36</f>
        <v>0</v>
      </c>
      <c r="G87" s="177">
        <f>'54'!S36</f>
        <v>0</v>
      </c>
      <c r="H87" s="178">
        <f>'54'!V36</f>
        <v>0</v>
      </c>
      <c r="I87" s="179">
        <f>RANK(H87,H$60:H$113)+COUNTIF(H$60:H87,H87)-1</f>
        <v>28</v>
      </c>
    </row>
    <row r="88" spans="2:9" ht="16.5" customHeight="1">
      <c r="B88" s="175" t="s">
        <v>431</v>
      </c>
      <c r="C88" s="24" t="s">
        <v>826</v>
      </c>
      <c r="D88" s="176">
        <f t="shared" si="3"/>
        <v>0</v>
      </c>
      <c r="E88" s="176">
        <f>'54'!E37</f>
        <v>0</v>
      </c>
      <c r="F88" s="176">
        <f>'54'!K37</f>
        <v>0</v>
      </c>
      <c r="G88" s="177">
        <f>'54'!S37</f>
        <v>0</v>
      </c>
      <c r="H88" s="178">
        <f>'54'!V37</f>
        <v>0</v>
      </c>
      <c r="I88" s="179">
        <f>RANK(H88,H$60:H$113)+COUNTIF(H$60:H88,H88)-1</f>
        <v>29</v>
      </c>
    </row>
    <row r="89" spans="2:9" ht="16.5" customHeight="1">
      <c r="B89" s="175" t="s">
        <v>432</v>
      </c>
      <c r="C89" s="24" t="s">
        <v>827</v>
      </c>
      <c r="D89" s="176">
        <f t="shared" si="3"/>
        <v>0</v>
      </c>
      <c r="E89" s="176">
        <f>'54'!E38</f>
        <v>0</v>
      </c>
      <c r="F89" s="176">
        <f>'54'!K38</f>
        <v>0</v>
      </c>
      <c r="G89" s="177">
        <f>'54'!S38</f>
        <v>0</v>
      </c>
      <c r="H89" s="178">
        <f>'54'!V38</f>
        <v>0</v>
      </c>
      <c r="I89" s="179">
        <f>RANK(H89,H$60:H$113)+COUNTIF(H$60:H89,H89)-1</f>
        <v>30</v>
      </c>
    </row>
    <row r="90" spans="2:9" ht="16.5" customHeight="1">
      <c r="B90" s="175" t="s">
        <v>433</v>
      </c>
      <c r="C90" s="24" t="s">
        <v>828</v>
      </c>
      <c r="D90" s="176">
        <f t="shared" si="3"/>
        <v>0</v>
      </c>
      <c r="E90" s="176">
        <f>'54'!E39</f>
        <v>0</v>
      </c>
      <c r="F90" s="176">
        <f>'54'!K39</f>
        <v>0</v>
      </c>
      <c r="G90" s="177">
        <f>'54'!S39</f>
        <v>0</v>
      </c>
      <c r="H90" s="178">
        <f>'54'!V39</f>
        <v>0</v>
      </c>
      <c r="I90" s="179">
        <f>RANK(H90,H$60:H$113)+COUNTIF(H$60:H90,H90)-1</f>
        <v>31</v>
      </c>
    </row>
    <row r="91" spans="2:9" ht="16.5" customHeight="1">
      <c r="B91" s="175" t="s">
        <v>434</v>
      </c>
      <c r="C91" s="24" t="s">
        <v>829</v>
      </c>
      <c r="D91" s="176">
        <f t="shared" si="3"/>
        <v>0</v>
      </c>
      <c r="E91" s="176">
        <f>'54'!E40</f>
        <v>0</v>
      </c>
      <c r="F91" s="176">
        <f>'54'!K40</f>
        <v>0</v>
      </c>
      <c r="G91" s="177">
        <f>'54'!S40</f>
        <v>0</v>
      </c>
      <c r="H91" s="178">
        <f>'54'!V40</f>
        <v>0</v>
      </c>
      <c r="I91" s="179">
        <f>RANK(H91,H$60:H$113)+COUNTIF(H$60:H91,H91)-1</f>
        <v>32</v>
      </c>
    </row>
    <row r="92" spans="2:9" ht="16.5" customHeight="1">
      <c r="B92" s="175" t="s">
        <v>435</v>
      </c>
      <c r="C92" s="24" t="s">
        <v>830</v>
      </c>
      <c r="D92" s="176">
        <f t="shared" si="3"/>
        <v>0</v>
      </c>
      <c r="E92" s="176">
        <f>'54'!E41</f>
        <v>0</v>
      </c>
      <c r="F92" s="176">
        <f>'54'!K41</f>
        <v>0</v>
      </c>
      <c r="G92" s="177">
        <f>'54'!S41</f>
        <v>0</v>
      </c>
      <c r="H92" s="178">
        <f>'54'!V41</f>
        <v>0</v>
      </c>
      <c r="I92" s="179">
        <f>RANK(H92,H$60:H$113)+COUNTIF(H$60:H92,H92)-1</f>
        <v>33</v>
      </c>
    </row>
    <row r="93" spans="2:9" ht="16.5" customHeight="1">
      <c r="B93" s="175" t="s">
        <v>436</v>
      </c>
      <c r="C93" s="24" t="s">
        <v>831</v>
      </c>
      <c r="D93" s="176">
        <f t="shared" si="3"/>
        <v>0</v>
      </c>
      <c r="E93" s="176">
        <f>'54'!E42</f>
        <v>0</v>
      </c>
      <c r="F93" s="176">
        <f>'54'!K42</f>
        <v>0</v>
      </c>
      <c r="G93" s="177">
        <f>'54'!S42</f>
        <v>0</v>
      </c>
      <c r="H93" s="178">
        <f>'54'!V42</f>
        <v>0</v>
      </c>
      <c r="I93" s="179">
        <f>RANK(H93,H$60:H$113)+COUNTIF(H$60:H93,H93)-1</f>
        <v>34</v>
      </c>
    </row>
    <row r="94" spans="2:9" ht="16.5" customHeight="1">
      <c r="B94" s="175" t="s">
        <v>437</v>
      </c>
      <c r="C94" s="24" t="s">
        <v>832</v>
      </c>
      <c r="D94" s="176">
        <f t="shared" si="3"/>
        <v>0</v>
      </c>
      <c r="E94" s="176">
        <f>'54'!E43</f>
        <v>0</v>
      </c>
      <c r="F94" s="176">
        <f>'54'!K43</f>
        <v>0</v>
      </c>
      <c r="G94" s="177">
        <f>'54'!S43</f>
        <v>0</v>
      </c>
      <c r="H94" s="178">
        <f>'54'!V43</f>
        <v>0</v>
      </c>
      <c r="I94" s="179">
        <f>RANK(H94,H$60:H$113)+COUNTIF(H$60:H94,H94)-1</f>
        <v>35</v>
      </c>
    </row>
    <row r="95" spans="2:9" ht="16.5" customHeight="1">
      <c r="B95" s="175" t="s">
        <v>438</v>
      </c>
      <c r="C95" s="24" t="s">
        <v>833</v>
      </c>
      <c r="D95" s="176">
        <f t="shared" si="3"/>
        <v>0</v>
      </c>
      <c r="E95" s="176">
        <f>'54'!E44</f>
        <v>0</v>
      </c>
      <c r="F95" s="176">
        <f>'54'!K44</f>
        <v>0</v>
      </c>
      <c r="G95" s="177">
        <f>'54'!S44</f>
        <v>0</v>
      </c>
      <c r="H95" s="178">
        <f>'54'!V44</f>
        <v>0</v>
      </c>
      <c r="I95" s="179">
        <f>RANK(H95,H$60:H$113)+COUNTIF(H$60:H95,H95)-1</f>
        <v>36</v>
      </c>
    </row>
    <row r="96" spans="2:9" ht="16.5" customHeight="1">
      <c r="B96" s="175" t="s">
        <v>439</v>
      </c>
      <c r="C96" s="24" t="s">
        <v>834</v>
      </c>
      <c r="D96" s="176">
        <f t="shared" si="3"/>
        <v>0</v>
      </c>
      <c r="E96" s="176">
        <f>'54'!E45</f>
        <v>0</v>
      </c>
      <c r="F96" s="176">
        <f>'54'!K45</f>
        <v>0</v>
      </c>
      <c r="G96" s="177">
        <f>'54'!S45</f>
        <v>0</v>
      </c>
      <c r="H96" s="178">
        <f>'54'!V45</f>
        <v>0</v>
      </c>
      <c r="I96" s="179">
        <f>RANK(H96,H$60:H$113)+COUNTIF(H$60:H96,H96)-1</f>
        <v>37</v>
      </c>
    </row>
    <row r="97" spans="2:9" ht="16.5" customHeight="1">
      <c r="B97" s="175" t="s">
        <v>440</v>
      </c>
      <c r="C97" s="24" t="s">
        <v>835</v>
      </c>
      <c r="D97" s="176">
        <f t="shared" si="3"/>
        <v>0</v>
      </c>
      <c r="E97" s="176">
        <f>'54'!E46</f>
        <v>0</v>
      </c>
      <c r="F97" s="176">
        <f>'54'!K46</f>
        <v>0</v>
      </c>
      <c r="G97" s="177">
        <f>'54'!S46</f>
        <v>0</v>
      </c>
      <c r="H97" s="178">
        <f>'54'!V46</f>
        <v>0</v>
      </c>
      <c r="I97" s="179">
        <f>RANK(H97,H$60:H$113)+COUNTIF(H$60:H97,H97)-1</f>
        <v>38</v>
      </c>
    </row>
    <row r="98" spans="2:9" ht="16.5" customHeight="1">
      <c r="B98" s="175" t="s">
        <v>441</v>
      </c>
      <c r="C98" s="24" t="s">
        <v>836</v>
      </c>
      <c r="D98" s="176">
        <f t="shared" si="3"/>
        <v>0</v>
      </c>
      <c r="E98" s="176">
        <f>'54'!E47</f>
        <v>0</v>
      </c>
      <c r="F98" s="176">
        <f>'54'!K47</f>
        <v>0</v>
      </c>
      <c r="G98" s="177">
        <f>'54'!S47</f>
        <v>0</v>
      </c>
      <c r="H98" s="178">
        <f>'54'!V47</f>
        <v>0</v>
      </c>
      <c r="I98" s="179">
        <f>RANK(H98,H$60:H$113)+COUNTIF(H$60:H98,H98)-1</f>
        <v>39</v>
      </c>
    </row>
    <row r="99" spans="2:9" ht="16.5" customHeight="1">
      <c r="B99" s="175" t="s">
        <v>442</v>
      </c>
      <c r="C99" s="24" t="s">
        <v>837</v>
      </c>
      <c r="D99" s="176">
        <f t="shared" si="3"/>
        <v>0</v>
      </c>
      <c r="E99" s="176">
        <f>'54'!E48</f>
        <v>0</v>
      </c>
      <c r="F99" s="176">
        <f>'54'!K48</f>
        <v>0</v>
      </c>
      <c r="G99" s="177">
        <f>'54'!S48</f>
        <v>0</v>
      </c>
      <c r="H99" s="178">
        <f>'54'!V48</f>
        <v>0</v>
      </c>
      <c r="I99" s="179">
        <f>RANK(H99,H$60:H$113)+COUNTIF(H$60:H99,H99)-1</f>
        <v>40</v>
      </c>
    </row>
    <row r="100" spans="2:9" ht="16.5" customHeight="1">
      <c r="B100" s="175" t="s">
        <v>443</v>
      </c>
      <c r="C100" s="24" t="s">
        <v>838</v>
      </c>
      <c r="D100" s="176">
        <f t="shared" si="3"/>
        <v>0</v>
      </c>
      <c r="E100" s="176">
        <f>'54'!E49</f>
        <v>0</v>
      </c>
      <c r="F100" s="176">
        <f>'54'!K49</f>
        <v>0</v>
      </c>
      <c r="G100" s="177">
        <f>'54'!S49</f>
        <v>0</v>
      </c>
      <c r="H100" s="178">
        <f>'54'!V49</f>
        <v>0</v>
      </c>
      <c r="I100" s="179">
        <f>RANK(H100,H$60:H$113)+COUNTIF(H$60:H100,H100)-1</f>
        <v>41</v>
      </c>
    </row>
    <row r="101" spans="2:9" ht="16.5" customHeight="1">
      <c r="B101" s="175" t="s">
        <v>444</v>
      </c>
      <c r="C101" s="24" t="s">
        <v>839</v>
      </c>
      <c r="D101" s="176">
        <f t="shared" si="3"/>
        <v>0</v>
      </c>
      <c r="E101" s="176">
        <f>'54'!E50</f>
        <v>0</v>
      </c>
      <c r="F101" s="176">
        <f>'54'!K50</f>
        <v>0</v>
      </c>
      <c r="G101" s="177">
        <f>'54'!S50</f>
        <v>0</v>
      </c>
      <c r="H101" s="178">
        <f>'54'!V50</f>
        <v>0</v>
      </c>
      <c r="I101" s="179">
        <f>RANK(H101,H$60:H$113)+COUNTIF(H$60:H101,H101)-1</f>
        <v>42</v>
      </c>
    </row>
    <row r="102" spans="2:9" ht="16.5" customHeight="1">
      <c r="B102" s="175" t="s">
        <v>445</v>
      </c>
      <c r="C102" s="24" t="s">
        <v>840</v>
      </c>
      <c r="D102" s="176">
        <f t="shared" si="3"/>
        <v>0</v>
      </c>
      <c r="E102" s="176">
        <f>'54'!E51</f>
        <v>0</v>
      </c>
      <c r="F102" s="176">
        <f>'54'!K51</f>
        <v>0</v>
      </c>
      <c r="G102" s="177">
        <f>'54'!S51</f>
        <v>0</v>
      </c>
      <c r="H102" s="178">
        <f>'54'!V51</f>
        <v>0</v>
      </c>
      <c r="I102" s="179">
        <f>RANK(H102,H$60:H$113)+COUNTIF(H$60:H102,H102)-1</f>
        <v>43</v>
      </c>
    </row>
    <row r="103" spans="2:9" ht="16.5" customHeight="1">
      <c r="B103" s="175" t="s">
        <v>446</v>
      </c>
      <c r="C103" s="24" t="s">
        <v>841</v>
      </c>
      <c r="D103" s="176">
        <f t="shared" si="3"/>
        <v>0</v>
      </c>
      <c r="E103" s="176">
        <f>'54'!E52</f>
        <v>0</v>
      </c>
      <c r="F103" s="176">
        <f>'54'!K52</f>
        <v>0</v>
      </c>
      <c r="G103" s="177">
        <f>'54'!S52</f>
        <v>0</v>
      </c>
      <c r="H103" s="178">
        <f>'54'!V52</f>
        <v>0</v>
      </c>
      <c r="I103" s="179">
        <f>RANK(H103,H$60:H$113)+COUNTIF(H$60:H103,H103)-1</f>
        <v>44</v>
      </c>
    </row>
    <row r="104" spans="2:9" ht="16.5" customHeight="1">
      <c r="B104" s="175" t="s">
        <v>447</v>
      </c>
      <c r="C104" s="24" t="s">
        <v>842</v>
      </c>
      <c r="D104" s="176">
        <f t="shared" si="3"/>
        <v>0</v>
      </c>
      <c r="E104" s="176">
        <f>'54'!E53</f>
        <v>0</v>
      </c>
      <c r="F104" s="176">
        <f>'54'!K53</f>
        <v>0</v>
      </c>
      <c r="G104" s="177">
        <f>'54'!S53</f>
        <v>0</v>
      </c>
      <c r="H104" s="178">
        <f>'54'!V53</f>
        <v>0</v>
      </c>
      <c r="I104" s="179">
        <f>RANK(H104,H$60:H$113)+COUNTIF(H$60:H104,H104)-1</f>
        <v>45</v>
      </c>
    </row>
    <row r="105" spans="2:9" ht="16.5" customHeight="1">
      <c r="B105" s="175" t="s">
        <v>448</v>
      </c>
      <c r="C105" s="24" t="s">
        <v>843</v>
      </c>
      <c r="D105" s="176">
        <f t="shared" si="3"/>
        <v>0</v>
      </c>
      <c r="E105" s="176">
        <f>'54'!E54</f>
        <v>0</v>
      </c>
      <c r="F105" s="176">
        <f>'54'!K54</f>
        <v>0</v>
      </c>
      <c r="G105" s="177">
        <f>'54'!S54</f>
        <v>0</v>
      </c>
      <c r="H105" s="178">
        <f>'54'!V54</f>
        <v>0</v>
      </c>
      <c r="I105" s="179">
        <f>RANK(H105,H$60:H$113)+COUNTIF(H$60:H105,H105)-1</f>
        <v>46</v>
      </c>
    </row>
    <row r="106" spans="2:9" ht="16.5" customHeight="1">
      <c r="B106" s="175" t="s">
        <v>449</v>
      </c>
      <c r="C106" s="24" t="s">
        <v>844</v>
      </c>
      <c r="D106" s="176">
        <f t="shared" si="3"/>
        <v>0</v>
      </c>
      <c r="E106" s="176">
        <f>'54'!E55</f>
        <v>0</v>
      </c>
      <c r="F106" s="176">
        <f>'54'!K55</f>
        <v>0</v>
      </c>
      <c r="G106" s="177">
        <f>'54'!S55</f>
        <v>0</v>
      </c>
      <c r="H106" s="178">
        <f>'54'!V55</f>
        <v>0</v>
      </c>
      <c r="I106" s="179">
        <f>RANK(H106,H$60:H$113)+COUNTIF(H$60:H106,H106)-1</f>
        <v>47</v>
      </c>
    </row>
    <row r="107" spans="2:9" ht="16.5" customHeight="1">
      <c r="B107" s="175" t="s">
        <v>450</v>
      </c>
      <c r="C107" s="24" t="s">
        <v>845</v>
      </c>
      <c r="D107" s="176">
        <f t="shared" si="3"/>
        <v>0</v>
      </c>
      <c r="E107" s="176">
        <f>'54'!E56</f>
        <v>0</v>
      </c>
      <c r="F107" s="176">
        <f>'54'!K56</f>
        <v>0</v>
      </c>
      <c r="G107" s="177">
        <f>'54'!S56</f>
        <v>0</v>
      </c>
      <c r="H107" s="178">
        <f>'54'!V56</f>
        <v>0</v>
      </c>
      <c r="I107" s="179">
        <f>RANK(H107,H$60:H$113)+COUNTIF(H$60:H107,H107)-1</f>
        <v>48</v>
      </c>
    </row>
    <row r="108" spans="2:9" ht="16.5" customHeight="1">
      <c r="B108" s="175" t="s">
        <v>451</v>
      </c>
      <c r="C108" s="24" t="s">
        <v>846</v>
      </c>
      <c r="D108" s="176">
        <f t="shared" si="3"/>
        <v>0</v>
      </c>
      <c r="E108" s="176">
        <f>'54'!E57</f>
        <v>0</v>
      </c>
      <c r="F108" s="176">
        <f>'54'!K57</f>
        <v>0</v>
      </c>
      <c r="G108" s="177">
        <f>'54'!S57</f>
        <v>0</v>
      </c>
      <c r="H108" s="178">
        <f>'54'!V57</f>
        <v>0</v>
      </c>
      <c r="I108" s="179">
        <f>RANK(H108,H$60:H$113)+COUNTIF(H$60:H108,H108)-1</f>
        <v>49</v>
      </c>
    </row>
    <row r="109" spans="2:9" ht="16.5" customHeight="1">
      <c r="B109" s="175" t="s">
        <v>452</v>
      </c>
      <c r="C109" s="24" t="s">
        <v>847</v>
      </c>
      <c r="D109" s="176">
        <f t="shared" si="3"/>
        <v>0</v>
      </c>
      <c r="E109" s="176">
        <f>'54'!E58</f>
        <v>0</v>
      </c>
      <c r="F109" s="176">
        <f>'54'!K58</f>
        <v>0</v>
      </c>
      <c r="G109" s="177">
        <f>'54'!S58</f>
        <v>0</v>
      </c>
      <c r="H109" s="178">
        <f>'54'!V58</f>
        <v>0</v>
      </c>
      <c r="I109" s="179">
        <f>RANK(H109,H$60:H$113)+COUNTIF(H$60:H109,H109)-1</f>
        <v>50</v>
      </c>
    </row>
    <row r="110" spans="2:9" ht="16.5" customHeight="1">
      <c r="B110" s="175" t="s">
        <v>453</v>
      </c>
      <c r="C110" s="24" t="s">
        <v>848</v>
      </c>
      <c r="D110" s="176">
        <f t="shared" si="3"/>
        <v>0</v>
      </c>
      <c r="E110" s="176">
        <f>'54'!E59</f>
        <v>0</v>
      </c>
      <c r="F110" s="176">
        <f>'54'!K59</f>
        <v>0</v>
      </c>
      <c r="G110" s="177">
        <f>'54'!S59</f>
        <v>0</v>
      </c>
      <c r="H110" s="178">
        <f>'54'!V59</f>
        <v>0</v>
      </c>
      <c r="I110" s="179">
        <f>RANK(H110,H$60:H$113)+COUNTIF(H$60:H110,H110)-1</f>
        <v>51</v>
      </c>
    </row>
    <row r="111" spans="2:9" ht="16.5" customHeight="1">
      <c r="B111" s="175" t="s">
        <v>454</v>
      </c>
      <c r="C111" s="24" t="s">
        <v>849</v>
      </c>
      <c r="D111" s="176">
        <f t="shared" si="3"/>
        <v>0</v>
      </c>
      <c r="E111" s="176">
        <f>'54'!E60</f>
        <v>0</v>
      </c>
      <c r="F111" s="176">
        <f>'54'!K60</f>
        <v>0</v>
      </c>
      <c r="G111" s="177">
        <f>'54'!S60</f>
        <v>0</v>
      </c>
      <c r="H111" s="178">
        <f>'54'!V60</f>
        <v>0</v>
      </c>
      <c r="I111" s="179">
        <f>RANK(H111,H$60:H$113)+COUNTIF(H$60:H111,H111)-1</f>
        <v>52</v>
      </c>
    </row>
    <row r="112" spans="2:9" ht="16.5" customHeight="1">
      <c r="B112" s="175" t="s">
        <v>455</v>
      </c>
      <c r="C112" s="24" t="s">
        <v>850</v>
      </c>
      <c r="D112" s="176">
        <f t="shared" si="3"/>
        <v>0</v>
      </c>
      <c r="E112" s="176">
        <f>'54'!E61</f>
        <v>0</v>
      </c>
      <c r="F112" s="176">
        <f>'54'!K61</f>
        <v>0</v>
      </c>
      <c r="G112" s="177">
        <f>'54'!S61</f>
        <v>0</v>
      </c>
      <c r="H112" s="178">
        <f>'54'!V61</f>
        <v>0</v>
      </c>
      <c r="I112" s="179">
        <f>RANK(H112,H$60:H$113)+COUNTIF(H$60:H112,H112)-1</f>
        <v>53</v>
      </c>
    </row>
    <row r="113" spans="2:9" ht="16.5" customHeight="1">
      <c r="B113" s="175" t="s">
        <v>456</v>
      </c>
      <c r="C113" s="24" t="s">
        <v>851</v>
      </c>
      <c r="D113" s="176">
        <f t="shared" si="3"/>
        <v>0</v>
      </c>
      <c r="E113" s="176">
        <f>'54'!E62</f>
        <v>0</v>
      </c>
      <c r="F113" s="176">
        <f>'54'!K62</f>
        <v>0</v>
      </c>
      <c r="G113" s="177">
        <f>'54'!S62</f>
        <v>0</v>
      </c>
      <c r="H113" s="178">
        <f>'54'!V62</f>
        <v>0</v>
      </c>
      <c r="I113" s="179">
        <f>RANK(H113,H$60:H$113)+COUNTIF(H$60:H113,H113)-1</f>
        <v>54</v>
      </c>
    </row>
    <row r="114" spans="2:9" ht="16.5" customHeight="1" thickBot="1">
      <c r="B114" s="24"/>
      <c r="C114" s="24" t="s">
        <v>81</v>
      </c>
      <c r="D114" s="176">
        <f t="shared" si="3"/>
        <v>0</v>
      </c>
      <c r="E114" s="176">
        <f>'54'!E63</f>
        <v>0</v>
      </c>
      <c r="F114" s="176">
        <f>'54'!K63</f>
        <v>0</v>
      </c>
      <c r="G114" s="177">
        <f>'54'!S63</f>
        <v>0</v>
      </c>
      <c r="H114" s="182">
        <f>'54'!V63</f>
        <v>0</v>
      </c>
      <c r="I114" s="183"/>
    </row>
  </sheetData>
  <sheetProtection formatCells="0" formatColumns="0" formatRows="0" sort="0" autoFilter="0"/>
  <mergeCells count="12">
    <mergeCell ref="B3:H3"/>
    <mergeCell ref="C58:C59"/>
    <mergeCell ref="B58:B59"/>
    <mergeCell ref="G58:G59"/>
    <mergeCell ref="H58:H59"/>
    <mergeCell ref="D58:D59"/>
    <mergeCell ref="C27:C28"/>
    <mergeCell ref="D27:D28"/>
    <mergeCell ref="G27:G28"/>
    <mergeCell ref="H27:H28"/>
    <mergeCell ref="B40:C40"/>
    <mergeCell ref="B27:B28"/>
  </mergeCells>
  <phoneticPr fontId="14"/>
  <pageMargins left="0.78740157480314965" right="0.78740157480314965" top="0.78740157480314965" bottom="0.78740157480314965" header="0" footer="0"/>
  <pageSetup paperSize="9" fitToHeight="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00B0F0"/>
  </sheetPr>
  <dimension ref="A1:I97"/>
  <sheetViews>
    <sheetView zoomScaleNormal="100" workbookViewId="0">
      <pane ySplit="2" topLeftCell="A3" activePane="bottomLeft" state="frozen"/>
      <selection pane="bottomLeft" activeCell="L20" sqref="L20"/>
    </sheetView>
  </sheetViews>
  <sheetFormatPr defaultColWidth="9.140625" defaultRowHeight="16.5" customHeight="1"/>
  <cols>
    <col min="1" max="1" width="2.28515625" style="550" customWidth="1"/>
    <col min="2" max="2" width="3.85546875" style="550" customWidth="1"/>
    <col min="3" max="3" width="27.7109375" style="550" bestFit="1" customWidth="1"/>
    <col min="4" max="8" width="12.7109375" style="550" customWidth="1"/>
    <col min="9" max="9" width="4.7109375" style="550" bestFit="1" customWidth="1"/>
    <col min="10" max="16384" width="9.140625" style="550"/>
  </cols>
  <sheetData>
    <row r="1" spans="2:8" ht="12">
      <c r="B1" s="549"/>
      <c r="E1" s="549"/>
    </row>
    <row r="2" spans="2:8" ht="12">
      <c r="B2" s="551"/>
      <c r="C2" s="552"/>
      <c r="E2" s="549"/>
    </row>
    <row r="3" spans="2:8" ht="16.5" customHeight="1">
      <c r="B3" s="846" t="str">
        <f>"分析タイトル："&amp;データ入力!$E$3</f>
        <v>分析タイトル：(例)○○イベント実施に伴う経済波及効果</v>
      </c>
      <c r="C3" s="846"/>
      <c r="D3" s="846"/>
      <c r="E3" s="846"/>
      <c r="F3" s="846"/>
      <c r="G3" s="846"/>
      <c r="H3" s="846"/>
    </row>
    <row r="4" spans="2:8" ht="14.25">
      <c r="B4" s="553" t="s">
        <v>505</v>
      </c>
      <c r="H4" s="554"/>
    </row>
    <row r="5" spans="2:8" ht="12">
      <c r="B5" s="555"/>
      <c r="C5" s="555"/>
      <c r="D5" s="554" t="str">
        <f>結果!$F$10&amp;"　　　"</f>
        <v>(単位：百万円)　　　</v>
      </c>
      <c r="E5" s="555"/>
      <c r="F5" s="555"/>
      <c r="G5" s="555"/>
      <c r="H5" s="555"/>
    </row>
    <row r="6" spans="2:8" ht="12">
      <c r="B6" s="555"/>
      <c r="C6" s="555"/>
      <c r="D6" s="555"/>
      <c r="E6" s="555"/>
      <c r="F6" s="555"/>
      <c r="G6" s="555"/>
      <c r="H6" s="555"/>
    </row>
    <row r="7" spans="2:8" ht="12">
      <c r="B7" s="555"/>
      <c r="C7" s="555"/>
      <c r="D7" s="555"/>
      <c r="E7" s="555"/>
      <c r="F7" s="555"/>
      <c r="G7" s="555"/>
      <c r="H7" s="555"/>
    </row>
    <row r="8" spans="2:8" ht="12">
      <c r="B8" s="555"/>
      <c r="C8" s="555"/>
      <c r="D8" s="555"/>
      <c r="E8" s="555"/>
      <c r="F8" s="555"/>
      <c r="G8" s="555"/>
      <c r="H8" s="555"/>
    </row>
    <row r="9" spans="2:8" ht="12">
      <c r="B9" s="555"/>
      <c r="C9" s="555"/>
      <c r="D9" s="555"/>
      <c r="E9" s="555"/>
      <c r="F9" s="555"/>
      <c r="G9" s="555"/>
      <c r="H9" s="555"/>
    </row>
    <row r="10" spans="2:8" ht="12">
      <c r="B10" s="555"/>
      <c r="C10" s="555"/>
      <c r="D10" s="555"/>
      <c r="E10" s="555"/>
      <c r="F10" s="555"/>
      <c r="G10" s="555"/>
      <c r="H10" s="555"/>
    </row>
    <row r="11" spans="2:8" ht="12">
      <c r="B11" s="555"/>
      <c r="C11" s="555"/>
      <c r="D11" s="555"/>
      <c r="E11" s="555"/>
      <c r="F11" s="555"/>
      <c r="G11" s="555"/>
      <c r="H11" s="554" t="str">
        <f>結果!$J$15&amp;"　　"</f>
        <v>(単位：百万円、人)　　</v>
      </c>
    </row>
    <row r="12" spans="2:8" ht="12">
      <c r="B12" s="555"/>
      <c r="C12" s="555"/>
      <c r="D12" s="555"/>
      <c r="E12" s="555"/>
      <c r="F12" s="555"/>
      <c r="G12" s="555"/>
      <c r="H12" s="555"/>
    </row>
    <row r="13" spans="2:8" ht="12">
      <c r="B13" s="555"/>
      <c r="C13" s="555"/>
      <c r="D13" s="555"/>
      <c r="E13" s="555"/>
      <c r="F13" s="555"/>
      <c r="G13" s="555"/>
      <c r="H13" s="555"/>
    </row>
    <row r="14" spans="2:8" ht="12">
      <c r="B14" s="555"/>
      <c r="C14" s="555"/>
      <c r="D14" s="555"/>
      <c r="E14" s="555"/>
      <c r="F14" s="555"/>
      <c r="G14" s="555"/>
      <c r="H14" s="555"/>
    </row>
    <row r="15" spans="2:8" ht="12">
      <c r="B15" s="555"/>
      <c r="C15" s="555"/>
      <c r="D15" s="555"/>
      <c r="E15" s="555"/>
      <c r="F15" s="555"/>
      <c r="G15" s="555"/>
      <c r="H15" s="555"/>
    </row>
    <row r="16" spans="2:8" ht="12">
      <c r="B16" s="555"/>
      <c r="C16" s="555"/>
      <c r="D16" s="555"/>
      <c r="E16" s="555"/>
      <c r="F16" s="555"/>
      <c r="G16" s="555"/>
      <c r="H16" s="555"/>
    </row>
    <row r="17" spans="1:8" ht="12">
      <c r="B17" s="555"/>
      <c r="C17" s="555"/>
      <c r="D17" s="555"/>
      <c r="E17" s="555"/>
      <c r="F17" s="555"/>
      <c r="G17" s="555"/>
      <c r="H17" s="555"/>
    </row>
    <row r="18" spans="1:8" ht="12">
      <c r="B18" s="555"/>
      <c r="C18" s="555"/>
      <c r="D18" s="555"/>
      <c r="E18" s="555"/>
      <c r="F18" s="555"/>
      <c r="G18" s="555"/>
      <c r="H18" s="555"/>
    </row>
    <row r="19" spans="1:8" ht="12">
      <c r="B19" s="555"/>
      <c r="C19" s="555"/>
      <c r="D19" s="555"/>
      <c r="E19" s="555"/>
      <c r="F19" s="555"/>
      <c r="G19" s="555"/>
      <c r="H19" s="555"/>
    </row>
    <row r="20" spans="1:8" ht="12">
      <c r="B20" s="555"/>
      <c r="C20" s="555"/>
      <c r="D20" s="555"/>
      <c r="E20" s="555"/>
      <c r="F20" s="555"/>
      <c r="G20" s="555"/>
      <c r="H20" s="555"/>
    </row>
    <row r="21" spans="1:8" ht="12">
      <c r="B21" s="555"/>
      <c r="C21" s="555"/>
      <c r="D21" s="555"/>
      <c r="E21" s="555"/>
      <c r="F21" s="555"/>
      <c r="G21" s="555"/>
      <c r="H21" s="555"/>
    </row>
    <row r="22" spans="1:8" ht="12">
      <c r="B22" s="555"/>
      <c r="C22" s="555"/>
      <c r="D22" s="555"/>
      <c r="E22" s="555"/>
      <c r="F22" s="555"/>
      <c r="G22" s="555"/>
      <c r="H22" s="555"/>
    </row>
    <row r="23" spans="1:8" ht="12">
      <c r="B23" s="555"/>
      <c r="C23" s="555"/>
      <c r="D23" s="555"/>
      <c r="E23" s="555"/>
      <c r="F23" s="555"/>
      <c r="G23" s="555"/>
      <c r="H23" s="555"/>
    </row>
    <row r="24" spans="1:8" ht="12">
      <c r="B24" s="555"/>
      <c r="C24" s="555"/>
      <c r="D24" s="555"/>
      <c r="E24" s="555"/>
      <c r="F24" s="555"/>
      <c r="G24" s="555"/>
      <c r="H24" s="555"/>
    </row>
    <row r="25" spans="1:8" ht="12">
      <c r="B25" s="555"/>
      <c r="C25" s="555"/>
      <c r="D25" s="555"/>
      <c r="E25" s="555"/>
      <c r="F25" s="555"/>
      <c r="G25" s="555"/>
      <c r="H25" s="555"/>
    </row>
    <row r="26" spans="1:8" ht="16.5" customHeight="1" thickBot="1">
      <c r="B26" s="553" t="s">
        <v>481</v>
      </c>
      <c r="H26" s="554" t="str">
        <f>"（単位："&amp;データ入力!$L$7&amp;"）"</f>
        <v>（単位：百万円）</v>
      </c>
    </row>
    <row r="27" spans="1:8" ht="16.5" customHeight="1">
      <c r="B27" s="847" t="s">
        <v>479</v>
      </c>
      <c r="C27" s="847" t="s">
        <v>74</v>
      </c>
      <c r="D27" s="842" t="s">
        <v>483</v>
      </c>
      <c r="E27" s="556"/>
      <c r="F27" s="557"/>
      <c r="G27" s="842" t="s">
        <v>482</v>
      </c>
      <c r="H27" s="844" t="s">
        <v>50</v>
      </c>
    </row>
    <row r="28" spans="1:8" ht="16.5" customHeight="1">
      <c r="B28" s="848"/>
      <c r="C28" s="848"/>
      <c r="D28" s="843"/>
      <c r="E28" s="558" t="s">
        <v>47</v>
      </c>
      <c r="F28" s="559" t="s">
        <v>48</v>
      </c>
      <c r="G28" s="843"/>
      <c r="H28" s="845"/>
    </row>
    <row r="29" spans="1:8" ht="16.5" customHeight="1">
      <c r="A29" s="555">
        <v>1</v>
      </c>
      <c r="B29" s="560" t="str">
        <f t="shared" ref="B29:H38" si="0">INDEX($B$60:$H$96,MATCH($A29,$I$60:$I$96,0),B$2)</f>
        <v>01</v>
      </c>
      <c r="C29" s="561" t="str">
        <f t="shared" si="0"/>
        <v>農業</v>
      </c>
      <c r="D29" s="562">
        <f t="shared" si="0"/>
        <v>0</v>
      </c>
      <c r="E29" s="562">
        <f t="shared" si="0"/>
        <v>0</v>
      </c>
      <c r="F29" s="562">
        <f t="shared" si="0"/>
        <v>0</v>
      </c>
      <c r="G29" s="563">
        <f t="shared" si="0"/>
        <v>0</v>
      </c>
      <c r="H29" s="564">
        <f t="shared" si="0"/>
        <v>0</v>
      </c>
    </row>
    <row r="30" spans="1:8" ht="16.5" customHeight="1">
      <c r="A30" s="555">
        <v>2</v>
      </c>
      <c r="B30" s="560" t="str">
        <f t="shared" si="0"/>
        <v>02</v>
      </c>
      <c r="C30" s="561" t="str">
        <f t="shared" si="0"/>
        <v>畜産</v>
      </c>
      <c r="D30" s="562">
        <f t="shared" si="0"/>
        <v>0</v>
      </c>
      <c r="E30" s="562">
        <f t="shared" si="0"/>
        <v>0</v>
      </c>
      <c r="F30" s="562">
        <f t="shared" si="0"/>
        <v>0</v>
      </c>
      <c r="G30" s="563">
        <f t="shared" si="0"/>
        <v>0</v>
      </c>
      <c r="H30" s="564">
        <f t="shared" si="0"/>
        <v>0</v>
      </c>
    </row>
    <row r="31" spans="1:8" ht="16.5" customHeight="1">
      <c r="A31" s="555">
        <v>3</v>
      </c>
      <c r="B31" s="560" t="str">
        <f t="shared" si="0"/>
        <v>03</v>
      </c>
      <c r="C31" s="561" t="str">
        <f t="shared" si="0"/>
        <v>林業</v>
      </c>
      <c r="D31" s="562">
        <f t="shared" si="0"/>
        <v>0</v>
      </c>
      <c r="E31" s="562">
        <f t="shared" si="0"/>
        <v>0</v>
      </c>
      <c r="F31" s="562">
        <f t="shared" si="0"/>
        <v>0</v>
      </c>
      <c r="G31" s="563">
        <f t="shared" si="0"/>
        <v>0</v>
      </c>
      <c r="H31" s="564">
        <f t="shared" si="0"/>
        <v>0</v>
      </c>
    </row>
    <row r="32" spans="1:8" ht="16.5" customHeight="1">
      <c r="A32" s="555">
        <v>4</v>
      </c>
      <c r="B32" s="560" t="str">
        <f t="shared" si="0"/>
        <v>04</v>
      </c>
      <c r="C32" s="561" t="str">
        <f t="shared" si="0"/>
        <v>漁業</v>
      </c>
      <c r="D32" s="562">
        <f t="shared" si="0"/>
        <v>0</v>
      </c>
      <c r="E32" s="562">
        <f t="shared" si="0"/>
        <v>0</v>
      </c>
      <c r="F32" s="562">
        <f t="shared" si="0"/>
        <v>0</v>
      </c>
      <c r="G32" s="563">
        <f t="shared" si="0"/>
        <v>0</v>
      </c>
      <c r="H32" s="564">
        <f t="shared" si="0"/>
        <v>0</v>
      </c>
    </row>
    <row r="33" spans="1:8" ht="16.5" customHeight="1">
      <c r="A33" s="555">
        <v>5</v>
      </c>
      <c r="B33" s="560" t="str">
        <f t="shared" si="0"/>
        <v>05</v>
      </c>
      <c r="C33" s="561" t="str">
        <f t="shared" si="0"/>
        <v>鉱業</v>
      </c>
      <c r="D33" s="562">
        <f t="shared" si="0"/>
        <v>0</v>
      </c>
      <c r="E33" s="562">
        <f t="shared" si="0"/>
        <v>0</v>
      </c>
      <c r="F33" s="562">
        <f t="shared" si="0"/>
        <v>0</v>
      </c>
      <c r="G33" s="563">
        <f t="shared" si="0"/>
        <v>0</v>
      </c>
      <c r="H33" s="564">
        <f t="shared" si="0"/>
        <v>0</v>
      </c>
    </row>
    <row r="34" spans="1:8" ht="16.5" customHeight="1">
      <c r="A34" s="555">
        <v>6</v>
      </c>
      <c r="B34" s="560" t="str">
        <f t="shared" si="0"/>
        <v>06</v>
      </c>
      <c r="C34" s="561" t="str">
        <f t="shared" si="0"/>
        <v>飲食料品</v>
      </c>
      <c r="D34" s="562">
        <f t="shared" si="0"/>
        <v>0</v>
      </c>
      <c r="E34" s="562">
        <f t="shared" si="0"/>
        <v>0</v>
      </c>
      <c r="F34" s="562">
        <f t="shared" si="0"/>
        <v>0</v>
      </c>
      <c r="G34" s="563">
        <f t="shared" si="0"/>
        <v>0</v>
      </c>
      <c r="H34" s="564">
        <f t="shared" si="0"/>
        <v>0</v>
      </c>
    </row>
    <row r="35" spans="1:8" ht="16.5" customHeight="1">
      <c r="A35" s="555">
        <v>7</v>
      </c>
      <c r="B35" s="560" t="str">
        <f t="shared" si="0"/>
        <v>07</v>
      </c>
      <c r="C35" s="561" t="str">
        <f t="shared" si="0"/>
        <v>繊維製品</v>
      </c>
      <c r="D35" s="562">
        <f t="shared" si="0"/>
        <v>0</v>
      </c>
      <c r="E35" s="562">
        <f t="shared" si="0"/>
        <v>0</v>
      </c>
      <c r="F35" s="562">
        <f t="shared" si="0"/>
        <v>0</v>
      </c>
      <c r="G35" s="563">
        <f t="shared" si="0"/>
        <v>0</v>
      </c>
      <c r="H35" s="564">
        <f t="shared" si="0"/>
        <v>0</v>
      </c>
    </row>
    <row r="36" spans="1:8" ht="16.5" customHeight="1">
      <c r="A36" s="555">
        <v>8</v>
      </c>
      <c r="B36" s="560" t="str">
        <f t="shared" si="0"/>
        <v>08</v>
      </c>
      <c r="C36" s="561" t="str">
        <f t="shared" si="0"/>
        <v>パルプ・紙・木製品</v>
      </c>
      <c r="D36" s="562">
        <f t="shared" si="0"/>
        <v>0</v>
      </c>
      <c r="E36" s="562">
        <f t="shared" si="0"/>
        <v>0</v>
      </c>
      <c r="F36" s="562">
        <f t="shared" si="0"/>
        <v>0</v>
      </c>
      <c r="G36" s="563">
        <f t="shared" si="0"/>
        <v>0</v>
      </c>
      <c r="H36" s="564">
        <f t="shared" si="0"/>
        <v>0</v>
      </c>
    </row>
    <row r="37" spans="1:8" ht="16.5" customHeight="1">
      <c r="A37" s="555">
        <v>9</v>
      </c>
      <c r="B37" s="560" t="str">
        <f t="shared" si="0"/>
        <v>09</v>
      </c>
      <c r="C37" s="561" t="str">
        <f t="shared" si="0"/>
        <v>化学製品</v>
      </c>
      <c r="D37" s="562">
        <f t="shared" si="0"/>
        <v>0</v>
      </c>
      <c r="E37" s="562">
        <f t="shared" si="0"/>
        <v>0</v>
      </c>
      <c r="F37" s="562">
        <f t="shared" si="0"/>
        <v>0</v>
      </c>
      <c r="G37" s="563">
        <f t="shared" si="0"/>
        <v>0</v>
      </c>
      <c r="H37" s="564">
        <f t="shared" si="0"/>
        <v>0</v>
      </c>
    </row>
    <row r="38" spans="1:8" ht="16.5" customHeight="1">
      <c r="A38" s="555">
        <v>10</v>
      </c>
      <c r="B38" s="560" t="str">
        <f t="shared" si="0"/>
        <v>10</v>
      </c>
      <c r="C38" s="561" t="str">
        <f t="shared" si="0"/>
        <v>石油・石炭製品</v>
      </c>
      <c r="D38" s="562">
        <f t="shared" si="0"/>
        <v>0</v>
      </c>
      <c r="E38" s="562">
        <f t="shared" si="0"/>
        <v>0</v>
      </c>
      <c r="F38" s="562">
        <f t="shared" si="0"/>
        <v>0</v>
      </c>
      <c r="G38" s="563">
        <f t="shared" si="0"/>
        <v>0</v>
      </c>
      <c r="H38" s="564">
        <f t="shared" si="0"/>
        <v>0</v>
      </c>
    </row>
    <row r="39" spans="1:8" ht="16.5" customHeight="1" thickBot="1">
      <c r="A39" s="555"/>
      <c r="B39" s="565"/>
      <c r="C39" s="566" t="s">
        <v>886</v>
      </c>
      <c r="D39" s="567">
        <f>D97-SUM(D29:D38)</f>
        <v>0</v>
      </c>
      <c r="E39" s="567">
        <f t="shared" ref="E39:H39" si="1">E97-SUM(E29:E38)</f>
        <v>0</v>
      </c>
      <c r="F39" s="567">
        <f t="shared" si="1"/>
        <v>0</v>
      </c>
      <c r="G39" s="568">
        <f t="shared" si="1"/>
        <v>0</v>
      </c>
      <c r="H39" s="569">
        <f t="shared" si="1"/>
        <v>0</v>
      </c>
    </row>
    <row r="40" spans="1:8" ht="16.5" customHeight="1" thickBot="1">
      <c r="B40" s="840" t="s">
        <v>506</v>
      </c>
      <c r="C40" s="841"/>
      <c r="D40" s="570">
        <f>SUM(D29:D39)</f>
        <v>0</v>
      </c>
      <c r="E40" s="570">
        <f t="shared" ref="E40:H40" si="2">SUM(E29:E39)</f>
        <v>0</v>
      </c>
      <c r="F40" s="570">
        <f t="shared" si="2"/>
        <v>0</v>
      </c>
      <c r="G40" s="571">
        <f t="shared" si="2"/>
        <v>0</v>
      </c>
      <c r="H40" s="572">
        <f t="shared" si="2"/>
        <v>0</v>
      </c>
    </row>
    <row r="57" spans="2:9" ht="16.5" customHeight="1" thickBot="1">
      <c r="B57" s="552" t="s">
        <v>480</v>
      </c>
      <c r="H57" s="554" t="str">
        <f>"（単位："&amp;データ入力!$L$7&amp;"）"</f>
        <v>（単位：百万円）</v>
      </c>
    </row>
    <row r="58" spans="2:9" ht="16.5" customHeight="1">
      <c r="B58" s="847" t="s">
        <v>479</v>
      </c>
      <c r="C58" s="847" t="s">
        <v>74</v>
      </c>
      <c r="D58" s="842" t="s">
        <v>483</v>
      </c>
      <c r="E58" s="556"/>
      <c r="F58" s="557"/>
      <c r="G58" s="842" t="s">
        <v>482</v>
      </c>
      <c r="H58" s="844" t="s">
        <v>50</v>
      </c>
    </row>
    <row r="59" spans="2:9" ht="16.5" customHeight="1">
      <c r="B59" s="848"/>
      <c r="C59" s="848"/>
      <c r="D59" s="843"/>
      <c r="E59" s="558" t="s">
        <v>47</v>
      </c>
      <c r="F59" s="559" t="s">
        <v>48</v>
      </c>
      <c r="G59" s="843"/>
      <c r="H59" s="845"/>
    </row>
    <row r="60" spans="2:9" ht="16.5" customHeight="1">
      <c r="B60" s="560" t="s">
        <v>400</v>
      </c>
      <c r="C60" s="561" t="s">
        <v>457</v>
      </c>
      <c r="D60" s="562">
        <f>SUM(E60:F60)</f>
        <v>0</v>
      </c>
      <c r="E60" s="562">
        <f>'37'!E9</f>
        <v>0</v>
      </c>
      <c r="F60" s="562">
        <f>'37'!K9</f>
        <v>0</v>
      </c>
      <c r="G60" s="563">
        <f>'37'!S9</f>
        <v>0</v>
      </c>
      <c r="H60" s="564">
        <f>'37'!V9</f>
        <v>0</v>
      </c>
      <c r="I60" s="573">
        <f>RANK(H60,H$60:H$96)+COUNTIF(H$60:H60,H60)-1</f>
        <v>1</v>
      </c>
    </row>
    <row r="61" spans="2:9" ht="16.5" customHeight="1">
      <c r="B61" s="560" t="s">
        <v>401</v>
      </c>
      <c r="C61" s="561" t="s">
        <v>36</v>
      </c>
      <c r="D61" s="562">
        <f t="shared" ref="D61:D97" si="3">SUM(E61:F61)</f>
        <v>0</v>
      </c>
      <c r="E61" s="562">
        <f>'37'!E10</f>
        <v>0</v>
      </c>
      <c r="F61" s="562">
        <f>'37'!K10</f>
        <v>0</v>
      </c>
      <c r="G61" s="563">
        <f>'37'!S10</f>
        <v>0</v>
      </c>
      <c r="H61" s="564">
        <f>'37'!V10</f>
        <v>0</v>
      </c>
      <c r="I61" s="573">
        <f>RANK(H61,H$60:H$96)+COUNTIF(H$60:H61,H61)-1</f>
        <v>2</v>
      </c>
    </row>
    <row r="62" spans="2:9" ht="16.5" customHeight="1">
      <c r="B62" s="560" t="s">
        <v>402</v>
      </c>
      <c r="C62" s="561" t="s">
        <v>1</v>
      </c>
      <c r="D62" s="562">
        <f t="shared" si="3"/>
        <v>0</v>
      </c>
      <c r="E62" s="562">
        <f>'37'!E11</f>
        <v>0</v>
      </c>
      <c r="F62" s="562">
        <f>'37'!K11</f>
        <v>0</v>
      </c>
      <c r="G62" s="563">
        <f>'37'!S11</f>
        <v>0</v>
      </c>
      <c r="H62" s="564">
        <f>'37'!V11</f>
        <v>0</v>
      </c>
      <c r="I62" s="573">
        <f>RANK(H62,H$60:H$96)+COUNTIF(H$60:H62,H62)-1</f>
        <v>3</v>
      </c>
    </row>
    <row r="63" spans="2:9" ht="16.5" customHeight="1">
      <c r="B63" s="560" t="s">
        <v>403</v>
      </c>
      <c r="C63" s="561" t="s">
        <v>2</v>
      </c>
      <c r="D63" s="562">
        <f t="shared" si="3"/>
        <v>0</v>
      </c>
      <c r="E63" s="562">
        <f>'37'!E12</f>
        <v>0</v>
      </c>
      <c r="F63" s="562">
        <f>'37'!K12</f>
        <v>0</v>
      </c>
      <c r="G63" s="563">
        <f>'37'!S12</f>
        <v>0</v>
      </c>
      <c r="H63" s="564">
        <f>'37'!V12</f>
        <v>0</v>
      </c>
      <c r="I63" s="573">
        <f>RANK(H63,H$60:H$96)+COUNTIF(H$60:H63,H63)-1</f>
        <v>4</v>
      </c>
    </row>
    <row r="64" spans="2:9" ht="16.5" customHeight="1">
      <c r="B64" s="560" t="s">
        <v>404</v>
      </c>
      <c r="C64" s="561" t="s">
        <v>477</v>
      </c>
      <c r="D64" s="562">
        <f t="shared" si="3"/>
        <v>0</v>
      </c>
      <c r="E64" s="562">
        <f>'37'!E13</f>
        <v>0</v>
      </c>
      <c r="F64" s="562">
        <f>'37'!K13</f>
        <v>0</v>
      </c>
      <c r="G64" s="563">
        <f>'37'!S13</f>
        <v>0</v>
      </c>
      <c r="H64" s="564">
        <f>'37'!V13</f>
        <v>0</v>
      </c>
      <c r="I64" s="573">
        <f>RANK(H64,H$60:H$96)+COUNTIF(H$60:H64,H64)-1</f>
        <v>5</v>
      </c>
    </row>
    <row r="65" spans="2:9" ht="16.5" customHeight="1">
      <c r="B65" s="560" t="s">
        <v>405</v>
      </c>
      <c r="C65" s="561" t="s">
        <v>458</v>
      </c>
      <c r="D65" s="562">
        <f t="shared" si="3"/>
        <v>0</v>
      </c>
      <c r="E65" s="562">
        <f>'37'!E14</f>
        <v>0</v>
      </c>
      <c r="F65" s="562">
        <f>'37'!K14</f>
        <v>0</v>
      </c>
      <c r="G65" s="563">
        <f>'37'!S14</f>
        <v>0</v>
      </c>
      <c r="H65" s="564">
        <f>'37'!V14</f>
        <v>0</v>
      </c>
      <c r="I65" s="573">
        <f>RANK(H65,H$60:H$96)+COUNTIF(H$60:H65,H65)-1</f>
        <v>6</v>
      </c>
    </row>
    <row r="66" spans="2:9" ht="16.5" customHeight="1">
      <c r="B66" s="560" t="s">
        <v>406</v>
      </c>
      <c r="C66" s="561" t="s">
        <v>459</v>
      </c>
      <c r="D66" s="562">
        <f t="shared" si="3"/>
        <v>0</v>
      </c>
      <c r="E66" s="562">
        <f>'37'!E15</f>
        <v>0</v>
      </c>
      <c r="F66" s="562">
        <f>'37'!K15</f>
        <v>0</v>
      </c>
      <c r="G66" s="563">
        <f>'37'!S15</f>
        <v>0</v>
      </c>
      <c r="H66" s="564">
        <f>'37'!V15</f>
        <v>0</v>
      </c>
      <c r="I66" s="573">
        <f>RANK(H66,H$60:H$96)+COUNTIF(H$60:H66,H66)-1</f>
        <v>7</v>
      </c>
    </row>
    <row r="67" spans="2:9" ht="16.5" customHeight="1">
      <c r="B67" s="560" t="s">
        <v>407</v>
      </c>
      <c r="C67" s="561" t="s">
        <v>408</v>
      </c>
      <c r="D67" s="562">
        <f t="shared" si="3"/>
        <v>0</v>
      </c>
      <c r="E67" s="562">
        <f>'37'!E16</f>
        <v>0</v>
      </c>
      <c r="F67" s="562">
        <f>'37'!K16</f>
        <v>0</v>
      </c>
      <c r="G67" s="563">
        <f>'37'!S16</f>
        <v>0</v>
      </c>
      <c r="H67" s="564">
        <f>'37'!V16</f>
        <v>0</v>
      </c>
      <c r="I67" s="573">
        <f>RANK(H67,H$60:H$96)+COUNTIF(H$60:H67,H67)-1</f>
        <v>8</v>
      </c>
    </row>
    <row r="68" spans="2:9" ht="16.5" customHeight="1">
      <c r="B68" s="560" t="s">
        <v>409</v>
      </c>
      <c r="C68" s="561" t="s">
        <v>460</v>
      </c>
      <c r="D68" s="562">
        <f t="shared" si="3"/>
        <v>0</v>
      </c>
      <c r="E68" s="562">
        <f>'37'!E17</f>
        <v>0</v>
      </c>
      <c r="F68" s="562">
        <f>'37'!K17</f>
        <v>0</v>
      </c>
      <c r="G68" s="563">
        <f>'37'!S17</f>
        <v>0</v>
      </c>
      <c r="H68" s="564">
        <f>'37'!V17</f>
        <v>0</v>
      </c>
      <c r="I68" s="573">
        <f>RANK(H68,H$60:H$96)+COUNTIF(H$60:H68,H68)-1</f>
        <v>9</v>
      </c>
    </row>
    <row r="69" spans="2:9" ht="16.5" customHeight="1">
      <c r="B69" s="560" t="s">
        <v>410</v>
      </c>
      <c r="C69" s="561" t="s">
        <v>461</v>
      </c>
      <c r="D69" s="562">
        <f t="shared" si="3"/>
        <v>0</v>
      </c>
      <c r="E69" s="562">
        <f>'37'!E18</f>
        <v>0</v>
      </c>
      <c r="F69" s="562">
        <f>'37'!K18</f>
        <v>0</v>
      </c>
      <c r="G69" s="563">
        <f>'37'!S18</f>
        <v>0</v>
      </c>
      <c r="H69" s="564">
        <f>'37'!V18</f>
        <v>0</v>
      </c>
      <c r="I69" s="573">
        <f>RANK(H69,H$60:H$96)+COUNTIF(H$60:H69,H69)-1</f>
        <v>10</v>
      </c>
    </row>
    <row r="70" spans="2:9" ht="16.5" customHeight="1">
      <c r="B70" s="560" t="s">
        <v>411</v>
      </c>
      <c r="C70" s="561" t="s">
        <v>859</v>
      </c>
      <c r="D70" s="562">
        <f t="shared" si="3"/>
        <v>0</v>
      </c>
      <c r="E70" s="562">
        <f>'37'!E19</f>
        <v>0</v>
      </c>
      <c r="F70" s="562">
        <f>'37'!K19</f>
        <v>0</v>
      </c>
      <c r="G70" s="563">
        <f>'37'!S19</f>
        <v>0</v>
      </c>
      <c r="H70" s="564">
        <f>'37'!V19</f>
        <v>0</v>
      </c>
      <c r="I70" s="573">
        <f>RANK(H70,H$60:H$96)+COUNTIF(H$60:H70,H70)-1</f>
        <v>11</v>
      </c>
    </row>
    <row r="71" spans="2:9" ht="16.5" customHeight="1">
      <c r="B71" s="560" t="s">
        <v>412</v>
      </c>
      <c r="C71" s="561" t="s">
        <v>860</v>
      </c>
      <c r="D71" s="562">
        <f t="shared" si="3"/>
        <v>0</v>
      </c>
      <c r="E71" s="562">
        <f>'37'!E20</f>
        <v>0</v>
      </c>
      <c r="F71" s="562">
        <f>'37'!K20</f>
        <v>0</v>
      </c>
      <c r="G71" s="563">
        <f>'37'!S20</f>
        <v>0</v>
      </c>
      <c r="H71" s="564">
        <f>'37'!V20</f>
        <v>0</v>
      </c>
      <c r="I71" s="573">
        <f>RANK(H71,H$60:H$96)+COUNTIF(H$60:H71,H71)-1</f>
        <v>12</v>
      </c>
    </row>
    <row r="72" spans="2:9" ht="16.5" customHeight="1">
      <c r="B72" s="560" t="s">
        <v>413</v>
      </c>
      <c r="C72" s="561" t="s">
        <v>861</v>
      </c>
      <c r="D72" s="562">
        <f t="shared" si="3"/>
        <v>0</v>
      </c>
      <c r="E72" s="562">
        <f>'37'!E21</f>
        <v>0</v>
      </c>
      <c r="F72" s="562">
        <f>'37'!K21</f>
        <v>0</v>
      </c>
      <c r="G72" s="563">
        <f>'37'!S21</f>
        <v>0</v>
      </c>
      <c r="H72" s="564">
        <f>'37'!V21</f>
        <v>0</v>
      </c>
      <c r="I72" s="573">
        <f>RANK(H72,H$60:H$96)+COUNTIF(H$60:H72,H72)-1</f>
        <v>13</v>
      </c>
    </row>
    <row r="73" spans="2:9" ht="16.5" customHeight="1">
      <c r="B73" s="560" t="s">
        <v>414</v>
      </c>
      <c r="C73" s="561" t="s">
        <v>862</v>
      </c>
      <c r="D73" s="562">
        <f t="shared" si="3"/>
        <v>0</v>
      </c>
      <c r="E73" s="562">
        <f>'37'!E22</f>
        <v>0</v>
      </c>
      <c r="F73" s="562">
        <f>'37'!K22</f>
        <v>0</v>
      </c>
      <c r="G73" s="563">
        <f>'37'!S22</f>
        <v>0</v>
      </c>
      <c r="H73" s="564">
        <f>'37'!V22</f>
        <v>0</v>
      </c>
      <c r="I73" s="573">
        <f>RANK(H73,H$60:H$96)+COUNTIF(H$60:H73,H73)-1</f>
        <v>14</v>
      </c>
    </row>
    <row r="74" spans="2:9" ht="16.5" customHeight="1">
      <c r="B74" s="560" t="s">
        <v>415</v>
      </c>
      <c r="C74" s="561" t="s">
        <v>863</v>
      </c>
      <c r="D74" s="562">
        <f t="shared" si="3"/>
        <v>0</v>
      </c>
      <c r="E74" s="562">
        <f>'37'!E23</f>
        <v>0</v>
      </c>
      <c r="F74" s="562">
        <f>'37'!K23</f>
        <v>0</v>
      </c>
      <c r="G74" s="563">
        <f>'37'!S23</f>
        <v>0</v>
      </c>
      <c r="H74" s="564">
        <f>'37'!V23</f>
        <v>0</v>
      </c>
      <c r="I74" s="573">
        <f>RANK(H74,H$60:H$96)+COUNTIF(H$60:H74,H74)-1</f>
        <v>15</v>
      </c>
    </row>
    <row r="75" spans="2:9" ht="16.5" customHeight="1">
      <c r="B75" s="560" t="s">
        <v>416</v>
      </c>
      <c r="C75" s="561" t="s">
        <v>864</v>
      </c>
      <c r="D75" s="562">
        <f t="shared" si="3"/>
        <v>0</v>
      </c>
      <c r="E75" s="562">
        <f>'37'!E24</f>
        <v>0</v>
      </c>
      <c r="F75" s="562">
        <f>'37'!K24</f>
        <v>0</v>
      </c>
      <c r="G75" s="563">
        <f>'37'!S24</f>
        <v>0</v>
      </c>
      <c r="H75" s="564">
        <f>'37'!V24</f>
        <v>0</v>
      </c>
      <c r="I75" s="573">
        <f>RANK(H75,H$60:H$96)+COUNTIF(H$60:H75,H75)-1</f>
        <v>16</v>
      </c>
    </row>
    <row r="76" spans="2:9" ht="16.5" customHeight="1">
      <c r="B76" s="560" t="s">
        <v>417</v>
      </c>
      <c r="C76" s="561" t="s">
        <v>865</v>
      </c>
      <c r="D76" s="562">
        <f t="shared" si="3"/>
        <v>0</v>
      </c>
      <c r="E76" s="562">
        <f>'37'!E25</f>
        <v>0</v>
      </c>
      <c r="F76" s="562">
        <f>'37'!K25</f>
        <v>0</v>
      </c>
      <c r="G76" s="563">
        <f>'37'!S25</f>
        <v>0</v>
      </c>
      <c r="H76" s="564">
        <f>'37'!V25</f>
        <v>0</v>
      </c>
      <c r="I76" s="573">
        <f>RANK(H76,H$60:H$96)+COUNTIF(H$60:H76,H76)-1</f>
        <v>17</v>
      </c>
    </row>
    <row r="77" spans="2:9" ht="16.5" customHeight="1">
      <c r="B77" s="560" t="s">
        <v>419</v>
      </c>
      <c r="C77" s="561" t="s">
        <v>866</v>
      </c>
      <c r="D77" s="562">
        <f t="shared" si="3"/>
        <v>0</v>
      </c>
      <c r="E77" s="562">
        <f>'37'!E26</f>
        <v>0</v>
      </c>
      <c r="F77" s="562">
        <f>'37'!K26</f>
        <v>0</v>
      </c>
      <c r="G77" s="563">
        <f>'37'!S26</f>
        <v>0</v>
      </c>
      <c r="H77" s="564">
        <f>'37'!V26</f>
        <v>0</v>
      </c>
      <c r="I77" s="573">
        <f>RANK(H77,H$60:H$96)+COUNTIF(H$60:H77,H77)-1</f>
        <v>18</v>
      </c>
    </row>
    <row r="78" spans="2:9" ht="16.5" customHeight="1">
      <c r="B78" s="560" t="s">
        <v>421</v>
      </c>
      <c r="C78" s="561" t="s">
        <v>867</v>
      </c>
      <c r="D78" s="562">
        <f t="shared" si="3"/>
        <v>0</v>
      </c>
      <c r="E78" s="562">
        <f>'37'!E27</f>
        <v>0</v>
      </c>
      <c r="F78" s="562">
        <f>'37'!K27</f>
        <v>0</v>
      </c>
      <c r="G78" s="563">
        <f>'37'!S27</f>
        <v>0</v>
      </c>
      <c r="H78" s="564">
        <f>'37'!V27</f>
        <v>0</v>
      </c>
      <c r="I78" s="573">
        <f>RANK(H78,H$60:H$96)+COUNTIF(H$60:H78,H78)-1</f>
        <v>19</v>
      </c>
    </row>
    <row r="79" spans="2:9" ht="16.5" customHeight="1">
      <c r="B79" s="560" t="s">
        <v>422</v>
      </c>
      <c r="C79" s="561" t="s">
        <v>868</v>
      </c>
      <c r="D79" s="562">
        <f t="shared" si="3"/>
        <v>0</v>
      </c>
      <c r="E79" s="562">
        <f>'37'!E28</f>
        <v>0</v>
      </c>
      <c r="F79" s="562">
        <f>'37'!K28</f>
        <v>0</v>
      </c>
      <c r="G79" s="563">
        <f>'37'!S28</f>
        <v>0</v>
      </c>
      <c r="H79" s="564">
        <f>'37'!V28</f>
        <v>0</v>
      </c>
      <c r="I79" s="573">
        <f>RANK(H79,H$60:H$96)+COUNTIF(H$60:H79,H79)-1</f>
        <v>20</v>
      </c>
    </row>
    <row r="80" spans="2:9" ht="16.5" customHeight="1">
      <c r="B80" s="560" t="s">
        <v>423</v>
      </c>
      <c r="C80" s="561" t="s">
        <v>869</v>
      </c>
      <c r="D80" s="562">
        <f t="shared" si="3"/>
        <v>0</v>
      </c>
      <c r="E80" s="562">
        <f>'37'!E29</f>
        <v>0</v>
      </c>
      <c r="F80" s="562">
        <f>'37'!K29</f>
        <v>0</v>
      </c>
      <c r="G80" s="563">
        <f>'37'!S29</f>
        <v>0</v>
      </c>
      <c r="H80" s="564">
        <f>'37'!V29</f>
        <v>0</v>
      </c>
      <c r="I80" s="573">
        <f>RANK(H80,H$60:H$96)+COUNTIF(H$60:H80,H80)-1</f>
        <v>21</v>
      </c>
    </row>
    <row r="81" spans="2:9" ht="16.5" customHeight="1">
      <c r="B81" s="560" t="s">
        <v>424</v>
      </c>
      <c r="C81" s="561" t="s">
        <v>870</v>
      </c>
      <c r="D81" s="562">
        <f t="shared" si="3"/>
        <v>0</v>
      </c>
      <c r="E81" s="562">
        <f>'37'!E30</f>
        <v>0</v>
      </c>
      <c r="F81" s="562">
        <f>'37'!K30</f>
        <v>0</v>
      </c>
      <c r="G81" s="563">
        <f>'37'!S30</f>
        <v>0</v>
      </c>
      <c r="H81" s="564">
        <f>'37'!V30</f>
        <v>0</v>
      </c>
      <c r="I81" s="573">
        <f>RANK(H81,H$60:H$96)+COUNTIF(H$60:H81,H81)-1</f>
        <v>22</v>
      </c>
    </row>
    <row r="82" spans="2:9" ht="16.5" customHeight="1">
      <c r="B82" s="560" t="s">
        <v>425</v>
      </c>
      <c r="C82" s="561" t="s">
        <v>871</v>
      </c>
      <c r="D82" s="562">
        <f t="shared" si="3"/>
        <v>0</v>
      </c>
      <c r="E82" s="562">
        <f>'37'!E31</f>
        <v>0</v>
      </c>
      <c r="F82" s="562">
        <f>'37'!K31</f>
        <v>0</v>
      </c>
      <c r="G82" s="563">
        <f>'37'!S31</f>
        <v>0</v>
      </c>
      <c r="H82" s="564">
        <f>'37'!V31</f>
        <v>0</v>
      </c>
      <c r="I82" s="573">
        <f>RANK(H82,H$60:H$96)+COUNTIF(H$60:H82,H82)-1</f>
        <v>23</v>
      </c>
    </row>
    <row r="83" spans="2:9" ht="16.5" customHeight="1">
      <c r="B83" s="560" t="s">
        <v>426</v>
      </c>
      <c r="C83" s="561" t="s">
        <v>872</v>
      </c>
      <c r="D83" s="562">
        <f t="shared" si="3"/>
        <v>0</v>
      </c>
      <c r="E83" s="562">
        <f>'37'!E32</f>
        <v>0</v>
      </c>
      <c r="F83" s="562">
        <f>'37'!K32</f>
        <v>0</v>
      </c>
      <c r="G83" s="563">
        <f>'37'!S32</f>
        <v>0</v>
      </c>
      <c r="H83" s="564">
        <f>'37'!V32</f>
        <v>0</v>
      </c>
      <c r="I83" s="573">
        <f>RANK(H83,H$60:H$96)+COUNTIF(H$60:H83,H83)-1</f>
        <v>24</v>
      </c>
    </row>
    <row r="84" spans="2:9" ht="16.5" customHeight="1">
      <c r="B84" s="560" t="s">
        <v>427</v>
      </c>
      <c r="C84" s="561" t="s">
        <v>873</v>
      </c>
      <c r="D84" s="562">
        <f t="shared" si="3"/>
        <v>0</v>
      </c>
      <c r="E84" s="562">
        <f>'37'!E33</f>
        <v>0</v>
      </c>
      <c r="F84" s="562">
        <f>'37'!K33</f>
        <v>0</v>
      </c>
      <c r="G84" s="563">
        <f>'37'!S33</f>
        <v>0</v>
      </c>
      <c r="H84" s="564">
        <f>'37'!V33</f>
        <v>0</v>
      </c>
      <c r="I84" s="573">
        <f>RANK(H84,H$60:H$96)+COUNTIF(H$60:H84,H84)-1</f>
        <v>25</v>
      </c>
    </row>
    <row r="85" spans="2:9" ht="16.5" customHeight="1">
      <c r="B85" s="560" t="s">
        <v>428</v>
      </c>
      <c r="C85" s="561" t="s">
        <v>874</v>
      </c>
      <c r="D85" s="562">
        <f t="shared" si="3"/>
        <v>0</v>
      </c>
      <c r="E85" s="562">
        <f>'37'!E34</f>
        <v>0</v>
      </c>
      <c r="F85" s="562">
        <f>'37'!K34</f>
        <v>0</v>
      </c>
      <c r="G85" s="563">
        <f>'37'!S34</f>
        <v>0</v>
      </c>
      <c r="H85" s="564">
        <f>'37'!V34</f>
        <v>0</v>
      </c>
      <c r="I85" s="573">
        <f>RANK(H85,H$60:H$96)+COUNTIF(H$60:H85,H85)-1</f>
        <v>26</v>
      </c>
    </row>
    <row r="86" spans="2:9" ht="16.5" customHeight="1">
      <c r="B86" s="560" t="s">
        <v>429</v>
      </c>
      <c r="C86" s="561" t="s">
        <v>875</v>
      </c>
      <c r="D86" s="562">
        <f t="shared" si="3"/>
        <v>0</v>
      </c>
      <c r="E86" s="562">
        <f>'37'!E35</f>
        <v>0</v>
      </c>
      <c r="F86" s="562">
        <f>'37'!K35</f>
        <v>0</v>
      </c>
      <c r="G86" s="563">
        <f>'37'!S35</f>
        <v>0</v>
      </c>
      <c r="H86" s="564">
        <f>'37'!V35</f>
        <v>0</v>
      </c>
      <c r="I86" s="573">
        <f>RANK(H86,H$60:H$96)+COUNTIF(H$60:H86,H86)-1</f>
        <v>27</v>
      </c>
    </row>
    <row r="87" spans="2:9" ht="16.5" customHeight="1">
      <c r="B87" s="560" t="s">
        <v>430</v>
      </c>
      <c r="C87" s="561" t="s">
        <v>876</v>
      </c>
      <c r="D87" s="562">
        <f t="shared" si="3"/>
        <v>0</v>
      </c>
      <c r="E87" s="562">
        <f>'37'!E36</f>
        <v>0</v>
      </c>
      <c r="F87" s="562">
        <f>'37'!K36</f>
        <v>0</v>
      </c>
      <c r="G87" s="563">
        <f>'37'!S36</f>
        <v>0</v>
      </c>
      <c r="H87" s="564">
        <f>'37'!V36</f>
        <v>0</v>
      </c>
      <c r="I87" s="573">
        <f>RANK(H87,H$60:H$96)+COUNTIF(H$60:H87,H87)-1</f>
        <v>28</v>
      </c>
    </row>
    <row r="88" spans="2:9" ht="16.5" customHeight="1">
      <c r="B88" s="560" t="s">
        <v>431</v>
      </c>
      <c r="C88" s="561" t="s">
        <v>877</v>
      </c>
      <c r="D88" s="562">
        <f t="shared" si="3"/>
        <v>0</v>
      </c>
      <c r="E88" s="562">
        <f>'37'!E37</f>
        <v>0</v>
      </c>
      <c r="F88" s="562">
        <f>'37'!K37</f>
        <v>0</v>
      </c>
      <c r="G88" s="563">
        <f>'37'!S37</f>
        <v>0</v>
      </c>
      <c r="H88" s="564">
        <f>'37'!V37</f>
        <v>0</v>
      </c>
      <c r="I88" s="573">
        <f>RANK(H88,H$60:H$96)+COUNTIF(H$60:H88,H88)-1</f>
        <v>29</v>
      </c>
    </row>
    <row r="89" spans="2:9" ht="16.5" customHeight="1">
      <c r="B89" s="560" t="s">
        <v>432</v>
      </c>
      <c r="C89" s="561" t="s">
        <v>878</v>
      </c>
      <c r="D89" s="562">
        <f t="shared" si="3"/>
        <v>0</v>
      </c>
      <c r="E89" s="562">
        <f>'37'!E38</f>
        <v>0</v>
      </c>
      <c r="F89" s="562">
        <f>'37'!K38</f>
        <v>0</v>
      </c>
      <c r="G89" s="563">
        <f>'37'!S38</f>
        <v>0</v>
      </c>
      <c r="H89" s="564">
        <f>'37'!V38</f>
        <v>0</v>
      </c>
      <c r="I89" s="573">
        <f>RANK(H89,H$60:H$96)+COUNTIF(H$60:H89,H89)-1</f>
        <v>30</v>
      </c>
    </row>
    <row r="90" spans="2:9" ht="16.5" customHeight="1">
      <c r="B90" s="560" t="s">
        <v>433</v>
      </c>
      <c r="C90" s="561" t="s">
        <v>879</v>
      </c>
      <c r="D90" s="562">
        <f t="shared" si="3"/>
        <v>0</v>
      </c>
      <c r="E90" s="562">
        <f>'37'!E39</f>
        <v>0</v>
      </c>
      <c r="F90" s="562">
        <f>'37'!K39</f>
        <v>0</v>
      </c>
      <c r="G90" s="563">
        <f>'37'!S39</f>
        <v>0</v>
      </c>
      <c r="H90" s="564">
        <f>'37'!V39</f>
        <v>0</v>
      </c>
      <c r="I90" s="573">
        <f>RANK(H90,H$60:H$96)+COUNTIF(H$60:H90,H90)-1</f>
        <v>31</v>
      </c>
    </row>
    <row r="91" spans="2:9" ht="16.5" customHeight="1">
      <c r="B91" s="560" t="s">
        <v>434</v>
      </c>
      <c r="C91" s="561" t="s">
        <v>880</v>
      </c>
      <c r="D91" s="562">
        <f t="shared" si="3"/>
        <v>0</v>
      </c>
      <c r="E91" s="562">
        <f>'37'!E40</f>
        <v>0</v>
      </c>
      <c r="F91" s="562">
        <f>'37'!K40</f>
        <v>0</v>
      </c>
      <c r="G91" s="563">
        <f>'37'!S40</f>
        <v>0</v>
      </c>
      <c r="H91" s="564">
        <f>'37'!V40</f>
        <v>0</v>
      </c>
      <c r="I91" s="573">
        <f>RANK(H91,H$60:H$96)+COUNTIF(H$60:H91,H91)-1</f>
        <v>32</v>
      </c>
    </row>
    <row r="92" spans="2:9" ht="16.5" customHeight="1">
      <c r="B92" s="560" t="s">
        <v>435</v>
      </c>
      <c r="C92" s="561" t="s">
        <v>881</v>
      </c>
      <c r="D92" s="562">
        <f t="shared" si="3"/>
        <v>0</v>
      </c>
      <c r="E92" s="562">
        <f>'37'!E41</f>
        <v>0</v>
      </c>
      <c r="F92" s="562">
        <f>'37'!K41</f>
        <v>0</v>
      </c>
      <c r="G92" s="563">
        <f>'37'!S41</f>
        <v>0</v>
      </c>
      <c r="H92" s="564">
        <f>'37'!V41</f>
        <v>0</v>
      </c>
      <c r="I92" s="573">
        <f>RANK(H92,H$60:H$96)+COUNTIF(H$60:H92,H92)-1</f>
        <v>33</v>
      </c>
    </row>
    <row r="93" spans="2:9" ht="16.5" customHeight="1">
      <c r="B93" s="560" t="s">
        <v>436</v>
      </c>
      <c r="C93" s="561" t="s">
        <v>882</v>
      </c>
      <c r="D93" s="562">
        <f t="shared" si="3"/>
        <v>0</v>
      </c>
      <c r="E93" s="562">
        <f>'37'!E42</f>
        <v>0</v>
      </c>
      <c r="F93" s="562">
        <f>'37'!K42</f>
        <v>0</v>
      </c>
      <c r="G93" s="563">
        <f>'37'!S42</f>
        <v>0</v>
      </c>
      <c r="H93" s="564">
        <f>'37'!V42</f>
        <v>0</v>
      </c>
      <c r="I93" s="573">
        <f>RANK(H93,H$60:H$96)+COUNTIF(H$60:H93,H93)-1</f>
        <v>34</v>
      </c>
    </row>
    <row r="94" spans="2:9" ht="16.5" customHeight="1">
      <c r="B94" s="560" t="s">
        <v>437</v>
      </c>
      <c r="C94" s="561" t="s">
        <v>883</v>
      </c>
      <c r="D94" s="562">
        <f t="shared" si="3"/>
        <v>0</v>
      </c>
      <c r="E94" s="562">
        <f>'37'!E43</f>
        <v>0</v>
      </c>
      <c r="F94" s="562">
        <f>'37'!K43</f>
        <v>0</v>
      </c>
      <c r="G94" s="563">
        <f>'37'!S43</f>
        <v>0</v>
      </c>
      <c r="H94" s="564">
        <f>'37'!V43</f>
        <v>0</v>
      </c>
      <c r="I94" s="573">
        <f>RANK(H94,H$60:H$96)+COUNTIF(H$60:H94,H94)-1</f>
        <v>35</v>
      </c>
    </row>
    <row r="95" spans="2:9" ht="16.5" customHeight="1">
      <c r="B95" s="560" t="s">
        <v>438</v>
      </c>
      <c r="C95" s="561" t="s">
        <v>884</v>
      </c>
      <c r="D95" s="562">
        <f t="shared" si="3"/>
        <v>0</v>
      </c>
      <c r="E95" s="562">
        <f>'37'!E44</f>
        <v>0</v>
      </c>
      <c r="F95" s="562">
        <f>'37'!K44</f>
        <v>0</v>
      </c>
      <c r="G95" s="563">
        <f>'37'!S44</f>
        <v>0</v>
      </c>
      <c r="H95" s="564">
        <f>'37'!V44</f>
        <v>0</v>
      </c>
      <c r="I95" s="573">
        <f>RANK(H95,H$60:H$96)+COUNTIF(H$60:H95,H95)-1</f>
        <v>36</v>
      </c>
    </row>
    <row r="96" spans="2:9" ht="16.5" customHeight="1">
      <c r="B96" s="560" t="s">
        <v>439</v>
      </c>
      <c r="C96" s="561" t="s">
        <v>6</v>
      </c>
      <c r="D96" s="562">
        <f t="shared" si="3"/>
        <v>0</v>
      </c>
      <c r="E96" s="562">
        <f>'37'!E45</f>
        <v>0</v>
      </c>
      <c r="F96" s="562">
        <f>'37'!K45</f>
        <v>0</v>
      </c>
      <c r="G96" s="563">
        <f>'37'!S45</f>
        <v>0</v>
      </c>
      <c r="H96" s="564">
        <f>'37'!V45</f>
        <v>0</v>
      </c>
      <c r="I96" s="573">
        <f>RANK(H96,H$60:H$96)+COUNTIF(H$60:H96,H96)-1</f>
        <v>37</v>
      </c>
    </row>
    <row r="97" spans="2:8" ht="16.5" customHeight="1" thickBot="1">
      <c r="B97" s="560"/>
      <c r="C97" s="561" t="s">
        <v>81</v>
      </c>
      <c r="D97" s="562">
        <f t="shared" si="3"/>
        <v>0</v>
      </c>
      <c r="E97" s="562">
        <f>'37'!E46</f>
        <v>0</v>
      </c>
      <c r="F97" s="562">
        <f>'37'!K46</f>
        <v>0</v>
      </c>
      <c r="G97" s="563">
        <f>'37'!S46</f>
        <v>0</v>
      </c>
      <c r="H97" s="574">
        <f>'37'!V46</f>
        <v>0</v>
      </c>
    </row>
  </sheetData>
  <sheetProtection formatCells="0" formatColumns="0" formatRows="0" sort="0" autoFilter="0"/>
  <mergeCells count="12">
    <mergeCell ref="B58:B59"/>
    <mergeCell ref="C58:C59"/>
    <mergeCell ref="D58:D59"/>
    <mergeCell ref="G58:G59"/>
    <mergeCell ref="H58:H59"/>
    <mergeCell ref="B40:C40"/>
    <mergeCell ref="D27:D28"/>
    <mergeCell ref="G27:G28"/>
    <mergeCell ref="H27:H28"/>
    <mergeCell ref="B3:H3"/>
    <mergeCell ref="B27:B28"/>
    <mergeCell ref="C27:C28"/>
  </mergeCells>
  <phoneticPr fontId="14"/>
  <pageMargins left="0.78740157480314965" right="0.78740157480314965" top="0.78740157480314965" bottom="0.78740157480314965" header="0" footer="0"/>
  <pageSetup paperSize="9" fitToHeight="0" orientation="portrait" r:id="rId1"/>
  <headerFooter>
    <oddFooter>&amp;R&amp;A</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00B0F0"/>
  </sheetPr>
  <dimension ref="A1:I75"/>
  <sheetViews>
    <sheetView view="pageBreakPreview" zoomScaleNormal="100" zoomScaleSheetLayoutView="100" workbookViewId="0">
      <pane ySplit="2" topLeftCell="A3" activePane="bottomLeft" state="frozen"/>
      <selection pane="bottomLeft" activeCell="E25" sqref="E25"/>
    </sheetView>
  </sheetViews>
  <sheetFormatPr defaultColWidth="9.140625" defaultRowHeight="16.5" customHeight="1"/>
  <cols>
    <col min="1" max="1" width="2.28515625" style="550" customWidth="1"/>
    <col min="2" max="2" width="3.85546875" style="550" customWidth="1"/>
    <col min="3" max="3" width="27.7109375" style="550" bestFit="1" customWidth="1"/>
    <col min="4" max="8" width="12.7109375" style="550" customWidth="1"/>
    <col min="9" max="9" width="5.85546875" style="550" customWidth="1"/>
    <col min="10" max="16384" width="9.140625" style="550"/>
  </cols>
  <sheetData>
    <row r="1" spans="2:8" ht="12">
      <c r="B1" s="549"/>
      <c r="E1" s="549"/>
    </row>
    <row r="2" spans="2:8" ht="12">
      <c r="B2" s="551"/>
      <c r="C2" s="552"/>
      <c r="E2" s="549"/>
    </row>
    <row r="3" spans="2:8" ht="16.5" customHeight="1">
      <c r="B3" s="846" t="str">
        <f>"分析タイトル："&amp;データ入力!$E$3</f>
        <v>分析タイトル：(例)○○イベント実施に伴う経済波及効果</v>
      </c>
      <c r="C3" s="846"/>
      <c r="D3" s="846"/>
      <c r="E3" s="846"/>
      <c r="F3" s="846"/>
      <c r="G3" s="846"/>
      <c r="H3" s="846"/>
    </row>
    <row r="4" spans="2:8" ht="14.25">
      <c r="B4" s="553" t="s">
        <v>505</v>
      </c>
      <c r="H4" s="554"/>
    </row>
    <row r="5" spans="2:8" ht="12">
      <c r="B5" s="555"/>
      <c r="C5" s="555"/>
      <c r="D5" s="554" t="str">
        <f>結果!$F$10&amp;"　　　"</f>
        <v>(単位：百万円)　　　</v>
      </c>
      <c r="E5" s="555"/>
      <c r="F5" s="555"/>
      <c r="G5" s="555"/>
      <c r="H5" s="555"/>
    </row>
    <row r="6" spans="2:8" ht="12">
      <c r="B6" s="555"/>
      <c r="C6" s="555"/>
      <c r="D6" s="555"/>
      <c r="E6" s="555"/>
      <c r="F6" s="555"/>
      <c r="G6" s="555"/>
      <c r="H6" s="555"/>
    </row>
    <row r="7" spans="2:8" ht="12">
      <c r="B7" s="555"/>
      <c r="C7" s="555"/>
      <c r="D7" s="555"/>
      <c r="E7" s="555"/>
      <c r="F7" s="555"/>
      <c r="G7" s="555"/>
      <c r="H7" s="555"/>
    </row>
    <row r="8" spans="2:8" ht="12">
      <c r="B8" s="555"/>
      <c r="C8" s="555"/>
      <c r="D8" s="555"/>
      <c r="E8" s="555"/>
      <c r="F8" s="555"/>
      <c r="G8" s="555"/>
      <c r="H8" s="555"/>
    </row>
    <row r="9" spans="2:8" ht="12">
      <c r="B9" s="555"/>
      <c r="C9" s="555"/>
      <c r="D9" s="555"/>
      <c r="E9" s="555"/>
      <c r="F9" s="555"/>
      <c r="G9" s="555"/>
      <c r="H9" s="555"/>
    </row>
    <row r="10" spans="2:8" ht="12">
      <c r="B10" s="555"/>
      <c r="C10" s="555"/>
      <c r="D10" s="555"/>
      <c r="E10" s="555"/>
      <c r="F10" s="555"/>
      <c r="G10" s="555"/>
      <c r="H10" s="554" t="str">
        <f>結果!$J$15&amp;"　　"</f>
        <v>(単位：百万円、人)　　</v>
      </c>
    </row>
    <row r="11" spans="2:8" ht="12">
      <c r="B11" s="555"/>
      <c r="C11" s="555"/>
      <c r="D11" s="555"/>
      <c r="E11" s="555"/>
      <c r="F11" s="555"/>
      <c r="G11" s="555"/>
      <c r="H11" s="555"/>
    </row>
    <row r="12" spans="2:8" ht="12">
      <c r="B12" s="555"/>
      <c r="C12" s="555"/>
      <c r="D12" s="555"/>
      <c r="E12" s="555"/>
      <c r="F12" s="555"/>
      <c r="G12" s="555"/>
      <c r="H12" s="555"/>
    </row>
    <row r="13" spans="2:8" ht="12">
      <c r="B13" s="555"/>
      <c r="C13" s="555"/>
      <c r="D13" s="555"/>
      <c r="E13" s="555"/>
      <c r="F13" s="555"/>
      <c r="G13" s="555"/>
      <c r="H13" s="555"/>
    </row>
    <row r="14" spans="2:8" ht="12">
      <c r="B14" s="555"/>
      <c r="C14" s="555"/>
      <c r="D14" s="555"/>
      <c r="E14" s="555"/>
      <c r="F14" s="555"/>
      <c r="G14" s="555"/>
      <c r="H14" s="555"/>
    </row>
    <row r="15" spans="2:8" ht="12">
      <c r="B15" s="555"/>
      <c r="C15" s="555"/>
      <c r="D15" s="555"/>
      <c r="E15" s="555"/>
      <c r="F15" s="555"/>
      <c r="G15" s="555"/>
      <c r="H15" s="555"/>
    </row>
    <row r="16" spans="2:8" ht="12">
      <c r="B16" s="555"/>
      <c r="C16" s="555"/>
      <c r="D16" s="555"/>
      <c r="E16" s="555"/>
      <c r="F16" s="555"/>
      <c r="G16" s="555"/>
      <c r="H16" s="555"/>
    </row>
    <row r="17" spans="1:9" ht="12">
      <c r="B17" s="555"/>
      <c r="C17" s="555"/>
      <c r="D17" s="555"/>
      <c r="E17" s="555"/>
      <c r="F17" s="555"/>
      <c r="G17" s="555"/>
      <c r="H17" s="555"/>
    </row>
    <row r="18" spans="1:9" ht="12">
      <c r="B18" s="555"/>
      <c r="C18" s="555"/>
      <c r="D18" s="555"/>
      <c r="E18" s="555"/>
      <c r="F18" s="555"/>
      <c r="G18" s="555"/>
      <c r="H18" s="555"/>
    </row>
    <row r="19" spans="1:9" ht="12">
      <c r="B19" s="555"/>
      <c r="C19" s="555"/>
      <c r="D19" s="555"/>
      <c r="E19" s="555"/>
      <c r="F19" s="555"/>
      <c r="G19" s="555"/>
      <c r="H19" s="555"/>
    </row>
    <row r="20" spans="1:9" ht="12">
      <c r="B20" s="555"/>
      <c r="C20" s="555"/>
      <c r="D20" s="555"/>
      <c r="E20" s="555"/>
      <c r="F20" s="555"/>
      <c r="G20" s="555"/>
      <c r="H20" s="555"/>
    </row>
    <row r="21" spans="1:9" ht="12">
      <c r="B21" s="555"/>
      <c r="C21" s="555"/>
      <c r="D21" s="555"/>
      <c r="E21" s="555"/>
      <c r="F21" s="555"/>
      <c r="G21" s="555"/>
      <c r="H21" s="555"/>
    </row>
    <row r="22" spans="1:9" ht="12">
      <c r="B22" s="555"/>
      <c r="C22" s="555"/>
      <c r="D22" s="555"/>
      <c r="E22" s="555"/>
      <c r="F22" s="555"/>
      <c r="G22" s="555"/>
      <c r="H22" s="555"/>
    </row>
    <row r="23" spans="1:9" ht="12">
      <c r="B23" s="555"/>
      <c r="C23" s="555"/>
      <c r="D23" s="555"/>
      <c r="E23" s="555"/>
      <c r="F23" s="555"/>
      <c r="G23" s="555"/>
      <c r="H23" s="555"/>
    </row>
    <row r="24" spans="1:9" ht="12">
      <c r="B24" s="555"/>
      <c r="C24" s="555"/>
      <c r="D24" s="555"/>
      <c r="E24" s="555"/>
      <c r="F24" s="555"/>
      <c r="G24" s="555"/>
      <c r="H24" s="555"/>
    </row>
    <row r="25" spans="1:9" ht="16.5" customHeight="1" thickBot="1">
      <c r="B25" s="553" t="s">
        <v>858</v>
      </c>
      <c r="H25" s="554" t="str">
        <f>"（単位："&amp;データ入力!$L$7&amp;"）"</f>
        <v>（単位：百万円）</v>
      </c>
    </row>
    <row r="26" spans="1:9" ht="16.5" customHeight="1">
      <c r="B26" s="847" t="s">
        <v>479</v>
      </c>
      <c r="C26" s="847" t="s">
        <v>74</v>
      </c>
      <c r="D26" s="842" t="s">
        <v>483</v>
      </c>
      <c r="E26" s="556"/>
      <c r="F26" s="557"/>
      <c r="G26" s="842" t="s">
        <v>482</v>
      </c>
      <c r="H26" s="844" t="s">
        <v>50</v>
      </c>
    </row>
    <row r="27" spans="1:9" ht="16.5" customHeight="1">
      <c r="B27" s="848"/>
      <c r="C27" s="848"/>
      <c r="D27" s="843"/>
      <c r="E27" s="558" t="s">
        <v>47</v>
      </c>
      <c r="F27" s="559" t="s">
        <v>48</v>
      </c>
      <c r="G27" s="843"/>
      <c r="H27" s="845"/>
    </row>
    <row r="28" spans="1:9" ht="16.5" customHeight="1">
      <c r="A28" s="555">
        <v>1</v>
      </c>
      <c r="B28" s="560" t="str">
        <f t="shared" ref="B28:H28" si="0">INDEX($B$60:$H$74,MATCH($A28,$I$60:$I$74,0),B$2)</f>
        <v>01</v>
      </c>
      <c r="C28" s="561" t="str">
        <f t="shared" si="0"/>
        <v>農業</v>
      </c>
      <c r="D28" s="562">
        <f t="shared" si="0"/>
        <v>0</v>
      </c>
      <c r="E28" s="562">
        <f t="shared" si="0"/>
        <v>0</v>
      </c>
      <c r="F28" s="562">
        <f t="shared" si="0"/>
        <v>0</v>
      </c>
      <c r="G28" s="563">
        <f t="shared" si="0"/>
        <v>0</v>
      </c>
      <c r="H28" s="564">
        <f t="shared" si="0"/>
        <v>0</v>
      </c>
      <c r="I28" s="573">
        <f>RANK(H60,H$60:H$74)+COUNTIF(H$60:H60,H60)-1</f>
        <v>1</v>
      </c>
    </row>
    <row r="29" spans="1:9" ht="16.5" customHeight="1">
      <c r="A29" s="555">
        <v>2</v>
      </c>
      <c r="B29" s="560" t="str">
        <f t="shared" ref="B29:H42" si="1">INDEX($B$60:$H$74,MATCH($A29,$I$60:$I$74,0),B$2)</f>
        <v>02</v>
      </c>
      <c r="C29" s="561" t="str">
        <f t="shared" si="1"/>
        <v>林業</v>
      </c>
      <c r="D29" s="562">
        <f t="shared" si="1"/>
        <v>0</v>
      </c>
      <c r="E29" s="562">
        <f t="shared" si="1"/>
        <v>0</v>
      </c>
      <c r="F29" s="562">
        <f t="shared" si="1"/>
        <v>0</v>
      </c>
      <c r="G29" s="563">
        <f t="shared" si="1"/>
        <v>0</v>
      </c>
      <c r="H29" s="564">
        <f t="shared" si="1"/>
        <v>0</v>
      </c>
      <c r="I29" s="573">
        <f>RANK(H61,H$60:H$74)+COUNTIF(H$60:H61,H61)-1</f>
        <v>2</v>
      </c>
    </row>
    <row r="30" spans="1:9" ht="16.5" customHeight="1">
      <c r="A30" s="555">
        <v>3</v>
      </c>
      <c r="B30" s="560" t="str">
        <f t="shared" si="1"/>
        <v>03</v>
      </c>
      <c r="C30" s="561" t="str">
        <f t="shared" si="1"/>
        <v>漁業</v>
      </c>
      <c r="D30" s="562">
        <f t="shared" si="1"/>
        <v>0</v>
      </c>
      <c r="E30" s="562">
        <f t="shared" si="1"/>
        <v>0</v>
      </c>
      <c r="F30" s="562">
        <f t="shared" si="1"/>
        <v>0</v>
      </c>
      <c r="G30" s="563">
        <f t="shared" si="1"/>
        <v>0</v>
      </c>
      <c r="H30" s="564">
        <f t="shared" si="1"/>
        <v>0</v>
      </c>
      <c r="I30" s="573">
        <f>RANK(H61,H$60:H$74)+COUNTIF(H$60:H61,H61)-1</f>
        <v>2</v>
      </c>
    </row>
    <row r="31" spans="1:9" ht="16.5" customHeight="1">
      <c r="A31" s="555">
        <v>4</v>
      </c>
      <c r="B31" s="560" t="str">
        <f t="shared" si="1"/>
        <v>04</v>
      </c>
      <c r="C31" s="561" t="str">
        <f t="shared" si="1"/>
        <v>鉱業</v>
      </c>
      <c r="D31" s="562">
        <f t="shared" si="1"/>
        <v>0</v>
      </c>
      <c r="E31" s="562">
        <f t="shared" si="1"/>
        <v>0</v>
      </c>
      <c r="F31" s="562">
        <f t="shared" si="1"/>
        <v>0</v>
      </c>
      <c r="G31" s="563">
        <f t="shared" si="1"/>
        <v>0</v>
      </c>
      <c r="H31" s="564">
        <f t="shared" si="1"/>
        <v>0</v>
      </c>
      <c r="I31" s="573">
        <f>RANK(H62,H$60:H$74)+COUNTIF(H$60:H62,H62)-1</f>
        <v>3</v>
      </c>
    </row>
    <row r="32" spans="1:9" ht="16.5" customHeight="1">
      <c r="A32" s="555">
        <v>5</v>
      </c>
      <c r="B32" s="560" t="str">
        <f t="shared" si="1"/>
        <v>05</v>
      </c>
      <c r="C32" s="561" t="str">
        <f t="shared" si="1"/>
        <v>製造業</v>
      </c>
      <c r="D32" s="562">
        <f t="shared" si="1"/>
        <v>0</v>
      </c>
      <c r="E32" s="562">
        <f t="shared" si="1"/>
        <v>0</v>
      </c>
      <c r="F32" s="562">
        <f t="shared" si="1"/>
        <v>0</v>
      </c>
      <c r="G32" s="563">
        <f t="shared" si="1"/>
        <v>0</v>
      </c>
      <c r="H32" s="564">
        <f t="shared" si="1"/>
        <v>0</v>
      </c>
      <c r="I32" s="573">
        <f>RANK(H63,H$60:H$74)+COUNTIF(H$60:H63,H63)-1</f>
        <v>4</v>
      </c>
    </row>
    <row r="33" spans="1:9" ht="16.5" customHeight="1">
      <c r="A33" s="555">
        <v>6</v>
      </c>
      <c r="B33" s="560" t="str">
        <f t="shared" si="1"/>
        <v>06</v>
      </c>
      <c r="C33" s="561" t="str">
        <f t="shared" si="1"/>
        <v>建設</v>
      </c>
      <c r="D33" s="562">
        <f t="shared" si="1"/>
        <v>0</v>
      </c>
      <c r="E33" s="562">
        <f t="shared" si="1"/>
        <v>0</v>
      </c>
      <c r="F33" s="562">
        <f t="shared" si="1"/>
        <v>0</v>
      </c>
      <c r="G33" s="563">
        <f t="shared" si="1"/>
        <v>0</v>
      </c>
      <c r="H33" s="564">
        <f t="shared" si="1"/>
        <v>0</v>
      </c>
      <c r="I33" s="573">
        <f>RANK(H64,H$60:H$74)+COUNTIF(H$60:H64,H64)-1</f>
        <v>5</v>
      </c>
    </row>
    <row r="34" spans="1:9" ht="16.5" customHeight="1">
      <c r="A34" s="555">
        <v>7</v>
      </c>
      <c r="B34" s="560" t="str">
        <f t="shared" si="1"/>
        <v>07</v>
      </c>
      <c r="C34" s="561" t="str">
        <f t="shared" si="1"/>
        <v>電力・ガス・水道</v>
      </c>
      <c r="D34" s="562">
        <f t="shared" si="1"/>
        <v>0</v>
      </c>
      <c r="E34" s="562">
        <f t="shared" si="1"/>
        <v>0</v>
      </c>
      <c r="F34" s="562">
        <f t="shared" si="1"/>
        <v>0</v>
      </c>
      <c r="G34" s="563">
        <f t="shared" si="1"/>
        <v>0</v>
      </c>
      <c r="H34" s="564">
        <f t="shared" si="1"/>
        <v>0</v>
      </c>
      <c r="I34" s="573">
        <f>RANK(H65,H$60:H$74)+COUNTIF(H$60:H65,H65)-1</f>
        <v>6</v>
      </c>
    </row>
    <row r="35" spans="1:9" ht="16.5" customHeight="1">
      <c r="A35" s="555">
        <v>8</v>
      </c>
      <c r="B35" s="560" t="str">
        <f t="shared" si="1"/>
        <v>08</v>
      </c>
      <c r="C35" s="561" t="str">
        <f t="shared" si="1"/>
        <v>商業</v>
      </c>
      <c r="D35" s="562">
        <f t="shared" si="1"/>
        <v>0</v>
      </c>
      <c r="E35" s="562">
        <f t="shared" si="1"/>
        <v>0</v>
      </c>
      <c r="F35" s="562">
        <f t="shared" si="1"/>
        <v>0</v>
      </c>
      <c r="G35" s="563">
        <f t="shared" si="1"/>
        <v>0</v>
      </c>
      <c r="H35" s="564">
        <f t="shared" si="1"/>
        <v>0</v>
      </c>
      <c r="I35" s="573">
        <f>RANK(H66,H$60:H$74)+COUNTIF(H$60:H66,H66)-1</f>
        <v>7</v>
      </c>
    </row>
    <row r="36" spans="1:9" ht="16.5" customHeight="1">
      <c r="A36" s="555">
        <v>9</v>
      </c>
      <c r="B36" s="560" t="str">
        <f t="shared" si="1"/>
        <v>09</v>
      </c>
      <c r="C36" s="561" t="str">
        <f t="shared" si="1"/>
        <v>金融・保険</v>
      </c>
      <c r="D36" s="562">
        <f t="shared" si="1"/>
        <v>0</v>
      </c>
      <c r="E36" s="562">
        <f t="shared" si="1"/>
        <v>0</v>
      </c>
      <c r="F36" s="562">
        <f t="shared" si="1"/>
        <v>0</v>
      </c>
      <c r="G36" s="563">
        <f t="shared" si="1"/>
        <v>0</v>
      </c>
      <c r="H36" s="564">
        <f t="shared" si="1"/>
        <v>0</v>
      </c>
      <c r="I36" s="573">
        <f>RANK(H67,H$60:H$74)+COUNTIF(H$60:H67,H67)-1</f>
        <v>8</v>
      </c>
    </row>
    <row r="37" spans="1:9" ht="16.5" customHeight="1">
      <c r="A37" s="555">
        <v>10</v>
      </c>
      <c r="B37" s="560" t="str">
        <f t="shared" si="1"/>
        <v>10</v>
      </c>
      <c r="C37" s="561" t="str">
        <f t="shared" si="1"/>
        <v>不動産</v>
      </c>
      <c r="D37" s="562">
        <f t="shared" si="1"/>
        <v>0</v>
      </c>
      <c r="E37" s="562">
        <f t="shared" si="1"/>
        <v>0</v>
      </c>
      <c r="F37" s="562">
        <f t="shared" si="1"/>
        <v>0</v>
      </c>
      <c r="G37" s="563">
        <f t="shared" si="1"/>
        <v>0</v>
      </c>
      <c r="H37" s="564">
        <f t="shared" si="1"/>
        <v>0</v>
      </c>
      <c r="I37" s="573">
        <f>RANK(H68,H$60:H$74)+COUNTIF(H$60:H68,H68)-1</f>
        <v>9</v>
      </c>
    </row>
    <row r="38" spans="1:9" ht="16.5" customHeight="1">
      <c r="A38" s="555">
        <v>11</v>
      </c>
      <c r="B38" s="560" t="str">
        <f t="shared" si="1"/>
        <v>11</v>
      </c>
      <c r="C38" s="561" t="str">
        <f t="shared" si="1"/>
        <v>運輸・郵便</v>
      </c>
      <c r="D38" s="562">
        <f t="shared" si="1"/>
        <v>0</v>
      </c>
      <c r="E38" s="562">
        <f t="shared" si="1"/>
        <v>0</v>
      </c>
      <c r="F38" s="562">
        <f t="shared" si="1"/>
        <v>0</v>
      </c>
      <c r="G38" s="563">
        <f t="shared" si="1"/>
        <v>0</v>
      </c>
      <c r="H38" s="564">
        <f t="shared" si="1"/>
        <v>0</v>
      </c>
      <c r="I38" s="573">
        <f>RANK(H69,H$60:H$74)+COUNTIF(H$60:H69,H69)-1</f>
        <v>10</v>
      </c>
    </row>
    <row r="39" spans="1:9" ht="16.5" customHeight="1">
      <c r="A39" s="555">
        <v>12</v>
      </c>
      <c r="B39" s="560" t="str">
        <f t="shared" si="1"/>
        <v>12</v>
      </c>
      <c r="C39" s="561" t="str">
        <f t="shared" si="1"/>
        <v>情報通信</v>
      </c>
      <c r="D39" s="562">
        <f t="shared" si="1"/>
        <v>0</v>
      </c>
      <c r="E39" s="562">
        <f t="shared" si="1"/>
        <v>0</v>
      </c>
      <c r="F39" s="562">
        <f t="shared" si="1"/>
        <v>0</v>
      </c>
      <c r="G39" s="563">
        <f t="shared" si="1"/>
        <v>0</v>
      </c>
      <c r="H39" s="564">
        <f t="shared" si="1"/>
        <v>0</v>
      </c>
      <c r="I39" s="573">
        <f>RANK(H70,H$60:H$74)+COUNTIF(H$60:H70,H70)-1</f>
        <v>11</v>
      </c>
    </row>
    <row r="40" spans="1:9" ht="16.5" customHeight="1">
      <c r="A40" s="555">
        <v>13</v>
      </c>
      <c r="B40" s="560" t="str">
        <f t="shared" si="1"/>
        <v>13</v>
      </c>
      <c r="C40" s="561" t="str">
        <f t="shared" si="1"/>
        <v>公務</v>
      </c>
      <c r="D40" s="562">
        <f t="shared" si="1"/>
        <v>0</v>
      </c>
      <c r="E40" s="562">
        <f t="shared" si="1"/>
        <v>0</v>
      </c>
      <c r="F40" s="562">
        <f t="shared" si="1"/>
        <v>0</v>
      </c>
      <c r="G40" s="563">
        <f t="shared" si="1"/>
        <v>0</v>
      </c>
      <c r="H40" s="564">
        <f t="shared" si="1"/>
        <v>0</v>
      </c>
      <c r="I40" s="573">
        <f>RANK(H71,H$60:H$74)+COUNTIF(H$60:H71,H71)-1</f>
        <v>12</v>
      </c>
    </row>
    <row r="41" spans="1:9" ht="16.5" customHeight="1">
      <c r="A41" s="555">
        <v>14</v>
      </c>
      <c r="B41" s="560">
        <f t="shared" si="1"/>
        <v>14</v>
      </c>
      <c r="C41" s="561" t="str">
        <f t="shared" si="1"/>
        <v>サービス</v>
      </c>
      <c r="D41" s="562">
        <f t="shared" si="1"/>
        <v>0</v>
      </c>
      <c r="E41" s="562">
        <f t="shared" si="1"/>
        <v>0</v>
      </c>
      <c r="F41" s="562">
        <f t="shared" si="1"/>
        <v>0</v>
      </c>
      <c r="G41" s="563">
        <f t="shared" si="1"/>
        <v>0</v>
      </c>
      <c r="H41" s="564">
        <f t="shared" si="1"/>
        <v>0</v>
      </c>
      <c r="I41" s="573">
        <f>RANK(H72,H$60:H$74)+COUNTIF(H$60:H72,H72)-1</f>
        <v>13</v>
      </c>
    </row>
    <row r="42" spans="1:9" ht="16.5" customHeight="1" thickBot="1">
      <c r="A42" s="555">
        <v>15</v>
      </c>
      <c r="B42" s="560">
        <f t="shared" si="1"/>
        <v>15</v>
      </c>
      <c r="C42" s="561" t="str">
        <f t="shared" si="1"/>
        <v>分類不明</v>
      </c>
      <c r="D42" s="562">
        <f t="shared" si="1"/>
        <v>0</v>
      </c>
      <c r="E42" s="562">
        <f t="shared" si="1"/>
        <v>0</v>
      </c>
      <c r="F42" s="562">
        <f t="shared" si="1"/>
        <v>0</v>
      </c>
      <c r="G42" s="563">
        <f t="shared" si="1"/>
        <v>0</v>
      </c>
      <c r="H42" s="569">
        <f t="shared" si="1"/>
        <v>0</v>
      </c>
      <c r="I42" s="573">
        <f>RANK(H74,H$60:H$74)+COUNTIF(H$60:H74,H74)-1</f>
        <v>15</v>
      </c>
    </row>
    <row r="43" spans="1:9" ht="16.5" customHeight="1" thickBot="1">
      <c r="B43" s="840" t="s">
        <v>506</v>
      </c>
      <c r="C43" s="841"/>
      <c r="D43" s="570">
        <f t="shared" ref="D43" si="2">SUM(E43:F43)</f>
        <v>0</v>
      </c>
      <c r="E43" s="570">
        <f>'15'!E24</f>
        <v>0</v>
      </c>
      <c r="F43" s="570">
        <f>'15'!K24</f>
        <v>0</v>
      </c>
      <c r="G43" s="571">
        <f>'15'!S24</f>
        <v>0</v>
      </c>
      <c r="H43" s="572">
        <f>'15'!V24</f>
        <v>0</v>
      </c>
    </row>
    <row r="49" spans="1:9" ht="16.5" customHeight="1">
      <c r="A49" s="555">
        <v>1</v>
      </c>
    </row>
    <row r="50" spans="1:9" ht="16.5" customHeight="1">
      <c r="A50" s="555">
        <v>2</v>
      </c>
    </row>
    <row r="51" spans="1:9" ht="16.5" customHeight="1">
      <c r="A51" s="555">
        <v>3</v>
      </c>
    </row>
    <row r="52" spans="1:9" ht="16.5" customHeight="1">
      <c r="A52" s="555">
        <v>4</v>
      </c>
    </row>
    <row r="53" spans="1:9" ht="16.5" customHeight="1">
      <c r="A53" s="555">
        <v>5</v>
      </c>
    </row>
    <row r="54" spans="1:9" ht="16.5" customHeight="1">
      <c r="A54" s="555">
        <v>6</v>
      </c>
    </row>
    <row r="55" spans="1:9" ht="16.5" customHeight="1">
      <c r="A55" s="555">
        <v>7</v>
      </c>
    </row>
    <row r="56" spans="1:9" ht="16.5" customHeight="1">
      <c r="A56" s="555">
        <v>8</v>
      </c>
    </row>
    <row r="57" spans="1:9" ht="16.5" customHeight="1" thickBot="1">
      <c r="A57" s="555">
        <v>9</v>
      </c>
      <c r="B57" s="552" t="s">
        <v>858</v>
      </c>
      <c r="H57" s="554" t="str">
        <f>"（単位："&amp;データ入力!$L$7&amp;"）"</f>
        <v>（単位：百万円）</v>
      </c>
    </row>
    <row r="58" spans="1:9" ht="16.5" customHeight="1">
      <c r="A58" s="555">
        <v>10</v>
      </c>
      <c r="B58" s="847" t="s">
        <v>479</v>
      </c>
      <c r="C58" s="847" t="s">
        <v>74</v>
      </c>
      <c r="D58" s="842" t="s">
        <v>483</v>
      </c>
      <c r="E58" s="556"/>
      <c r="F58" s="557"/>
      <c r="G58" s="842" t="s">
        <v>482</v>
      </c>
      <c r="H58" s="844" t="s">
        <v>50</v>
      </c>
    </row>
    <row r="59" spans="1:9" ht="16.5" customHeight="1">
      <c r="A59" s="555">
        <v>11</v>
      </c>
      <c r="B59" s="848"/>
      <c r="C59" s="848"/>
      <c r="D59" s="843"/>
      <c r="E59" s="558" t="s">
        <v>47</v>
      </c>
      <c r="F59" s="559" t="s">
        <v>48</v>
      </c>
      <c r="G59" s="843"/>
      <c r="H59" s="845"/>
    </row>
    <row r="60" spans="1:9" ht="16.5" customHeight="1">
      <c r="A60" s="555">
        <v>12</v>
      </c>
      <c r="B60" s="560" t="s">
        <v>400</v>
      </c>
      <c r="C60" s="561" t="s">
        <v>457</v>
      </c>
      <c r="D60" s="562">
        <f>SUM(E60:F60)</f>
        <v>0</v>
      </c>
      <c r="E60" s="562">
        <f>'15'!E9</f>
        <v>0</v>
      </c>
      <c r="F60" s="562">
        <f>'15'!K9</f>
        <v>0</v>
      </c>
      <c r="G60" s="563">
        <f>'15'!S9</f>
        <v>0</v>
      </c>
      <c r="H60" s="564">
        <f>'15'!V9</f>
        <v>0</v>
      </c>
      <c r="I60" s="578">
        <f>RANK(H60,H$60:H$74)+COUNTIF(H$60:H60,H60)-1</f>
        <v>1</v>
      </c>
    </row>
    <row r="61" spans="1:9" ht="16.5" customHeight="1">
      <c r="A61" s="555">
        <v>13</v>
      </c>
      <c r="B61" s="560" t="s">
        <v>401</v>
      </c>
      <c r="C61" s="561" t="s">
        <v>1</v>
      </c>
      <c r="D61" s="562">
        <f t="shared" ref="D61:D75" si="3">SUM(E61:F61)</f>
        <v>0</v>
      </c>
      <c r="E61" s="562">
        <f>'15'!E10</f>
        <v>0</v>
      </c>
      <c r="F61" s="562">
        <f>'15'!K10</f>
        <v>0</v>
      </c>
      <c r="G61" s="563">
        <f>'15'!S10</f>
        <v>0</v>
      </c>
      <c r="H61" s="564">
        <f>'15'!V10</f>
        <v>0</v>
      </c>
      <c r="I61" s="578">
        <f>RANK(H61,H$60:H$74)+COUNTIF(H$60:H61,H61)-1</f>
        <v>2</v>
      </c>
    </row>
    <row r="62" spans="1:9" ht="16.5" customHeight="1">
      <c r="A62" s="555">
        <v>14</v>
      </c>
      <c r="B62" s="560" t="s">
        <v>402</v>
      </c>
      <c r="C62" s="561" t="s">
        <v>2</v>
      </c>
      <c r="D62" s="562">
        <f t="shared" si="3"/>
        <v>0</v>
      </c>
      <c r="E62" s="562">
        <f>'15'!E11</f>
        <v>0</v>
      </c>
      <c r="F62" s="562">
        <f>'15'!K11</f>
        <v>0</v>
      </c>
      <c r="G62" s="563">
        <f>'15'!S11</f>
        <v>0</v>
      </c>
      <c r="H62" s="564">
        <f>'15'!V11</f>
        <v>0</v>
      </c>
      <c r="I62" s="578">
        <f>RANK(H62,H$60:H$74)+COUNTIF(H$60:H62,H62)-1</f>
        <v>3</v>
      </c>
    </row>
    <row r="63" spans="1:9" ht="16.5" customHeight="1">
      <c r="A63" s="555">
        <v>15</v>
      </c>
      <c r="B63" s="560" t="s">
        <v>403</v>
      </c>
      <c r="C63" s="561" t="s">
        <v>477</v>
      </c>
      <c r="D63" s="562">
        <f t="shared" si="3"/>
        <v>0</v>
      </c>
      <c r="E63" s="562">
        <f>'15'!E12</f>
        <v>0</v>
      </c>
      <c r="F63" s="562">
        <f>'15'!K12</f>
        <v>0</v>
      </c>
      <c r="G63" s="563">
        <f>'15'!S12</f>
        <v>0</v>
      </c>
      <c r="H63" s="564">
        <f>'15'!V12</f>
        <v>0</v>
      </c>
      <c r="I63" s="578">
        <f>RANK(H63,H$60:H$74)+COUNTIF(H$60:H63,H63)-1</f>
        <v>4</v>
      </c>
    </row>
    <row r="64" spans="1:9" ht="16.5" customHeight="1">
      <c r="B64" s="560" t="s">
        <v>404</v>
      </c>
      <c r="C64" s="561" t="s">
        <v>472</v>
      </c>
      <c r="D64" s="562">
        <f t="shared" si="3"/>
        <v>0</v>
      </c>
      <c r="E64" s="562">
        <f>'15'!E13</f>
        <v>0</v>
      </c>
      <c r="F64" s="562">
        <f>'15'!K13</f>
        <v>0</v>
      </c>
      <c r="G64" s="563">
        <f>'15'!S13</f>
        <v>0</v>
      </c>
      <c r="H64" s="564">
        <f>'15'!V13</f>
        <v>0</v>
      </c>
      <c r="I64" s="578">
        <f>RANK(H64,H$60:H$74)+COUNTIF(H$60:H64,H64)-1</f>
        <v>5</v>
      </c>
    </row>
    <row r="65" spans="2:9" ht="16.5" customHeight="1">
      <c r="B65" s="560" t="s">
        <v>405</v>
      </c>
      <c r="C65" s="561" t="s">
        <v>473</v>
      </c>
      <c r="D65" s="562">
        <f t="shared" si="3"/>
        <v>0</v>
      </c>
      <c r="E65" s="562">
        <f>'15'!E14</f>
        <v>0</v>
      </c>
      <c r="F65" s="562">
        <f>'15'!K14</f>
        <v>0</v>
      </c>
      <c r="G65" s="563">
        <f>'15'!S14</f>
        <v>0</v>
      </c>
      <c r="H65" s="564">
        <f>'15'!V14</f>
        <v>0</v>
      </c>
      <c r="I65" s="578">
        <f>RANK(H65,H$60:H$74)+COUNTIF(H$60:H65,H65)-1</f>
        <v>6</v>
      </c>
    </row>
    <row r="66" spans="2:9" ht="16.5" customHeight="1">
      <c r="B66" s="560" t="s">
        <v>406</v>
      </c>
      <c r="C66" s="561" t="s">
        <v>474</v>
      </c>
      <c r="D66" s="562">
        <f t="shared" si="3"/>
        <v>0</v>
      </c>
      <c r="E66" s="562">
        <f>'15'!E15</f>
        <v>0</v>
      </c>
      <c r="F66" s="562">
        <f>'15'!K15</f>
        <v>0</v>
      </c>
      <c r="G66" s="563">
        <f>'15'!S15</f>
        <v>0</v>
      </c>
      <c r="H66" s="564">
        <f>'15'!V15</f>
        <v>0</v>
      </c>
      <c r="I66" s="578">
        <f>RANK(H66,H$60:H$74)+COUNTIF(H$60:H66,H66)-1</f>
        <v>7</v>
      </c>
    </row>
    <row r="67" spans="2:9" ht="16.5" customHeight="1">
      <c r="B67" s="560" t="s">
        <v>407</v>
      </c>
      <c r="C67" s="561" t="s">
        <v>475</v>
      </c>
      <c r="D67" s="562">
        <f t="shared" si="3"/>
        <v>0</v>
      </c>
      <c r="E67" s="562">
        <f>'15'!E16</f>
        <v>0</v>
      </c>
      <c r="F67" s="562">
        <f>'15'!K16</f>
        <v>0</v>
      </c>
      <c r="G67" s="563">
        <f>'15'!S16</f>
        <v>0</v>
      </c>
      <c r="H67" s="564">
        <f>'15'!V16</f>
        <v>0</v>
      </c>
      <c r="I67" s="578">
        <f>RANK(H67,H$60:H$74)+COUNTIF(H$60:H67,H67)-1</f>
        <v>8</v>
      </c>
    </row>
    <row r="68" spans="2:9" ht="16.5" customHeight="1">
      <c r="B68" s="560" t="s">
        <v>409</v>
      </c>
      <c r="C68" s="561" t="s">
        <v>4</v>
      </c>
      <c r="D68" s="562">
        <f t="shared" si="3"/>
        <v>0</v>
      </c>
      <c r="E68" s="562">
        <f>'15'!E17</f>
        <v>0</v>
      </c>
      <c r="F68" s="562">
        <f>'15'!K17</f>
        <v>0</v>
      </c>
      <c r="G68" s="563">
        <f>'15'!S17</f>
        <v>0</v>
      </c>
      <c r="H68" s="564">
        <f>'15'!V17</f>
        <v>0</v>
      </c>
      <c r="I68" s="578">
        <f>RANK(H68,H$60:H$74)+COUNTIF(H$60:H68,H68)-1</f>
        <v>9</v>
      </c>
    </row>
    <row r="69" spans="2:9" ht="16.5" customHeight="1">
      <c r="B69" s="560" t="s">
        <v>410</v>
      </c>
      <c r="C69" s="561" t="s">
        <v>468</v>
      </c>
      <c r="D69" s="562">
        <f t="shared" si="3"/>
        <v>0</v>
      </c>
      <c r="E69" s="562">
        <f>'15'!E18</f>
        <v>0</v>
      </c>
      <c r="F69" s="562">
        <f>'15'!K18</f>
        <v>0</v>
      </c>
      <c r="G69" s="563">
        <f>'15'!S18</f>
        <v>0</v>
      </c>
      <c r="H69" s="564">
        <f>'15'!V18</f>
        <v>0</v>
      </c>
      <c r="I69" s="578">
        <f>RANK(H69,H$60:H$74)+COUNTIF(H$60:H69,H69)-1</f>
        <v>10</v>
      </c>
    </row>
    <row r="70" spans="2:9" ht="16.5" customHeight="1">
      <c r="B70" s="560" t="s">
        <v>411</v>
      </c>
      <c r="C70" s="561" t="s">
        <v>966</v>
      </c>
      <c r="D70" s="562">
        <f t="shared" si="3"/>
        <v>0</v>
      </c>
      <c r="E70" s="562">
        <f>'15'!E19</f>
        <v>0</v>
      </c>
      <c r="F70" s="562">
        <f>'15'!K19</f>
        <v>0</v>
      </c>
      <c r="G70" s="563">
        <f>'15'!S19</f>
        <v>0</v>
      </c>
      <c r="H70" s="564">
        <f>'15'!V19</f>
        <v>0</v>
      </c>
      <c r="I70" s="578">
        <f>RANK(H70,H$60:H$74)+COUNTIF(H$60:H70,H70)-1</f>
        <v>11</v>
      </c>
    </row>
    <row r="71" spans="2:9" ht="16.5" customHeight="1">
      <c r="B71" s="560" t="s">
        <v>412</v>
      </c>
      <c r="C71" s="561" t="s">
        <v>855</v>
      </c>
      <c r="D71" s="562">
        <f t="shared" si="3"/>
        <v>0</v>
      </c>
      <c r="E71" s="562">
        <f>'15'!E20</f>
        <v>0</v>
      </c>
      <c r="F71" s="562">
        <f>'15'!K20</f>
        <v>0</v>
      </c>
      <c r="G71" s="563">
        <f>'15'!S20</f>
        <v>0</v>
      </c>
      <c r="H71" s="564">
        <f>'15'!V20</f>
        <v>0</v>
      </c>
      <c r="I71" s="578">
        <f>RANK(H71,H$60:H$74)+COUNTIF(H$60:H71,H71)-1</f>
        <v>12</v>
      </c>
    </row>
    <row r="72" spans="2:9" ht="16.5" customHeight="1">
      <c r="B72" s="560" t="s">
        <v>413</v>
      </c>
      <c r="C72" s="561" t="s">
        <v>856</v>
      </c>
      <c r="D72" s="562">
        <f t="shared" si="3"/>
        <v>0</v>
      </c>
      <c r="E72" s="562">
        <f>'15'!E21</f>
        <v>0</v>
      </c>
      <c r="F72" s="562">
        <f>'15'!K21</f>
        <v>0</v>
      </c>
      <c r="G72" s="563">
        <f>'15'!S21</f>
        <v>0</v>
      </c>
      <c r="H72" s="564">
        <f>'15'!V21</f>
        <v>0</v>
      </c>
      <c r="I72" s="578">
        <f>RANK(H72,H$60:H$74)+COUNTIF(H$60:H72,H72)-1</f>
        <v>13</v>
      </c>
    </row>
    <row r="73" spans="2:9" ht="16.5" customHeight="1">
      <c r="B73" s="560">
        <v>14</v>
      </c>
      <c r="C73" s="561" t="s">
        <v>857</v>
      </c>
      <c r="D73" s="562">
        <f t="shared" si="3"/>
        <v>0</v>
      </c>
      <c r="E73" s="562">
        <f>'15'!E22</f>
        <v>0</v>
      </c>
      <c r="F73" s="562">
        <f>'15'!K22</f>
        <v>0</v>
      </c>
      <c r="G73" s="563">
        <f>'15'!S22</f>
        <v>0</v>
      </c>
      <c r="H73" s="564">
        <f>'15'!V22</f>
        <v>0</v>
      </c>
      <c r="I73" s="578">
        <f>RANK(H73,H$60:H$74)+COUNTIF(H$60:H73,H73)-1</f>
        <v>14</v>
      </c>
    </row>
    <row r="74" spans="2:9" ht="16.5" customHeight="1">
      <c r="B74" s="560">
        <v>15</v>
      </c>
      <c r="C74" s="561" t="s">
        <v>6</v>
      </c>
      <c r="D74" s="562">
        <f t="shared" si="3"/>
        <v>0</v>
      </c>
      <c r="E74" s="562">
        <f>'15'!E23</f>
        <v>0</v>
      </c>
      <c r="F74" s="562">
        <f>'15'!K23</f>
        <v>0</v>
      </c>
      <c r="G74" s="563">
        <f>'15'!S23</f>
        <v>0</v>
      </c>
      <c r="H74" s="564">
        <f>'15'!V23</f>
        <v>0</v>
      </c>
      <c r="I74" s="578">
        <f>RANK(H74,H$60:H$74)+COUNTIF(H$60:H74,H74)-1</f>
        <v>15</v>
      </c>
    </row>
    <row r="75" spans="2:9" ht="16.5" customHeight="1" thickBot="1">
      <c r="B75" s="560"/>
      <c r="C75" s="561" t="s">
        <v>81</v>
      </c>
      <c r="D75" s="562">
        <f t="shared" si="3"/>
        <v>0</v>
      </c>
      <c r="E75" s="562">
        <f>'15'!E24</f>
        <v>0</v>
      </c>
      <c r="F75" s="562">
        <f>'15'!K24</f>
        <v>0</v>
      </c>
      <c r="G75" s="563">
        <f>'15'!S24</f>
        <v>0</v>
      </c>
      <c r="H75" s="574">
        <f>'15'!V24</f>
        <v>0</v>
      </c>
    </row>
  </sheetData>
  <sheetProtection formatCells="0" formatColumns="0" formatRows="0" sort="0" autoFilter="0"/>
  <mergeCells count="12">
    <mergeCell ref="C58:C59"/>
    <mergeCell ref="D58:D59"/>
    <mergeCell ref="G58:G59"/>
    <mergeCell ref="H58:H59"/>
    <mergeCell ref="B58:B59"/>
    <mergeCell ref="B3:H3"/>
    <mergeCell ref="G26:G27"/>
    <mergeCell ref="H26:H27"/>
    <mergeCell ref="B43:C43"/>
    <mergeCell ref="B26:B27"/>
    <mergeCell ref="C26:C27"/>
    <mergeCell ref="D26:D27"/>
  </mergeCells>
  <phoneticPr fontId="14"/>
  <pageMargins left="0.78740157480314965" right="0.78740157480314965" top="0.78740157480314965" bottom="0.78740157480314965" header="0" footer="0"/>
  <pageSetup paperSize="9" fitToHeight="0" orientation="portrait" r:id="rId1"/>
  <headerFooter>
    <oddFooter>&amp;R&amp;A</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B2:AJ143"/>
  <sheetViews>
    <sheetView zoomScaleNormal="100" zoomScaleSheetLayoutView="100" workbookViewId="0"/>
  </sheetViews>
  <sheetFormatPr defaultColWidth="10.28515625" defaultRowHeight="12"/>
  <cols>
    <col min="1" max="2" width="2.28515625" style="244" customWidth="1"/>
    <col min="3" max="3" width="5" style="259" hidden="1" customWidth="1"/>
    <col min="4" max="4" width="28.5703125" style="259" customWidth="1"/>
    <col min="5" max="5" width="10.42578125" style="259" customWidth="1"/>
    <col min="6" max="6" width="3.85546875" style="259" customWidth="1"/>
    <col min="7" max="7" width="23" style="259" customWidth="1"/>
    <col min="8" max="9" width="11.85546875" style="259" customWidth="1"/>
    <col min="10" max="15" width="11.7109375" style="259" customWidth="1"/>
    <col min="16" max="17" width="10.42578125" style="260" customWidth="1"/>
    <col min="18" max="18" width="13" style="260" customWidth="1"/>
    <col min="19" max="19" width="12.7109375" style="260" customWidth="1"/>
    <col min="20" max="21" width="10" style="260" customWidth="1"/>
    <col min="22" max="22" width="11.140625" style="260" customWidth="1"/>
    <col min="23" max="23" width="11.5703125" style="260" customWidth="1"/>
    <col min="24" max="27" width="14.28515625" style="259" customWidth="1"/>
    <col min="28" max="28" width="4.42578125" style="261" customWidth="1"/>
    <col min="29" max="29" width="25.42578125" style="261" customWidth="1"/>
    <col min="30" max="30" width="15" style="262" customWidth="1"/>
    <col min="31" max="31" width="15" style="244" bestFit="1" customWidth="1"/>
    <col min="32" max="34" width="10.28515625" style="244"/>
    <col min="35" max="36" width="10.28515625" style="495"/>
    <col min="37" max="16384" width="10.28515625" style="244"/>
  </cols>
  <sheetData>
    <row r="2" spans="2:36" s="243" customFormat="1" ht="12.75" thickBot="1">
      <c r="C2" s="259"/>
      <c r="D2" s="259"/>
      <c r="E2" s="259"/>
      <c r="F2" s="263"/>
      <c r="G2" s="263"/>
      <c r="H2" s="271"/>
      <c r="I2" s="263"/>
      <c r="J2" s="271"/>
      <c r="K2" s="271"/>
      <c r="L2" s="271"/>
      <c r="M2" s="271"/>
      <c r="N2" s="271"/>
      <c r="O2" s="271"/>
      <c r="P2" s="265"/>
      <c r="Q2" s="265"/>
      <c r="R2" s="265"/>
      <c r="S2" s="265"/>
      <c r="T2" s="266"/>
      <c r="U2" s="266"/>
      <c r="V2" s="266"/>
      <c r="W2" s="266"/>
      <c r="X2" s="259"/>
      <c r="Y2" s="259"/>
      <c r="Z2" s="259"/>
      <c r="AA2" s="259"/>
      <c r="AB2" s="261"/>
      <c r="AC2" s="261"/>
      <c r="AD2" s="262"/>
      <c r="AI2" s="495"/>
      <c r="AJ2" s="495"/>
    </row>
    <row r="3" spans="2:36" ht="12" customHeight="1">
      <c r="B3" s="363"/>
      <c r="C3" s="4"/>
      <c r="D3" s="4"/>
      <c r="F3" s="263"/>
      <c r="G3" s="263" t="s">
        <v>888</v>
      </c>
      <c r="H3" s="646" t="s">
        <v>605</v>
      </c>
      <c r="I3" s="647">
        <f>データ入力!E17*$Z$4</f>
        <v>0</v>
      </c>
      <c r="J3" s="648" t="s">
        <v>606</v>
      </c>
      <c r="K3" s="649">
        <f>データ入力!F17*$Z$4</f>
        <v>0</v>
      </c>
      <c r="L3" s="271"/>
      <c r="M3" s="341"/>
      <c r="N3" s="341"/>
      <c r="O3" s="341"/>
      <c r="P3" s="265"/>
      <c r="Q3" s="265"/>
      <c r="R3" s="265"/>
      <c r="S3" s="265">
        <f>SUM(S27:S36)</f>
        <v>0.10600000000000007</v>
      </c>
      <c r="T3" s="266"/>
      <c r="U3" s="266"/>
      <c r="V3" s="266"/>
      <c r="W3" s="266"/>
      <c r="X3" s="849" t="s">
        <v>692</v>
      </c>
      <c r="Y3" s="800"/>
      <c r="Z3" s="299"/>
    </row>
    <row r="4" spans="2:36" ht="12" customHeight="1">
      <c r="B4" s="245"/>
      <c r="G4" s="263" t="s">
        <v>607</v>
      </c>
      <c r="H4" s="650" t="s">
        <v>605</v>
      </c>
      <c r="I4" s="296">
        <f>データ入力!E18*$Z$4</f>
        <v>0</v>
      </c>
      <c r="J4" s="267"/>
      <c r="K4" s="651"/>
      <c r="L4" s="271"/>
      <c r="M4" s="341"/>
      <c r="N4" s="341"/>
      <c r="O4" s="341"/>
      <c r="P4" s="265"/>
      <c r="Q4" s="265"/>
      <c r="R4" s="265"/>
      <c r="S4" s="265">
        <f>S37</f>
        <v>0.25800000000000001</v>
      </c>
      <c r="T4" s="266"/>
      <c r="U4" s="266"/>
      <c r="V4" s="266"/>
      <c r="W4" s="266"/>
      <c r="X4" s="297"/>
      <c r="Y4" s="298">
        <f>VLOOKUP(データ入力!L7,X5:Y9,2,0)</f>
        <v>1E-3</v>
      </c>
      <c r="Z4" s="299">
        <f>VLOOKUP(データ入力!L7,X5:Z9,3,0)</f>
        <v>1000</v>
      </c>
      <c r="AB4" s="259"/>
    </row>
    <row r="5" spans="2:36" ht="12" customHeight="1">
      <c r="G5" s="263" t="s">
        <v>608</v>
      </c>
      <c r="H5" s="650" t="s">
        <v>605</v>
      </c>
      <c r="I5" s="296">
        <f>データ入力!E19*$Z$4</f>
        <v>0</v>
      </c>
      <c r="J5" s="364" t="s">
        <v>606</v>
      </c>
      <c r="K5" s="652">
        <f>データ入力!F19*$Z$4</f>
        <v>0</v>
      </c>
      <c r="L5" s="271"/>
      <c r="M5" s="341"/>
      <c r="N5" s="341"/>
      <c r="O5" s="341"/>
      <c r="P5" s="265"/>
      <c r="Q5" s="265"/>
      <c r="R5" s="265"/>
      <c r="S5" s="265">
        <f>S38</f>
        <v>0.185</v>
      </c>
      <c r="T5" s="266"/>
      <c r="U5" s="266"/>
      <c r="V5" s="266"/>
      <c r="W5" s="266"/>
      <c r="X5" s="288" t="s">
        <v>688</v>
      </c>
      <c r="Y5" s="288">
        <v>1.0000000000000001E-5</v>
      </c>
      <c r="Z5" s="299">
        <v>100000</v>
      </c>
      <c r="AB5" s="259"/>
    </row>
    <row r="6" spans="2:36" ht="12" customHeight="1">
      <c r="G6" s="263" t="s">
        <v>609</v>
      </c>
      <c r="H6" s="650" t="s">
        <v>605</v>
      </c>
      <c r="I6" s="296">
        <f>データ入力!E20*$Z$4</f>
        <v>0</v>
      </c>
      <c r="J6" s="364" t="s">
        <v>606</v>
      </c>
      <c r="K6" s="652">
        <f>データ入力!F20*$Z$4</f>
        <v>0</v>
      </c>
      <c r="L6" s="271"/>
      <c r="M6" s="341"/>
      <c r="N6" s="341"/>
      <c r="O6" s="341"/>
      <c r="P6" s="265"/>
      <c r="Q6" s="265"/>
      <c r="R6" s="265"/>
      <c r="S6" s="265">
        <f>SUM(S39:S81)</f>
        <v>0.45100000000000007</v>
      </c>
      <c r="T6" s="266"/>
      <c r="U6" s="266"/>
      <c r="V6" s="266"/>
      <c r="W6" s="266"/>
      <c r="X6" s="288" t="s">
        <v>689</v>
      </c>
      <c r="Y6" s="288">
        <v>1E-3</v>
      </c>
      <c r="Z6" s="299">
        <v>1000</v>
      </c>
      <c r="AB6" s="259"/>
    </row>
    <row r="7" spans="2:36" ht="12" customHeight="1" thickBot="1">
      <c r="G7" s="263" t="s">
        <v>610</v>
      </c>
      <c r="H7" s="653" t="s">
        <v>605</v>
      </c>
      <c r="I7" s="654">
        <f>データ入力!E21*$Z$4</f>
        <v>0</v>
      </c>
      <c r="J7" s="655" t="s">
        <v>606</v>
      </c>
      <c r="K7" s="656">
        <f>データ入力!F21*$Z$4</f>
        <v>0</v>
      </c>
      <c r="L7" s="271"/>
      <c r="M7" s="341"/>
      <c r="N7" s="341"/>
      <c r="O7" s="341"/>
      <c r="P7" s="265"/>
      <c r="Q7" s="265"/>
      <c r="R7" s="265"/>
      <c r="S7" s="265"/>
      <c r="T7" s="266"/>
      <c r="U7" s="266"/>
      <c r="V7" s="266"/>
      <c r="W7" s="266"/>
      <c r="X7" s="288" t="s">
        <v>690</v>
      </c>
      <c r="Y7" s="288">
        <v>0.1</v>
      </c>
      <c r="Z7" s="299">
        <v>10</v>
      </c>
      <c r="AB7" s="259"/>
      <c r="AC7" s="329"/>
    </row>
    <row r="8" spans="2:36" ht="12" customHeight="1">
      <c r="G8" s="263" t="s">
        <v>889</v>
      </c>
      <c r="H8" s="866" t="s">
        <v>605</v>
      </c>
      <c r="I8" s="878"/>
      <c r="J8" s="868" t="s">
        <v>606</v>
      </c>
      <c r="K8" s="889"/>
      <c r="L8" s="271"/>
      <c r="M8" s="341"/>
      <c r="N8" s="341"/>
      <c r="O8" s="341"/>
      <c r="P8" s="265"/>
      <c r="Q8" s="265"/>
      <c r="R8" s="265"/>
      <c r="S8" s="265"/>
      <c r="T8" s="266"/>
      <c r="U8" s="266"/>
      <c r="V8" s="266"/>
      <c r="W8" s="266"/>
      <c r="X8" s="288" t="s">
        <v>687</v>
      </c>
      <c r="Y8" s="288">
        <v>1</v>
      </c>
      <c r="Z8" s="299">
        <v>1</v>
      </c>
      <c r="AB8" s="259"/>
    </row>
    <row r="9" spans="2:36" ht="12" customHeight="1">
      <c r="G9" s="263"/>
      <c r="H9" s="657" t="s">
        <v>933</v>
      </c>
      <c r="I9" s="379" t="s">
        <v>934</v>
      </c>
      <c r="J9" s="364" t="s">
        <v>933</v>
      </c>
      <c r="K9" s="658" t="s">
        <v>935</v>
      </c>
      <c r="L9" s="271"/>
      <c r="M9" s="341"/>
      <c r="N9" s="341"/>
      <c r="O9" s="341"/>
      <c r="P9" s="265"/>
      <c r="Q9" s="265"/>
      <c r="R9" s="265"/>
      <c r="S9" s="265"/>
      <c r="T9" s="266"/>
      <c r="U9" s="266"/>
      <c r="V9" s="266"/>
      <c r="W9" s="266"/>
      <c r="X9" s="288" t="s">
        <v>946</v>
      </c>
      <c r="Y9" s="288">
        <v>1000</v>
      </c>
      <c r="Z9" s="299">
        <v>1E-3</v>
      </c>
      <c r="AB9" s="259"/>
    </row>
    <row r="10" spans="2:36" ht="12" customHeight="1">
      <c r="G10" s="263"/>
      <c r="H10" s="674">
        <f>データ入力!E27*Z4</f>
        <v>0</v>
      </c>
      <c r="I10" s="675">
        <f>データ入力!F27*Z4</f>
        <v>0</v>
      </c>
      <c r="J10" s="676">
        <f>データ入力!G27*Z4</f>
        <v>0</v>
      </c>
      <c r="K10" s="677">
        <f>データ入力!H27*Z4</f>
        <v>0</v>
      </c>
      <c r="L10" s="271"/>
      <c r="M10" s="341"/>
      <c r="N10" s="341"/>
      <c r="O10" s="341"/>
      <c r="P10" s="265"/>
      <c r="Q10" s="265"/>
      <c r="R10" s="265"/>
      <c r="S10" s="265"/>
      <c r="T10" s="266"/>
      <c r="U10" s="266"/>
      <c r="V10" s="266"/>
      <c r="W10" s="266"/>
      <c r="X10" s="361"/>
      <c r="Y10" s="361"/>
      <c r="Z10" s="368"/>
      <c r="AB10" s="259"/>
    </row>
    <row r="11" spans="2:36" ht="12.6" customHeight="1" thickBot="1">
      <c r="G11" s="263"/>
      <c r="H11" s="678" t="s">
        <v>909</v>
      </c>
      <c r="I11" s="679">
        <f>データ入力!E29*Z4</f>
        <v>0</v>
      </c>
      <c r="J11" s="680" t="s">
        <v>909</v>
      </c>
      <c r="K11" s="681">
        <f>データ入力!G29*観光消費分割!Z4</f>
        <v>0</v>
      </c>
      <c r="L11" s="271"/>
      <c r="M11" s="341"/>
      <c r="N11" s="341"/>
      <c r="O11" s="341"/>
      <c r="P11" s="265"/>
      <c r="Q11" s="265"/>
      <c r="R11" s="265"/>
      <c r="S11" s="265"/>
      <c r="T11" s="266"/>
      <c r="U11" s="266"/>
      <c r="V11" s="266"/>
      <c r="W11" s="266"/>
      <c r="AB11" s="259"/>
    </row>
    <row r="12" spans="2:36" ht="12" customHeight="1">
      <c r="G12" s="263" t="s">
        <v>890</v>
      </c>
      <c r="H12" s="866" t="s">
        <v>605</v>
      </c>
      <c r="I12" s="867"/>
      <c r="J12" s="868" t="s">
        <v>606</v>
      </c>
      <c r="K12" s="869"/>
      <c r="L12" s="668"/>
      <c r="M12" s="341"/>
      <c r="N12" s="341"/>
      <c r="O12" s="341"/>
      <c r="P12" s="265"/>
      <c r="Q12" s="265"/>
      <c r="R12" s="265"/>
      <c r="S12" s="265"/>
      <c r="T12" s="266"/>
      <c r="U12" s="266"/>
      <c r="V12" s="266"/>
      <c r="W12" s="266"/>
      <c r="AB12" s="259"/>
    </row>
    <row r="13" spans="2:36" ht="12" customHeight="1">
      <c r="H13" s="650" t="s">
        <v>910</v>
      </c>
      <c r="I13" s="379" t="s">
        <v>911</v>
      </c>
      <c r="J13" s="364" t="s">
        <v>913</v>
      </c>
      <c r="K13" s="662" t="s">
        <v>911</v>
      </c>
      <c r="L13" s="669"/>
      <c r="AB13" s="259"/>
    </row>
    <row r="14" spans="2:36" ht="12" customHeight="1">
      <c r="H14" s="659">
        <f>データ入力!E36</f>
        <v>0</v>
      </c>
      <c r="I14" s="351">
        <f>データ入力!F36</f>
        <v>0</v>
      </c>
      <c r="J14" s="352">
        <f>データ入力!G36</f>
        <v>0</v>
      </c>
      <c r="K14" s="663">
        <f>データ入力!H36</f>
        <v>0</v>
      </c>
      <c r="L14" s="669"/>
      <c r="AB14" s="259"/>
    </row>
    <row r="15" spans="2:36" ht="12" customHeight="1">
      <c r="H15" s="650" t="s">
        <v>912</v>
      </c>
      <c r="I15" s="879"/>
      <c r="J15" s="364" t="s">
        <v>1146</v>
      </c>
      <c r="K15" s="902"/>
      <c r="L15" s="668"/>
      <c r="AB15" s="259"/>
    </row>
    <row r="16" spans="2:36" ht="12" customHeight="1" thickBot="1">
      <c r="H16" s="666">
        <f>データ入力!E38</f>
        <v>0</v>
      </c>
      <c r="I16" s="880"/>
      <c r="J16" s="667">
        <f>データ入力!G38</f>
        <v>0</v>
      </c>
      <c r="K16" s="903"/>
      <c r="L16" s="670"/>
      <c r="AB16" s="259"/>
    </row>
    <row r="17" spans="2:31" ht="12" customHeight="1">
      <c r="G17" s="491"/>
      <c r="H17" s="671" t="s">
        <v>922</v>
      </c>
      <c r="I17" s="672" t="s">
        <v>923</v>
      </c>
      <c r="J17" s="672" t="s">
        <v>924</v>
      </c>
      <c r="K17" s="673" t="s">
        <v>206</v>
      </c>
      <c r="L17" s="365"/>
      <c r="P17" s="607"/>
      <c r="R17" s="494"/>
      <c r="AB17" s="259"/>
    </row>
    <row r="18" spans="2:31" ht="12" customHeight="1" thickBot="1">
      <c r="B18" s="608"/>
      <c r="C18" s="609"/>
      <c r="D18" s="609"/>
      <c r="H18" s="664">
        <v>0.106</v>
      </c>
      <c r="I18" s="660">
        <v>0.25800000000000001</v>
      </c>
      <c r="J18" s="660">
        <v>0.185</v>
      </c>
      <c r="K18" s="661">
        <f>1-H18-I18-J18</f>
        <v>0.45100000000000001</v>
      </c>
      <c r="L18" s="365"/>
      <c r="AB18" s="259"/>
    </row>
    <row r="19" spans="2:31" ht="12" customHeight="1">
      <c r="B19" s="609"/>
      <c r="C19" s="609"/>
      <c r="D19" s="609"/>
      <c r="G19" s="263"/>
      <c r="AB19" s="268"/>
      <c r="AC19" s="269"/>
      <c r="AD19" s="266"/>
    </row>
    <row r="20" spans="2:31" ht="12" customHeight="1">
      <c r="B20" s="881" t="s">
        <v>945</v>
      </c>
      <c r="C20" s="882"/>
      <c r="D20" s="882"/>
      <c r="G20" s="263"/>
      <c r="AB20" s="268"/>
      <c r="AC20" s="269"/>
      <c r="AD20" s="266"/>
    </row>
    <row r="21" spans="2:31" ht="12" customHeight="1">
      <c r="B21" s="882"/>
      <c r="C21" s="882"/>
      <c r="D21" s="882"/>
      <c r="G21" s="263"/>
      <c r="AB21" s="268"/>
      <c r="AC21" s="269"/>
      <c r="AD21" s="266"/>
    </row>
    <row r="22" spans="2:31" ht="12" customHeight="1">
      <c r="G22" s="263"/>
      <c r="I22" s="291"/>
      <c r="AB22" s="268"/>
      <c r="AC22" s="269"/>
      <c r="AD22" s="266"/>
    </row>
    <row r="23" spans="2:31" ht="15" customHeight="1">
      <c r="C23" s="850" t="s">
        <v>611</v>
      </c>
      <c r="D23" s="852" t="s">
        <v>612</v>
      </c>
      <c r="E23" s="855" t="s">
        <v>613</v>
      </c>
      <c r="F23" s="857" t="s">
        <v>979</v>
      </c>
      <c r="G23" s="858"/>
      <c r="H23" s="870" t="s">
        <v>887</v>
      </c>
      <c r="I23" s="876"/>
      <c r="J23" s="893" t="s">
        <v>954</v>
      </c>
      <c r="K23" s="894"/>
      <c r="L23" s="894"/>
      <c r="M23" s="894"/>
      <c r="N23" s="894"/>
      <c r="O23" s="895"/>
      <c r="P23" s="896" t="s">
        <v>961</v>
      </c>
      <c r="Q23" s="897"/>
      <c r="R23" s="897"/>
      <c r="S23" s="897"/>
      <c r="T23" s="897"/>
      <c r="U23" s="897"/>
      <c r="V23" s="897"/>
      <c r="W23" s="898"/>
      <c r="X23" s="870" t="s">
        <v>693</v>
      </c>
      <c r="Y23" s="871"/>
      <c r="Z23" s="872"/>
      <c r="AA23" s="270"/>
      <c r="AB23" s="849" t="s">
        <v>614</v>
      </c>
      <c r="AC23" s="884"/>
      <c r="AD23" s="272" t="s">
        <v>187</v>
      </c>
      <c r="AE23" s="4"/>
    </row>
    <row r="24" spans="2:31" ht="15" customHeight="1">
      <c r="C24" s="851"/>
      <c r="D24" s="853"/>
      <c r="E24" s="856"/>
      <c r="F24" s="859"/>
      <c r="G24" s="860"/>
      <c r="H24" s="861"/>
      <c r="I24" s="862"/>
      <c r="J24" s="863" t="s">
        <v>892</v>
      </c>
      <c r="K24" s="864"/>
      <c r="L24" s="865"/>
      <c r="M24" s="890" t="s">
        <v>893</v>
      </c>
      <c r="N24" s="891"/>
      <c r="O24" s="892"/>
      <c r="P24" s="877" t="s">
        <v>920</v>
      </c>
      <c r="Q24" s="864"/>
      <c r="R24" s="864"/>
      <c r="S24" s="865"/>
      <c r="T24" s="899" t="s">
        <v>921</v>
      </c>
      <c r="U24" s="900"/>
      <c r="V24" s="900"/>
      <c r="W24" s="901"/>
      <c r="X24" s="873"/>
      <c r="Y24" s="874"/>
      <c r="Z24" s="875"/>
      <c r="AA24" s="270"/>
      <c r="AB24" s="885"/>
      <c r="AC24" s="886"/>
      <c r="AD24" s="272"/>
      <c r="AE24" s="4"/>
    </row>
    <row r="25" spans="2:31" ht="15" customHeight="1">
      <c r="C25" s="791"/>
      <c r="D25" s="854"/>
      <c r="E25" s="854"/>
      <c r="F25" s="861"/>
      <c r="G25" s="862"/>
      <c r="H25" s="369" t="s">
        <v>615</v>
      </c>
      <c r="I25" s="374" t="s">
        <v>616</v>
      </c>
      <c r="J25" s="370" t="s">
        <v>907</v>
      </c>
      <c r="K25" s="371" t="s">
        <v>908</v>
      </c>
      <c r="L25" s="372" t="s">
        <v>909</v>
      </c>
      <c r="M25" s="375" t="s">
        <v>907</v>
      </c>
      <c r="N25" s="376" t="s">
        <v>908</v>
      </c>
      <c r="O25" s="637" t="s">
        <v>909</v>
      </c>
      <c r="P25" s="373" t="s">
        <v>910</v>
      </c>
      <c r="Q25" s="373" t="s">
        <v>919</v>
      </c>
      <c r="R25" s="373" t="s">
        <v>925</v>
      </c>
      <c r="S25" s="373" t="s">
        <v>944</v>
      </c>
      <c r="T25" s="377" t="s">
        <v>910</v>
      </c>
      <c r="U25" s="377" t="s">
        <v>908</v>
      </c>
      <c r="V25" s="638" t="s">
        <v>909</v>
      </c>
      <c r="W25" s="638" t="s">
        <v>944</v>
      </c>
      <c r="X25" s="371" t="s">
        <v>605</v>
      </c>
      <c r="Y25" s="375" t="s">
        <v>606</v>
      </c>
      <c r="Z25" s="378" t="s">
        <v>617</v>
      </c>
      <c r="AA25" s="271"/>
      <c r="AB25" s="887"/>
      <c r="AC25" s="888"/>
      <c r="AD25" s="272" t="str">
        <f>データ入力!L7</f>
        <v>百万円</v>
      </c>
      <c r="AE25" s="4"/>
    </row>
    <row r="26" spans="2:31" ht="12" customHeight="1">
      <c r="C26" s="273" t="s">
        <v>618</v>
      </c>
      <c r="D26" s="380" t="s">
        <v>619</v>
      </c>
      <c r="E26" s="381" t="s">
        <v>620</v>
      </c>
      <c r="F26" s="382" t="s">
        <v>372</v>
      </c>
      <c r="G26" s="383" t="s">
        <v>947</v>
      </c>
      <c r="H26" s="384">
        <v>2535402</v>
      </c>
      <c r="I26" s="385">
        <v>336677</v>
      </c>
      <c r="J26" s="386">
        <v>0</v>
      </c>
      <c r="K26" s="384">
        <f>Q26*$K$82</f>
        <v>3446.6255535070213</v>
      </c>
      <c r="L26" s="387">
        <v>0</v>
      </c>
      <c r="M26" s="387">
        <v>0</v>
      </c>
      <c r="N26" s="388">
        <f>$N$82*U26</f>
        <v>467.38808755303086</v>
      </c>
      <c r="O26" s="387">
        <v>0</v>
      </c>
      <c r="P26" s="389">
        <v>0</v>
      </c>
      <c r="Q26" s="390">
        <f>H26/$Q$83</f>
        <v>0.22214784394358461</v>
      </c>
      <c r="R26" s="389">
        <v>0</v>
      </c>
      <c r="S26" s="389">
        <f t="shared" ref="S26:S69" si="0">L26/$L$82</f>
        <v>0</v>
      </c>
      <c r="T26" s="387">
        <v>0</v>
      </c>
      <c r="U26" s="391">
        <f>I26/$U$83</f>
        <v>0.10667291476166305</v>
      </c>
      <c r="V26" s="387">
        <v>0</v>
      </c>
      <c r="W26" s="387"/>
      <c r="X26" s="392">
        <f t="shared" ref="X26:X36" si="1">IFERROR((((H$14*J26)/1000+($I$14*K26)/1000+($H$16*L26)/1000+((H$10*P26)+($I$10*Q26)+($I$11*S26))+I$3*H26/SUM($H$26:$H$36)))*$Y$4,0)</f>
        <v>0</v>
      </c>
      <c r="Y26" s="682">
        <f t="shared" ref="Y26:Y36" si="2">IFERROR((((J$14*M26)/1000+($K$14*N26)/1000+($J$16*O26)/1000+(($J$10*T26)+($K$10*U26)+($K$11*W26)+K$3*I26/SUM($I$26:$I$36))))*$Y$4,0)</f>
        <v>0</v>
      </c>
      <c r="Z26" s="392">
        <f>X26+Y26</f>
        <v>0</v>
      </c>
      <c r="AA26" s="274"/>
      <c r="AB26" s="275" t="s">
        <v>289</v>
      </c>
      <c r="AC26" s="276" t="s">
        <v>229</v>
      </c>
      <c r="AD26" s="706">
        <f t="shared" ref="AD26:AD56" si="3">SUMIF($F$26:$F$81,AB26,$Z$26:$Z$81)</f>
        <v>0</v>
      </c>
      <c r="AE26" s="495"/>
    </row>
    <row r="27" spans="2:31" ht="12" customHeight="1">
      <c r="C27" s="277" t="s">
        <v>621</v>
      </c>
      <c r="D27" s="393" t="s">
        <v>622</v>
      </c>
      <c r="E27" s="394" t="s">
        <v>620</v>
      </c>
      <c r="F27" s="395" t="s">
        <v>369</v>
      </c>
      <c r="G27" s="396" t="s">
        <v>1009</v>
      </c>
      <c r="H27" s="397">
        <v>919272</v>
      </c>
      <c r="I27" s="398">
        <v>99555</v>
      </c>
      <c r="J27" s="398">
        <f t="shared" ref="J27:J69" si="4">$J$82*P27</f>
        <v>2179.5413972312185</v>
      </c>
      <c r="K27" s="399">
        <v>0</v>
      </c>
      <c r="L27" s="400">
        <f t="shared" ref="L27:L36" si="5">($L$82*$H$18)*R27</f>
        <v>1960.085596833567</v>
      </c>
      <c r="M27" s="397">
        <f>$M$82*T27</f>
        <v>229.6486856842013</v>
      </c>
      <c r="N27" s="401">
        <v>0</v>
      </c>
      <c r="O27" s="397">
        <f>$O$82*$H$18*V27</f>
        <v>81.15412121546305</v>
      </c>
      <c r="P27" s="402">
        <f>H27/$P$83</f>
        <v>8.2799536423763517E-2</v>
      </c>
      <c r="Q27" s="401">
        <v>0</v>
      </c>
      <c r="R27" s="402">
        <v>0.34187009448500999</v>
      </c>
      <c r="S27" s="402">
        <f t="shared" si="0"/>
        <v>3.6238230015411058E-2</v>
      </c>
      <c r="T27" s="403">
        <f t="shared" ref="T27:T36" si="6">I27/$T$83</f>
        <v>2.8387713057549595E-2</v>
      </c>
      <c r="U27" s="399">
        <v>0</v>
      </c>
      <c r="V27" s="403">
        <v>5.5034384397664955E-2</v>
      </c>
      <c r="W27" s="403">
        <f>O27/$O$82</f>
        <v>5.8336447461524851E-3</v>
      </c>
      <c r="X27" s="400">
        <f t="shared" si="1"/>
        <v>0</v>
      </c>
      <c r="Y27" s="683">
        <f t="shared" si="2"/>
        <v>0</v>
      </c>
      <c r="Z27" s="400">
        <f t="shared" ref="Z27:Z81" si="7">X27+Y27</f>
        <v>0</v>
      </c>
      <c r="AA27" s="274"/>
      <c r="AB27" s="279" t="s">
        <v>290</v>
      </c>
      <c r="AC27" s="280" t="s">
        <v>36</v>
      </c>
      <c r="AD27" s="707">
        <f t="shared" si="3"/>
        <v>0</v>
      </c>
      <c r="AE27" s="495"/>
    </row>
    <row r="28" spans="2:31" ht="12" customHeight="1">
      <c r="C28" s="277" t="s">
        <v>621</v>
      </c>
      <c r="D28" s="393" t="s">
        <v>623</v>
      </c>
      <c r="E28" s="394" t="s">
        <v>620</v>
      </c>
      <c r="F28" s="395" t="s">
        <v>365</v>
      </c>
      <c r="G28" s="396" t="s">
        <v>12</v>
      </c>
      <c r="H28" s="397">
        <v>1230163</v>
      </c>
      <c r="I28" s="398">
        <v>573615</v>
      </c>
      <c r="J28" s="398">
        <f t="shared" si="4"/>
        <v>2916.6461981243278</v>
      </c>
      <c r="K28" s="399">
        <v>0</v>
      </c>
      <c r="L28" s="400">
        <f t="shared" si="5"/>
        <v>1149.5998642625893</v>
      </c>
      <c r="M28" s="397">
        <f t="shared" ref="M28:M36" si="8">$M$82*T28</f>
        <v>1323.1874927300801</v>
      </c>
      <c r="N28" s="401">
        <v>0</v>
      </c>
      <c r="O28" s="397">
        <f t="shared" ref="O28:O36" si="9">$O$82*$H$18*V28</f>
        <v>467.59300126571077</v>
      </c>
      <c r="P28" s="402">
        <f t="shared" ref="P28:P69" si="10">H28/$P$83</f>
        <v>0.11080172802572709</v>
      </c>
      <c r="Q28" s="401">
        <v>0</v>
      </c>
      <c r="R28" s="402">
        <v>0.20050849557300088</v>
      </c>
      <c r="S28" s="402">
        <f t="shared" si="0"/>
        <v>2.1253900530738092E-2</v>
      </c>
      <c r="T28" s="403">
        <f t="shared" si="6"/>
        <v>0.16356404023410487</v>
      </c>
      <c r="U28" s="399">
        <v>0</v>
      </c>
      <c r="V28" s="403">
        <v>0.31709656377144879</v>
      </c>
      <c r="W28" s="403">
        <f t="shared" ref="W28:W82" si="11">O28/$O$82</f>
        <v>3.3612235759773568E-2</v>
      </c>
      <c r="X28" s="400">
        <f t="shared" si="1"/>
        <v>0</v>
      </c>
      <c r="Y28" s="683">
        <f t="shared" si="2"/>
        <v>0</v>
      </c>
      <c r="Z28" s="400">
        <f t="shared" si="7"/>
        <v>0</v>
      </c>
      <c r="AA28" s="274"/>
      <c r="AB28" s="279" t="s">
        <v>291</v>
      </c>
      <c r="AC28" s="280" t="s">
        <v>230</v>
      </c>
      <c r="AD28" s="707">
        <f t="shared" si="3"/>
        <v>0</v>
      </c>
      <c r="AE28" s="495"/>
    </row>
    <row r="29" spans="2:31" ht="12" customHeight="1">
      <c r="C29" s="277" t="s">
        <v>621</v>
      </c>
      <c r="D29" s="393" t="s">
        <v>624</v>
      </c>
      <c r="E29" s="394" t="s">
        <v>620</v>
      </c>
      <c r="F29" s="395" t="s">
        <v>365</v>
      </c>
      <c r="G29" s="396" t="s">
        <v>12</v>
      </c>
      <c r="H29" s="404">
        <v>379613</v>
      </c>
      <c r="I29" s="405">
        <v>227332</v>
      </c>
      <c r="J29" s="405">
        <f t="shared" si="4"/>
        <v>900.04073704750556</v>
      </c>
      <c r="K29" s="404">
        <f>Q29*$K$82</f>
        <v>516.04592338550685</v>
      </c>
      <c r="L29" s="400">
        <f t="shared" si="5"/>
        <v>663.95312044974867</v>
      </c>
      <c r="M29" s="404">
        <f t="shared" si="8"/>
        <v>524.39852356949268</v>
      </c>
      <c r="N29" s="406">
        <f>$N$82*U29</f>
        <v>315.59111171718178</v>
      </c>
      <c r="O29" s="397">
        <f t="shared" si="9"/>
        <v>185.31393384715631</v>
      </c>
      <c r="P29" s="402">
        <f>H29/$P$83</f>
        <v>3.419203502383858E-2</v>
      </c>
      <c r="Q29" s="402">
        <f>H29/$Q$83</f>
        <v>3.3261080287447904E-2</v>
      </c>
      <c r="R29" s="402">
        <v>0.11580398141206605</v>
      </c>
      <c r="S29" s="402">
        <f t="shared" si="0"/>
        <v>1.2275222029679001E-2</v>
      </c>
      <c r="T29" s="403">
        <f t="shared" si="6"/>
        <v>6.4822817385353462E-2</v>
      </c>
      <c r="U29" s="403">
        <f>I29/$U$83</f>
        <v>7.2027988423914863E-2</v>
      </c>
      <c r="V29" s="403">
        <v>0.12566999823102779</v>
      </c>
      <c r="W29" s="403">
        <f t="shared" si="11"/>
        <v>1.3321019812488944E-2</v>
      </c>
      <c r="X29" s="400">
        <f t="shared" si="1"/>
        <v>0</v>
      </c>
      <c r="Y29" s="683">
        <f t="shared" si="2"/>
        <v>0</v>
      </c>
      <c r="Z29" s="400">
        <f t="shared" si="7"/>
        <v>0</v>
      </c>
      <c r="AA29" s="274"/>
      <c r="AB29" s="279" t="s">
        <v>292</v>
      </c>
      <c r="AC29" s="280" t="s">
        <v>1</v>
      </c>
      <c r="AD29" s="707">
        <f t="shared" si="3"/>
        <v>0</v>
      </c>
      <c r="AE29" s="495"/>
    </row>
    <row r="30" spans="2:31" ht="12" customHeight="1">
      <c r="C30" s="277" t="s">
        <v>621</v>
      </c>
      <c r="D30" s="393" t="s">
        <v>625</v>
      </c>
      <c r="E30" s="394" t="s">
        <v>620</v>
      </c>
      <c r="F30" s="395" t="s">
        <v>366</v>
      </c>
      <c r="G30" s="396" t="s">
        <v>13</v>
      </c>
      <c r="H30" s="404">
        <v>160224</v>
      </c>
      <c r="I30" s="405">
        <v>54772</v>
      </c>
      <c r="J30" s="405">
        <f t="shared" si="4"/>
        <v>379.88195096769482</v>
      </c>
      <c r="K30" s="404">
        <f>Q30*$K$82</f>
        <v>217.80851032108873</v>
      </c>
      <c r="L30" s="400">
        <f t="shared" si="5"/>
        <v>383.28793727612219</v>
      </c>
      <c r="M30" s="404">
        <f t="shared" si="8"/>
        <v>126.34541522068277</v>
      </c>
      <c r="N30" s="406">
        <f>$N$82*U30</f>
        <v>76.036617682391736</v>
      </c>
      <c r="O30" s="397">
        <f t="shared" si="9"/>
        <v>44.648420744446206</v>
      </c>
      <c r="P30" s="402">
        <f t="shared" si="10"/>
        <v>1.4431498973058121E-2</v>
      </c>
      <c r="Q30" s="402">
        <f>H30/$Q$83</f>
        <v>1.4038569090036571E-2</v>
      </c>
      <c r="R30" s="402">
        <v>6.6851510741792755E-2</v>
      </c>
      <c r="S30" s="402">
        <f t="shared" si="0"/>
        <v>7.0862601386300324E-3</v>
      </c>
      <c r="T30" s="403">
        <f t="shared" si="6"/>
        <v>1.5618018377661658E-2</v>
      </c>
      <c r="U30" s="403">
        <f>I30/$U$83</f>
        <v>1.73539888003214E-2</v>
      </c>
      <c r="V30" s="403">
        <v>3.0278170882717143E-2</v>
      </c>
      <c r="W30" s="403">
        <f t="shared" si="11"/>
        <v>3.2094861135680166E-3</v>
      </c>
      <c r="X30" s="400">
        <f t="shared" si="1"/>
        <v>0</v>
      </c>
      <c r="Y30" s="683">
        <f t="shared" si="2"/>
        <v>0</v>
      </c>
      <c r="Z30" s="400">
        <f t="shared" si="7"/>
        <v>0</v>
      </c>
      <c r="AA30" s="274"/>
      <c r="AB30" s="279" t="s">
        <v>293</v>
      </c>
      <c r="AC30" s="280" t="s">
        <v>2</v>
      </c>
      <c r="AD30" s="707">
        <f t="shared" si="3"/>
        <v>0</v>
      </c>
      <c r="AE30" s="495"/>
    </row>
    <row r="31" spans="2:31" ht="12" customHeight="1">
      <c r="C31" s="277" t="s">
        <v>621</v>
      </c>
      <c r="D31" s="393" t="s">
        <v>626</v>
      </c>
      <c r="E31" s="394" t="s">
        <v>620</v>
      </c>
      <c r="F31" s="395" t="s">
        <v>366</v>
      </c>
      <c r="G31" s="396" t="s">
        <v>13</v>
      </c>
      <c r="H31" s="404">
        <v>105486</v>
      </c>
      <c r="I31" s="405">
        <v>34393</v>
      </c>
      <c r="J31" s="405">
        <f t="shared" si="4"/>
        <v>250.10127995667477</v>
      </c>
      <c r="K31" s="404">
        <f>Q31*$K$82</f>
        <v>143.3976715082033</v>
      </c>
      <c r="L31" s="400">
        <f t="shared" si="5"/>
        <v>0</v>
      </c>
      <c r="M31" s="404">
        <f t="shared" si="8"/>
        <v>79.33611819332765</v>
      </c>
      <c r="N31" s="406">
        <f>$N$82*U31</f>
        <v>47.745698385132897</v>
      </c>
      <c r="O31" s="397">
        <f t="shared" si="9"/>
        <v>28.036097543703686</v>
      </c>
      <c r="P31" s="402">
        <f t="shared" si="10"/>
        <v>9.5012051919313532E-3</v>
      </c>
      <c r="Q31" s="402">
        <f>H31/$Q$83</f>
        <v>9.2425135999076157E-3</v>
      </c>
      <c r="R31" s="402">
        <v>0</v>
      </c>
      <c r="S31" s="402">
        <f t="shared" si="0"/>
        <v>0</v>
      </c>
      <c r="T31" s="403">
        <f t="shared" si="6"/>
        <v>9.8070274239194736E-3</v>
      </c>
      <c r="U31" s="403">
        <f>I31/$U$83</f>
        <v>1.0897095903188745E-2</v>
      </c>
      <c r="V31" s="403">
        <v>1.9012581814965505E-2</v>
      </c>
      <c r="W31" s="403">
        <f t="shared" si="11"/>
        <v>2.0153336723863434E-3</v>
      </c>
      <c r="X31" s="400">
        <f t="shared" si="1"/>
        <v>0</v>
      </c>
      <c r="Y31" s="683">
        <f t="shared" si="2"/>
        <v>0</v>
      </c>
      <c r="Z31" s="400">
        <f t="shared" si="7"/>
        <v>0</v>
      </c>
      <c r="AA31" s="274"/>
      <c r="AB31" s="279" t="s">
        <v>294</v>
      </c>
      <c r="AC31" s="280" t="s">
        <v>231</v>
      </c>
      <c r="AD31" s="708">
        <f t="shared" si="3"/>
        <v>0</v>
      </c>
      <c r="AE31" s="495"/>
    </row>
    <row r="32" spans="2:31" ht="12" customHeight="1">
      <c r="C32" s="277" t="s">
        <v>621</v>
      </c>
      <c r="D32" s="393" t="s">
        <v>681</v>
      </c>
      <c r="E32" s="394" t="s">
        <v>620</v>
      </c>
      <c r="F32" s="395" t="s">
        <v>368</v>
      </c>
      <c r="G32" s="396" t="s">
        <v>14</v>
      </c>
      <c r="H32" s="404">
        <v>75219</v>
      </c>
      <c r="I32" s="405">
        <v>14320</v>
      </c>
      <c r="J32" s="405">
        <f t="shared" si="4"/>
        <v>178.33995200368881</v>
      </c>
      <c r="K32" s="399">
        <v>0</v>
      </c>
      <c r="L32" s="400">
        <f t="shared" si="5"/>
        <v>89.340893137856483</v>
      </c>
      <c r="M32" s="404">
        <f t="shared" si="8"/>
        <v>33.032687248232257</v>
      </c>
      <c r="N32" s="401">
        <v>0</v>
      </c>
      <c r="O32" s="397">
        <f t="shared" si="9"/>
        <v>11.673215969116876</v>
      </c>
      <c r="P32" s="402">
        <f t="shared" si="10"/>
        <v>6.7750332113444851E-3</v>
      </c>
      <c r="Q32" s="401">
        <v>0</v>
      </c>
      <c r="R32" s="402">
        <v>1.5582472330675267E-2</v>
      </c>
      <c r="S32" s="402">
        <f t="shared" si="0"/>
        <v>1.6517420670515784E-3</v>
      </c>
      <c r="T32" s="403">
        <f t="shared" si="6"/>
        <v>4.0832911554830008E-3</v>
      </c>
      <c r="U32" s="399">
        <v>0</v>
      </c>
      <c r="V32" s="403">
        <v>7.9161507164337511E-3</v>
      </c>
      <c r="W32" s="403">
        <f t="shared" si="11"/>
        <v>8.3911197594197754E-4</v>
      </c>
      <c r="X32" s="400">
        <f t="shared" si="1"/>
        <v>0</v>
      </c>
      <c r="Y32" s="683">
        <f t="shared" si="2"/>
        <v>0</v>
      </c>
      <c r="Z32" s="400">
        <f t="shared" si="7"/>
        <v>0</v>
      </c>
      <c r="AA32" s="274"/>
      <c r="AB32" s="279" t="s">
        <v>295</v>
      </c>
      <c r="AC32" s="280" t="s">
        <v>981</v>
      </c>
      <c r="AD32" s="708">
        <f t="shared" si="3"/>
        <v>0</v>
      </c>
      <c r="AE32" s="495"/>
    </row>
    <row r="33" spans="3:31" ht="12" customHeight="1">
      <c r="C33" s="277" t="s">
        <v>621</v>
      </c>
      <c r="D33" s="393" t="s">
        <v>627</v>
      </c>
      <c r="E33" s="394" t="s">
        <v>620</v>
      </c>
      <c r="F33" s="395" t="s">
        <v>220</v>
      </c>
      <c r="G33" s="396" t="s">
        <v>628</v>
      </c>
      <c r="H33" s="404">
        <v>175746</v>
      </c>
      <c r="I33" s="405">
        <v>33115</v>
      </c>
      <c r="J33" s="405">
        <f t="shared" si="4"/>
        <v>416.68372625055224</v>
      </c>
      <c r="K33" s="404">
        <f t="shared" ref="K33:K69" si="12">Q33*$K$82</f>
        <v>238.90911757845302</v>
      </c>
      <c r="L33" s="400">
        <f t="shared" si="5"/>
        <v>1104.0847777370761</v>
      </c>
      <c r="M33" s="404">
        <f t="shared" si="8"/>
        <v>76.38808926153709</v>
      </c>
      <c r="N33" s="406">
        <f>$N$82*U33</f>
        <v>45.97152914906161</v>
      </c>
      <c r="O33" s="397">
        <f t="shared" si="9"/>
        <v>26.994311928582782</v>
      </c>
      <c r="P33" s="402">
        <f t="shared" si="10"/>
        <v>1.5829577457303977E-2</v>
      </c>
      <c r="Q33" s="402">
        <f t="shared" ref="Q33:Q69" si="13">H33/$Q$83</f>
        <v>1.5398581756151183E-2</v>
      </c>
      <c r="R33" s="402">
        <v>0.19256994076901299</v>
      </c>
      <c r="S33" s="402">
        <f t="shared" si="0"/>
        <v>2.0412413721515376E-2</v>
      </c>
      <c r="T33" s="403">
        <f t="shared" si="6"/>
        <v>9.4426107970544404E-3</v>
      </c>
      <c r="U33" s="403">
        <f>I33/$U$83</f>
        <v>1.0492173722388139E-2</v>
      </c>
      <c r="V33" s="403">
        <v>1.8306098531753051E-2</v>
      </c>
      <c r="W33" s="403">
        <f t="shared" si="11"/>
        <v>1.9404464443658234E-3</v>
      </c>
      <c r="X33" s="400">
        <f t="shared" si="1"/>
        <v>0</v>
      </c>
      <c r="Y33" s="683">
        <f t="shared" si="2"/>
        <v>0</v>
      </c>
      <c r="Z33" s="400">
        <f t="shared" si="7"/>
        <v>0</v>
      </c>
      <c r="AA33" s="274"/>
      <c r="AB33" s="279" t="s">
        <v>296</v>
      </c>
      <c r="AC33" s="280" t="s">
        <v>232</v>
      </c>
      <c r="AD33" s="708">
        <f t="shared" si="3"/>
        <v>0</v>
      </c>
      <c r="AE33" s="495"/>
    </row>
    <row r="34" spans="3:31" ht="12" customHeight="1">
      <c r="C34" s="277" t="s">
        <v>621</v>
      </c>
      <c r="D34" s="393" t="s">
        <v>629</v>
      </c>
      <c r="E34" s="394" t="s">
        <v>620</v>
      </c>
      <c r="F34" s="395" t="s">
        <v>315</v>
      </c>
      <c r="G34" s="396" t="s">
        <v>682</v>
      </c>
      <c r="H34" s="404">
        <v>647846</v>
      </c>
      <c r="I34" s="405">
        <v>391809</v>
      </c>
      <c r="J34" s="405">
        <f t="shared" si="4"/>
        <v>1536.0058568417792</v>
      </c>
      <c r="K34" s="404">
        <f t="shared" si="12"/>
        <v>880.68187148914046</v>
      </c>
      <c r="L34" s="400">
        <f t="shared" si="5"/>
        <v>271.22161771092078</v>
      </c>
      <c r="M34" s="404">
        <f t="shared" si="8"/>
        <v>903.80615628789337</v>
      </c>
      <c r="N34" s="406">
        <f>$N$82*U34</f>
        <v>543.92447121741452</v>
      </c>
      <c r="O34" s="397">
        <f t="shared" si="9"/>
        <v>319.39043824327615</v>
      </c>
      <c r="P34" s="402">
        <f t="shared" si="10"/>
        <v>5.8351987740287423E-2</v>
      </c>
      <c r="Q34" s="402">
        <f t="shared" si="13"/>
        <v>5.676322417804968E-2</v>
      </c>
      <c r="R34" s="402">
        <v>4.7305362695893992E-2</v>
      </c>
      <c r="S34" s="402">
        <f t="shared" si="0"/>
        <v>5.0143684457647636E-3</v>
      </c>
      <c r="T34" s="403">
        <f t="shared" si="6"/>
        <v>0.11172278102923458</v>
      </c>
      <c r="U34" s="403">
        <f>I34/$U$83</f>
        <v>0.12414096614812546</v>
      </c>
      <c r="V34" s="403">
        <v>0.21659351229435697</v>
      </c>
      <c r="W34" s="403">
        <f t="shared" si="11"/>
        <v>2.2958912303201837E-2</v>
      </c>
      <c r="X34" s="400">
        <f t="shared" si="1"/>
        <v>0</v>
      </c>
      <c r="Y34" s="683">
        <f t="shared" si="2"/>
        <v>0</v>
      </c>
      <c r="Z34" s="400">
        <f t="shared" si="7"/>
        <v>0</v>
      </c>
      <c r="AA34" s="274"/>
      <c r="AB34" s="279" t="s">
        <v>297</v>
      </c>
      <c r="AC34" s="280" t="s">
        <v>233</v>
      </c>
      <c r="AD34" s="708">
        <f t="shared" si="3"/>
        <v>0</v>
      </c>
      <c r="AE34" s="495"/>
    </row>
    <row r="35" spans="3:31" ht="12" customHeight="1">
      <c r="C35" s="277" t="s">
        <v>621</v>
      </c>
      <c r="D35" s="393" t="s">
        <v>630</v>
      </c>
      <c r="E35" s="394" t="s">
        <v>620</v>
      </c>
      <c r="F35" s="395" t="s">
        <v>372</v>
      </c>
      <c r="G35" s="396" t="s">
        <v>947</v>
      </c>
      <c r="H35" s="404">
        <v>172096</v>
      </c>
      <c r="I35" s="405">
        <v>95559</v>
      </c>
      <c r="J35" s="405">
        <f t="shared" si="4"/>
        <v>408.02978476218544</v>
      </c>
      <c r="K35" s="404">
        <f t="shared" si="12"/>
        <v>233.94730747090378</v>
      </c>
      <c r="L35" s="400">
        <f t="shared" si="5"/>
        <v>111.8484148143443</v>
      </c>
      <c r="M35" s="404">
        <f t="shared" si="8"/>
        <v>220.43090508057446</v>
      </c>
      <c r="N35" s="406">
        <f>$N$82*U35</f>
        <v>132.65871520323657</v>
      </c>
      <c r="O35" s="397">
        <f t="shared" si="9"/>
        <v>77.896707038606138</v>
      </c>
      <c r="P35" s="402">
        <f t="shared" si="10"/>
        <v>1.5500819148613256E-2</v>
      </c>
      <c r="Q35" s="402">
        <f t="shared" si="13"/>
        <v>1.5078774628763067E-2</v>
      </c>
      <c r="R35" s="402">
        <v>1.950814199254854E-2</v>
      </c>
      <c r="S35" s="402">
        <f t="shared" si="0"/>
        <v>2.0678630512101451E-3</v>
      </c>
      <c r="T35" s="403">
        <f t="shared" si="6"/>
        <v>2.7248269520027939E-2</v>
      </c>
      <c r="U35" s="403">
        <f>I35/$U$83</f>
        <v>3.0276962969581406E-2</v>
      </c>
      <c r="V35" s="403">
        <v>5.2825380329028837E-2</v>
      </c>
      <c r="W35" s="403">
        <f t="shared" si="11"/>
        <v>5.5994903148770562E-3</v>
      </c>
      <c r="X35" s="400">
        <f t="shared" si="1"/>
        <v>0</v>
      </c>
      <c r="Y35" s="683">
        <f t="shared" si="2"/>
        <v>0</v>
      </c>
      <c r="Z35" s="400">
        <f t="shared" si="7"/>
        <v>0</v>
      </c>
      <c r="AA35" s="274"/>
      <c r="AB35" s="279" t="s">
        <v>298</v>
      </c>
      <c r="AC35" s="280" t="s">
        <v>684</v>
      </c>
      <c r="AD35" s="708">
        <f t="shared" si="3"/>
        <v>0</v>
      </c>
      <c r="AE35" s="495"/>
    </row>
    <row r="36" spans="3:31" ht="12" customHeight="1">
      <c r="C36" s="282" t="s">
        <v>621</v>
      </c>
      <c r="D36" s="407" t="s">
        <v>631</v>
      </c>
      <c r="E36" s="408" t="s">
        <v>620</v>
      </c>
      <c r="F36" s="409" t="s">
        <v>372</v>
      </c>
      <c r="G36" s="410" t="s">
        <v>948</v>
      </c>
      <c r="H36" s="411">
        <v>553521</v>
      </c>
      <c r="I36" s="412">
        <v>284490</v>
      </c>
      <c r="J36" s="412">
        <f t="shared" si="4"/>
        <v>1312.3666702965186</v>
      </c>
      <c r="K36" s="411">
        <f t="shared" si="12"/>
        <v>752.45646370980216</v>
      </c>
      <c r="L36" s="400">
        <f t="shared" si="5"/>
        <v>0</v>
      </c>
      <c r="M36" s="411">
        <f t="shared" si="8"/>
        <v>656.24784883027894</v>
      </c>
      <c r="N36" s="413">
        <f>$N$82*U36</f>
        <v>394.94006726910879</v>
      </c>
      <c r="O36" s="397">
        <f t="shared" si="9"/>
        <v>231.90734714064672</v>
      </c>
      <c r="P36" s="414">
        <f t="shared" si="10"/>
        <v>4.985606240679364E-2</v>
      </c>
      <c r="Q36" s="414">
        <f t="shared" si="13"/>
        <v>4.8498619440821178E-2</v>
      </c>
      <c r="R36" s="414">
        <v>0</v>
      </c>
      <c r="S36" s="414">
        <f t="shared" si="0"/>
        <v>0</v>
      </c>
      <c r="T36" s="415">
        <f t="shared" si="6"/>
        <v>8.1121194191575346E-2</v>
      </c>
      <c r="U36" s="415">
        <f>I36/$U$83</f>
        <v>9.0137958697937545E-2</v>
      </c>
      <c r="V36" s="403">
        <v>0.15726715903060323</v>
      </c>
      <c r="W36" s="403">
        <f t="shared" si="11"/>
        <v>1.6670318857243942E-2</v>
      </c>
      <c r="X36" s="416">
        <f t="shared" si="1"/>
        <v>0</v>
      </c>
      <c r="Y36" s="684">
        <f t="shared" si="2"/>
        <v>0</v>
      </c>
      <c r="Z36" s="416">
        <f t="shared" si="7"/>
        <v>0</v>
      </c>
      <c r="AA36" s="274"/>
      <c r="AB36" s="279" t="s">
        <v>299</v>
      </c>
      <c r="AC36" s="280" t="s">
        <v>234</v>
      </c>
      <c r="AD36" s="708">
        <f t="shared" si="3"/>
        <v>0</v>
      </c>
      <c r="AE36" s="495"/>
    </row>
    <row r="37" spans="3:31" ht="12" customHeight="1">
      <c r="C37" s="277" t="s">
        <v>621</v>
      </c>
      <c r="D37" s="278" t="s">
        <v>632</v>
      </c>
      <c r="E37" s="264" t="s">
        <v>633</v>
      </c>
      <c r="F37" s="283" t="s">
        <v>221</v>
      </c>
      <c r="G37" s="284" t="s">
        <v>634</v>
      </c>
      <c r="H37" s="281">
        <v>2408742</v>
      </c>
      <c r="I37" s="337" t="s">
        <v>1006</v>
      </c>
      <c r="J37" s="338">
        <f t="shared" si="4"/>
        <v>5710.9896790607345</v>
      </c>
      <c r="K37" s="289">
        <f t="shared" si="12"/>
        <v>3274.4439457749145</v>
      </c>
      <c r="L37" s="289">
        <f>($L$82*$I$18)*R37</f>
        <v>13954.933333333334</v>
      </c>
      <c r="M37" s="347">
        <v>0</v>
      </c>
      <c r="N37" s="339">
        <v>0</v>
      </c>
      <c r="O37" s="347">
        <v>0</v>
      </c>
      <c r="P37" s="342">
        <f t="shared" si="10"/>
        <v>0.21695724547734399</v>
      </c>
      <c r="Q37" s="342">
        <f t="shared" si="13"/>
        <v>0.21105009853126167</v>
      </c>
      <c r="R37" s="342">
        <v>1</v>
      </c>
      <c r="S37" s="342">
        <f t="shared" si="0"/>
        <v>0.25800000000000001</v>
      </c>
      <c r="T37" s="347">
        <v>0</v>
      </c>
      <c r="U37" s="347">
        <v>0</v>
      </c>
      <c r="V37" s="347">
        <v>0</v>
      </c>
      <c r="W37" s="403">
        <f t="shared" si="11"/>
        <v>0</v>
      </c>
      <c r="X37" s="286">
        <f>(($H$14*J37)/1000+($I$14*K37)/1000+($H$16*L37)/1000+((H$10*P37)+($I$10*Q37)+($I$11*S37)+I$4))*$Y$4</f>
        <v>0</v>
      </c>
      <c r="Y37" s="287">
        <v>0</v>
      </c>
      <c r="Z37" s="286">
        <f t="shared" si="7"/>
        <v>0</v>
      </c>
      <c r="AA37" s="274"/>
      <c r="AB37" s="279" t="s">
        <v>300</v>
      </c>
      <c r="AC37" s="280" t="s">
        <v>235</v>
      </c>
      <c r="AD37" s="708">
        <f t="shared" si="3"/>
        <v>0</v>
      </c>
      <c r="AE37" s="495"/>
    </row>
    <row r="38" spans="3:31" ht="12" customHeight="1">
      <c r="C38" s="264" t="s">
        <v>621</v>
      </c>
      <c r="D38" s="288" t="s">
        <v>904</v>
      </c>
      <c r="E38" s="264" t="s">
        <v>635</v>
      </c>
      <c r="F38" s="283" t="s">
        <v>222</v>
      </c>
      <c r="G38" s="284" t="s">
        <v>636</v>
      </c>
      <c r="H38" s="289">
        <v>1750953</v>
      </c>
      <c r="I38" s="338">
        <v>498485</v>
      </c>
      <c r="J38" s="338">
        <f t="shared" si="4"/>
        <v>4151.4095372274951</v>
      </c>
      <c r="K38" s="289">
        <f t="shared" si="12"/>
        <v>2380.2455597927983</v>
      </c>
      <c r="L38" s="289">
        <f>($L$82*$J$18)*R38</f>
        <v>10006.444444444445</v>
      </c>
      <c r="M38" s="289">
        <f t="shared" ref="M38:M81" si="14">$M$82*T38</f>
        <v>1149.8812222720012</v>
      </c>
      <c r="N38" s="340">
        <f t="shared" ref="N38:N81" si="15">$N$82*U38</f>
        <v>692.01623759232905</v>
      </c>
      <c r="O38" s="289">
        <f>O82*I18*V38</f>
        <v>3589.1392405063289</v>
      </c>
      <c r="P38" s="342">
        <f t="shared" si="10"/>
        <v>0.15770968407587527</v>
      </c>
      <c r="Q38" s="342">
        <f t="shared" si="13"/>
        <v>0.15341568469085035</v>
      </c>
      <c r="R38" s="342">
        <v>1</v>
      </c>
      <c r="S38" s="342">
        <f t="shared" si="0"/>
        <v>0.185</v>
      </c>
      <c r="T38" s="285">
        <f t="shared" ref="T38:T81" si="16">I38/$T$83</f>
        <v>0.14214101896933964</v>
      </c>
      <c r="U38" s="285">
        <f t="shared" ref="U38:U81" si="17">I38/$U$83</f>
        <v>0.15794024514584484</v>
      </c>
      <c r="V38" s="285">
        <v>1</v>
      </c>
      <c r="W38" s="403">
        <f t="shared" si="11"/>
        <v>0.25800000000000001</v>
      </c>
      <c r="X38" s="286">
        <f>((H14*J38)/1000+(I14*K38)/1000+(H16*L38)/1000+((H$10*P38)+($I$10*Q38)+($I$11*S38)+I$5))*$Y$4</f>
        <v>0</v>
      </c>
      <c r="Y38" s="286">
        <f>((J$14*M38)/1000+(K14*N38)/1000+(J16*O38)/1000+(($J$10*T38)+($K$10*U38)+(K11*W38)+K$5))*$Y$4</f>
        <v>0</v>
      </c>
      <c r="Z38" s="286">
        <f t="shared" si="7"/>
        <v>0</v>
      </c>
      <c r="AA38" s="274"/>
      <c r="AB38" s="279" t="s">
        <v>301</v>
      </c>
      <c r="AC38" s="280" t="s">
        <v>236</v>
      </c>
      <c r="AD38" s="708">
        <f t="shared" si="3"/>
        <v>0</v>
      </c>
      <c r="AE38" s="495"/>
    </row>
    <row r="39" spans="3:31" ht="12" customHeight="1">
      <c r="C39" s="273" t="s">
        <v>621</v>
      </c>
      <c r="D39" s="380" t="s">
        <v>637</v>
      </c>
      <c r="E39" s="381" t="s">
        <v>638</v>
      </c>
      <c r="F39" s="382" t="s">
        <v>289</v>
      </c>
      <c r="G39" s="383" t="s">
        <v>639</v>
      </c>
      <c r="H39" s="417">
        <v>92343</v>
      </c>
      <c r="I39" s="385">
        <v>65466</v>
      </c>
      <c r="J39" s="385">
        <f t="shared" si="4"/>
        <v>218.93997776993362</v>
      </c>
      <c r="K39" s="417">
        <f t="shared" si="12"/>
        <v>125.53107692093754</v>
      </c>
      <c r="L39" s="644">
        <f>($L$82*$K$18)*R39</f>
        <v>0</v>
      </c>
      <c r="M39" s="417">
        <f t="shared" si="14"/>
        <v>151.01382006932772</v>
      </c>
      <c r="N39" s="388">
        <f t="shared" si="15"/>
        <v>90.882443825229274</v>
      </c>
      <c r="O39" s="644">
        <f>$O$82*$K$18*V39</f>
        <v>527.59944772078723</v>
      </c>
      <c r="P39" s="390">
        <f t="shared" si="10"/>
        <v>8.3174050683362429E-3</v>
      </c>
      <c r="Q39" s="390">
        <f t="shared" si="13"/>
        <v>8.090945086137202E-3</v>
      </c>
      <c r="R39" s="390">
        <v>0</v>
      </c>
      <c r="S39" s="390">
        <f t="shared" si="0"/>
        <v>0</v>
      </c>
      <c r="T39" s="391">
        <f t="shared" si="16"/>
        <v>1.8667370026875012E-2</v>
      </c>
      <c r="U39" s="391">
        <f t="shared" si="17"/>
        <v>2.0742281289743678E-2</v>
      </c>
      <c r="V39" s="640">
        <v>8.4092485549132942E-2</v>
      </c>
      <c r="W39" s="403">
        <f t="shared" si="11"/>
        <v>3.7925710982658956E-2</v>
      </c>
      <c r="X39" s="392">
        <f t="shared" ref="X39:X52" si="18">IFERROR((((H$14*J39)/1000+($I$14*K39)/1000+($H$16*L39)/1000+((H$10*P39)+($I$10*Q39)+($I$11*S39)+I$6*H39/SUM(H$39:H$52))))*$Y$4,0)</f>
        <v>0</v>
      </c>
      <c r="Y39" s="682">
        <f t="shared" ref="Y39:Y52" si="19">IFERROR((((J$14*M39)/1000+($K$14*N39)/1000+($J$16*O39)/1000+(($J$10*T39)+($K$10*U39)+($K$11*W39)+K$6*I39/SUM($I$39:$I$52))))*$Y$4,0)</f>
        <v>0</v>
      </c>
      <c r="Z39" s="392">
        <f t="shared" si="7"/>
        <v>0</v>
      </c>
      <c r="AA39" s="274"/>
      <c r="AB39" s="279" t="s">
        <v>302</v>
      </c>
      <c r="AC39" s="280" t="s">
        <v>982</v>
      </c>
      <c r="AD39" s="708">
        <f t="shared" si="3"/>
        <v>0</v>
      </c>
      <c r="AE39" s="495"/>
    </row>
    <row r="40" spans="3:31" ht="12" customHeight="1">
      <c r="C40" s="277" t="s">
        <v>621</v>
      </c>
      <c r="D40" s="393" t="s">
        <v>640</v>
      </c>
      <c r="E40" s="394" t="s">
        <v>638</v>
      </c>
      <c r="F40" s="395" t="s">
        <v>296</v>
      </c>
      <c r="G40" s="396" t="s">
        <v>641</v>
      </c>
      <c r="H40" s="404">
        <v>63051</v>
      </c>
      <c r="I40" s="405">
        <v>31058</v>
      </c>
      <c r="J40" s="405">
        <f t="shared" si="4"/>
        <v>149.49031911863469</v>
      </c>
      <c r="K40" s="404">
        <f t="shared" si="12"/>
        <v>85.711531257832576</v>
      </c>
      <c r="L40" s="281">
        <f t="shared" ref="L40:L81" si="20">($L$82*$K$18)*R40</f>
        <v>0</v>
      </c>
      <c r="M40" s="404">
        <f t="shared" si="14"/>
        <v>71.643100597457916</v>
      </c>
      <c r="N40" s="406">
        <f t="shared" si="15"/>
        <v>43.115921857513378</v>
      </c>
      <c r="O40" s="281">
        <f t="shared" ref="O40:O81" si="21">$O$82*$K$18*V40</f>
        <v>250.30066977228196</v>
      </c>
      <c r="P40" s="402">
        <f t="shared" si="10"/>
        <v>5.6790520880160749E-3</v>
      </c>
      <c r="Q40" s="402">
        <f t="shared" si="13"/>
        <v>5.5244271750542733E-3</v>
      </c>
      <c r="R40" s="402">
        <v>0</v>
      </c>
      <c r="S40" s="402">
        <f t="shared" si="0"/>
        <v>0</v>
      </c>
      <c r="T40" s="403">
        <f t="shared" si="16"/>
        <v>8.8560654124993747E-3</v>
      </c>
      <c r="U40" s="403">
        <f t="shared" si="17"/>
        <v>9.8404327787990596E-3</v>
      </c>
      <c r="V40" s="641">
        <v>3.9894669235709695E-2</v>
      </c>
      <c r="W40" s="403">
        <f t="shared" si="11"/>
        <v>1.7992495825305075E-2</v>
      </c>
      <c r="X40" s="400">
        <f t="shared" si="18"/>
        <v>0</v>
      </c>
      <c r="Y40" s="683">
        <f t="shared" si="19"/>
        <v>0</v>
      </c>
      <c r="Z40" s="400">
        <f t="shared" si="7"/>
        <v>0</v>
      </c>
      <c r="AA40" s="274"/>
      <c r="AB40" s="279" t="s">
        <v>303</v>
      </c>
      <c r="AC40" s="280" t="s">
        <v>237</v>
      </c>
      <c r="AD40" s="708">
        <f t="shared" si="3"/>
        <v>0</v>
      </c>
      <c r="AE40" s="495"/>
    </row>
    <row r="41" spans="3:31" ht="12" customHeight="1">
      <c r="C41" s="277" t="s">
        <v>621</v>
      </c>
      <c r="D41" s="393" t="s">
        <v>642</v>
      </c>
      <c r="E41" s="394" t="s">
        <v>638</v>
      </c>
      <c r="F41" s="395" t="s">
        <v>293</v>
      </c>
      <c r="G41" s="396" t="s">
        <v>643</v>
      </c>
      <c r="H41" s="404">
        <v>113225</v>
      </c>
      <c r="I41" s="405">
        <v>46353</v>
      </c>
      <c r="J41" s="405">
        <f t="shared" si="4"/>
        <v>268.45000685488594</v>
      </c>
      <c r="K41" s="404">
        <f t="shared" si="12"/>
        <v>153.91806833623721</v>
      </c>
      <c r="L41" s="281">
        <f t="shared" si="20"/>
        <v>0</v>
      </c>
      <c r="M41" s="404">
        <f t="shared" si="14"/>
        <v>106.92487095092946</v>
      </c>
      <c r="N41" s="406">
        <f t="shared" si="15"/>
        <v>64.349034897975329</v>
      </c>
      <c r="O41" s="281">
        <f t="shared" si="21"/>
        <v>373.5651666544718</v>
      </c>
      <c r="P41" s="402">
        <f t="shared" si="10"/>
        <v>1.0198262877125186E-2</v>
      </c>
      <c r="Q41" s="402">
        <f t="shared" si="13"/>
        <v>9.9205923283614862E-3</v>
      </c>
      <c r="R41" s="402">
        <v>0</v>
      </c>
      <c r="S41" s="402">
        <f t="shared" si="0"/>
        <v>0</v>
      </c>
      <c r="T41" s="403">
        <f t="shared" si="16"/>
        <v>1.321737394763293E-2</v>
      </c>
      <c r="U41" s="403">
        <f t="shared" si="17"/>
        <v>1.4686508487206928E-2</v>
      </c>
      <c r="V41" s="641">
        <v>5.9541425818882464E-2</v>
      </c>
      <c r="W41" s="403">
        <f t="shared" si="11"/>
        <v>2.6853183044315991E-2</v>
      </c>
      <c r="X41" s="400">
        <f t="shared" si="18"/>
        <v>0</v>
      </c>
      <c r="Y41" s="683">
        <f t="shared" si="19"/>
        <v>0</v>
      </c>
      <c r="Z41" s="400">
        <f t="shared" si="7"/>
        <v>0</v>
      </c>
      <c r="AA41" s="274"/>
      <c r="AB41" s="279" t="s">
        <v>304</v>
      </c>
      <c r="AC41" s="280" t="s">
        <v>238</v>
      </c>
      <c r="AD41" s="708">
        <f t="shared" si="3"/>
        <v>0</v>
      </c>
      <c r="AE41" s="495"/>
    </row>
    <row r="42" spans="3:31" ht="12" customHeight="1">
      <c r="C42" s="277" t="s">
        <v>621</v>
      </c>
      <c r="D42" s="393" t="s">
        <v>644</v>
      </c>
      <c r="E42" s="394" t="s">
        <v>638</v>
      </c>
      <c r="F42" s="395" t="s">
        <v>296</v>
      </c>
      <c r="G42" s="396" t="s">
        <v>641</v>
      </c>
      <c r="H42" s="404">
        <v>104859</v>
      </c>
      <c r="I42" s="405">
        <v>44978</v>
      </c>
      <c r="J42" s="405">
        <f t="shared" si="4"/>
        <v>248.61469877497447</v>
      </c>
      <c r="K42" s="404">
        <f t="shared" si="12"/>
        <v>142.5453276897284</v>
      </c>
      <c r="L42" s="281">
        <f t="shared" si="20"/>
        <v>0</v>
      </c>
      <c r="M42" s="404">
        <f t="shared" si="14"/>
        <v>103.75308708456637</v>
      </c>
      <c r="N42" s="406">
        <f t="shared" si="15"/>
        <v>62.440206494533989</v>
      </c>
      <c r="O42" s="281">
        <f t="shared" si="21"/>
        <v>362.48385359706674</v>
      </c>
      <c r="P42" s="402">
        <f t="shared" si="10"/>
        <v>9.4447308194521521E-3</v>
      </c>
      <c r="Q42" s="402">
        <f t="shared" si="13"/>
        <v>9.1875768687097112E-3</v>
      </c>
      <c r="R42" s="402">
        <v>0</v>
      </c>
      <c r="S42" s="402">
        <f t="shared" si="0"/>
        <v>0</v>
      </c>
      <c r="T42" s="403">
        <f t="shared" si="16"/>
        <v>1.2825298155818047E-2</v>
      </c>
      <c r="U42" s="403">
        <f t="shared" si="17"/>
        <v>1.425085277625166E-2</v>
      </c>
      <c r="V42" s="641">
        <v>5.7775208734746307E-2</v>
      </c>
      <c r="W42" s="403">
        <f t="shared" si="11"/>
        <v>2.6056619139370588E-2</v>
      </c>
      <c r="X42" s="400">
        <f t="shared" si="18"/>
        <v>0</v>
      </c>
      <c r="Y42" s="683">
        <f t="shared" si="19"/>
        <v>0</v>
      </c>
      <c r="Z42" s="400">
        <f t="shared" si="7"/>
        <v>0</v>
      </c>
      <c r="AA42" s="274"/>
      <c r="AB42" s="279" t="s">
        <v>305</v>
      </c>
      <c r="AC42" s="280" t="s">
        <v>239</v>
      </c>
      <c r="AD42" s="708">
        <f t="shared" si="3"/>
        <v>0</v>
      </c>
      <c r="AE42" s="495"/>
    </row>
    <row r="43" spans="3:31" ht="12" customHeight="1">
      <c r="C43" s="277" t="s">
        <v>621</v>
      </c>
      <c r="D43" s="393" t="s">
        <v>903</v>
      </c>
      <c r="E43" s="394" t="s">
        <v>638</v>
      </c>
      <c r="F43" s="395" t="s">
        <v>296</v>
      </c>
      <c r="G43" s="396" t="s">
        <v>232</v>
      </c>
      <c r="H43" s="404">
        <v>688387</v>
      </c>
      <c r="I43" s="405">
        <v>255315</v>
      </c>
      <c r="J43" s="405">
        <f t="shared" si="4"/>
        <v>1632.1262518773624</v>
      </c>
      <c r="K43" s="404">
        <f t="shared" si="12"/>
        <v>935.79330808370344</v>
      </c>
      <c r="L43" s="281">
        <f t="shared" si="20"/>
        <v>668.36592606981719</v>
      </c>
      <c r="M43" s="404">
        <f t="shared" si="14"/>
        <v>588.94836206581135</v>
      </c>
      <c r="N43" s="406">
        <f t="shared" si="15"/>
        <v>354.43819914518087</v>
      </c>
      <c r="O43" s="281">
        <f t="shared" si="21"/>
        <v>2057.6185041828248</v>
      </c>
      <c r="P43" s="402">
        <f t="shared" si="10"/>
        <v>6.2003546806761539E-2</v>
      </c>
      <c r="Q43" s="402">
        <f t="shared" si="13"/>
        <v>6.0315361370225466E-2</v>
      </c>
      <c r="R43" s="402">
        <v>2.7398683718589178E-2</v>
      </c>
      <c r="S43" s="402">
        <f t="shared" si="0"/>
        <v>1.235680635708372E-2</v>
      </c>
      <c r="T43" s="403">
        <f t="shared" si="16"/>
        <v>7.2802058754339552E-2</v>
      </c>
      <c r="U43" s="403">
        <f t="shared" si="17"/>
        <v>8.0894136612759404E-2</v>
      </c>
      <c r="V43" s="641">
        <v>0.32795761078998076</v>
      </c>
      <c r="W43" s="403">
        <f t="shared" si="11"/>
        <v>0.14790888246628131</v>
      </c>
      <c r="X43" s="400">
        <f t="shared" si="18"/>
        <v>0</v>
      </c>
      <c r="Y43" s="683">
        <f t="shared" si="19"/>
        <v>0</v>
      </c>
      <c r="Z43" s="400">
        <f t="shared" si="7"/>
        <v>0</v>
      </c>
      <c r="AA43" s="274"/>
      <c r="AB43" s="279" t="s">
        <v>306</v>
      </c>
      <c r="AC43" s="280" t="s">
        <v>983</v>
      </c>
      <c r="AD43" s="708">
        <f t="shared" si="3"/>
        <v>0</v>
      </c>
      <c r="AE43" s="495"/>
    </row>
    <row r="44" spans="3:31" ht="12" customHeight="1">
      <c r="C44" s="277" t="s">
        <v>621</v>
      </c>
      <c r="D44" s="442" t="s">
        <v>1007</v>
      </c>
      <c r="E44" s="394" t="s">
        <v>638</v>
      </c>
      <c r="F44" s="395" t="s">
        <v>296</v>
      </c>
      <c r="G44" s="396" t="s">
        <v>641</v>
      </c>
      <c r="H44" s="397">
        <v>291337.38784400729</v>
      </c>
      <c r="I44" s="397">
        <v>126718.11386808284</v>
      </c>
      <c r="J44" s="398">
        <f t="shared" si="4"/>
        <v>690.74430350018383</v>
      </c>
      <c r="K44" s="397">
        <f t="shared" si="12"/>
        <v>396.04405361956071</v>
      </c>
      <c r="L44" s="281">
        <f t="shared" si="20"/>
        <v>622.31099293641421</v>
      </c>
      <c r="M44" s="397">
        <f t="shared" si="14"/>
        <v>292.3072502856329</v>
      </c>
      <c r="N44" s="418">
        <f t="shared" si="15"/>
        <v>175.91500725957053</v>
      </c>
      <c r="O44" s="281">
        <f t="shared" si="21"/>
        <v>1021.2386107753696</v>
      </c>
      <c r="P44" s="402">
        <f t="shared" si="10"/>
        <v>2.6240982708484538E-2</v>
      </c>
      <c r="Q44" s="402">
        <f t="shared" si="13"/>
        <v>2.5526513180040924E-2</v>
      </c>
      <c r="R44" s="402">
        <v>2.5510729085678897E-2</v>
      </c>
      <c r="S44" s="402">
        <f t="shared" si="0"/>
        <v>1.1505338817641183E-2</v>
      </c>
      <c r="T44" s="403">
        <f t="shared" si="16"/>
        <v>3.613316715063062E-2</v>
      </c>
      <c r="U44" s="403">
        <f t="shared" si="17"/>
        <v>4.0149432718625602E-2</v>
      </c>
      <c r="V44" s="641">
        <v>0.16277214369695933</v>
      </c>
      <c r="W44" s="403">
        <f t="shared" si="11"/>
        <v>7.3410236807328666E-2</v>
      </c>
      <c r="X44" s="400">
        <f t="shared" si="18"/>
        <v>0</v>
      </c>
      <c r="Y44" s="683">
        <f t="shared" si="19"/>
        <v>0</v>
      </c>
      <c r="Z44" s="400">
        <f t="shared" si="7"/>
        <v>0</v>
      </c>
      <c r="AA44" s="274"/>
      <c r="AB44" s="279" t="s">
        <v>307</v>
      </c>
      <c r="AC44" s="280" t="s">
        <v>240</v>
      </c>
      <c r="AD44" s="708">
        <f t="shared" si="3"/>
        <v>0</v>
      </c>
      <c r="AE44" s="495"/>
    </row>
    <row r="45" spans="3:31" ht="12" customHeight="1">
      <c r="C45" s="277" t="s">
        <v>621</v>
      </c>
      <c r="D45" s="278"/>
      <c r="E45" s="394" t="s">
        <v>638</v>
      </c>
      <c r="F45" s="395" t="s">
        <v>297</v>
      </c>
      <c r="G45" s="396" t="s">
        <v>645</v>
      </c>
      <c r="H45" s="397">
        <v>73745.612155992727</v>
      </c>
      <c r="I45" s="397">
        <v>32075.886131917148</v>
      </c>
      <c r="J45" s="398">
        <f t="shared" si="4"/>
        <v>174.84663359500118</v>
      </c>
      <c r="K45" s="397">
        <f t="shared" si="12"/>
        <v>100.24978733781174</v>
      </c>
      <c r="L45" s="281">
        <f t="shared" si="20"/>
        <v>199.22161239935357</v>
      </c>
      <c r="M45" s="397">
        <f t="shared" si="14"/>
        <v>73.991111369101219</v>
      </c>
      <c r="N45" s="418">
        <f t="shared" si="15"/>
        <v>44.528990919384277</v>
      </c>
      <c r="O45" s="281">
        <f t="shared" si="21"/>
        <v>258.50395332469293</v>
      </c>
      <c r="P45" s="402">
        <f t="shared" si="10"/>
        <v>6.6423240344564583E-3</v>
      </c>
      <c r="Q45" s="402">
        <f t="shared" si="13"/>
        <v>6.4614718852290835E-3</v>
      </c>
      <c r="R45" s="402">
        <v>8.1667986579361754E-3</v>
      </c>
      <c r="S45" s="402">
        <f t="shared" si="0"/>
        <v>3.6832261947292153E-3</v>
      </c>
      <c r="T45" s="403">
        <f t="shared" si="16"/>
        <v>9.1463116024257784E-3</v>
      </c>
      <c r="U45" s="403">
        <f t="shared" si="17"/>
        <v>1.0162940347142239E-2</v>
      </c>
      <c r="V45" s="641">
        <v>4.1202165872725946E-2</v>
      </c>
      <c r="W45" s="403">
        <f t="shared" si="11"/>
        <v>1.8582176808599402E-2</v>
      </c>
      <c r="X45" s="400">
        <f t="shared" si="18"/>
        <v>0</v>
      </c>
      <c r="Y45" s="683">
        <f t="shared" si="19"/>
        <v>0</v>
      </c>
      <c r="Z45" s="400">
        <f t="shared" si="7"/>
        <v>0</v>
      </c>
      <c r="AA45" s="274"/>
      <c r="AB45" s="279" t="s">
        <v>308</v>
      </c>
      <c r="AC45" s="280" t="s">
        <v>241</v>
      </c>
      <c r="AD45" s="708">
        <f t="shared" si="3"/>
        <v>0</v>
      </c>
      <c r="AE45" s="495"/>
    </row>
    <row r="46" spans="3:31" ht="12" customHeight="1">
      <c r="C46" s="277" t="s">
        <v>621</v>
      </c>
      <c r="D46" s="443"/>
      <c r="E46" s="394" t="s">
        <v>638</v>
      </c>
      <c r="F46" s="395" t="s">
        <v>299</v>
      </c>
      <c r="G46" s="396" t="s">
        <v>683</v>
      </c>
      <c r="H46" s="397">
        <v>0</v>
      </c>
      <c r="I46" s="398">
        <v>0</v>
      </c>
      <c r="J46" s="398">
        <f t="shared" si="4"/>
        <v>0</v>
      </c>
      <c r="K46" s="397">
        <f t="shared" si="12"/>
        <v>0</v>
      </c>
      <c r="L46" s="281">
        <f t="shared" si="20"/>
        <v>24.818687928030251</v>
      </c>
      <c r="M46" s="397">
        <f t="shared" si="14"/>
        <v>0</v>
      </c>
      <c r="N46" s="418">
        <f t="shared" si="15"/>
        <v>0</v>
      </c>
      <c r="O46" s="281">
        <f t="shared" si="21"/>
        <v>0</v>
      </c>
      <c r="P46" s="402">
        <f t="shared" si="10"/>
        <v>0</v>
      </c>
      <c r="Q46" s="402">
        <f t="shared" si="13"/>
        <v>0</v>
      </c>
      <c r="R46" s="402">
        <v>1.0174058166744959E-3</v>
      </c>
      <c r="S46" s="402">
        <f t="shared" si="0"/>
        <v>4.5885002332019773E-4</v>
      </c>
      <c r="T46" s="403">
        <f t="shared" si="16"/>
        <v>0</v>
      </c>
      <c r="U46" s="403">
        <f t="shared" si="17"/>
        <v>0</v>
      </c>
      <c r="V46" s="641">
        <v>0</v>
      </c>
      <c r="W46" s="403">
        <f t="shared" si="11"/>
        <v>0</v>
      </c>
      <c r="X46" s="400">
        <f t="shared" si="18"/>
        <v>0</v>
      </c>
      <c r="Y46" s="683">
        <f t="shared" si="19"/>
        <v>0</v>
      </c>
      <c r="Z46" s="400">
        <f t="shared" si="7"/>
        <v>0</v>
      </c>
      <c r="AA46" s="274"/>
      <c r="AB46" s="279" t="s">
        <v>309</v>
      </c>
      <c r="AC46" s="280" t="s">
        <v>242</v>
      </c>
      <c r="AD46" s="708">
        <f t="shared" si="3"/>
        <v>0</v>
      </c>
      <c r="AE46" s="495"/>
    </row>
    <row r="47" spans="3:31" ht="12" customHeight="1">
      <c r="C47" s="277" t="s">
        <v>621</v>
      </c>
      <c r="D47" s="393" t="s">
        <v>646</v>
      </c>
      <c r="E47" s="394" t="s">
        <v>638</v>
      </c>
      <c r="F47" s="419" t="s">
        <v>301</v>
      </c>
      <c r="G47" s="420" t="s">
        <v>236</v>
      </c>
      <c r="H47" s="404">
        <v>175245</v>
      </c>
      <c r="I47" s="405">
        <v>93778</v>
      </c>
      <c r="J47" s="405">
        <f t="shared" si="4"/>
        <v>415.4958838709162</v>
      </c>
      <c r="K47" s="404">
        <f t="shared" si="12"/>
        <v>238.2280581636908</v>
      </c>
      <c r="L47" s="281">
        <f t="shared" si="20"/>
        <v>3152.4573585040298</v>
      </c>
      <c r="M47" s="404">
        <f t="shared" si="14"/>
        <v>216.32257994167071</v>
      </c>
      <c r="N47" s="406">
        <f t="shared" si="15"/>
        <v>130.18626183121546</v>
      </c>
      <c r="O47" s="281">
        <f t="shared" si="21"/>
        <v>755.76972792533513</v>
      </c>
      <c r="P47" s="402">
        <f t="shared" si="10"/>
        <v>1.5784452001782322E-2</v>
      </c>
      <c r="Q47" s="402">
        <f t="shared" si="13"/>
        <v>1.53546849422275E-2</v>
      </c>
      <c r="R47" s="402">
        <v>0.12923037924732342</v>
      </c>
      <c r="S47" s="402">
        <f t="shared" si="0"/>
        <v>5.8282901040542866E-2</v>
      </c>
      <c r="T47" s="403">
        <f t="shared" si="16"/>
        <v>2.6740424439866264E-2</v>
      </c>
      <c r="U47" s="403">
        <f t="shared" si="17"/>
        <v>2.9712670008700436E-2</v>
      </c>
      <c r="V47" s="641">
        <v>0.12045985870263327</v>
      </c>
      <c r="W47" s="403">
        <f t="shared" si="11"/>
        <v>5.4327396274887606E-2</v>
      </c>
      <c r="X47" s="400">
        <f t="shared" si="18"/>
        <v>0</v>
      </c>
      <c r="Y47" s="683">
        <f t="shared" si="19"/>
        <v>0</v>
      </c>
      <c r="Z47" s="400">
        <f t="shared" si="7"/>
        <v>0</v>
      </c>
      <c r="AA47" s="274"/>
      <c r="AB47" s="279" t="s">
        <v>310</v>
      </c>
      <c r="AC47" s="280" t="s">
        <v>984</v>
      </c>
      <c r="AD47" s="708">
        <f t="shared" si="3"/>
        <v>0</v>
      </c>
      <c r="AE47" s="495"/>
    </row>
    <row r="48" spans="3:31" ht="12" customHeight="1">
      <c r="C48" s="277" t="s">
        <v>621</v>
      </c>
      <c r="D48" s="393" t="s">
        <v>647</v>
      </c>
      <c r="E48" s="394" t="s">
        <v>638</v>
      </c>
      <c r="F48" s="395" t="s">
        <v>319</v>
      </c>
      <c r="G48" s="396" t="s">
        <v>250</v>
      </c>
      <c r="H48" s="404">
        <v>76582</v>
      </c>
      <c r="I48" s="405">
        <v>48159</v>
      </c>
      <c r="J48" s="405">
        <f t="shared" si="4"/>
        <v>181.57154714030361</v>
      </c>
      <c r="K48" s="404">
        <f t="shared" si="12"/>
        <v>104.10557305653097</v>
      </c>
      <c r="L48" s="281">
        <f t="shared" si="20"/>
        <v>211.42807787623607</v>
      </c>
      <c r="M48" s="404">
        <f t="shared" si="14"/>
        <v>111.09086488740344</v>
      </c>
      <c r="N48" s="406">
        <f t="shared" si="15"/>
        <v>66.85619424096808</v>
      </c>
      <c r="O48" s="281">
        <f t="shared" si="21"/>
        <v>388.11996765932537</v>
      </c>
      <c r="P48" s="402">
        <f t="shared" si="10"/>
        <v>6.8977996701788565E-3</v>
      </c>
      <c r="Q48" s="402">
        <f t="shared" si="13"/>
        <v>6.7099916245579984E-3</v>
      </c>
      <c r="R48" s="402">
        <v>8.6671848593836229E-3</v>
      </c>
      <c r="S48" s="402">
        <f t="shared" si="0"/>
        <v>3.9089003715820142E-3</v>
      </c>
      <c r="T48" s="403">
        <f t="shared" si="16"/>
        <v>1.3732347678554878E-2</v>
      </c>
      <c r="U48" s="403">
        <f t="shared" si="17"/>
        <v>1.5258722461014356E-2</v>
      </c>
      <c r="V48" s="641">
        <v>6.186127167630058E-2</v>
      </c>
      <c r="W48" s="403">
        <f t="shared" si="11"/>
        <v>2.7899433526011562E-2</v>
      </c>
      <c r="X48" s="400">
        <f t="shared" si="18"/>
        <v>0</v>
      </c>
      <c r="Y48" s="683">
        <f t="shared" si="19"/>
        <v>0</v>
      </c>
      <c r="Z48" s="400">
        <f t="shared" si="7"/>
        <v>0</v>
      </c>
      <c r="AA48" s="274"/>
      <c r="AB48" s="279" t="s">
        <v>311</v>
      </c>
      <c r="AC48" s="280" t="s">
        <v>243</v>
      </c>
      <c r="AD48" s="708">
        <f t="shared" si="3"/>
        <v>0</v>
      </c>
      <c r="AE48" s="495"/>
    </row>
    <row r="49" spans="3:31" ht="12" customHeight="1">
      <c r="C49" s="277" t="s">
        <v>621</v>
      </c>
      <c r="D49" s="442" t="s">
        <v>905</v>
      </c>
      <c r="E49" s="394" t="s">
        <v>638</v>
      </c>
      <c r="F49" s="395" t="s">
        <v>320</v>
      </c>
      <c r="G49" s="396" t="s">
        <v>648</v>
      </c>
      <c r="H49" s="397">
        <v>24716.350022206272</v>
      </c>
      <c r="I49" s="397">
        <v>8007.4638210830062</v>
      </c>
      <c r="J49" s="398">
        <f t="shared" si="4"/>
        <v>58.601053944703324</v>
      </c>
      <c r="K49" s="397">
        <f t="shared" si="12"/>
        <v>33.599406948468122</v>
      </c>
      <c r="L49" s="281">
        <f t="shared" si="20"/>
        <v>6.7035803675619832</v>
      </c>
      <c r="M49" s="397">
        <f t="shared" si="14"/>
        <v>18.471232405961576</v>
      </c>
      <c r="N49" s="418">
        <f t="shared" si="15"/>
        <v>11.116272277245168</v>
      </c>
      <c r="O49" s="281">
        <f t="shared" si="21"/>
        <v>64.533246107102599</v>
      </c>
      <c r="P49" s="402">
        <f t="shared" si="10"/>
        <v>2.2262206658379201E-3</v>
      </c>
      <c r="Q49" s="402">
        <f t="shared" si="13"/>
        <v>2.1656068219509544E-3</v>
      </c>
      <c r="R49" s="402">
        <v>2.7480347382907808E-4</v>
      </c>
      <c r="S49" s="402">
        <f t="shared" si="0"/>
        <v>1.2393636669691423E-4</v>
      </c>
      <c r="T49" s="403">
        <f t="shared" si="16"/>
        <v>2.2832965222401086E-3</v>
      </c>
      <c r="U49" s="403">
        <f t="shared" si="17"/>
        <v>2.5370889773981835E-3</v>
      </c>
      <c r="V49" s="641">
        <v>1.0285759564653829E-2</v>
      </c>
      <c r="W49" s="403">
        <f t="shared" si="11"/>
        <v>4.638877563658877E-3</v>
      </c>
      <c r="X49" s="400">
        <f t="shared" si="18"/>
        <v>0</v>
      </c>
      <c r="Y49" s="683">
        <f t="shared" si="19"/>
        <v>0</v>
      </c>
      <c r="Z49" s="400">
        <f t="shared" si="7"/>
        <v>0</v>
      </c>
      <c r="AA49" s="274"/>
      <c r="AB49" s="279" t="s">
        <v>312</v>
      </c>
      <c r="AC49" s="280" t="s">
        <v>244</v>
      </c>
      <c r="AD49" s="708">
        <f t="shared" si="3"/>
        <v>0</v>
      </c>
      <c r="AE49" s="495"/>
    </row>
    <row r="50" spans="3:31" ht="12" customHeight="1">
      <c r="C50" s="277" t="s">
        <v>621</v>
      </c>
      <c r="D50" s="443"/>
      <c r="E50" s="394" t="s">
        <v>638</v>
      </c>
      <c r="F50" s="395" t="s">
        <v>322</v>
      </c>
      <c r="G50" s="396" t="s">
        <v>649</v>
      </c>
      <c r="H50" s="397">
        <v>13357.64997779373</v>
      </c>
      <c r="I50" s="397">
        <v>4327.5361789169947</v>
      </c>
      <c r="J50" s="398">
        <f t="shared" si="4"/>
        <v>31.670225021893518</v>
      </c>
      <c r="K50" s="397">
        <f t="shared" si="12"/>
        <v>18.158389773403336</v>
      </c>
      <c r="L50" s="281">
        <f t="shared" si="20"/>
        <v>5.4659713780573957</v>
      </c>
      <c r="M50" s="397">
        <f t="shared" si="14"/>
        <v>9.9825523151937965</v>
      </c>
      <c r="N50" s="418">
        <f t="shared" si="15"/>
        <v>6.0076538001721671</v>
      </c>
      <c r="O50" s="281">
        <f t="shared" si="21"/>
        <v>34.876205938782462</v>
      </c>
      <c r="P50" s="402">
        <f t="shared" si="10"/>
        <v>1.2031338122690735E-3</v>
      </c>
      <c r="Q50" s="402">
        <f t="shared" si="13"/>
        <v>1.1703757994668885E-3</v>
      </c>
      <c r="R50" s="402">
        <v>2.2406950318800618E-4</v>
      </c>
      <c r="S50" s="402">
        <f t="shared" si="0"/>
        <v>1.010553459377908E-4</v>
      </c>
      <c r="T50" s="403">
        <f t="shared" si="16"/>
        <v>1.2339797628774069E-3</v>
      </c>
      <c r="U50" s="403">
        <f t="shared" si="17"/>
        <v>1.3711388005168918E-3</v>
      </c>
      <c r="V50" s="641">
        <v>5.55881333194219E-3</v>
      </c>
      <c r="W50" s="403">
        <f t="shared" si="11"/>
        <v>2.5070248127059278E-3</v>
      </c>
      <c r="X50" s="400">
        <f t="shared" si="18"/>
        <v>0</v>
      </c>
      <c r="Y50" s="683">
        <f t="shared" si="19"/>
        <v>0</v>
      </c>
      <c r="Z50" s="400">
        <f t="shared" si="7"/>
        <v>0</v>
      </c>
      <c r="AA50" s="274"/>
      <c r="AB50" s="279" t="s">
        <v>313</v>
      </c>
      <c r="AC50" s="280" t="s">
        <v>245</v>
      </c>
      <c r="AD50" s="708">
        <f t="shared" si="3"/>
        <v>0</v>
      </c>
      <c r="AE50" s="495"/>
    </row>
    <row r="51" spans="3:31" ht="12" customHeight="1">
      <c r="C51" s="277" t="s">
        <v>621</v>
      </c>
      <c r="D51" s="393" t="s">
        <v>650</v>
      </c>
      <c r="E51" s="394" t="s">
        <v>638</v>
      </c>
      <c r="F51" s="395" t="s">
        <v>306</v>
      </c>
      <c r="G51" s="396" t="s">
        <v>926</v>
      </c>
      <c r="H51" s="404">
        <v>21702</v>
      </c>
      <c r="I51" s="405">
        <v>6776</v>
      </c>
      <c r="J51" s="405">
        <f t="shared" si="4"/>
        <v>51.45420224124296</v>
      </c>
      <c r="K51" s="404">
        <f t="shared" si="12"/>
        <v>29.501699439461426</v>
      </c>
      <c r="L51" s="281">
        <f t="shared" si="20"/>
        <v>461.84638053449959</v>
      </c>
      <c r="M51" s="404">
        <f t="shared" si="14"/>
        <v>15.630550893437274</v>
      </c>
      <c r="N51" s="406">
        <f t="shared" si="15"/>
        <v>9.4067063721588848</v>
      </c>
      <c r="O51" s="281">
        <f t="shared" si="21"/>
        <v>54.608710746892349</v>
      </c>
      <c r="P51" s="402">
        <f t="shared" si="10"/>
        <v>1.9547158397824754E-3</v>
      </c>
      <c r="Q51" s="402">
        <f t="shared" si="13"/>
        <v>1.9014943228977785E-3</v>
      </c>
      <c r="R51" s="402">
        <v>1.8932716964266825E-2</v>
      </c>
      <c r="S51" s="402">
        <f t="shared" si="0"/>
        <v>8.5386553508843381E-3</v>
      </c>
      <c r="T51" s="403">
        <f t="shared" si="16"/>
        <v>1.9321495020637441E-3</v>
      </c>
      <c r="U51" s="403">
        <f t="shared" si="17"/>
        <v>2.1469113435875595E-3</v>
      </c>
      <c r="V51" s="641">
        <v>8.7039177906229927E-3</v>
      </c>
      <c r="W51" s="403">
        <f t="shared" si="11"/>
        <v>3.9254669235709696E-3</v>
      </c>
      <c r="X51" s="400">
        <f t="shared" si="18"/>
        <v>0</v>
      </c>
      <c r="Y51" s="683">
        <f t="shared" si="19"/>
        <v>0</v>
      </c>
      <c r="Z51" s="400">
        <f t="shared" si="7"/>
        <v>0</v>
      </c>
      <c r="AA51" s="274"/>
      <c r="AB51" s="279" t="s">
        <v>314</v>
      </c>
      <c r="AC51" s="280" t="s">
        <v>985</v>
      </c>
      <c r="AD51" s="708">
        <f t="shared" si="3"/>
        <v>0</v>
      </c>
      <c r="AE51" s="495"/>
    </row>
    <row r="52" spans="3:31" ht="12" customHeight="1">
      <c r="C52" s="282" t="s">
        <v>621</v>
      </c>
      <c r="D52" s="407" t="s">
        <v>651</v>
      </c>
      <c r="E52" s="408" t="s">
        <v>638</v>
      </c>
      <c r="F52" s="409" t="s">
        <v>304</v>
      </c>
      <c r="G52" s="410" t="s">
        <v>949</v>
      </c>
      <c r="H52" s="411">
        <v>19460</v>
      </c>
      <c r="I52" s="412">
        <v>15488</v>
      </c>
      <c r="J52" s="412">
        <f t="shared" si="4"/>
        <v>46.138548318799565</v>
      </c>
      <c r="K52" s="411">
        <f t="shared" si="12"/>
        <v>26.453924573399657</v>
      </c>
      <c r="L52" s="645">
        <f t="shared" si="20"/>
        <v>203.18919408004942</v>
      </c>
      <c r="M52" s="411">
        <f t="shared" si="14"/>
        <v>35.726973470713773</v>
      </c>
      <c r="N52" s="413">
        <f t="shared" si="15"/>
        <v>21.501043136363165</v>
      </c>
      <c r="O52" s="645">
        <f t="shared" si="21"/>
        <v>124.81991027861109</v>
      </c>
      <c r="P52" s="414">
        <f t="shared" si="10"/>
        <v>1.7527771745538187E-3</v>
      </c>
      <c r="Q52" s="414">
        <f t="shared" si="13"/>
        <v>1.7050538901295165E-3</v>
      </c>
      <c r="R52" s="414">
        <v>8.3294438667311232E-3</v>
      </c>
      <c r="S52" s="414">
        <f t="shared" si="0"/>
        <v>3.7565791838957371E-3</v>
      </c>
      <c r="T52" s="415">
        <f t="shared" si="16"/>
        <v>4.4163417190028441E-3</v>
      </c>
      <c r="U52" s="415">
        <f t="shared" si="17"/>
        <v>4.907225928200136E-3</v>
      </c>
      <c r="V52" s="642">
        <v>1.9894669235709699E-2</v>
      </c>
      <c r="W52" s="403">
        <f t="shared" si="11"/>
        <v>8.9724958253050748E-3</v>
      </c>
      <c r="X52" s="416">
        <f t="shared" si="18"/>
        <v>0</v>
      </c>
      <c r="Y52" s="684">
        <f t="shared" si="19"/>
        <v>0</v>
      </c>
      <c r="Z52" s="416">
        <f t="shared" si="7"/>
        <v>0</v>
      </c>
      <c r="AA52" s="274"/>
      <c r="AB52" s="279" t="s">
        <v>315</v>
      </c>
      <c r="AC52" s="280" t="s">
        <v>246</v>
      </c>
      <c r="AD52" s="708">
        <f t="shared" si="3"/>
        <v>0</v>
      </c>
      <c r="AE52" s="495"/>
    </row>
    <row r="53" spans="3:31" ht="12" customHeight="1">
      <c r="C53" s="277" t="s">
        <v>621</v>
      </c>
      <c r="D53" s="380" t="s">
        <v>906</v>
      </c>
      <c r="E53" s="381" t="s">
        <v>652</v>
      </c>
      <c r="F53" s="382" t="s">
        <v>313</v>
      </c>
      <c r="G53" s="383" t="s">
        <v>950</v>
      </c>
      <c r="H53" s="493">
        <v>14227.876599964487</v>
      </c>
      <c r="I53" s="493">
        <v>3807.9302735182337</v>
      </c>
      <c r="J53" s="421">
        <f t="shared" si="4"/>
        <v>33.733482630081149</v>
      </c>
      <c r="K53" s="384">
        <f t="shared" si="12"/>
        <v>19.341375869223974</v>
      </c>
      <c r="L53" s="281">
        <f t="shared" si="20"/>
        <v>1696.0716919713439</v>
      </c>
      <c r="M53" s="384">
        <f t="shared" si="14"/>
        <v>8.783950404204143</v>
      </c>
      <c r="N53" s="422">
        <f t="shared" si="15"/>
        <v>5.2863167013932548</v>
      </c>
      <c r="O53" s="281">
        <f t="shared" si="21"/>
        <v>56.744410471939034</v>
      </c>
      <c r="P53" s="390">
        <f t="shared" si="10"/>
        <v>1.2815157937711278E-3</v>
      </c>
      <c r="Q53" s="390">
        <f t="shared" si="13"/>
        <v>1.2466236559636264E-3</v>
      </c>
      <c r="R53" s="390">
        <v>6.9527978671254112E-2</v>
      </c>
      <c r="S53" s="390">
        <f t="shared" si="0"/>
        <v>3.1357118380735606E-2</v>
      </c>
      <c r="T53" s="391">
        <f t="shared" si="16"/>
        <v>1.0858162015749281E-3</v>
      </c>
      <c r="U53" s="391">
        <f t="shared" si="17"/>
        <v>1.2065065967837624E-3</v>
      </c>
      <c r="V53" s="640">
        <v>9.0443205318343906E-3</v>
      </c>
      <c r="W53" s="403">
        <f t="shared" si="11"/>
        <v>4.0789885598573102E-3</v>
      </c>
      <c r="X53" s="392">
        <f t="shared" ref="X53:X81" si="22">IFERROR((((H$14*J53)/1000+($I$14*K53)/1000+($H$16*L53)/1000+((H$10*P53)+($I$10*Q53)+($I$11*S53)+I$7*H53/SUM(H$53:H$81))))*$Y$4,0)</f>
        <v>0</v>
      </c>
      <c r="Y53" s="683">
        <f t="shared" ref="Y53:Y81" si="23">IFERROR((((J$14*M53)/1000+($K$14*N53)/1000+($J$16*O53)/1000+(($J$10*T53)+($K$10*U53)+($K$11*W53)+K$7*I53/SUM($I$53:$I$81))))*$Y$4,0)</f>
        <v>0</v>
      </c>
      <c r="Z53" s="392">
        <f t="shared" si="7"/>
        <v>0</v>
      </c>
      <c r="AA53" s="274"/>
      <c r="AB53" s="279" t="s">
        <v>316</v>
      </c>
      <c r="AC53" s="280" t="s">
        <v>247</v>
      </c>
      <c r="AD53" s="708">
        <f t="shared" si="3"/>
        <v>0</v>
      </c>
      <c r="AE53" s="495"/>
    </row>
    <row r="54" spans="3:31" ht="12" customHeight="1">
      <c r="C54" s="277" t="s">
        <v>621</v>
      </c>
      <c r="D54" s="393"/>
      <c r="E54" s="394" t="s">
        <v>652</v>
      </c>
      <c r="F54" s="395" t="s">
        <v>314</v>
      </c>
      <c r="G54" s="396" t="s">
        <v>951</v>
      </c>
      <c r="H54" s="492">
        <v>13892.123400035513</v>
      </c>
      <c r="I54" s="492">
        <v>3718.0697264817663</v>
      </c>
      <c r="J54" s="398">
        <f t="shared" si="4"/>
        <v>32.937430973446276</v>
      </c>
      <c r="K54" s="397">
        <f t="shared" si="12"/>
        <v>18.88495295934737</v>
      </c>
      <c r="L54" s="281">
        <f t="shared" si="20"/>
        <v>2081.1575419575324</v>
      </c>
      <c r="M54" s="397">
        <f t="shared" si="14"/>
        <v>8.5766644163402681</v>
      </c>
      <c r="N54" s="418">
        <f t="shared" si="15"/>
        <v>5.1615687999154485</v>
      </c>
      <c r="O54" s="281">
        <f t="shared" si="21"/>
        <v>55.405340846181652</v>
      </c>
      <c r="P54" s="402">
        <f t="shared" si="10"/>
        <v>1.2512742446899915E-3</v>
      </c>
      <c r="Q54" s="402">
        <f t="shared" si="13"/>
        <v>1.2172055007908446E-3</v>
      </c>
      <c r="R54" s="402">
        <v>8.5314009940558405E-2</v>
      </c>
      <c r="S54" s="402">
        <f t="shared" si="0"/>
        <v>3.8476618483191845E-2</v>
      </c>
      <c r="T54" s="403">
        <f t="shared" si="16"/>
        <v>1.0601928232969343E-3</v>
      </c>
      <c r="U54" s="403">
        <f t="shared" si="17"/>
        <v>1.1780351345975796E-3</v>
      </c>
      <c r="V54" s="641">
        <v>8.8308902607457107E-3</v>
      </c>
      <c r="W54" s="403">
        <f t="shared" si="11"/>
        <v>3.9827315075963154E-3</v>
      </c>
      <c r="X54" s="400">
        <f t="shared" si="22"/>
        <v>0</v>
      </c>
      <c r="Y54" s="683">
        <f t="shared" si="23"/>
        <v>0</v>
      </c>
      <c r="Z54" s="400">
        <f t="shared" si="7"/>
        <v>0</v>
      </c>
      <c r="AA54" s="274"/>
      <c r="AB54" s="279" t="s">
        <v>317</v>
      </c>
      <c r="AC54" s="280" t="s">
        <v>248</v>
      </c>
      <c r="AD54" s="708">
        <f t="shared" si="3"/>
        <v>0</v>
      </c>
      <c r="AE54" s="495"/>
    </row>
    <row r="55" spans="3:31" ht="12" customHeight="1">
      <c r="C55" s="277" t="s">
        <v>621</v>
      </c>
      <c r="D55" s="393" t="s">
        <v>653</v>
      </c>
      <c r="E55" s="394" t="s">
        <v>652</v>
      </c>
      <c r="F55" s="395" t="s">
        <v>314</v>
      </c>
      <c r="G55" s="423" t="s">
        <v>951</v>
      </c>
      <c r="H55" s="404">
        <v>678</v>
      </c>
      <c r="I55" s="405">
        <v>709</v>
      </c>
      <c r="J55" s="405">
        <f t="shared" si="4"/>
        <v>1.6074992682500566</v>
      </c>
      <c r="K55" s="404">
        <f t="shared" si="12"/>
        <v>0.92167321997764473</v>
      </c>
      <c r="L55" s="281">
        <f t="shared" si="20"/>
        <v>0</v>
      </c>
      <c r="M55" s="404">
        <f t="shared" si="14"/>
        <v>1.6354870990919463</v>
      </c>
      <c r="N55" s="406">
        <f t="shared" si="15"/>
        <v>0.98426133675629413</v>
      </c>
      <c r="O55" s="281">
        <f t="shared" si="21"/>
        <v>10.565263577537545</v>
      </c>
      <c r="P55" s="402">
        <f t="shared" si="10"/>
        <v>6.10679817239203E-5</v>
      </c>
      <c r="Q55" s="402">
        <f t="shared" si="13"/>
        <v>5.9405269142230846E-5</v>
      </c>
      <c r="R55" s="402">
        <v>0</v>
      </c>
      <c r="S55" s="402">
        <f t="shared" si="0"/>
        <v>0</v>
      </c>
      <c r="T55" s="403">
        <f t="shared" si="16"/>
        <v>2.021685355612743E-4</v>
      </c>
      <c r="U55" s="403">
        <f t="shared" si="17"/>
        <v>2.2463992659438897E-4</v>
      </c>
      <c r="V55" s="641">
        <v>1.6839655131463316E-3</v>
      </c>
      <c r="W55" s="403">
        <f t="shared" si="11"/>
        <v>7.5946844642899556E-4</v>
      </c>
      <c r="X55" s="400">
        <f t="shared" si="22"/>
        <v>0</v>
      </c>
      <c r="Y55" s="683">
        <f t="shared" si="23"/>
        <v>0</v>
      </c>
      <c r="Z55" s="400">
        <f t="shared" si="7"/>
        <v>0</v>
      </c>
      <c r="AA55" s="274"/>
      <c r="AB55" s="279" t="s">
        <v>318</v>
      </c>
      <c r="AC55" s="280" t="s">
        <v>249</v>
      </c>
      <c r="AD55" s="708">
        <f t="shared" si="3"/>
        <v>0</v>
      </c>
      <c r="AE55" s="495"/>
    </row>
    <row r="56" spans="3:31" ht="12" customHeight="1">
      <c r="C56" s="277" t="s">
        <v>621</v>
      </c>
      <c r="D56" s="442" t="s">
        <v>955</v>
      </c>
      <c r="E56" s="394" t="s">
        <v>652</v>
      </c>
      <c r="F56" s="419" t="s">
        <v>341</v>
      </c>
      <c r="G56" s="396" t="s">
        <v>1008</v>
      </c>
      <c r="H56" s="404">
        <v>3180.1022045493505</v>
      </c>
      <c r="I56" s="405">
        <v>1307.0750823002556</v>
      </c>
      <c r="J56" s="405">
        <f t="shared" si="4"/>
        <v>7.5398406589579245</v>
      </c>
      <c r="K56" s="404">
        <f t="shared" si="12"/>
        <v>4.3230310305678561</v>
      </c>
      <c r="L56" s="281">
        <f t="shared" si="20"/>
        <v>4167.4013751332532</v>
      </c>
      <c r="M56" s="404">
        <f t="shared" si="14"/>
        <v>3.0150979332110182</v>
      </c>
      <c r="N56" s="406">
        <f t="shared" si="15"/>
        <v>1.8145323945637417</v>
      </c>
      <c r="O56" s="281">
        <f t="shared" si="21"/>
        <v>19.477563836577971</v>
      </c>
      <c r="P56" s="402">
        <f t="shared" si="10"/>
        <v>2.8643425266610382E-4</v>
      </c>
      <c r="Q56" s="402">
        <f t="shared" si="13"/>
        <v>2.7863543858562805E-4</v>
      </c>
      <c r="R56" s="402">
        <v>0.17083652495139659</v>
      </c>
      <c r="S56" s="402">
        <f t="shared" si="0"/>
        <v>7.7047272753079862E-2</v>
      </c>
      <c r="T56" s="403">
        <f t="shared" si="16"/>
        <v>3.727072711668191E-4</v>
      </c>
      <c r="U56" s="403">
        <f t="shared" si="17"/>
        <v>4.1413434491013309E-4</v>
      </c>
      <c r="V56" s="641">
        <v>3.1044701857355903E-3</v>
      </c>
      <c r="W56" s="403">
        <f t="shared" si="11"/>
        <v>1.4001160537667513E-3</v>
      </c>
      <c r="X56" s="400">
        <f t="shared" si="22"/>
        <v>0</v>
      </c>
      <c r="Y56" s="683">
        <f t="shared" si="23"/>
        <v>0</v>
      </c>
      <c r="Z56" s="400">
        <f t="shared" si="7"/>
        <v>0</v>
      </c>
      <c r="AA56" s="274"/>
      <c r="AB56" s="279" t="s">
        <v>319</v>
      </c>
      <c r="AC56" s="280" t="s">
        <v>250</v>
      </c>
      <c r="AD56" s="708">
        <f t="shared" si="3"/>
        <v>0</v>
      </c>
      <c r="AE56" s="495"/>
    </row>
    <row r="57" spans="3:31" ht="12" customHeight="1">
      <c r="C57" s="277"/>
      <c r="D57" s="278" t="s">
        <v>956</v>
      </c>
      <c r="E57" s="394" t="s">
        <v>652</v>
      </c>
      <c r="F57" s="419" t="s">
        <v>340</v>
      </c>
      <c r="G57" s="396" t="s">
        <v>932</v>
      </c>
      <c r="H57" s="404">
        <v>2720.7743744419408</v>
      </c>
      <c r="I57" s="405">
        <v>1118.2836778977298</v>
      </c>
      <c r="J57" s="405">
        <f t="shared" si="4"/>
        <v>6.4508006135529872</v>
      </c>
      <c r="K57" s="404">
        <f t="shared" si="12"/>
        <v>3.698620764785495</v>
      </c>
      <c r="L57" s="281">
        <f t="shared" si="20"/>
        <v>0</v>
      </c>
      <c r="M57" s="404">
        <f t="shared" si="14"/>
        <v>2.5796030018714111</v>
      </c>
      <c r="N57" s="406">
        <f t="shared" si="15"/>
        <v>1.552444834528018</v>
      </c>
      <c r="O57" s="281">
        <f t="shared" si="21"/>
        <v>16.664262075384503</v>
      </c>
      <c r="P57" s="402">
        <f t="shared" si="10"/>
        <v>2.4506224155358572E-4</v>
      </c>
      <c r="Q57" s="402">
        <f t="shared" si="13"/>
        <v>2.3838987314013017E-4</v>
      </c>
      <c r="R57" s="402">
        <v>0</v>
      </c>
      <c r="S57" s="402">
        <f t="shared" si="0"/>
        <v>0</v>
      </c>
      <c r="T57" s="403">
        <f t="shared" si="16"/>
        <v>3.1887415162575429E-4</v>
      </c>
      <c r="U57" s="403">
        <f t="shared" si="17"/>
        <v>3.5431757872305975E-4</v>
      </c>
      <c r="V57" s="641">
        <v>2.656066498581407E-3</v>
      </c>
      <c r="W57" s="403">
        <f t="shared" si="11"/>
        <v>1.1978859908602145E-3</v>
      </c>
      <c r="X57" s="400">
        <f t="shared" si="22"/>
        <v>0</v>
      </c>
      <c r="Y57" s="683">
        <f t="shared" si="23"/>
        <v>0</v>
      </c>
      <c r="Z57" s="400">
        <f t="shared" si="7"/>
        <v>0</v>
      </c>
      <c r="AA57" s="274"/>
      <c r="AB57" s="279" t="s">
        <v>320</v>
      </c>
      <c r="AC57" s="280" t="s">
        <v>251</v>
      </c>
      <c r="AD57" s="708">
        <f t="shared" ref="AD57:AD88" si="24">SUMIF($F$26:$F$81,AB57,$Z$26:$Z$81)</f>
        <v>0</v>
      </c>
      <c r="AE57" s="495"/>
    </row>
    <row r="58" spans="3:31" ht="12" customHeight="1">
      <c r="C58" s="277"/>
      <c r="D58" s="278"/>
      <c r="E58" s="394" t="s">
        <v>652</v>
      </c>
      <c r="F58" s="419" t="s">
        <v>336</v>
      </c>
      <c r="G58" s="396" t="s">
        <v>952</v>
      </c>
      <c r="H58" s="404">
        <v>6168.9827687300294</v>
      </c>
      <c r="I58" s="405">
        <v>2535.5548789002869</v>
      </c>
      <c r="J58" s="405">
        <f t="shared" si="4"/>
        <v>14.626305732419956</v>
      </c>
      <c r="K58" s="404">
        <f t="shared" si="12"/>
        <v>8.3861153575840905</v>
      </c>
      <c r="L58" s="281">
        <f t="shared" si="20"/>
        <v>0</v>
      </c>
      <c r="M58" s="404">
        <f t="shared" si="14"/>
        <v>5.8488960415811864</v>
      </c>
      <c r="N58" s="406">
        <f t="shared" si="15"/>
        <v>3.5199557609666292</v>
      </c>
      <c r="O58" s="281">
        <f t="shared" si="21"/>
        <v>37.783928929326969</v>
      </c>
      <c r="P58" s="402">
        <f t="shared" si="10"/>
        <v>5.5564502503832548E-4</v>
      </c>
      <c r="Q58" s="402">
        <f t="shared" si="13"/>
        <v>5.4051634470529773E-4</v>
      </c>
      <c r="R58" s="402">
        <v>0</v>
      </c>
      <c r="S58" s="402">
        <f t="shared" si="0"/>
        <v>0</v>
      </c>
      <c r="T58" s="403">
        <f t="shared" si="16"/>
        <v>7.2300340860721464E-4</v>
      </c>
      <c r="U58" s="403">
        <f t="shared" si="17"/>
        <v>8.0336651886065628E-4</v>
      </c>
      <c r="V58" s="641">
        <v>6.022266534214395E-3</v>
      </c>
      <c r="W58" s="403">
        <f t="shared" si="11"/>
        <v>2.7160422069306923E-3</v>
      </c>
      <c r="X58" s="400">
        <f t="shared" si="22"/>
        <v>0</v>
      </c>
      <c r="Y58" s="683">
        <f t="shared" si="23"/>
        <v>0</v>
      </c>
      <c r="Z58" s="400">
        <f t="shared" si="7"/>
        <v>0</v>
      </c>
      <c r="AA58" s="274"/>
      <c r="AB58" s="279" t="s">
        <v>321</v>
      </c>
      <c r="AC58" s="280" t="s">
        <v>252</v>
      </c>
      <c r="AD58" s="708">
        <f t="shared" si="24"/>
        <v>0</v>
      </c>
      <c r="AE58" s="495"/>
    </row>
    <row r="59" spans="3:31" ht="12" customHeight="1">
      <c r="C59" s="277"/>
      <c r="D59" s="278"/>
      <c r="E59" s="394" t="s">
        <v>652</v>
      </c>
      <c r="F59" s="419" t="s">
        <v>342</v>
      </c>
      <c r="G59" s="396" t="s">
        <v>931</v>
      </c>
      <c r="H59" s="404">
        <v>1724.9285252210761</v>
      </c>
      <c r="I59" s="405">
        <v>708.97441309905821</v>
      </c>
      <c r="J59" s="405">
        <f t="shared" si="4"/>
        <v>4.0897069942131701</v>
      </c>
      <c r="K59" s="404">
        <f t="shared" si="12"/>
        <v>2.3448678880115033</v>
      </c>
      <c r="L59" s="281">
        <f t="shared" si="20"/>
        <v>640.72058042904234</v>
      </c>
      <c r="M59" s="404">
        <f t="shared" si="14"/>
        <v>1.6354280764595117</v>
      </c>
      <c r="N59" s="406">
        <f t="shared" si="15"/>
        <v>0.9842258160266405</v>
      </c>
      <c r="O59" s="281">
        <f t="shared" si="21"/>
        <v>10.564882290721492</v>
      </c>
      <c r="P59" s="402">
        <f t="shared" si="10"/>
        <v>1.5536563960659214E-4</v>
      </c>
      <c r="Q59" s="402">
        <f t="shared" si="13"/>
        <v>1.5113546208240318E-4</v>
      </c>
      <c r="R59" s="402">
        <v>2.6265403202694736E-2</v>
      </c>
      <c r="S59" s="402">
        <f t="shared" si="0"/>
        <v>1.1845696844415327E-2</v>
      </c>
      <c r="T59" s="403">
        <f t="shared" si="16"/>
        <v>2.0216123955804023E-4</v>
      </c>
      <c r="U59" s="403">
        <f t="shared" si="17"/>
        <v>2.2463181962746465E-4</v>
      </c>
      <c r="V59" s="641">
        <v>1.6839047409900915E-3</v>
      </c>
      <c r="W59" s="403">
        <f t="shared" si="11"/>
        <v>7.5944103818653132E-4</v>
      </c>
      <c r="X59" s="400">
        <f t="shared" si="22"/>
        <v>0</v>
      </c>
      <c r="Y59" s="683">
        <f t="shared" si="23"/>
        <v>0</v>
      </c>
      <c r="Z59" s="400">
        <f t="shared" si="7"/>
        <v>0</v>
      </c>
      <c r="AA59" s="274"/>
      <c r="AB59" s="279" t="s">
        <v>322</v>
      </c>
      <c r="AC59" s="280" t="s">
        <v>253</v>
      </c>
      <c r="AD59" s="708">
        <f t="shared" si="24"/>
        <v>0</v>
      </c>
      <c r="AE59" s="495"/>
    </row>
    <row r="60" spans="3:31" ht="12" customHeight="1">
      <c r="C60" s="277"/>
      <c r="D60" s="443"/>
      <c r="E60" s="394" t="s">
        <v>652</v>
      </c>
      <c r="F60" s="419" t="s">
        <v>338</v>
      </c>
      <c r="G60" s="396" t="s">
        <v>930</v>
      </c>
      <c r="H60" s="404">
        <v>2562.2121270576026</v>
      </c>
      <c r="I60" s="405">
        <v>1053.1119478026692</v>
      </c>
      <c r="J60" s="405">
        <f t="shared" si="4"/>
        <v>6.0748585831069581</v>
      </c>
      <c r="K60" s="404">
        <f t="shared" si="12"/>
        <v>3.4830712410191018</v>
      </c>
      <c r="L60" s="281">
        <f t="shared" si="20"/>
        <v>406.67221722072406</v>
      </c>
      <c r="M60" s="404">
        <f t="shared" si="14"/>
        <v>2.429267989465242</v>
      </c>
      <c r="N60" s="406">
        <f t="shared" si="15"/>
        <v>1.4619709076139351</v>
      </c>
      <c r="O60" s="281">
        <f t="shared" si="21"/>
        <v>15.693096340182173</v>
      </c>
      <c r="P60" s="402">
        <f t="shared" si="10"/>
        <v>2.3078041791734608E-4</v>
      </c>
      <c r="Q60" s="402">
        <f t="shared" si="13"/>
        <v>2.2449690414062635E-4</v>
      </c>
      <c r="R60" s="402">
        <v>1.6670932826105943E-2</v>
      </c>
      <c r="S60" s="402">
        <f t="shared" si="0"/>
        <v>7.5185907045737807E-3</v>
      </c>
      <c r="T60" s="403">
        <f t="shared" si="16"/>
        <v>3.002906914941421E-4</v>
      </c>
      <c r="U60" s="403">
        <f t="shared" si="17"/>
        <v>3.3366853406215178E-4</v>
      </c>
      <c r="V60" s="641">
        <v>2.5012753195797666E-3</v>
      </c>
      <c r="W60" s="403">
        <f t="shared" si="11"/>
        <v>1.1280751691304747E-3</v>
      </c>
      <c r="X60" s="400">
        <f t="shared" si="22"/>
        <v>0</v>
      </c>
      <c r="Y60" s="683">
        <f t="shared" si="23"/>
        <v>0</v>
      </c>
      <c r="Z60" s="400">
        <f t="shared" si="7"/>
        <v>0</v>
      </c>
      <c r="AA60" s="274"/>
      <c r="AB60" s="279" t="s">
        <v>323</v>
      </c>
      <c r="AC60" s="280" t="s">
        <v>254</v>
      </c>
      <c r="AD60" s="708">
        <f t="shared" si="24"/>
        <v>0</v>
      </c>
      <c r="AE60" s="495"/>
    </row>
    <row r="61" spans="3:31" ht="12" customHeight="1">
      <c r="C61" s="277" t="s">
        <v>621</v>
      </c>
      <c r="D61" s="442" t="s">
        <v>654</v>
      </c>
      <c r="E61" s="394" t="s">
        <v>652</v>
      </c>
      <c r="F61" s="395" t="s">
        <v>334</v>
      </c>
      <c r="G61" s="396" t="s">
        <v>927</v>
      </c>
      <c r="H61" s="404">
        <v>1003.1876977716139</v>
      </c>
      <c r="I61" s="405">
        <v>3636.8014445703443</v>
      </c>
      <c r="J61" s="405">
        <f t="shared" si="4"/>
        <v>2.3785007228397173</v>
      </c>
      <c r="K61" s="404">
        <f t="shared" si="12"/>
        <v>1.3637333859102121</v>
      </c>
      <c r="L61" s="281">
        <f t="shared" si="20"/>
        <v>1720.8073039168337</v>
      </c>
      <c r="M61" s="404">
        <f t="shared" si="14"/>
        <v>8.3891986524030351</v>
      </c>
      <c r="N61" s="406">
        <f t="shared" si="15"/>
        <v>5.0487490145980658</v>
      </c>
      <c r="O61" s="281">
        <f t="shared" si="21"/>
        <v>54.194310072009863</v>
      </c>
      <c r="P61" s="402">
        <f t="shared" si="10"/>
        <v>9.0357887895543658E-5</v>
      </c>
      <c r="Q61" s="402">
        <f t="shared" si="13"/>
        <v>8.7897692015188292E-5</v>
      </c>
      <c r="R61" s="402">
        <v>7.0541978909514969E-2</v>
      </c>
      <c r="S61" s="402">
        <f t="shared" si="0"/>
        <v>3.1814432488191255E-2</v>
      </c>
      <c r="T61" s="403">
        <f t="shared" si="16"/>
        <v>1.0370194953115844E-3</v>
      </c>
      <c r="U61" s="403">
        <f t="shared" si="17"/>
        <v>1.1522860501363187E-3</v>
      </c>
      <c r="V61" s="641">
        <v>8.6378677162443161E-3</v>
      </c>
      <c r="W61" s="403">
        <f t="shared" si="11"/>
        <v>3.895678340026187E-3</v>
      </c>
      <c r="X61" s="400">
        <f t="shared" si="22"/>
        <v>0</v>
      </c>
      <c r="Y61" s="683">
        <f t="shared" si="23"/>
        <v>0</v>
      </c>
      <c r="Z61" s="400">
        <f t="shared" si="7"/>
        <v>0</v>
      </c>
      <c r="AA61" s="274"/>
      <c r="AB61" s="279" t="s">
        <v>324</v>
      </c>
      <c r="AC61" s="280" t="s">
        <v>255</v>
      </c>
      <c r="AD61" s="708">
        <f t="shared" si="24"/>
        <v>0</v>
      </c>
      <c r="AE61" s="495"/>
    </row>
    <row r="62" spans="3:31" ht="12" customHeight="1">
      <c r="C62" s="277"/>
      <c r="D62" s="443"/>
      <c r="E62" s="394" t="s">
        <v>652</v>
      </c>
      <c r="F62" s="395" t="s">
        <v>348</v>
      </c>
      <c r="G62" s="396" t="s">
        <v>928</v>
      </c>
      <c r="H62" s="404">
        <v>525.8123022283861</v>
      </c>
      <c r="I62" s="405">
        <v>1906.1985554296559</v>
      </c>
      <c r="J62" s="405">
        <f t="shared" si="4"/>
        <v>1.2466709307802482</v>
      </c>
      <c r="K62" s="404">
        <f t="shared" si="12"/>
        <v>0.71478925914261826</v>
      </c>
      <c r="L62" s="281">
        <f t="shared" si="20"/>
        <v>2292.7470449082243</v>
      </c>
      <c r="M62" s="404">
        <f t="shared" si="14"/>
        <v>4.3971271448701081</v>
      </c>
      <c r="N62" s="406">
        <f t="shared" si="15"/>
        <v>2.6462588692385194</v>
      </c>
      <c r="O62" s="281">
        <f t="shared" si="21"/>
        <v>28.405486839542498</v>
      </c>
      <c r="P62" s="402">
        <f t="shared" si="10"/>
        <v>4.7360318676542092E-5</v>
      </c>
      <c r="Q62" s="402">
        <f t="shared" si="13"/>
        <v>4.6070827923559447E-5</v>
      </c>
      <c r="R62" s="402">
        <v>9.3987812184800776E-2</v>
      </c>
      <c r="S62" s="402">
        <f t="shared" si="0"/>
        <v>4.2388503295345145E-2</v>
      </c>
      <c r="T62" s="403">
        <f t="shared" si="16"/>
        <v>5.4354495125561364E-4</v>
      </c>
      <c r="U62" s="403">
        <f t="shared" si="17"/>
        <v>6.0396093591826266E-4</v>
      </c>
      <c r="V62" s="641">
        <v>4.5274649203849038E-3</v>
      </c>
      <c r="W62" s="403">
        <f t="shared" si="11"/>
        <v>2.0418866790935918E-3</v>
      </c>
      <c r="X62" s="400">
        <f t="shared" si="22"/>
        <v>0</v>
      </c>
      <c r="Y62" s="683">
        <f t="shared" si="23"/>
        <v>0</v>
      </c>
      <c r="Z62" s="400">
        <f t="shared" si="7"/>
        <v>0</v>
      </c>
      <c r="AA62" s="274"/>
      <c r="AB62" s="279" t="s">
        <v>325</v>
      </c>
      <c r="AC62" s="280" t="s">
        <v>256</v>
      </c>
      <c r="AD62" s="708">
        <f t="shared" si="24"/>
        <v>0</v>
      </c>
      <c r="AE62" s="495"/>
    </row>
    <row r="63" spans="3:31" ht="12" customHeight="1">
      <c r="C63" s="277" t="s">
        <v>621</v>
      </c>
      <c r="D63" s="442" t="s">
        <v>655</v>
      </c>
      <c r="E63" s="394" t="s">
        <v>652</v>
      </c>
      <c r="F63" s="395" t="s">
        <v>305</v>
      </c>
      <c r="G63" s="396" t="s">
        <v>953</v>
      </c>
      <c r="H63" s="404">
        <v>0</v>
      </c>
      <c r="I63" s="405">
        <v>0</v>
      </c>
      <c r="J63" s="405">
        <f t="shared" si="4"/>
        <v>0</v>
      </c>
      <c r="K63" s="404">
        <f t="shared" si="12"/>
        <v>0</v>
      </c>
      <c r="L63" s="281">
        <f t="shared" si="20"/>
        <v>0</v>
      </c>
      <c r="M63" s="404">
        <f t="shared" si="14"/>
        <v>0</v>
      </c>
      <c r="N63" s="406">
        <f t="shared" si="15"/>
        <v>0</v>
      </c>
      <c r="O63" s="281">
        <f t="shared" si="21"/>
        <v>0</v>
      </c>
      <c r="P63" s="402">
        <f t="shared" si="10"/>
        <v>0</v>
      </c>
      <c r="Q63" s="402">
        <f t="shared" si="13"/>
        <v>0</v>
      </c>
      <c r="R63" s="402">
        <v>0</v>
      </c>
      <c r="S63" s="402">
        <f t="shared" si="0"/>
        <v>0</v>
      </c>
      <c r="T63" s="403">
        <f t="shared" si="16"/>
        <v>0</v>
      </c>
      <c r="U63" s="403">
        <f t="shared" si="17"/>
        <v>0</v>
      </c>
      <c r="V63" s="641">
        <v>0</v>
      </c>
      <c r="W63" s="403">
        <f t="shared" si="11"/>
        <v>0</v>
      </c>
      <c r="X63" s="400">
        <f t="shared" si="22"/>
        <v>0</v>
      </c>
      <c r="Y63" s="683">
        <f t="shared" si="23"/>
        <v>0</v>
      </c>
      <c r="Z63" s="400">
        <f t="shared" si="7"/>
        <v>0</v>
      </c>
      <c r="AA63" s="274"/>
      <c r="AB63" s="279" t="s">
        <v>326</v>
      </c>
      <c r="AC63" s="280" t="s">
        <v>257</v>
      </c>
      <c r="AD63" s="708">
        <f t="shared" si="24"/>
        <v>0</v>
      </c>
      <c r="AE63" s="495"/>
    </row>
    <row r="64" spans="3:31" ht="12" customHeight="1">
      <c r="C64" s="277"/>
      <c r="D64" s="443"/>
      <c r="E64" s="394" t="s">
        <v>652</v>
      </c>
      <c r="F64" s="395" t="s">
        <v>348</v>
      </c>
      <c r="G64" s="396" t="s">
        <v>929</v>
      </c>
      <c r="H64" s="404">
        <v>58670</v>
      </c>
      <c r="I64" s="405">
        <v>51717</v>
      </c>
      <c r="J64" s="405">
        <f t="shared" si="4"/>
        <v>139.10321838972098</v>
      </c>
      <c r="K64" s="404">
        <f t="shared" si="12"/>
        <v>79.755999728743973</v>
      </c>
      <c r="L64" s="281">
        <f t="shared" si="20"/>
        <v>0</v>
      </c>
      <c r="M64" s="404">
        <f t="shared" si="14"/>
        <v>119.2982881575997</v>
      </c>
      <c r="N64" s="406">
        <f t="shared" si="15"/>
        <v>71.795548029654825</v>
      </c>
      <c r="O64" s="281">
        <f t="shared" si="21"/>
        <v>770.66817551411748</v>
      </c>
      <c r="P64" s="402">
        <f t="shared" si="10"/>
        <v>5.2844520468177053E-3</v>
      </c>
      <c r="Q64" s="402">
        <f t="shared" si="13"/>
        <v>5.1405710037974684E-3</v>
      </c>
      <c r="R64" s="402">
        <v>0</v>
      </c>
      <c r="S64" s="402">
        <f t="shared" si="0"/>
        <v>0</v>
      </c>
      <c r="T64" s="403">
        <f t="shared" si="16"/>
        <v>1.4746897254756591E-2</v>
      </c>
      <c r="U64" s="403">
        <f t="shared" si="17"/>
        <v>1.6386041020708061E-2</v>
      </c>
      <c r="V64" s="641">
        <v>0.12283447735315774</v>
      </c>
      <c r="W64" s="403">
        <f t="shared" si="11"/>
        <v>5.5398349286274143E-2</v>
      </c>
      <c r="X64" s="400">
        <f t="shared" si="22"/>
        <v>0</v>
      </c>
      <c r="Y64" s="683">
        <f t="shared" si="23"/>
        <v>0</v>
      </c>
      <c r="Z64" s="400">
        <f t="shared" si="7"/>
        <v>0</v>
      </c>
      <c r="AA64" s="274"/>
      <c r="AB64" s="279" t="s">
        <v>327</v>
      </c>
      <c r="AC64" s="280" t="s">
        <v>258</v>
      </c>
      <c r="AD64" s="708">
        <f t="shared" si="24"/>
        <v>0</v>
      </c>
      <c r="AE64" s="495"/>
    </row>
    <row r="65" spans="3:34" ht="12" customHeight="1">
      <c r="C65" s="277" t="s">
        <v>621</v>
      </c>
      <c r="D65" s="393" t="s">
        <v>656</v>
      </c>
      <c r="E65" s="394" t="s">
        <v>652</v>
      </c>
      <c r="F65" s="395" t="s">
        <v>223</v>
      </c>
      <c r="G65" s="396" t="s">
        <v>657</v>
      </c>
      <c r="H65" s="404">
        <v>54781</v>
      </c>
      <c r="I65" s="405">
        <v>43053</v>
      </c>
      <c r="J65" s="405">
        <f t="shared" si="4"/>
        <v>129.88262155458162</v>
      </c>
      <c r="K65" s="404">
        <f t="shared" si="12"/>
        <v>74.469293014152456</v>
      </c>
      <c r="L65" s="281">
        <f t="shared" si="20"/>
        <v>0</v>
      </c>
      <c r="M65" s="404">
        <f t="shared" si="14"/>
        <v>99.31258967165806</v>
      </c>
      <c r="N65" s="406">
        <f t="shared" si="15"/>
        <v>59.767846729716126</v>
      </c>
      <c r="O65" s="281">
        <f t="shared" si="21"/>
        <v>641.56035656378549</v>
      </c>
      <c r="P65" s="402">
        <f t="shared" si="10"/>
        <v>4.9341668242154539E-3</v>
      </c>
      <c r="Q65" s="402">
        <f t="shared" si="13"/>
        <v>4.7998230809447612E-3</v>
      </c>
      <c r="R65" s="402">
        <v>0</v>
      </c>
      <c r="S65" s="402">
        <f t="shared" si="0"/>
        <v>0</v>
      </c>
      <c r="T65" s="403">
        <f t="shared" si="16"/>
        <v>1.227639204727721E-2</v>
      </c>
      <c r="U65" s="403">
        <f t="shared" si="17"/>
        <v>1.3640934780914285E-2</v>
      </c>
      <c r="V65" s="641">
        <v>0.10225637127995629</v>
      </c>
      <c r="W65" s="403">
        <f t="shared" si="11"/>
        <v>4.6117623447260288E-2</v>
      </c>
      <c r="X65" s="400">
        <f t="shared" si="22"/>
        <v>0</v>
      </c>
      <c r="Y65" s="683">
        <f t="shared" si="23"/>
        <v>0</v>
      </c>
      <c r="Z65" s="400">
        <f t="shared" si="7"/>
        <v>0</v>
      </c>
      <c r="AA65" s="274"/>
      <c r="AB65" s="279" t="s">
        <v>328</v>
      </c>
      <c r="AC65" s="280" t="s">
        <v>259</v>
      </c>
      <c r="AD65" s="708">
        <f t="shared" si="24"/>
        <v>0</v>
      </c>
      <c r="AE65" s="495"/>
      <c r="AH65" s="495"/>
    </row>
    <row r="66" spans="3:34" ht="12" customHeight="1">
      <c r="C66" s="277" t="s">
        <v>621</v>
      </c>
      <c r="D66" s="393" t="s">
        <v>658</v>
      </c>
      <c r="E66" s="394" t="s">
        <v>652</v>
      </c>
      <c r="F66" s="395" t="s">
        <v>224</v>
      </c>
      <c r="G66" s="396" t="s">
        <v>22</v>
      </c>
      <c r="H66" s="404">
        <v>203522</v>
      </c>
      <c r="I66" s="405">
        <v>103501</v>
      </c>
      <c r="J66" s="405">
        <f t="shared" si="4"/>
        <v>482.53903550558704</v>
      </c>
      <c r="K66" s="404">
        <f t="shared" si="12"/>
        <v>276.6678127968882</v>
      </c>
      <c r="L66" s="281">
        <f t="shared" si="20"/>
        <v>1058.9566405530409</v>
      </c>
      <c r="M66" s="404">
        <f t="shared" si="14"/>
        <v>238.75112869268764</v>
      </c>
      <c r="N66" s="406">
        <f t="shared" si="15"/>
        <v>143.68410806151368</v>
      </c>
      <c r="O66" s="281">
        <f t="shared" si="21"/>
        <v>1542.3347609854916</v>
      </c>
      <c r="P66" s="402">
        <f t="shared" si="10"/>
        <v>1.8331383151055616E-2</v>
      </c>
      <c r="Q66" s="402">
        <f t="shared" si="13"/>
        <v>1.7832270186379211E-2</v>
      </c>
      <c r="R66" s="402">
        <v>4.341037885761654E-2</v>
      </c>
      <c r="S66" s="402">
        <f t="shared" si="0"/>
        <v>1.9578080864785061E-2</v>
      </c>
      <c r="T66" s="403">
        <f t="shared" si="16"/>
        <v>2.9512899293550707E-2</v>
      </c>
      <c r="U66" s="403">
        <f t="shared" si="17"/>
        <v>3.2793310356059029E-2</v>
      </c>
      <c r="V66" s="641">
        <v>0.24582808825974395</v>
      </c>
      <c r="W66" s="403">
        <f t="shared" si="11"/>
        <v>0.11086846780514453</v>
      </c>
      <c r="X66" s="400">
        <f t="shared" si="22"/>
        <v>0</v>
      </c>
      <c r="Y66" s="683">
        <f t="shared" si="23"/>
        <v>0</v>
      </c>
      <c r="Z66" s="400">
        <f t="shared" si="7"/>
        <v>0</v>
      </c>
      <c r="AA66" s="274"/>
      <c r="AB66" s="279" t="s">
        <v>329</v>
      </c>
      <c r="AC66" s="280" t="s">
        <v>260</v>
      </c>
      <c r="AD66" s="708">
        <f t="shared" si="24"/>
        <v>0</v>
      </c>
      <c r="AE66" s="495"/>
      <c r="AH66" s="495"/>
    </row>
    <row r="67" spans="3:34" ht="12" customHeight="1">
      <c r="C67" s="277" t="s">
        <v>621</v>
      </c>
      <c r="D67" s="393" t="s">
        <v>659</v>
      </c>
      <c r="E67" s="394" t="s">
        <v>652</v>
      </c>
      <c r="F67" s="395" t="s">
        <v>381</v>
      </c>
      <c r="G67" s="396" t="s">
        <v>660</v>
      </c>
      <c r="H67" s="404">
        <v>84550</v>
      </c>
      <c r="I67" s="405">
        <v>36055</v>
      </c>
      <c r="J67" s="405">
        <f t="shared" si="4"/>
        <v>200.46321995655205</v>
      </c>
      <c r="K67" s="404">
        <f t="shared" si="12"/>
        <v>114.93727249131248</v>
      </c>
      <c r="L67" s="281">
        <f t="shared" si="20"/>
        <v>327.43213881295389</v>
      </c>
      <c r="M67" s="404">
        <f t="shared" si="14"/>
        <v>83.169939855797068</v>
      </c>
      <c r="N67" s="406">
        <f t="shared" si="15"/>
        <v>50.052951335328899</v>
      </c>
      <c r="O67" s="281">
        <f t="shared" si="21"/>
        <v>537.27867177449389</v>
      </c>
      <c r="P67" s="402">
        <f t="shared" si="10"/>
        <v>7.6154835615891764E-3</v>
      </c>
      <c r="Q67" s="402">
        <f t="shared" si="13"/>
        <v>7.4081349645658085E-3</v>
      </c>
      <c r="R67" s="402">
        <v>1.3422601692744257E-2</v>
      </c>
      <c r="S67" s="402">
        <f t="shared" si="0"/>
        <v>6.0535933634276598E-3</v>
      </c>
      <c r="T67" s="403">
        <f t="shared" si="16"/>
        <v>1.0280940126462263E-2</v>
      </c>
      <c r="U67" s="403">
        <f t="shared" si="17"/>
        <v>1.1423684842539767E-2</v>
      </c>
      <c r="V67" s="641">
        <v>8.5635227893499269E-2</v>
      </c>
      <c r="W67" s="403">
        <f t="shared" si="11"/>
        <v>3.8621487779968169E-2</v>
      </c>
      <c r="X67" s="400">
        <f t="shared" si="22"/>
        <v>0</v>
      </c>
      <c r="Y67" s="683">
        <f t="shared" si="23"/>
        <v>0</v>
      </c>
      <c r="Z67" s="400">
        <f t="shared" si="7"/>
        <v>0</v>
      </c>
      <c r="AA67" s="274"/>
      <c r="AB67" s="279" t="s">
        <v>330</v>
      </c>
      <c r="AC67" s="280" t="s">
        <v>261</v>
      </c>
      <c r="AD67" s="708">
        <f t="shared" si="24"/>
        <v>0</v>
      </c>
      <c r="AE67" s="495"/>
      <c r="AH67" s="495"/>
    </row>
    <row r="68" spans="3:34" ht="12" customHeight="1">
      <c r="C68" s="277" t="s">
        <v>621</v>
      </c>
      <c r="D68" s="393" t="s">
        <v>661</v>
      </c>
      <c r="E68" s="394" t="s">
        <v>652</v>
      </c>
      <c r="F68" s="395" t="s">
        <v>224</v>
      </c>
      <c r="G68" s="396" t="s">
        <v>662</v>
      </c>
      <c r="H68" s="404">
        <v>70498</v>
      </c>
      <c r="I68" s="405">
        <v>47407</v>
      </c>
      <c r="J68" s="405">
        <f t="shared" si="4"/>
        <v>167.14673069777655</v>
      </c>
      <c r="K68" s="404">
        <f t="shared" si="12"/>
        <v>95.834983277262538</v>
      </c>
      <c r="L68" s="281">
        <f t="shared" si="20"/>
        <v>992.3088753308391</v>
      </c>
      <c r="M68" s="404">
        <f t="shared" si="14"/>
        <v>109.35618745649069</v>
      </c>
      <c r="N68" s="406">
        <f t="shared" si="15"/>
        <v>65.812238634140527</v>
      </c>
      <c r="O68" s="281">
        <f t="shared" si="21"/>
        <v>706.44210214431928</v>
      </c>
      <c r="P68" s="402">
        <f t="shared" si="10"/>
        <v>6.3498091085146509E-3</v>
      </c>
      <c r="Q68" s="402">
        <f t="shared" si="13"/>
        <v>6.1769213333170946E-3</v>
      </c>
      <c r="R68" s="402">
        <v>4.0678251188254855E-2</v>
      </c>
      <c r="S68" s="402">
        <f t="shared" si="0"/>
        <v>1.834589128590294E-2</v>
      </c>
      <c r="T68" s="403">
        <f t="shared" si="16"/>
        <v>1.3517917863685938E-2</v>
      </c>
      <c r="U68" s="403">
        <f t="shared" si="17"/>
        <v>1.5020458392186457E-2</v>
      </c>
      <c r="V68" s="641">
        <v>0.11259767712514547</v>
      </c>
      <c r="W68" s="403">
        <f t="shared" si="11"/>
        <v>5.0781552383440606E-2</v>
      </c>
      <c r="X68" s="400">
        <f t="shared" si="22"/>
        <v>0</v>
      </c>
      <c r="Y68" s="683">
        <f t="shared" si="23"/>
        <v>0</v>
      </c>
      <c r="Z68" s="400">
        <f t="shared" si="7"/>
        <v>0</v>
      </c>
      <c r="AA68" s="274"/>
      <c r="AB68" s="279" t="s">
        <v>331</v>
      </c>
      <c r="AC68" s="280" t="s">
        <v>262</v>
      </c>
      <c r="AD68" s="708">
        <f t="shared" si="24"/>
        <v>0</v>
      </c>
      <c r="AE68" s="604"/>
      <c r="AH68" s="495"/>
    </row>
    <row r="69" spans="3:34" ht="12" customHeight="1">
      <c r="C69" s="277" t="s">
        <v>621</v>
      </c>
      <c r="D69" s="393" t="s">
        <v>663</v>
      </c>
      <c r="E69" s="394" t="s">
        <v>652</v>
      </c>
      <c r="F69" s="395" t="s">
        <v>365</v>
      </c>
      <c r="G69" s="396" t="s">
        <v>664</v>
      </c>
      <c r="H69" s="404">
        <v>22444</v>
      </c>
      <c r="I69" s="405">
        <v>12669</v>
      </c>
      <c r="J69" s="405">
        <f t="shared" si="4"/>
        <v>53.213441853398635</v>
      </c>
      <c r="K69" s="404">
        <f t="shared" si="12"/>
        <v>30.510374261324866</v>
      </c>
      <c r="L69" s="281">
        <f t="shared" si="20"/>
        <v>359.35917125116327</v>
      </c>
      <c r="M69" s="404">
        <f t="shared" si="14"/>
        <v>29.22423985669375</v>
      </c>
      <c r="N69" s="406">
        <f t="shared" si="15"/>
        <v>17.587597849598719</v>
      </c>
      <c r="O69" s="281">
        <f t="shared" si="21"/>
        <v>188.78889176843887</v>
      </c>
      <c r="P69" s="402">
        <f t="shared" si="10"/>
        <v>2.0215483507546716E-3</v>
      </c>
      <c r="Q69" s="402">
        <f t="shared" si="13"/>
        <v>1.9665071690681845E-3</v>
      </c>
      <c r="R69" s="402">
        <v>1.4731403697345938E-2</v>
      </c>
      <c r="S69" s="402">
        <f t="shared" si="0"/>
        <v>6.6438630675030187E-3</v>
      </c>
      <c r="T69" s="403">
        <f t="shared" si="16"/>
        <v>3.6125150592747307E-3</v>
      </c>
      <c r="U69" s="403">
        <f t="shared" si="17"/>
        <v>4.0140525106125728E-3</v>
      </c>
      <c r="V69" s="641">
        <v>3.0090492363964563E-2</v>
      </c>
      <c r="W69" s="403">
        <f t="shared" si="11"/>
        <v>1.3570812056148018E-2</v>
      </c>
      <c r="X69" s="400">
        <f t="shared" si="22"/>
        <v>0</v>
      </c>
      <c r="Y69" s="683">
        <f t="shared" si="23"/>
        <v>0</v>
      </c>
      <c r="Z69" s="400">
        <f t="shared" si="7"/>
        <v>0</v>
      </c>
      <c r="AA69" s="274"/>
      <c r="AB69" s="279" t="s">
        <v>332</v>
      </c>
      <c r="AC69" s="280" t="s">
        <v>986</v>
      </c>
      <c r="AD69" s="708">
        <f t="shared" si="24"/>
        <v>0</v>
      </c>
      <c r="AE69" s="604"/>
      <c r="AH69" s="495"/>
    </row>
    <row r="70" spans="3:34" ht="12" customHeight="1">
      <c r="C70" s="277" t="s">
        <v>621</v>
      </c>
      <c r="D70" s="393" t="s">
        <v>665</v>
      </c>
      <c r="E70" s="394" t="s">
        <v>652</v>
      </c>
      <c r="F70" s="395" t="s">
        <v>365</v>
      </c>
      <c r="G70" s="396" t="s">
        <v>12</v>
      </c>
      <c r="H70" s="399" t="s">
        <v>1006</v>
      </c>
      <c r="I70" s="405">
        <v>686</v>
      </c>
      <c r="J70" s="424">
        <v>0</v>
      </c>
      <c r="K70" s="399">
        <v>0</v>
      </c>
      <c r="L70" s="665">
        <f t="shared" si="20"/>
        <v>0</v>
      </c>
      <c r="M70" s="404">
        <f t="shared" si="14"/>
        <v>1.5824318053273274</v>
      </c>
      <c r="N70" s="406">
        <f t="shared" si="15"/>
        <v>0.95233184346236643</v>
      </c>
      <c r="O70" s="281">
        <f t="shared" si="21"/>
        <v>10.222525831016581</v>
      </c>
      <c r="P70" s="401">
        <v>0</v>
      </c>
      <c r="Q70" s="401">
        <v>0</v>
      </c>
      <c r="R70" s="401">
        <v>0</v>
      </c>
      <c r="S70" s="401">
        <v>0</v>
      </c>
      <c r="T70" s="403">
        <f t="shared" si="16"/>
        <v>1.9561017686182535E-4</v>
      </c>
      <c r="U70" s="403">
        <f t="shared" si="17"/>
        <v>2.1735259470204632E-4</v>
      </c>
      <c r="V70" s="641">
        <v>1.6293375768947581E-3</v>
      </c>
      <c r="W70" s="403">
        <f t="shared" si="11"/>
        <v>7.3483124717953587E-4</v>
      </c>
      <c r="X70" s="425">
        <f t="shared" si="22"/>
        <v>0</v>
      </c>
      <c r="Y70" s="683">
        <f t="shared" si="23"/>
        <v>0</v>
      </c>
      <c r="Z70" s="400">
        <f t="shared" si="7"/>
        <v>0</v>
      </c>
      <c r="AA70" s="274"/>
      <c r="AB70" s="279" t="s">
        <v>333</v>
      </c>
      <c r="AC70" s="280" t="s">
        <v>987</v>
      </c>
      <c r="AD70" s="708">
        <f t="shared" si="24"/>
        <v>0</v>
      </c>
      <c r="AE70" s="604"/>
      <c r="AH70" s="495"/>
    </row>
    <row r="71" spans="3:34" ht="12" customHeight="1">
      <c r="C71" s="277" t="s">
        <v>621</v>
      </c>
      <c r="D71" s="393" t="s">
        <v>666</v>
      </c>
      <c r="E71" s="394" t="s">
        <v>652</v>
      </c>
      <c r="F71" s="395" t="s">
        <v>224</v>
      </c>
      <c r="G71" s="396" t="s">
        <v>22</v>
      </c>
      <c r="H71" s="404">
        <v>53293</v>
      </c>
      <c r="I71" s="405">
        <v>52738</v>
      </c>
      <c r="J71" s="405">
        <f t="shared" ref="J71:J80" si="25">$J$82*P71</f>
        <v>126.35465855877621</v>
      </c>
      <c r="K71" s="404">
        <f t="shared" ref="K71:K81" si="26">Q71*$K$82</f>
        <v>72.446505770307709</v>
      </c>
      <c r="L71" s="281">
        <f t="shared" si="20"/>
        <v>717.93063121880459</v>
      </c>
      <c r="M71" s="404">
        <f t="shared" si="14"/>
        <v>121.65348185036821</v>
      </c>
      <c r="N71" s="406">
        <f t="shared" si="15"/>
        <v>73.212939884137441</v>
      </c>
      <c r="O71" s="281">
        <f t="shared" si="21"/>
        <v>785.88275113141765</v>
      </c>
      <c r="P71" s="402">
        <f t="shared" ref="P71:P80" si="27">H71/$P$83</f>
        <v>4.8001415191930453E-3</v>
      </c>
      <c r="Q71" s="402">
        <f t="shared" ref="Q71:Q81" si="28">H71/$Q$83</f>
        <v>4.669446915039688E-3</v>
      </c>
      <c r="R71" s="402">
        <v>2.9430516322575598E-2</v>
      </c>
      <c r="S71" s="402">
        <f t="shared" ref="S71:S81" si="29">L71/$L$82</f>
        <v>1.3273162861481596E-2</v>
      </c>
      <c r="T71" s="403">
        <f t="shared" si="16"/>
        <v>1.5038031351806041E-2</v>
      </c>
      <c r="U71" s="403">
        <f t="shared" si="17"/>
        <v>1.6709535188624662E-2</v>
      </c>
      <c r="V71" s="641">
        <v>0.12525948269719497</v>
      </c>
      <c r="W71" s="403">
        <f t="shared" si="11"/>
        <v>5.6492026696434938E-2</v>
      </c>
      <c r="X71" s="400">
        <f t="shared" si="22"/>
        <v>0</v>
      </c>
      <c r="Y71" s="683">
        <f t="shared" si="23"/>
        <v>0</v>
      </c>
      <c r="Z71" s="400">
        <f t="shared" si="7"/>
        <v>0</v>
      </c>
      <c r="AA71" s="274"/>
      <c r="AB71" s="279" t="s">
        <v>334</v>
      </c>
      <c r="AC71" s="280" t="s">
        <v>988</v>
      </c>
      <c r="AD71" s="708">
        <f t="shared" si="24"/>
        <v>0</v>
      </c>
      <c r="AE71" s="604"/>
      <c r="AH71" s="495"/>
    </row>
    <row r="72" spans="3:34" ht="12" customHeight="1">
      <c r="C72" s="277" t="s">
        <v>621</v>
      </c>
      <c r="D72" s="393" t="s">
        <v>667</v>
      </c>
      <c r="E72" s="394" t="s">
        <v>652</v>
      </c>
      <c r="F72" s="395" t="s">
        <v>387</v>
      </c>
      <c r="G72" s="396" t="s">
        <v>668</v>
      </c>
      <c r="H72" s="404">
        <v>11476</v>
      </c>
      <c r="I72" s="405">
        <v>7004</v>
      </c>
      <c r="J72" s="405">
        <f t="shared" si="25"/>
        <v>27.208940416574706</v>
      </c>
      <c r="K72" s="404">
        <f t="shared" si="26"/>
        <v>15.600474738146684</v>
      </c>
      <c r="L72" s="281">
        <f t="shared" si="20"/>
        <v>0</v>
      </c>
      <c r="M72" s="404">
        <f t="shared" si="14"/>
        <v>16.156490327277844</v>
      </c>
      <c r="N72" s="406">
        <f t="shared" si="15"/>
        <v>9.7232248274204292</v>
      </c>
      <c r="O72" s="281">
        <f t="shared" si="21"/>
        <v>104.37109463621012</v>
      </c>
      <c r="P72" s="402">
        <f t="shared" si="27"/>
        <v>1.0336521508314297E-3</v>
      </c>
      <c r="Q72" s="402">
        <f t="shared" si="28"/>
        <v>1.0055086558646625E-3</v>
      </c>
      <c r="R72" s="402">
        <v>0</v>
      </c>
      <c r="S72" s="402">
        <f t="shared" si="29"/>
        <v>0</v>
      </c>
      <c r="T72" s="403">
        <f t="shared" si="16"/>
        <v>1.9971627969974119E-3</v>
      </c>
      <c r="U72" s="403">
        <f t="shared" si="17"/>
        <v>2.2191509814768694E-3</v>
      </c>
      <c r="V72" s="641">
        <v>1.6635394152435694E-2</v>
      </c>
      <c r="W72" s="403">
        <f t="shared" si="11"/>
        <v>7.502562762748498E-3</v>
      </c>
      <c r="X72" s="400">
        <f t="shared" si="22"/>
        <v>0</v>
      </c>
      <c r="Y72" s="683">
        <f t="shared" si="23"/>
        <v>0</v>
      </c>
      <c r="Z72" s="400">
        <f t="shared" si="7"/>
        <v>0</v>
      </c>
      <c r="AA72" s="274"/>
      <c r="AB72" s="279" t="s">
        <v>335</v>
      </c>
      <c r="AC72" s="280" t="s">
        <v>989</v>
      </c>
      <c r="AD72" s="708">
        <f t="shared" si="24"/>
        <v>0</v>
      </c>
      <c r="AE72" s="604"/>
      <c r="AH72" s="495"/>
    </row>
    <row r="73" spans="3:34" ht="12" customHeight="1">
      <c r="C73" s="277" t="s">
        <v>621</v>
      </c>
      <c r="D73" s="393" t="s">
        <v>669</v>
      </c>
      <c r="E73" s="394" t="s">
        <v>652</v>
      </c>
      <c r="F73" s="395" t="s">
        <v>289</v>
      </c>
      <c r="G73" s="396" t="s">
        <v>670</v>
      </c>
      <c r="H73" s="404">
        <v>7277</v>
      </c>
      <c r="I73" s="405">
        <v>5904</v>
      </c>
      <c r="J73" s="405">
        <f t="shared" si="25"/>
        <v>17.25335129064257</v>
      </c>
      <c r="K73" s="404">
        <f t="shared" si="26"/>
        <v>9.8923540144208282</v>
      </c>
      <c r="L73" s="281">
        <f t="shared" si="20"/>
        <v>0</v>
      </c>
      <c r="M73" s="404">
        <f t="shared" si="14"/>
        <v>13.619063234187378</v>
      </c>
      <c r="N73" s="406">
        <f t="shared" si="15"/>
        <v>8.1961621046673638</v>
      </c>
      <c r="O73" s="281">
        <f t="shared" si="21"/>
        <v>87.979289367816179</v>
      </c>
      <c r="P73" s="402">
        <f t="shared" si="27"/>
        <v>6.5544498968284374E-4</v>
      </c>
      <c r="Q73" s="402">
        <f t="shared" si="28"/>
        <v>6.3759903178173141E-4</v>
      </c>
      <c r="R73" s="402">
        <v>0</v>
      </c>
      <c r="S73" s="402">
        <f t="shared" si="29"/>
        <v>0</v>
      </c>
      <c r="T73" s="403">
        <f t="shared" si="16"/>
        <v>1.6835021635455056E-3</v>
      </c>
      <c r="U73" s="403">
        <f t="shared" si="17"/>
        <v>1.8706264127126551E-3</v>
      </c>
      <c r="V73" s="641">
        <v>1.4022753723012612E-2</v>
      </c>
      <c r="W73" s="403">
        <f t="shared" si="11"/>
        <v>6.3242619290786884E-3</v>
      </c>
      <c r="X73" s="400">
        <f t="shared" si="22"/>
        <v>0</v>
      </c>
      <c r="Y73" s="683">
        <f t="shared" si="23"/>
        <v>0</v>
      </c>
      <c r="Z73" s="400">
        <f t="shared" si="7"/>
        <v>0</v>
      </c>
      <c r="AA73" s="274"/>
      <c r="AB73" s="279" t="s">
        <v>336</v>
      </c>
      <c r="AC73" s="280" t="s">
        <v>990</v>
      </c>
      <c r="AD73" s="708">
        <f t="shared" si="24"/>
        <v>0</v>
      </c>
      <c r="AE73" s="604"/>
      <c r="AH73" s="495"/>
    </row>
    <row r="74" spans="3:34" ht="12" customHeight="1">
      <c r="C74" s="277" t="s">
        <v>621</v>
      </c>
      <c r="D74" s="393" t="s">
        <v>671</v>
      </c>
      <c r="E74" s="394" t="s">
        <v>652</v>
      </c>
      <c r="F74" s="395" t="s">
        <v>224</v>
      </c>
      <c r="G74" s="396" t="s">
        <v>22</v>
      </c>
      <c r="H74" s="404">
        <v>13746</v>
      </c>
      <c r="I74" s="405">
        <v>8033</v>
      </c>
      <c r="J74" s="405">
        <f t="shared" si="25"/>
        <v>32.590980739476812</v>
      </c>
      <c r="K74" s="404">
        <f t="shared" si="26"/>
        <v>18.686312805033488</v>
      </c>
      <c r="L74" s="281">
        <f t="shared" si="20"/>
        <v>0</v>
      </c>
      <c r="M74" s="404">
        <f t="shared" si="14"/>
        <v>18.530138035268838</v>
      </c>
      <c r="N74" s="406">
        <f t="shared" si="15"/>
        <v>11.151722592613979</v>
      </c>
      <c r="O74" s="281">
        <f t="shared" si="21"/>
        <v>119.70488338273499</v>
      </c>
      <c r="P74" s="402">
        <f t="shared" si="27"/>
        <v>1.2381127976062072E-3</v>
      </c>
      <c r="Q74" s="402">
        <f t="shared" si="28"/>
        <v>1.204402403582751E-3</v>
      </c>
      <c r="R74" s="402">
        <v>0</v>
      </c>
      <c r="S74" s="402">
        <f t="shared" si="29"/>
        <v>0</v>
      </c>
      <c r="T74" s="403">
        <f t="shared" si="16"/>
        <v>2.2905780622901502E-3</v>
      </c>
      <c r="U74" s="403">
        <f t="shared" si="17"/>
        <v>2.5451798735299388E-3</v>
      </c>
      <c r="V74" s="641">
        <v>1.9079400517777831E-2</v>
      </c>
      <c r="W74" s="403">
        <f t="shared" si="11"/>
        <v>8.6048096335178022E-3</v>
      </c>
      <c r="X74" s="400">
        <f t="shared" si="22"/>
        <v>0</v>
      </c>
      <c r="Y74" s="683">
        <f t="shared" si="23"/>
        <v>0</v>
      </c>
      <c r="Z74" s="400">
        <f t="shared" si="7"/>
        <v>0</v>
      </c>
      <c r="AA74" s="274"/>
      <c r="AB74" s="279" t="s">
        <v>337</v>
      </c>
      <c r="AC74" s="280" t="s">
        <v>263</v>
      </c>
      <c r="AD74" s="708">
        <f t="shared" si="24"/>
        <v>0</v>
      </c>
      <c r="AE74" s="604"/>
      <c r="AH74" s="495"/>
    </row>
    <row r="75" spans="3:34" ht="12" customHeight="1">
      <c r="C75" s="277" t="s">
        <v>621</v>
      </c>
      <c r="D75" s="393" t="s">
        <v>672</v>
      </c>
      <c r="E75" s="394" t="s">
        <v>652</v>
      </c>
      <c r="F75" s="395" t="s">
        <v>225</v>
      </c>
      <c r="G75" s="396" t="s">
        <v>23</v>
      </c>
      <c r="H75" s="404">
        <v>31082</v>
      </c>
      <c r="I75" s="405">
        <v>3161</v>
      </c>
      <c r="J75" s="405">
        <f t="shared" si="25"/>
        <v>73.693646394908939</v>
      </c>
      <c r="K75" s="404">
        <f t="shared" si="26"/>
        <v>42.252871715848315</v>
      </c>
      <c r="L75" s="281">
        <f t="shared" si="20"/>
        <v>1052.215501444857</v>
      </c>
      <c r="M75" s="404">
        <f t="shared" si="14"/>
        <v>7.2916427647808773</v>
      </c>
      <c r="N75" s="406">
        <f t="shared" si="15"/>
        <v>4.3882229696567645</v>
      </c>
      <c r="O75" s="281">
        <f t="shared" si="21"/>
        <v>47.104087684902936</v>
      </c>
      <c r="P75" s="402">
        <f t="shared" si="27"/>
        <v>2.7995796577328772E-3</v>
      </c>
      <c r="Q75" s="402">
        <f t="shared" si="28"/>
        <v>2.7233548310897039E-3</v>
      </c>
      <c r="R75" s="402">
        <v>4.31340357181417E-2</v>
      </c>
      <c r="S75" s="402">
        <f t="shared" si="29"/>
        <v>1.9453450108881908E-2</v>
      </c>
      <c r="T75" s="403">
        <f t="shared" si="16"/>
        <v>9.0134660212861501E-4</v>
      </c>
      <c r="U75" s="403">
        <f t="shared" si="17"/>
        <v>1.0015328744215283E-3</v>
      </c>
      <c r="V75" s="641">
        <v>7.5077785430966914E-3</v>
      </c>
      <c r="W75" s="403">
        <f t="shared" si="11"/>
        <v>3.3860081229366078E-3</v>
      </c>
      <c r="X75" s="400">
        <f t="shared" si="22"/>
        <v>0</v>
      </c>
      <c r="Y75" s="683">
        <f t="shared" si="23"/>
        <v>0</v>
      </c>
      <c r="Z75" s="400">
        <f t="shared" si="7"/>
        <v>0</v>
      </c>
      <c r="AA75" s="274"/>
      <c r="AB75" s="279" t="s">
        <v>338</v>
      </c>
      <c r="AC75" s="280" t="s">
        <v>991</v>
      </c>
      <c r="AD75" s="708">
        <f t="shared" si="24"/>
        <v>0</v>
      </c>
      <c r="AE75" s="604"/>
      <c r="AH75" s="495"/>
    </row>
    <row r="76" spans="3:34" ht="12" customHeight="1">
      <c r="C76" s="277" t="s">
        <v>621</v>
      </c>
      <c r="D76" s="393" t="s">
        <v>673</v>
      </c>
      <c r="E76" s="394" t="s">
        <v>652</v>
      </c>
      <c r="F76" s="395" t="s">
        <v>217</v>
      </c>
      <c r="G76" s="396" t="s">
        <v>20</v>
      </c>
      <c r="H76" s="404">
        <v>14409</v>
      </c>
      <c r="I76" s="405">
        <v>5493</v>
      </c>
      <c r="J76" s="405">
        <f t="shared" si="25"/>
        <v>34.16291586462399</v>
      </c>
      <c r="K76" s="404">
        <f t="shared" si="26"/>
        <v>19.587595024569151</v>
      </c>
      <c r="L76" s="281">
        <f t="shared" si="20"/>
        <v>1324.5003926662305</v>
      </c>
      <c r="M76" s="404">
        <f t="shared" si="14"/>
        <v>12.670988202132667</v>
      </c>
      <c r="N76" s="406">
        <f t="shared" si="15"/>
        <v>7.6255959418932635</v>
      </c>
      <c r="O76" s="281">
        <f t="shared" si="21"/>
        <v>81.854714853898088</v>
      </c>
      <c r="P76" s="402">
        <f t="shared" si="27"/>
        <v>1.2978297177875628E-3</v>
      </c>
      <c r="Q76" s="402">
        <f t="shared" si="28"/>
        <v>1.2624933968590033E-3</v>
      </c>
      <c r="R76" s="402">
        <v>5.4295956643394816E-2</v>
      </c>
      <c r="S76" s="402">
        <f t="shared" si="29"/>
        <v>2.4487476446171063E-2</v>
      </c>
      <c r="T76" s="403">
        <f t="shared" si="16"/>
        <v>1.5663071450466568E-3</v>
      </c>
      <c r="U76" s="403">
        <f t="shared" si="17"/>
        <v>1.7404049602016624E-3</v>
      </c>
      <c r="V76" s="641">
        <v>1.3046576253473625E-2</v>
      </c>
      <c r="W76" s="403">
        <f t="shared" si="11"/>
        <v>5.8840058903166055E-3</v>
      </c>
      <c r="X76" s="400">
        <f t="shared" si="22"/>
        <v>0</v>
      </c>
      <c r="Y76" s="683">
        <f t="shared" si="23"/>
        <v>0</v>
      </c>
      <c r="Z76" s="400">
        <f t="shared" si="7"/>
        <v>0</v>
      </c>
      <c r="AA76" s="274"/>
      <c r="AB76" s="279" t="s">
        <v>339</v>
      </c>
      <c r="AC76" s="280" t="s">
        <v>992</v>
      </c>
      <c r="AD76" s="708">
        <f t="shared" si="24"/>
        <v>0</v>
      </c>
      <c r="AE76" s="604"/>
      <c r="AH76" s="495"/>
    </row>
    <row r="77" spans="3:34" ht="12" customHeight="1">
      <c r="C77" s="277" t="s">
        <v>621</v>
      </c>
      <c r="D77" s="393" t="s">
        <v>674</v>
      </c>
      <c r="E77" s="394" t="s">
        <v>652</v>
      </c>
      <c r="F77" s="395" t="s">
        <v>383</v>
      </c>
      <c r="G77" s="396" t="s">
        <v>19</v>
      </c>
      <c r="H77" s="404">
        <v>20022</v>
      </c>
      <c r="I77" s="405">
        <v>6650</v>
      </c>
      <c r="J77" s="405">
        <f t="shared" si="25"/>
        <v>47.471018213720697</v>
      </c>
      <c r="K77" s="404">
        <f t="shared" si="26"/>
        <v>27.217907389959297</v>
      </c>
      <c r="L77" s="281">
        <f t="shared" si="20"/>
        <v>0</v>
      </c>
      <c r="M77" s="404">
        <f t="shared" si="14"/>
        <v>15.339900153683276</v>
      </c>
      <c r="N77" s="406">
        <f t="shared" si="15"/>
        <v>9.2317882784617158</v>
      </c>
      <c r="O77" s="281">
        <f t="shared" si="21"/>
        <v>99.095913668017886</v>
      </c>
      <c r="P77" s="402">
        <f t="shared" si="27"/>
        <v>1.8033969470152393E-3</v>
      </c>
      <c r="Q77" s="402">
        <f t="shared" si="28"/>
        <v>1.7542954259081799E-3</v>
      </c>
      <c r="R77" s="402">
        <v>0</v>
      </c>
      <c r="S77" s="402">
        <f t="shared" si="29"/>
        <v>0</v>
      </c>
      <c r="T77" s="403">
        <f t="shared" si="16"/>
        <v>1.8962211022319803E-3</v>
      </c>
      <c r="U77" s="403">
        <f t="shared" si="17"/>
        <v>2.1069894384382042E-3</v>
      </c>
      <c r="V77" s="641">
        <v>1.5794598959694085E-2</v>
      </c>
      <c r="W77" s="403">
        <f t="shared" si="11"/>
        <v>7.1233641308220321E-3</v>
      </c>
      <c r="X77" s="400">
        <f t="shared" si="22"/>
        <v>0</v>
      </c>
      <c r="Y77" s="683">
        <f t="shared" si="23"/>
        <v>0</v>
      </c>
      <c r="Z77" s="400">
        <f t="shared" si="7"/>
        <v>0</v>
      </c>
      <c r="AA77" s="291"/>
      <c r="AB77" s="279" t="s">
        <v>340</v>
      </c>
      <c r="AC77" s="280" t="s">
        <v>993</v>
      </c>
      <c r="AD77" s="708">
        <f t="shared" si="24"/>
        <v>0</v>
      </c>
      <c r="AE77" s="604"/>
      <c r="AH77" s="495"/>
    </row>
    <row r="78" spans="3:34" ht="12" customHeight="1">
      <c r="C78" s="277" t="s">
        <v>621</v>
      </c>
      <c r="D78" s="393" t="s">
        <v>675</v>
      </c>
      <c r="E78" s="394" t="s">
        <v>652</v>
      </c>
      <c r="F78" s="419" t="s">
        <v>225</v>
      </c>
      <c r="G78" s="396" t="s">
        <v>23</v>
      </c>
      <c r="H78" s="426">
        <v>12078</v>
      </c>
      <c r="I78" s="427">
        <v>4563</v>
      </c>
      <c r="J78" s="427">
        <f t="shared" si="25"/>
        <v>28.636248026436849</v>
      </c>
      <c r="K78" s="426">
        <f t="shared" si="26"/>
        <v>16.418833555884945</v>
      </c>
      <c r="L78" s="281">
        <f t="shared" si="20"/>
        <v>0</v>
      </c>
      <c r="M78" s="426">
        <f t="shared" si="14"/>
        <v>10.525708932519818</v>
      </c>
      <c r="N78" s="428">
        <f t="shared" si="15"/>
        <v>6.33453382174749</v>
      </c>
      <c r="O78" s="281">
        <f t="shared" si="21"/>
        <v>67.996188581528656</v>
      </c>
      <c r="P78" s="429">
        <f t="shared" si="27"/>
        <v>1.0878747540730227E-3</v>
      </c>
      <c r="Q78" s="429">
        <f t="shared" si="28"/>
        <v>1.0582549272859353E-3</v>
      </c>
      <c r="R78" s="429">
        <v>0</v>
      </c>
      <c r="S78" s="429">
        <f t="shared" si="29"/>
        <v>0</v>
      </c>
      <c r="T78" s="429">
        <f t="shared" si="16"/>
        <v>1.3011213367645903E-3</v>
      </c>
      <c r="U78" s="430">
        <f t="shared" si="17"/>
        <v>1.4457432793373722E-3</v>
      </c>
      <c r="V78" s="641">
        <v>1.0837707526779565E-2</v>
      </c>
      <c r="W78" s="403">
        <f t="shared" si="11"/>
        <v>4.8878060945775834E-3</v>
      </c>
      <c r="X78" s="431">
        <f t="shared" si="22"/>
        <v>0</v>
      </c>
      <c r="Y78" s="683">
        <f t="shared" si="23"/>
        <v>0</v>
      </c>
      <c r="Z78" s="432">
        <f t="shared" si="7"/>
        <v>0</v>
      </c>
      <c r="AB78" s="279" t="s">
        <v>341</v>
      </c>
      <c r="AC78" s="280" t="s">
        <v>264</v>
      </c>
      <c r="AD78" s="708">
        <f t="shared" si="24"/>
        <v>0</v>
      </c>
      <c r="AE78" s="604"/>
      <c r="AH78" s="495"/>
    </row>
    <row r="79" spans="3:34" ht="12" customHeight="1">
      <c r="C79" s="277" t="s">
        <v>621</v>
      </c>
      <c r="D79" s="393" t="s">
        <v>676</v>
      </c>
      <c r="E79" s="394" t="s">
        <v>652</v>
      </c>
      <c r="F79" s="419" t="s">
        <v>374</v>
      </c>
      <c r="G79" s="396" t="s">
        <v>677</v>
      </c>
      <c r="H79" s="431">
        <v>1944</v>
      </c>
      <c r="I79" s="433">
        <v>341</v>
      </c>
      <c r="J79" s="433">
        <f t="shared" si="25"/>
        <v>4.6091129461329059</v>
      </c>
      <c r="K79" s="431">
        <f t="shared" si="26"/>
        <v>2.6426736572810348</v>
      </c>
      <c r="L79" s="281">
        <f t="shared" si="20"/>
        <v>0</v>
      </c>
      <c r="M79" s="431">
        <f t="shared" si="14"/>
        <v>0.78660239885804462</v>
      </c>
      <c r="N79" s="434">
        <f t="shared" si="15"/>
        <v>0.47338944405345035</v>
      </c>
      <c r="O79" s="281">
        <f t="shared" si="21"/>
        <v>5.0814596332021198</v>
      </c>
      <c r="P79" s="429">
        <f t="shared" si="27"/>
        <v>1.7509757591637325E-4</v>
      </c>
      <c r="Q79" s="429">
        <f t="shared" si="28"/>
        <v>1.7033015223082119E-4</v>
      </c>
      <c r="R79" s="429">
        <v>0</v>
      </c>
      <c r="S79" s="429">
        <f t="shared" si="29"/>
        <v>0</v>
      </c>
      <c r="T79" s="429">
        <f t="shared" si="16"/>
        <v>9.7234796370091018E-5</v>
      </c>
      <c r="U79" s="430">
        <f t="shared" si="17"/>
        <v>1.080426163169064E-4</v>
      </c>
      <c r="V79" s="641">
        <v>8.0991853312115526E-4</v>
      </c>
      <c r="W79" s="403">
        <f t="shared" si="11"/>
        <v>3.6527325843764102E-4</v>
      </c>
      <c r="X79" s="431">
        <f t="shared" si="22"/>
        <v>0</v>
      </c>
      <c r="Y79" s="683">
        <f t="shared" si="23"/>
        <v>0</v>
      </c>
      <c r="Z79" s="432">
        <f t="shared" si="7"/>
        <v>0</v>
      </c>
      <c r="AB79" s="279" t="s">
        <v>342</v>
      </c>
      <c r="AC79" s="280" t="s">
        <v>994</v>
      </c>
      <c r="AD79" s="708">
        <f t="shared" si="24"/>
        <v>0</v>
      </c>
      <c r="AE79" s="604"/>
      <c r="AH79" s="495"/>
    </row>
    <row r="80" spans="3:34" ht="12" customHeight="1">
      <c r="C80" s="277" t="s">
        <v>621</v>
      </c>
      <c r="D80" s="393" t="s">
        <v>678</v>
      </c>
      <c r="E80" s="394" t="s">
        <v>652</v>
      </c>
      <c r="F80" s="419" t="s">
        <v>366</v>
      </c>
      <c r="G80" s="396" t="s">
        <v>13</v>
      </c>
      <c r="H80" s="431">
        <v>40896</v>
      </c>
      <c r="I80" s="433">
        <v>4223</v>
      </c>
      <c r="J80" s="433">
        <f t="shared" si="25"/>
        <v>96.962079755684826</v>
      </c>
      <c r="K80" s="431">
        <f t="shared" si="26"/>
        <v>55.594023605023246</v>
      </c>
      <c r="L80" s="281">
        <f t="shared" si="20"/>
        <v>0</v>
      </c>
      <c r="M80" s="431">
        <f t="shared" si="14"/>
        <v>9.7414132855645814</v>
      </c>
      <c r="N80" s="434">
        <f t="shared" si="15"/>
        <v>5.8625326165329055</v>
      </c>
      <c r="O80" s="281">
        <f t="shared" si="21"/>
        <v>62.929630589479629</v>
      </c>
      <c r="P80" s="429">
        <f t="shared" si="27"/>
        <v>3.6835341896481483E-3</v>
      </c>
      <c r="Q80" s="429">
        <f t="shared" si="28"/>
        <v>3.5832417210039419E-3</v>
      </c>
      <c r="R80" s="429">
        <v>0</v>
      </c>
      <c r="S80" s="429">
        <f t="shared" si="29"/>
        <v>0</v>
      </c>
      <c r="T80" s="429">
        <f t="shared" si="16"/>
        <v>1.2041716864249102E-3</v>
      </c>
      <c r="U80" s="430">
        <f t="shared" si="17"/>
        <v>1.3380175035375241E-3</v>
      </c>
      <c r="V80" s="641">
        <v>1.0030164121321522E-2</v>
      </c>
      <c r="W80" s="403">
        <f t="shared" si="11"/>
        <v>4.5236040187160067E-3</v>
      </c>
      <c r="X80" s="431">
        <f t="shared" si="22"/>
        <v>0</v>
      </c>
      <c r="Y80" s="683">
        <f t="shared" si="23"/>
        <v>0</v>
      </c>
      <c r="Z80" s="432">
        <f t="shared" si="7"/>
        <v>0</v>
      </c>
      <c r="AA80" s="290"/>
      <c r="AB80" s="279" t="s">
        <v>343</v>
      </c>
      <c r="AC80" s="280" t="s">
        <v>265</v>
      </c>
      <c r="AD80" s="708">
        <f t="shared" si="24"/>
        <v>0</v>
      </c>
      <c r="AE80" s="604"/>
      <c r="AH80" s="495"/>
    </row>
    <row r="81" spans="3:34" ht="12" customHeight="1">
      <c r="C81" s="282" t="s">
        <v>679</v>
      </c>
      <c r="D81" s="407" t="s">
        <v>680</v>
      </c>
      <c r="E81" s="408" t="s">
        <v>652</v>
      </c>
      <c r="F81" s="435" t="s">
        <v>225</v>
      </c>
      <c r="G81" s="410" t="s">
        <v>23</v>
      </c>
      <c r="H81" s="436">
        <v>18117</v>
      </c>
      <c r="I81" s="437">
        <v>7331</v>
      </c>
      <c r="J81" s="437">
        <f>$J$82*P81</f>
        <v>42.954372039655276</v>
      </c>
      <c r="K81" s="436">
        <f t="shared" si="26"/>
        <v>24.62825033382742</v>
      </c>
      <c r="L81" s="645">
        <f t="shared" si="20"/>
        <v>0</v>
      </c>
      <c r="M81" s="436">
        <f t="shared" si="14"/>
        <v>16.910798199496554</v>
      </c>
      <c r="N81" s="438">
        <f t="shared" si="15"/>
        <v>10.17717892772975</v>
      </c>
      <c r="O81" s="645">
        <f t="shared" si="21"/>
        <v>109.24393129326904</v>
      </c>
      <c r="P81" s="439">
        <f>H81/$P$83</f>
        <v>1.6318121311095341E-3</v>
      </c>
      <c r="Q81" s="439">
        <f t="shared" si="28"/>
        <v>1.587382390928903E-3</v>
      </c>
      <c r="R81" s="439">
        <v>0</v>
      </c>
      <c r="S81" s="439">
        <f t="shared" si="29"/>
        <v>0</v>
      </c>
      <c r="T81" s="439">
        <f t="shared" si="16"/>
        <v>2.0904055489417515E-3</v>
      </c>
      <c r="U81" s="440">
        <f t="shared" si="17"/>
        <v>2.3227578305549585E-3</v>
      </c>
      <c r="V81" s="642">
        <v>1.7412060898273282E-2</v>
      </c>
      <c r="W81" s="643">
        <f t="shared" si="11"/>
        <v>7.8528394651212509E-3</v>
      </c>
      <c r="X81" s="436">
        <f t="shared" si="22"/>
        <v>0</v>
      </c>
      <c r="Y81" s="684">
        <f t="shared" si="23"/>
        <v>0</v>
      </c>
      <c r="Z81" s="441">
        <f t="shared" si="7"/>
        <v>0</v>
      </c>
      <c r="AB81" s="279" t="s">
        <v>344</v>
      </c>
      <c r="AC81" s="280" t="s">
        <v>266</v>
      </c>
      <c r="AD81" s="708">
        <f t="shared" si="24"/>
        <v>0</v>
      </c>
      <c r="AE81" s="604"/>
      <c r="AH81" s="495"/>
    </row>
    <row r="82" spans="3:34" ht="12" customHeight="1">
      <c r="D82" s="288"/>
      <c r="E82" s="288"/>
      <c r="F82" s="355"/>
      <c r="G82" s="444" t="s">
        <v>960</v>
      </c>
      <c r="H82" s="292">
        <f>SUM(SUM(H26:H81))</f>
        <v>13637783</v>
      </c>
      <c r="I82" s="292">
        <f>SUM(SUM(I26:I81))</f>
        <v>3843652.0000000005</v>
      </c>
      <c r="J82" s="353">
        <f>(66529-7302)*1000/(2385-135)</f>
        <v>26323.111111111109</v>
      </c>
      <c r="K82" s="353">
        <f>19642*1000/1266</f>
        <v>15515.007898894155</v>
      </c>
      <c r="L82" s="353">
        <f>7302*1000/135</f>
        <v>54088.888888888891</v>
      </c>
      <c r="M82" s="292">
        <f>(38247-1099)*1000/(4671-79)</f>
        <v>8089.7212543554006</v>
      </c>
      <c r="N82" s="353">
        <f>33501*1000/7646</f>
        <v>4381.5066701543292</v>
      </c>
      <c r="O82" s="353">
        <f>1099*1000/79</f>
        <v>13911.39240506329</v>
      </c>
      <c r="P82" s="293">
        <f t="shared" ref="P82:Y82" si="30">SUM(P26:P81)</f>
        <v>1.0000000000000002</v>
      </c>
      <c r="Q82" s="293">
        <f t="shared" si="30"/>
        <v>1.0000000000000002</v>
      </c>
      <c r="R82" s="293">
        <f t="shared" si="30"/>
        <v>4.0000000000000009</v>
      </c>
      <c r="S82" s="348">
        <f t="shared" si="30"/>
        <v>1.0000000000000002</v>
      </c>
      <c r="T82" s="293">
        <f t="shared" si="30"/>
        <v>1.0000000000000002</v>
      </c>
      <c r="U82" s="293">
        <f t="shared" si="30"/>
        <v>1</v>
      </c>
      <c r="V82" s="639">
        <f>SUM(V26:V81)</f>
        <v>3.9999999999999978</v>
      </c>
      <c r="W82" s="285">
        <f t="shared" si="11"/>
        <v>1</v>
      </c>
      <c r="X82" s="356">
        <f t="shared" si="30"/>
        <v>0</v>
      </c>
      <c r="Y82" s="354">
        <f t="shared" si="30"/>
        <v>0</v>
      </c>
      <c r="Z82" s="354">
        <f>X82+Y82</f>
        <v>0</v>
      </c>
      <c r="AB82" s="279" t="s">
        <v>345</v>
      </c>
      <c r="AC82" s="280" t="s">
        <v>685</v>
      </c>
      <c r="AD82" s="708">
        <f t="shared" si="24"/>
        <v>0</v>
      </c>
      <c r="AE82" s="604"/>
      <c r="AH82" s="495"/>
    </row>
    <row r="83" spans="3:34" ht="12" customHeight="1">
      <c r="H83" s="291">
        <f>SUM(H82:I82)</f>
        <v>17481435</v>
      </c>
      <c r="I83" s="349"/>
      <c r="J83" s="291">
        <f>SUM(J82:N82)</f>
        <v>108398.23582340388</v>
      </c>
      <c r="K83" s="291"/>
      <c r="L83" s="291"/>
      <c r="N83" s="291"/>
      <c r="O83" s="291"/>
      <c r="P83" s="266">
        <f>SUM(H27:H69,H71:H81)</f>
        <v>11102381</v>
      </c>
      <c r="Q83" s="266">
        <f>SUM(H26,H29:H31,H33:H69,H71:H81)</f>
        <v>11413129</v>
      </c>
      <c r="T83" s="266">
        <f>SUM(I27:I36,I38:I81)</f>
        <v>3506975.0000000005</v>
      </c>
      <c r="U83" s="266">
        <f>SUM(I26,I29:I31,I33:I36,I38:I81)</f>
        <v>3156162.0000000005</v>
      </c>
      <c r="V83" s="266"/>
      <c r="W83" s="266"/>
      <c r="X83" s="357"/>
      <c r="Z83" s="290"/>
      <c r="AB83" s="279" t="s">
        <v>346</v>
      </c>
      <c r="AC83" s="280" t="s">
        <v>267</v>
      </c>
      <c r="AD83" s="708">
        <f t="shared" si="24"/>
        <v>0</v>
      </c>
      <c r="AE83" s="604"/>
      <c r="AH83" s="495"/>
    </row>
    <row r="84" spans="3:34" ht="12" customHeight="1">
      <c r="H84" s="290"/>
      <c r="I84" s="290"/>
      <c r="L84" s="291"/>
      <c r="M84" s="291"/>
      <c r="N84" s="291"/>
      <c r="O84" s="291"/>
      <c r="X84" s="290"/>
      <c r="Z84" s="290"/>
      <c r="AB84" s="279" t="s">
        <v>347</v>
      </c>
      <c r="AC84" s="280" t="s">
        <v>268</v>
      </c>
      <c r="AD84" s="708">
        <f t="shared" si="24"/>
        <v>0</v>
      </c>
      <c r="AE84" s="604"/>
      <c r="AH84" s="495"/>
    </row>
    <row r="85" spans="3:34" ht="12" customHeight="1">
      <c r="D85" s="259" t="s">
        <v>957</v>
      </c>
      <c r="L85" s="291"/>
      <c r="M85" s="291"/>
      <c r="N85" s="291"/>
      <c r="O85" s="291"/>
      <c r="AB85" s="279" t="s">
        <v>348</v>
      </c>
      <c r="AC85" s="280" t="s">
        <v>3</v>
      </c>
      <c r="AD85" s="708">
        <f t="shared" si="24"/>
        <v>0</v>
      </c>
      <c r="AE85" s="604"/>
      <c r="AH85" s="495"/>
    </row>
    <row r="86" spans="3:34">
      <c r="D86" s="259" t="s">
        <v>891</v>
      </c>
      <c r="AB86" s="279" t="s">
        <v>349</v>
      </c>
      <c r="AC86" s="280" t="s">
        <v>269</v>
      </c>
      <c r="AD86" s="708">
        <f t="shared" si="24"/>
        <v>0</v>
      </c>
      <c r="AE86" s="604"/>
      <c r="AH86" s="495"/>
    </row>
    <row r="87" spans="3:34">
      <c r="D87" s="259" t="s">
        <v>980</v>
      </c>
      <c r="AB87" s="279" t="s">
        <v>350</v>
      </c>
      <c r="AC87" s="294" t="s">
        <v>7</v>
      </c>
      <c r="AD87" s="709">
        <f t="shared" si="24"/>
        <v>0</v>
      </c>
      <c r="AE87" s="604"/>
      <c r="AH87" s="495"/>
    </row>
    <row r="88" spans="3:34">
      <c r="I88" s="271"/>
      <c r="M88" s="271"/>
      <c r="N88" s="271"/>
      <c r="O88" s="271"/>
      <c r="T88" s="265"/>
      <c r="U88" s="265"/>
      <c r="V88" s="265"/>
      <c r="W88" s="265"/>
      <c r="X88" s="271"/>
      <c r="AB88" s="294" t="s">
        <v>351</v>
      </c>
      <c r="AC88" s="294" t="s">
        <v>8</v>
      </c>
      <c r="AD88" s="709">
        <f t="shared" si="24"/>
        <v>0</v>
      </c>
      <c r="AE88" s="604"/>
      <c r="AH88" s="495"/>
    </row>
    <row r="89" spans="3:34">
      <c r="H89" s="491"/>
      <c r="I89" s="491"/>
      <c r="J89" s="491"/>
      <c r="K89" s="491"/>
      <c r="L89" s="491"/>
      <c r="M89" s="491"/>
      <c r="N89" s="491"/>
      <c r="O89" s="491"/>
      <c r="P89" s="607"/>
      <c r="Q89" s="607"/>
      <c r="R89" s="331"/>
      <c r="S89" s="331"/>
      <c r="T89" s="266"/>
      <c r="U89" s="266"/>
      <c r="V89" s="266"/>
      <c r="W89" s="266"/>
      <c r="X89" s="266"/>
      <c r="AB89" s="294" t="s">
        <v>352</v>
      </c>
      <c r="AC89" s="294" t="s">
        <v>270</v>
      </c>
      <c r="AD89" s="709">
        <f t="shared" ref="AD89:AD120" si="31">SUMIF($F$26:$F$81,AB89,$Z$26:$Z$81)</f>
        <v>0</v>
      </c>
      <c r="AE89" s="604"/>
      <c r="AH89" s="495"/>
    </row>
    <row r="90" spans="3:34">
      <c r="H90" s="491"/>
      <c r="I90" s="491"/>
      <c r="J90" s="491"/>
      <c r="K90" s="491"/>
      <c r="L90" s="491"/>
      <c r="M90" s="491"/>
      <c r="N90" s="491"/>
      <c r="O90" s="491"/>
      <c r="P90" s="607"/>
      <c r="Q90" s="607"/>
      <c r="R90" s="331"/>
      <c r="S90" s="331"/>
      <c r="T90" s="266"/>
      <c r="U90" s="266"/>
      <c r="V90" s="266"/>
      <c r="W90" s="266"/>
      <c r="X90" s="266"/>
      <c r="AB90" s="294" t="s">
        <v>353</v>
      </c>
      <c r="AC90" s="294" t="s">
        <v>9</v>
      </c>
      <c r="AD90" s="709">
        <f t="shared" si="31"/>
        <v>0</v>
      </c>
      <c r="AE90" s="604"/>
      <c r="AH90" s="495"/>
    </row>
    <row r="91" spans="3:34">
      <c r="I91" s="291"/>
      <c r="J91" s="330"/>
      <c r="K91" s="330"/>
      <c r="L91" s="330"/>
      <c r="M91" s="291"/>
      <c r="N91" s="291"/>
      <c r="O91" s="291"/>
      <c r="P91" s="331"/>
      <c r="Q91" s="331"/>
      <c r="R91" s="331"/>
      <c r="S91" s="331"/>
      <c r="T91" s="266"/>
      <c r="U91" s="266"/>
      <c r="V91" s="266"/>
      <c r="W91" s="266"/>
      <c r="X91" s="266"/>
      <c r="AB91" s="343" t="s">
        <v>354</v>
      </c>
      <c r="AC91" s="294" t="s">
        <v>271</v>
      </c>
      <c r="AD91" s="709">
        <f t="shared" si="31"/>
        <v>0</v>
      </c>
      <c r="AE91" s="604"/>
      <c r="AH91" s="495"/>
    </row>
    <row r="92" spans="3:34">
      <c r="I92" s="291"/>
      <c r="J92" s="330"/>
      <c r="K92" s="330"/>
      <c r="L92" s="330"/>
      <c r="M92" s="291"/>
      <c r="N92" s="291"/>
      <c r="O92" s="291"/>
      <c r="P92" s="331"/>
      <c r="Q92" s="331"/>
      <c r="R92" s="331"/>
      <c r="S92" s="331"/>
      <c r="T92" s="266"/>
      <c r="U92" s="266"/>
      <c r="V92" s="266"/>
      <c r="W92" s="266"/>
      <c r="X92" s="266"/>
      <c r="AB92" s="343" t="s">
        <v>355</v>
      </c>
      <c r="AC92" s="294" t="s">
        <v>272</v>
      </c>
      <c r="AD92" s="709">
        <f t="shared" si="31"/>
        <v>0</v>
      </c>
      <c r="AE92" s="604"/>
      <c r="AH92" s="495"/>
    </row>
    <row r="93" spans="3:34">
      <c r="I93" s="291"/>
      <c r="J93" s="330"/>
      <c r="K93" s="330"/>
      <c r="L93" s="330"/>
      <c r="M93" s="291"/>
      <c r="N93" s="291"/>
      <c r="O93" s="291"/>
      <c r="P93" s="331"/>
      <c r="Q93" s="331"/>
      <c r="R93" s="331"/>
      <c r="S93" s="331"/>
      <c r="T93" s="266"/>
      <c r="U93" s="266"/>
      <c r="V93" s="266"/>
      <c r="W93" s="266"/>
      <c r="X93" s="266"/>
      <c r="AB93" s="343" t="s">
        <v>356</v>
      </c>
      <c r="AC93" s="294" t="s">
        <v>273</v>
      </c>
      <c r="AD93" s="709">
        <f t="shared" si="31"/>
        <v>0</v>
      </c>
      <c r="AE93" s="604"/>
      <c r="AH93" s="495"/>
    </row>
    <row r="94" spans="3:34">
      <c r="I94" s="291"/>
      <c r="J94" s="332"/>
      <c r="K94" s="332"/>
      <c r="L94" s="332"/>
      <c r="M94" s="291"/>
      <c r="N94" s="291"/>
      <c r="O94" s="291"/>
      <c r="P94" s="331"/>
      <c r="Q94" s="331"/>
      <c r="R94" s="331"/>
      <c r="S94" s="331"/>
      <c r="T94" s="266"/>
      <c r="U94" s="266"/>
      <c r="V94" s="266"/>
      <c r="W94" s="266"/>
      <c r="X94" s="266"/>
      <c r="AB94" s="343" t="s">
        <v>357</v>
      </c>
      <c r="AC94" s="294" t="s">
        <v>274</v>
      </c>
      <c r="AD94" s="709">
        <f t="shared" si="31"/>
        <v>0</v>
      </c>
      <c r="AE94" s="604"/>
      <c r="AH94" s="495"/>
    </row>
    <row r="95" spans="3:34">
      <c r="T95" s="266"/>
      <c r="U95" s="266"/>
      <c r="V95" s="266"/>
      <c r="W95" s="266"/>
      <c r="X95" s="266"/>
      <c r="AB95" s="294" t="s">
        <v>358</v>
      </c>
      <c r="AC95" s="294" t="s">
        <v>275</v>
      </c>
      <c r="AD95" s="709">
        <f t="shared" si="31"/>
        <v>0</v>
      </c>
      <c r="AE95" s="604"/>
      <c r="AH95" s="495"/>
    </row>
    <row r="96" spans="3:34">
      <c r="H96" s="291"/>
      <c r="I96" s="350"/>
      <c r="AB96" s="294" t="s">
        <v>359</v>
      </c>
      <c r="AC96" s="294" t="s">
        <v>10</v>
      </c>
      <c r="AD96" s="709">
        <f t="shared" si="31"/>
        <v>0</v>
      </c>
      <c r="AE96" s="604"/>
      <c r="AH96" s="495"/>
    </row>
    <row r="97" spans="8:34">
      <c r="H97" s="291"/>
      <c r="I97" s="350"/>
      <c r="AB97" s="294" t="s">
        <v>360</v>
      </c>
      <c r="AC97" s="294" t="s">
        <v>11</v>
      </c>
      <c r="AD97" s="709">
        <f t="shared" si="31"/>
        <v>0</v>
      </c>
      <c r="AE97" s="604"/>
      <c r="AH97" s="495"/>
    </row>
    <row r="98" spans="8:34">
      <c r="H98" s="291"/>
      <c r="I98" s="350"/>
      <c r="AB98" s="294" t="s">
        <v>361</v>
      </c>
      <c r="AC98" s="294" t="s">
        <v>4</v>
      </c>
      <c r="AD98" s="709">
        <f t="shared" si="31"/>
        <v>0</v>
      </c>
      <c r="AE98" s="604"/>
      <c r="AH98" s="495"/>
    </row>
    <row r="99" spans="8:34">
      <c r="H99" s="291"/>
      <c r="I99" s="350"/>
      <c r="J99" s="883"/>
      <c r="AB99" s="294" t="s">
        <v>362</v>
      </c>
      <c r="AC99" s="294" t="s">
        <v>276</v>
      </c>
      <c r="AD99" s="709">
        <f t="shared" si="31"/>
        <v>0</v>
      </c>
      <c r="AE99" s="604"/>
      <c r="AH99" s="495"/>
    </row>
    <row r="100" spans="8:34">
      <c r="H100" s="291"/>
      <c r="I100" s="350"/>
      <c r="J100" s="766"/>
      <c r="AB100" s="294" t="s">
        <v>363</v>
      </c>
      <c r="AC100" s="294" t="s">
        <v>277</v>
      </c>
      <c r="AD100" s="709">
        <f t="shared" si="31"/>
        <v>0</v>
      </c>
      <c r="AE100" s="604"/>
      <c r="AH100" s="495"/>
    </row>
    <row r="101" spans="8:34">
      <c r="H101" s="291"/>
      <c r="I101" s="350"/>
      <c r="AB101" s="294" t="s">
        <v>364</v>
      </c>
      <c r="AC101" s="294" t="s">
        <v>278</v>
      </c>
      <c r="AD101" s="709">
        <f t="shared" si="31"/>
        <v>0</v>
      </c>
      <c r="AE101" s="604"/>
      <c r="AH101" s="495"/>
    </row>
    <row r="102" spans="8:34">
      <c r="AB102" s="294" t="s">
        <v>365</v>
      </c>
      <c r="AC102" s="294" t="s">
        <v>12</v>
      </c>
      <c r="AD102" s="709">
        <f t="shared" si="31"/>
        <v>0</v>
      </c>
      <c r="AE102" s="604"/>
      <c r="AH102" s="495"/>
    </row>
    <row r="103" spans="8:34">
      <c r="AB103" s="294" t="s">
        <v>366</v>
      </c>
      <c r="AC103" s="294" t="s">
        <v>995</v>
      </c>
      <c r="AD103" s="709">
        <f t="shared" si="31"/>
        <v>0</v>
      </c>
      <c r="AE103" s="604"/>
      <c r="AH103" s="495"/>
    </row>
    <row r="104" spans="8:34">
      <c r="AB104" s="294" t="s">
        <v>367</v>
      </c>
      <c r="AC104" s="294" t="s">
        <v>37</v>
      </c>
      <c r="AD104" s="709">
        <f t="shared" si="31"/>
        <v>0</v>
      </c>
      <c r="AE104" s="604"/>
      <c r="AH104" s="495"/>
    </row>
    <row r="105" spans="8:34">
      <c r="AB105" s="294" t="s">
        <v>368</v>
      </c>
      <c r="AC105" s="294" t="s">
        <v>14</v>
      </c>
      <c r="AD105" s="709">
        <f t="shared" si="31"/>
        <v>0</v>
      </c>
      <c r="AE105" s="604"/>
      <c r="AH105" s="495"/>
    </row>
    <row r="106" spans="8:34">
      <c r="AB106" s="294" t="s">
        <v>369</v>
      </c>
      <c r="AC106" s="294" t="s">
        <v>15</v>
      </c>
      <c r="AD106" s="709">
        <f t="shared" si="31"/>
        <v>0</v>
      </c>
      <c r="AE106" s="604"/>
      <c r="AH106" s="495"/>
    </row>
    <row r="107" spans="8:34">
      <c r="AB107" s="294" t="s">
        <v>370</v>
      </c>
      <c r="AC107" s="294" t="s">
        <v>279</v>
      </c>
      <c r="AD107" s="709">
        <f t="shared" si="31"/>
        <v>0</v>
      </c>
      <c r="AE107" s="604"/>
      <c r="AH107" s="495"/>
    </row>
    <row r="108" spans="8:34">
      <c r="AB108" s="294" t="s">
        <v>371</v>
      </c>
      <c r="AC108" s="294" t="s">
        <v>16</v>
      </c>
      <c r="AD108" s="709">
        <f t="shared" si="31"/>
        <v>0</v>
      </c>
      <c r="AE108" s="604"/>
      <c r="AH108" s="496"/>
    </row>
    <row r="109" spans="8:34">
      <c r="AB109" s="294" t="s">
        <v>372</v>
      </c>
      <c r="AC109" s="294" t="s">
        <v>996</v>
      </c>
      <c r="AD109" s="709">
        <f t="shared" si="31"/>
        <v>0</v>
      </c>
      <c r="AE109" s="604"/>
    </row>
    <row r="110" spans="8:34">
      <c r="AB110" s="294" t="s">
        <v>373</v>
      </c>
      <c r="AC110" s="294" t="s">
        <v>997</v>
      </c>
      <c r="AD110" s="709">
        <f t="shared" si="31"/>
        <v>0</v>
      </c>
      <c r="AE110" s="604"/>
    </row>
    <row r="111" spans="8:34">
      <c r="AB111" s="294" t="s">
        <v>374</v>
      </c>
      <c r="AC111" s="294" t="s">
        <v>280</v>
      </c>
      <c r="AD111" s="709">
        <f t="shared" si="31"/>
        <v>0</v>
      </c>
      <c r="AE111" s="604"/>
    </row>
    <row r="112" spans="8:34">
      <c r="AB112" s="294" t="s">
        <v>375</v>
      </c>
      <c r="AC112" s="294" t="s">
        <v>281</v>
      </c>
      <c r="AD112" s="709">
        <f t="shared" si="31"/>
        <v>0</v>
      </c>
      <c r="AE112" s="604"/>
    </row>
    <row r="113" spans="28:31">
      <c r="AB113" s="294" t="s">
        <v>376</v>
      </c>
      <c r="AC113" s="294" t="s">
        <v>282</v>
      </c>
      <c r="AD113" s="709">
        <f t="shared" si="31"/>
        <v>0</v>
      </c>
      <c r="AE113" s="604"/>
    </row>
    <row r="114" spans="28:31">
      <c r="AB114" s="294" t="s">
        <v>377</v>
      </c>
      <c r="AC114" s="294" t="s">
        <v>283</v>
      </c>
      <c r="AD114" s="709">
        <f t="shared" si="31"/>
        <v>0</v>
      </c>
      <c r="AE114" s="604"/>
    </row>
    <row r="115" spans="28:31">
      <c r="AB115" s="294" t="s">
        <v>378</v>
      </c>
      <c r="AC115" s="294" t="s">
        <v>998</v>
      </c>
      <c r="AD115" s="709">
        <f t="shared" si="31"/>
        <v>0</v>
      </c>
      <c r="AE115" s="604"/>
    </row>
    <row r="116" spans="28:31">
      <c r="AB116" s="294" t="s">
        <v>379</v>
      </c>
      <c r="AC116" s="294" t="s">
        <v>17</v>
      </c>
      <c r="AD116" s="709">
        <f t="shared" si="31"/>
        <v>0</v>
      </c>
      <c r="AE116" s="604"/>
    </row>
    <row r="117" spans="28:31">
      <c r="AB117" s="294" t="s">
        <v>380</v>
      </c>
      <c r="AC117" s="294" t="s">
        <v>18</v>
      </c>
      <c r="AD117" s="709">
        <f t="shared" si="31"/>
        <v>0</v>
      </c>
      <c r="AE117" s="604"/>
    </row>
    <row r="118" spans="28:31">
      <c r="AB118" s="294" t="s">
        <v>381</v>
      </c>
      <c r="AC118" s="294" t="s">
        <v>284</v>
      </c>
      <c r="AD118" s="709">
        <f t="shared" si="31"/>
        <v>0</v>
      </c>
      <c r="AE118" s="604"/>
    </row>
    <row r="119" spans="28:31">
      <c r="AB119" s="294" t="s">
        <v>382</v>
      </c>
      <c r="AC119" s="294" t="s">
        <v>285</v>
      </c>
      <c r="AD119" s="709">
        <f t="shared" si="31"/>
        <v>0</v>
      </c>
      <c r="AE119" s="604"/>
    </row>
    <row r="120" spans="28:31">
      <c r="AB120" s="294" t="s">
        <v>383</v>
      </c>
      <c r="AC120" s="294" t="s">
        <v>19</v>
      </c>
      <c r="AD120" s="709">
        <f t="shared" si="31"/>
        <v>0</v>
      </c>
      <c r="AE120" s="604"/>
    </row>
    <row r="121" spans="28:31">
      <c r="AB121" s="294" t="s">
        <v>384</v>
      </c>
      <c r="AC121" s="294" t="s">
        <v>999</v>
      </c>
      <c r="AD121" s="709">
        <f t="shared" ref="AD121:AD135" si="32">SUMIF($F$26:$F$81,AB121,$Z$26:$Z$81)</f>
        <v>0</v>
      </c>
      <c r="AE121" s="604"/>
    </row>
    <row r="122" spans="28:31">
      <c r="AB122" s="294" t="s">
        <v>385</v>
      </c>
      <c r="AC122" s="294" t="s">
        <v>1000</v>
      </c>
      <c r="AD122" s="709">
        <f t="shared" si="32"/>
        <v>0</v>
      </c>
      <c r="AE122" s="604"/>
    </row>
    <row r="123" spans="28:31">
      <c r="AB123" s="294" t="s">
        <v>386</v>
      </c>
      <c r="AC123" s="294" t="s">
        <v>126</v>
      </c>
      <c r="AD123" s="709">
        <f t="shared" si="32"/>
        <v>0</v>
      </c>
      <c r="AE123" s="604"/>
    </row>
    <row r="124" spans="28:31">
      <c r="AB124" s="294" t="s">
        <v>387</v>
      </c>
      <c r="AC124" s="294" t="s">
        <v>1001</v>
      </c>
      <c r="AD124" s="709">
        <f t="shared" si="32"/>
        <v>0</v>
      </c>
      <c r="AE124" s="604"/>
    </row>
    <row r="125" spans="28:31">
      <c r="AB125" s="294" t="s">
        <v>217</v>
      </c>
      <c r="AC125" s="294" t="s">
        <v>20</v>
      </c>
      <c r="AD125" s="709">
        <f t="shared" si="32"/>
        <v>0</v>
      </c>
      <c r="AE125" s="604"/>
    </row>
    <row r="126" spans="28:31">
      <c r="AB126" s="294" t="s">
        <v>218</v>
      </c>
      <c r="AC126" s="294" t="s">
        <v>286</v>
      </c>
      <c r="AD126" s="709">
        <f t="shared" si="32"/>
        <v>0</v>
      </c>
      <c r="AE126" s="604"/>
    </row>
    <row r="127" spans="28:31">
      <c r="AB127" s="294" t="s">
        <v>219</v>
      </c>
      <c r="AC127" s="294" t="s">
        <v>686</v>
      </c>
      <c r="AD127" s="709">
        <f t="shared" si="32"/>
        <v>0</v>
      </c>
      <c r="AE127" s="604"/>
    </row>
    <row r="128" spans="28:31">
      <c r="AB128" s="294" t="s">
        <v>220</v>
      </c>
      <c r="AC128" s="294" t="s">
        <v>21</v>
      </c>
      <c r="AD128" s="709">
        <f t="shared" si="32"/>
        <v>0</v>
      </c>
      <c r="AE128" s="604"/>
    </row>
    <row r="129" spans="28:31">
      <c r="AB129" s="294" t="s">
        <v>221</v>
      </c>
      <c r="AC129" s="294" t="s">
        <v>216</v>
      </c>
      <c r="AD129" s="709">
        <f>SUMIF($F$26:$F$81,AB129,$Z$26:$Z$81)</f>
        <v>0</v>
      </c>
      <c r="AE129" s="604"/>
    </row>
    <row r="130" spans="28:31">
      <c r="AB130" s="294" t="s">
        <v>222</v>
      </c>
      <c r="AC130" s="294" t="s">
        <v>1002</v>
      </c>
      <c r="AD130" s="709">
        <f t="shared" si="32"/>
        <v>0</v>
      </c>
      <c r="AE130" s="604"/>
    </row>
    <row r="131" spans="28:31">
      <c r="AB131" s="294" t="s">
        <v>223</v>
      </c>
      <c r="AC131" s="294" t="s">
        <v>288</v>
      </c>
      <c r="AD131" s="709">
        <f t="shared" si="32"/>
        <v>0</v>
      </c>
      <c r="AE131" s="604"/>
    </row>
    <row r="132" spans="28:31">
      <c r="AB132" s="294" t="s">
        <v>224</v>
      </c>
      <c r="AC132" s="294" t="s">
        <v>22</v>
      </c>
      <c r="AD132" s="709">
        <f t="shared" si="32"/>
        <v>0</v>
      </c>
      <c r="AE132" s="604"/>
    </row>
    <row r="133" spans="28:31">
      <c r="AB133" s="294" t="s">
        <v>225</v>
      </c>
      <c r="AC133" s="294" t="s">
        <v>23</v>
      </c>
      <c r="AD133" s="709">
        <f t="shared" si="32"/>
        <v>0</v>
      </c>
      <c r="AE133" s="604"/>
    </row>
    <row r="134" spans="28:31">
      <c r="AB134" s="294" t="s">
        <v>226</v>
      </c>
      <c r="AC134" s="294" t="s">
        <v>5</v>
      </c>
      <c r="AD134" s="709">
        <f t="shared" si="32"/>
        <v>0</v>
      </c>
      <c r="AE134" s="604"/>
    </row>
    <row r="135" spans="28:31">
      <c r="AB135" s="358" t="s">
        <v>227</v>
      </c>
      <c r="AC135" s="358" t="s">
        <v>6</v>
      </c>
      <c r="AD135" s="710">
        <f t="shared" si="32"/>
        <v>0</v>
      </c>
      <c r="AE135" s="604"/>
    </row>
    <row r="136" spans="28:31">
      <c r="AB136" s="288"/>
      <c r="AC136" s="288"/>
      <c r="AD136" s="359">
        <f>SUM(AD26:AD135)</f>
        <v>0</v>
      </c>
      <c r="AE136" s="604"/>
    </row>
    <row r="137" spans="28:31">
      <c r="AB137" s="361"/>
      <c r="AC137" s="361"/>
      <c r="AD137" s="362"/>
      <c r="AE137" s="4"/>
    </row>
    <row r="138" spans="28:31">
      <c r="AB138" s="259"/>
      <c r="AC138" s="259"/>
      <c r="AD138" s="360"/>
      <c r="AE138" s="4"/>
    </row>
    <row r="139" spans="28:31">
      <c r="AB139" s="259"/>
      <c r="AC139" s="259"/>
      <c r="AD139" s="360"/>
      <c r="AE139" s="4"/>
    </row>
    <row r="140" spans="28:31">
      <c r="AB140" s="259"/>
      <c r="AC140" s="259"/>
      <c r="AD140" s="360"/>
      <c r="AE140" s="4"/>
    </row>
    <row r="141" spans="28:31">
      <c r="AB141" s="259"/>
      <c r="AC141" s="259"/>
      <c r="AD141" s="360"/>
      <c r="AE141" s="4"/>
    </row>
    <row r="142" spans="28:31">
      <c r="AD142" s="360"/>
      <c r="AE142" s="4"/>
    </row>
    <row r="143" spans="28:31">
      <c r="AD143" s="360"/>
    </row>
  </sheetData>
  <sheetProtection formatCells="0" formatColumns="0" formatRows="0" sort="0" autoFilter="0"/>
  <mergeCells count="22">
    <mergeCell ref="J99:J100"/>
    <mergeCell ref="AB23:AC25"/>
    <mergeCell ref="J8:K8"/>
    <mergeCell ref="M24:O24"/>
    <mergeCell ref="J23:O23"/>
    <mergeCell ref="P23:W23"/>
    <mergeCell ref="T24:W24"/>
    <mergeCell ref="K15:K16"/>
    <mergeCell ref="X3:Y3"/>
    <mergeCell ref="C23:C25"/>
    <mergeCell ref="D23:D25"/>
    <mergeCell ref="E23:E25"/>
    <mergeCell ref="F23:G25"/>
    <mergeCell ref="J24:L24"/>
    <mergeCell ref="H12:I12"/>
    <mergeCell ref="J12:K12"/>
    <mergeCell ref="X23:Z24"/>
    <mergeCell ref="H23:I24"/>
    <mergeCell ref="P24:S24"/>
    <mergeCell ref="H8:I8"/>
    <mergeCell ref="I15:I16"/>
    <mergeCell ref="B20:D21"/>
  </mergeCells>
  <phoneticPr fontId="14"/>
  <printOptions horizontalCentered="1"/>
  <pageMargins left="0.59055118110236227" right="0.59055118110236227" top="0.78740157480314965" bottom="0.59055118110236227" header="0.51181102362204722" footer="0.51181102362204722"/>
  <pageSetup paperSize="9" scale="5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23</vt:i4>
      </vt:variant>
    </vt:vector>
  </HeadingPairs>
  <TitlesOfParts>
    <vt:vector size="40" baseType="lpstr">
      <vt:lpstr>説明</vt:lpstr>
      <vt:lpstr>データ入力</vt:lpstr>
      <vt:lpstr>直接入力</vt:lpstr>
      <vt:lpstr>結果</vt:lpstr>
      <vt:lpstr>フロー</vt:lpstr>
      <vt:lpstr>54結果</vt:lpstr>
      <vt:lpstr>37結果</vt:lpstr>
      <vt:lpstr>15結果</vt:lpstr>
      <vt:lpstr>観光消費分割</vt:lpstr>
      <vt:lpstr>計算</vt:lpstr>
      <vt:lpstr>価格変換</vt:lpstr>
      <vt:lpstr>各種係数</vt:lpstr>
      <vt:lpstr>投入係数</vt:lpstr>
      <vt:lpstr>逆行列係数</vt:lpstr>
      <vt:lpstr>54</vt:lpstr>
      <vt:lpstr>37</vt:lpstr>
      <vt:lpstr>15</vt:lpstr>
      <vt:lpstr>'15'!Print_Area</vt:lpstr>
      <vt:lpstr>'15結果'!Print_Area</vt:lpstr>
      <vt:lpstr>'37'!Print_Area</vt:lpstr>
      <vt:lpstr>'37結果'!Print_Area</vt:lpstr>
      <vt:lpstr>'54'!Print_Area</vt:lpstr>
      <vt:lpstr>'54結果'!Print_Area</vt:lpstr>
      <vt:lpstr>データ入力!Print_Area</vt:lpstr>
      <vt:lpstr>フロー!Print_Area</vt:lpstr>
      <vt:lpstr>価格変換!Print_Area</vt:lpstr>
      <vt:lpstr>各種係数!Print_Area</vt:lpstr>
      <vt:lpstr>観光消費分割!Print_Area</vt:lpstr>
      <vt:lpstr>逆行列係数!Print_Area</vt:lpstr>
      <vt:lpstr>計算!Print_Area</vt:lpstr>
      <vt:lpstr>結果!Print_Area</vt:lpstr>
      <vt:lpstr>説明!Print_Area</vt:lpstr>
      <vt:lpstr>直接入力!Print_Area</vt:lpstr>
      <vt:lpstr>投入係数!Print_Area</vt:lpstr>
      <vt:lpstr>価格変換!Print_Titles</vt:lpstr>
      <vt:lpstr>各種係数!Print_Titles</vt:lpstr>
      <vt:lpstr>逆行列係数!Print_Titles</vt:lpstr>
      <vt:lpstr>計算!Print_Titles</vt:lpstr>
      <vt:lpstr>直接入力!Print_Titles</vt:lpstr>
      <vt:lpstr>投入係数!Print_Titles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鎌田 京香</cp:lastModifiedBy>
  <cp:lastPrinted>2024-04-16T08:29:02Z</cp:lastPrinted>
  <dcterms:created xsi:type="dcterms:W3CDTF">2000-12-05T01:24:44Z</dcterms:created>
  <dcterms:modified xsi:type="dcterms:W3CDTF">2026-04-07T02:53:04Z</dcterms:modified>
</cp:coreProperties>
</file>