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03延岡市○\"/>
    </mc:Choice>
  </mc:AlternateContent>
  <xr:revisionPtr revIDLastSave="0" documentId="13_ncr:1_{D8ED74CB-7C2B-42A8-A7A7-7CC684D9A15C}" xr6:coauthVersionLast="47" xr6:coauthVersionMax="47" xr10:uidLastSave="{00000000-0000-0000-0000-000000000000}"/>
  <bookViews>
    <workbookView xWindow="28690" yWindow="-110" windowWidth="29020" windowHeight="15700"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35" i="10"/>
  <c r="CO34" i="10"/>
  <c r="CO35" i="10" s="1"/>
  <c r="CO36" i="10" s="1"/>
  <c r="CO37" i="10" s="1"/>
  <c r="CO38" i="10" s="1"/>
  <c r="CO39" i="10" s="1"/>
  <c r="CO40" i="10" s="1"/>
  <c r="CO41" i="10" s="1"/>
  <c r="CO42" i="10" s="1"/>
  <c r="CO43" i="10" s="1"/>
  <c r="BW34" i="10"/>
  <c r="BW35" i="10" s="1"/>
  <c r="BW36" i="10" s="1"/>
  <c r="BW37" i="10" s="1"/>
  <c r="BW38" i="10" s="1"/>
  <c r="BW39" i="10" s="1"/>
  <c r="BW40"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<sst xmlns="http://schemas.openxmlformats.org/spreadsheetml/2006/main" count="1162" uniqueCount="578">
  <si>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</si>
  <si>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</si>
  <si>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</si>
  <si>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</si>
  <si>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</si>
  <si>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</si>
  <si>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</si>
  <si>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</si>
  <si>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</si>
  <si>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</si>
  <si>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</si>
  <si>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</si>
  <si>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</si>
  <si>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</si>
  <si>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</si>
  <si>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</si>
  <si>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</si>
  <si>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</si>
  <si>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</si>
  <si>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</si>
  <si>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</si>
  <si>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</si>
  <si>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</si>
  <si>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</si>
  <si>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</si>
  <si>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</si>
  <si>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</si>
  <si>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</si>
  <si>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</si>
  <si>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</si>
  <si>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</si>
  <si>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</si>
  <si>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</si>
  <si>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</si>
  <si>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</si>
  <si>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</si>
  <si>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</si>
  <si>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</si>
  <si>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</si>
  <si>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</si>
  <si>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</si>
  <si>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</si>
  <si>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</si>
  <si>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</si>
  <si>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</si>
  <si>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</si>
  <si>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</si>
  <si>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</si>
  <si>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</si>
  <si>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</si>
  <si>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</si>
  <si>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</si>
  <si>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</si>
  <si>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</si>
  <si>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</si>
  <si>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</si>
  <si>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</si>
  <si>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</si>
  <si>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</si>
  <si>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</si>
  <si>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</si>
  <si>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</si>
  <si>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</si>
  <si>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</si>
  <si>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</si>
  <si>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</si>
  <si>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</si>
  <si>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</si>
  <si>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</si>
  <si>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</si>
  <si>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</si>
  <si>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</si>
  <si>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</si>
  <si>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</si>
  <si>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</si>
  <si>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</si>
  <si>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</si>
  <si>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</si>
  <si>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</si>
  <si>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</si>
  <si>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</si>
  <si>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</si>
  <si>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</si>
  <si>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</si>
  <si>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</si>
  <si>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</si>
  <si>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</si>
  <si>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</si>
  <si>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</si>
  <si>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</si>
  <si>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</si>
  <si>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</si>
  <si>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</si>
  <si>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</si>
  <si>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延岡市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</si>
  <si>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</si>
  <si>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</si>
  <si>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</si>
  <si>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</si>
  <si>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</si>
  <si>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</si>
  <si>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</si>
  <si>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</si>
  <si>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</si>
  <si>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</si>
  <si>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</si>
  <si>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</si>
  <si>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</si>
  <si>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</si>
  <si>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</si>
  <si>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</si>
  <si>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</si>
  <si>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</si>
  <si>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</si>
  <si>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</si>
  <si>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</si>
  <si>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</si>
  <si>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</si>
  <si>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</si>
  <si>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</si>
  <si>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</si>
  <si>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</si>
  <si>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</si>
  <si>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</si>
  <si>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</si>
  <si>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</si>
  <si>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</si>
  <si>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</si>
  <si>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</si>
  <si>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</si>
  <si>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</si>
  <si>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</si>
  <si>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</si>
  <si>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</si>
  <si>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</si>
  <si>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</si>
  <si>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</si>
  <si>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</si>
  <si>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</si>
  <si>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</si>
  <si>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</si>
  <si>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</si>
  <si>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</si>
  <si>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</si>
  <si>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</si>
  <si>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</si>
  <si>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</si>
  <si>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</si>
  <si>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</si>
  <si>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</si>
  <si>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</si>
  <si>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</si>
  <si>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</si>
  <si>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</si>
  <si>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</si>
  <si>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</si>
  <si>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</si>
  <si>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</si>
  <si>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</si>
  <si>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</si>
  <si>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</si>
  <si>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</si>
  <si>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</si>
  <si>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</si>
  <si>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</si>
  <si>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</si>
  <si>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</si>
  <si>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</si>
  <si>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</si>
  <si>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</si>
  <si>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</si>
  <si>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</si>
  <si>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</si>
  <si>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</si>
  <si>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</si>
  <si>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</si>
  <si>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</si>
  <si>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</si>
  <si>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</si>
  <si>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</si>
  <si>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</si>
  <si>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</si>
  <si>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</si>
  <si>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</si>
  <si>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</si>
  <si>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</si>
  <si>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</si>
  <si>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</si>
  <si>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</si>
  <si>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</si>
  <si>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</si>
  <si>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</si>
  <si>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</si>
  <si>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</si>
  <si>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</si>
  <si>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</si>
  <si>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</si>
  <si>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</si>
  <si>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</si>
  <si>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</si>
  <si>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</si>
  <si>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</si>
  <si>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</si>
  <si>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宮崎県延岡市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</si>
  <si>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</si>
  <si>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</si>
  <si>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</si>
  <si>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</si>
  <si>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</si>
  <si>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</si>
  <si>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</si>
  <si>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</si>
  <si>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</si>
  <si>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</si>
  <si>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</si>
  <si>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</si>
  <si>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</si>
  <si>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</si>
  <si>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</si>
  <si>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</si>
  <si>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</si>
  <si>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</si>
  <si>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</si>
  <si>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</si>
  <si>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</si>
  <si>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</si>
  <si>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</si>
  <si>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</si>
  <si>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</si>
  <si>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</si>
  <si>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</si>
  <si>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</si>
  <si>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</si>
  <si>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</si>
  <si>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</si>
  <si>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</si>
  <si>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</si>
  <si>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</si>
  <si>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</si>
  <si>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</si>
  <si>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</si>
  <si>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</si>
  <si>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</si>
  <si>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</si>
  <si>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</si>
  <si>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</si>
  <si>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</si>
  <si>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</si>
  <si>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</si>
  <si>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</si>
  <si>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</si>
  <si>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</si>
  <si>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</si>
  <si>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</si>
  <si>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</si>
  <si>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</si>
  <si>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</si>
  <si>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</si>
  <si>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</si>
  <si>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</si>
  <si>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</si>
  <si>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</si>
  <si>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</si>
  <si>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</si>
  <si>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</si>
  <si>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</si>
  <si>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</si>
  <si>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</si>
  <si>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</si>
  <si>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</si>
  <si>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</si>
  <si>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</si>
  <si>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</si>
  <si>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</si>
  <si>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</si>
  <si>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</si>
  <si>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</si>
  <si>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</si>
  <si>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</si>
  <si>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</si>
  <si>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</si>
  <si>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</si>
  <si>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</si>
  <si>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</si>
  <si>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</si>
  <si>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</si>
  <si>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</si>
  <si>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</si>
  <si>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</si>
  <si>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</si>
  <si>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</si>
  <si>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</si>
  <si>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</si>
  <si>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</si>
  <si>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</si>
  <si>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</si>
  <si>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</si>
  <si>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</si>
  <si>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</si>
  <si>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</si>
  <si>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</si>
  <si>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</si>
  <si>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</si>
  <si>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</si>
  <si>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</si>
  <si>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</si>
  <si>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</si>
  <si>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</si>
  <si>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</si>
  <si>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</si>
  <si>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</si>
  <si>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</si>
  <si>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</si>
  <si>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</si>
  <si>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</si>
  <si>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</si>
  <si>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</si>
  <si>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</si>
  <si>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</si>
  <si>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</si>
  <si>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</si>
  <si>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</si>
  <si>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</si>
  <si>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</si>
  <si>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</si>
  <si>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</si>
  <si>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</si>
  <si>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</si>
  <si>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</si>
  <si>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</si>
  <si>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</si>
  <si>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</si>
  <si>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</si>
  <si>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</si>
  <si>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</si>
  <si>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</si>
  <si>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</si>
  <si>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</si>
  <si>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</si>
  <si>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</si>
  <si>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</si>
  <si>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</si>
  <si>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</si>
  <si>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</si>
  <si>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</si>
  <si>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</si>
  <si>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</si>
  <si>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</si>
  <si>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</si>
  <si>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</si>
  <si>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</si>
  <si>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</si>
  <si>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</si>
  <si>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</si>
  <si>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宮崎県延岡市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</si>
  <si>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</si>
  <si>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</si>
  <si>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</si>
  <si>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</si>
  <si>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</si>
  <si>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</si>
  <si>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</si>
  <si>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</si>
  <si>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</si>
  <si>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</si>
  <si>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</si>
  <si>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</si>
  <si>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</si>
  <si>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</si>
  <si>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</si>
  <si>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</si>
  <si>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</si>
  <si>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</si>
  <si>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</si>
  <si>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</si>
  <si>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</si>
  <si>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</si>
  <si>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</si>
  <si>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</si>
  <si>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</si>
  <si>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</si>
  <si>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</si>
  <si>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</si>
  <si>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</si>
  <si>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</si>
  <si>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</si>
  <si>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</si>
  <si>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</si>
  <si>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</si>
  <si>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</si>
  <si>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</si>
  <si>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</si>
  <si>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</si>
  <si>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</si>
  <si>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</si>
  <si>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</si>
  <si>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</si>
  <si>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</si>
  <si>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</si>
  <si>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</si>
  <si>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</si>
  <si>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</si>
  <si>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</si>
  <si>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</si>
  <si>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</si>
  <si>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</si>
  <si>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</si>
  <si>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</si>
  <si>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</si>
  <si>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</si>
  <si>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</si>
  <si>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</si>
  <si>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</si>
  <si>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</si>
  <si>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</si>
  <si>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</si>
  <si>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</si>
  <si>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</si>
  <si>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</si>
  <si>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</si>
  <si>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</si>
  <si>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</si>
  <si>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</si>
  <si>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</si>
  <si>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</si>
  <si>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</si>
  <si>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</si>
  <si>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</si>
  <si>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</si>
  <si>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</si>
  <si>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</si>
  <si>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</si>
  <si>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</si>
  <si>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</si>
  <si>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</si>
  <si>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</si>
  <si>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</si>
  <si>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</si>
  <si>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</si>
  <si>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</si>
  <si>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</si>
  <si>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</si>
  <si>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</si>
  <si>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</si>
  <si>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</si>
  <si>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</si>
  <si>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</si>
  <si>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</si>
  <si>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</si>
  <si>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</si>
  <si>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</si>
  <si>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</si>
  <si>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</si>
  <si>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</si>
  <si>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</si>
  <si>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</si>
  <si>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</si>
  <si>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</si>
  <si>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</si>
  <si>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</si>
  <si>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</si>
  <si>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</si>
  <si>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</si>
  <si>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</si>
  <si>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</si>
  <si>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</si>
  <si>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</si>
  <si>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</si>
  <si>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</si>
  <si>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</si>
  <si>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</si>
  <si>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</si>
  <si>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</si>
  <si>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</si>
  <si>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</si>
  <si>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</si>
  <si>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</si>
  <si>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</si>
  <si>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</si>
  <si>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</si>
  <si>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</si>
  <si>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</si>
  <si>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</si>
  <si>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</si>
  <si>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</si>
  <si>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</si>
  <si>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</si>
  <si>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</si>
  <si>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</si>
  <si>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</si>
  <si>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</si>
  <si>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</si>
  <si>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</si>
  <si>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</si>
  <si>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</si>
  <si>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</si>
  <si>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</si>
  <si>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</si>
  <si>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</si>
  <si>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</si>
  <si>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</si>
  <si>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</si>
  <si>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</si>
  <si>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</si>
  <si>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</si>
  <si>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</si>
  <si>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</si>
  <si>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</si>
  <si>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</si>
  <si>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</si>
  <si>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</si>
  <si>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</si>
  <si>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</si>
  <si>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</si>
  <si>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</si>
  <si>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</si>
  <si>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</si>
  <si>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</si>
  <si>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</si>
  <si>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</si>
  <si>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</si>
  <si>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</si>
  <si>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</si>
  <si>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</si>
  <si>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</si>
  <si>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</si>
  <si>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</si>
  <si>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</si>
  <si>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</si>
  <si>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</si>
  <si>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</si>
  <si>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</si>
  <si>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 0.89</t>
  </si>
  <si>
    <t>▲ 0.16</t>
  </si>
  <si>
    <t>水道事業会計</t>
  </si>
  <si>
    <t>一般会計</t>
  </si>
  <si>
    <t>下水道事業会計</t>
  </si>
  <si>
    <t>介護保険特別会計</t>
  </si>
  <si>
    <t>国民健康保険特別会計</t>
  </si>
  <si>
    <t>後期高齢者医療特別会計</t>
  </si>
  <si>
    <t>食肉センター特別会計</t>
  </si>
  <si>
    <t>その他会計（赤字）</t>
  </si>
  <si>
    <t>その他会計（黒字）</t>
  </si>
  <si>
    <t>R02</t>
    <phoneticPr fontId="5"/>
  </si>
  <si>
    <t>R03</t>
    <phoneticPr fontId="5"/>
  </si>
  <si>
    <t>R04</t>
    <phoneticPr fontId="5"/>
  </si>
  <si>
    <t>R05</t>
    <phoneticPr fontId="5"/>
  </si>
  <si>
    <t>R06</t>
    <phoneticPr fontId="5"/>
  </si>
  <si>
    <t>-</t>
    <phoneticPr fontId="2"/>
  </si>
  <si>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</si>
  <si>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8"/>
  </si>
  <si>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8"/>
  </si>
  <si>
    <t>宮崎県後期高齢者医療広域連合　一般会計</t>
  </si>
  <si>
    <t>宮崎県後期高齢者医療広域連合　後期高齢者医療特別会計</t>
  </si>
  <si>
    <t>宮崎県北部広域行政事務組合（一般会計）</t>
  </si>
  <si>
    <t>宮崎県北部広域行政事務組合（特別会計）</t>
  </si>
  <si>
    <t>-</t>
    <phoneticPr fontId="2"/>
  </si>
  <si>
    <t>（一財）延岡市高齢者福祉協会</t>
    <rPh sb="1" eb="2">
      <t>イチ</t>
    </rPh>
    <phoneticPr fontId="5"/>
  </si>
  <si>
    <t>(公財)のべおか文化事業団</t>
    <rPh sb="1" eb="2">
      <t>コウ</t>
    </rPh>
    <rPh sb="2" eb="3">
      <t>ザイ</t>
    </rPh>
    <rPh sb="8" eb="10">
      <t>ブンカ</t>
    </rPh>
    <rPh sb="10" eb="13">
      <t>ジギョウダン</t>
    </rPh>
    <phoneticPr fontId="34"/>
  </si>
  <si>
    <t>（株）ヘルストピア延岡</t>
  </si>
  <si>
    <t>（有）延岡市リサイクルプラザゲン丸館</t>
  </si>
  <si>
    <t>（株）延岡地区有機肥料センター</t>
  </si>
  <si>
    <t>延岡市土地開発公社</t>
  </si>
  <si>
    <t>（一財）速日の峰振興事業団</t>
    <rPh sb="1" eb="2">
      <t>イチ</t>
    </rPh>
    <phoneticPr fontId="5"/>
  </si>
  <si>
    <t>（一財）北浦町農業公社</t>
    <rPh sb="1" eb="2">
      <t>イチ</t>
    </rPh>
    <phoneticPr fontId="5"/>
  </si>
  <si>
    <t>のべおか道の駅（株）</t>
    <rPh sb="4" eb="5">
      <t>ミチ</t>
    </rPh>
    <rPh sb="6" eb="7">
      <t>エキ</t>
    </rPh>
    <rPh sb="8" eb="9">
      <t>カブ</t>
    </rPh>
    <phoneticPr fontId="34"/>
  </si>
  <si>
    <t>（有）祝子川温泉美人の湯</t>
  </si>
  <si>
    <t>(株)まちづくり延岡</t>
    <rPh sb="0" eb="3">
      <t>カブ</t>
    </rPh>
    <rPh sb="8" eb="10">
      <t>ノベオカ</t>
    </rPh>
    <phoneticPr fontId="38"/>
  </si>
  <si>
    <t>(一社）宮崎県林業公社</t>
    <rPh sb="1" eb="2">
      <t>イチ</t>
    </rPh>
    <rPh sb="2" eb="3">
      <t>シャ</t>
    </rPh>
    <phoneticPr fontId="34"/>
  </si>
  <si>
    <t>延岡脱炭素エネルギーマネジメント株式会社</t>
    <rPh sb="0" eb="2">
      <t>ノベオカ</t>
    </rPh>
    <rPh sb="2" eb="5">
      <t>ダツタンソ</t>
    </rPh>
    <rPh sb="16" eb="20">
      <t>カブシキガイシャ</t>
    </rPh>
    <phoneticPr fontId="2"/>
  </si>
  <si>
    <t>地域づくり推進事業基金</t>
  </si>
  <si>
    <t>社会福祉事業基金</t>
  </si>
  <si>
    <t>ふるさと延岡応援基金</t>
  </si>
  <si>
    <t>退職手当基金</t>
  </si>
  <si>
    <t>過疎地域持続的発展支援基金</t>
    <rPh sb="0" eb="4">
      <t>カソチイキ</t>
    </rPh>
    <rPh sb="4" eb="7">
      <t>ジゾクテキ</t>
    </rPh>
    <rPh sb="7" eb="9">
      <t>ハッテン</t>
    </rPh>
    <rPh sb="9" eb="13">
      <t>シエンキキン</t>
    </rPh>
    <phoneticPr fontId="4"/>
  </si>
  <si>
    <t>〇</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</si>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</sst>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42B4-4FBF-8580-63CCF5278C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61193</c:v>
                </c:pt>
                <c:pt idx="1">
                  <c:v>87864</c:v>
                </c:pt>
                <c:pt idx="2">
                  <c:v>73641</c:v>
                </c:pt>
                <c:pt idx="3">
                  <c:v>71479</c:v>
                </c:pt>
                <c:pt idx="4">
                  <c:v>79136</c:v>
                </c:pt>
              </c:numCache>
            </c:numRef>
          </c:val>
          <c:smooth val="0"/>
          <c:extLst>
            <c:ext xmlns:c16="http://schemas.microsoft.com/office/drawing/2014/chart" uri="{C3380CC4-5D6E-409C-BE32-E72D297353CC}">
              <c16:uniqueId val="{00000001-42B4-4FBF-8580-63CCF5278C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6.55</c:v>
                </c:pt>
                <c:pt idx="1">
                  <c:v>7.67</c:v>
                </c:pt>
                <c:pt idx="2">
                  <c:v>6.56</c:v>
                </c:pt>
                <c:pt idx="3">
                  <c:v>5.58</c:v>
                </c:pt>
                <c:pt idx="4">
                  <c:v>5.4</c:v>
                </c:pt>
              </c:numCache>
            </c:numRef>
          </c:val>
          <c:extLst>
            <c:ext xmlns:c16="http://schemas.microsoft.com/office/drawing/2014/chart" uri="{C3380CC4-5D6E-409C-BE32-E72D297353CC}">
              <c16:uniqueId val="{00000000-D5E0-4B1D-8204-9105B9B6FA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15.63</c:v>
                </c:pt>
                <c:pt idx="1">
                  <c:v>15.17</c:v>
                </c:pt>
                <c:pt idx="2">
                  <c:v>15.7</c:v>
                </c:pt>
                <c:pt idx="3">
                  <c:v>15.46</c:v>
                </c:pt>
                <c:pt idx="4">
                  <c:v>15.42</c:v>
                </c:pt>
              </c:numCache>
            </c:numRef>
          </c:val>
          <c:extLst>
            <c:ext xmlns:c16="http://schemas.microsoft.com/office/drawing/2014/chart" uri="{C3380CC4-5D6E-409C-BE32-E72D297353CC}">
              <c16:uniqueId val="{00000001-D5E0-4B1D-8204-9105B9B6FA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1.84</c:v>
                </c:pt>
                <c:pt idx="1">
                  <c:v>1.31</c:v>
                </c:pt>
                <c:pt idx="2">
                  <c:v>-1.37</c:v>
                </c:pt>
                <c:pt idx="3">
                  <c:v>-0.89</c:v>
                </c:pt>
                <c:pt idx="4">
                  <c:v>-0.16</c:v>
                </c:pt>
              </c:numCache>
            </c:numRef>
          </c:val>
          <c:smooth val="0"/>
          <c:extLst>
            <c:ext xmlns:c16="http://schemas.microsoft.com/office/drawing/2014/chart" uri="{C3380CC4-5D6E-409C-BE32-E72D297353CC}">
              <c16:uniqueId val="{00000002-D5E0-4B1D-8204-9105B9B6FA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1A-4B8C-BA31-EBFFD91DC0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1A-4B8C-BA31-EBFFD91DC0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1A-4B8C-BA31-EBFFD91DC0F0}"/>
            </c:ext>
          </c:extLst>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1A-4B8C-BA31-EBFFD91DC0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7.0000000000000007E-2</c:v>
                </c:pt>
                <c:pt idx="6">
                  <c:v>#N/A</c:v>
                </c:pt>
                <c:pt idx="7">
                  <c:v>0.01</c:v>
                </c:pt>
                <c:pt idx="8">
                  <c:v>#N/A</c:v>
                </c:pt>
                <c:pt idx="9">
                  <c:v>0.02</c:v>
                </c:pt>
              </c:numCache>
            </c:numRef>
          </c:val>
          <c:extLst>
            <c:ext xmlns:c16="http://schemas.microsoft.com/office/drawing/2014/chart" uri="{C3380CC4-5D6E-409C-BE32-E72D297353CC}">
              <c16:uniqueId val="{00000004-9E1A-4B8C-BA31-EBFFD91DC0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1.26</c:v>
                </c:pt>
                <c:pt idx="4">
                  <c:v>#N/A</c:v>
                </c:pt>
                <c:pt idx="5">
                  <c:v>1.3</c:v>
                </c:pt>
                <c:pt idx="6">
                  <c:v>#N/A</c:v>
                </c:pt>
                <c:pt idx="7">
                  <c:v>0.22</c:v>
                </c:pt>
                <c:pt idx="8">
                  <c:v>#N/A</c:v>
                </c:pt>
                <c:pt idx="9">
                  <c:v>0.37</c:v>
                </c:pt>
              </c:numCache>
            </c:numRef>
          </c:val>
          <c:extLst>
            <c:ext xmlns:c16="http://schemas.microsoft.com/office/drawing/2014/chart" uri="{C3380CC4-5D6E-409C-BE32-E72D297353CC}">
              <c16:uniqueId val="{00000005-9E1A-4B8C-BA31-EBFFD91DC0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0.56999999999999995</c:v>
                </c:pt>
                <c:pt idx="4">
                  <c:v>#N/A</c:v>
                </c:pt>
                <c:pt idx="5">
                  <c:v>0.97</c:v>
                </c:pt>
                <c:pt idx="6">
                  <c:v>#N/A</c:v>
                </c:pt>
                <c:pt idx="7">
                  <c:v>0.82</c:v>
                </c:pt>
                <c:pt idx="8">
                  <c:v>#N/A</c:v>
                </c:pt>
                <c:pt idx="9">
                  <c:v>0.85</c:v>
                </c:pt>
              </c:numCache>
            </c:numRef>
          </c:val>
          <c:extLst>
            <c:ext xmlns:c16="http://schemas.microsoft.com/office/drawing/2014/chart" uri="{C3380CC4-5D6E-409C-BE32-E72D297353CC}">
              <c16:uniqueId val="{00000006-9E1A-4B8C-BA31-EBFFD91DC0F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1.32</c:v>
                </c:pt>
                <c:pt idx="2">
                  <c:v>#N/A</c:v>
                </c:pt>
                <c:pt idx="3">
                  <c:v>1.3</c:v>
                </c:pt>
                <c:pt idx="4">
                  <c:v>#N/A</c:v>
                </c:pt>
                <c:pt idx="5">
                  <c:v>1.52</c:v>
                </c:pt>
                <c:pt idx="6">
                  <c:v>#N/A</c:v>
                </c:pt>
                <c:pt idx="7">
                  <c:v>1.66</c:v>
                </c:pt>
                <c:pt idx="8">
                  <c:v>#N/A</c:v>
                </c:pt>
                <c:pt idx="9">
                  <c:v>1.78</c:v>
                </c:pt>
              </c:numCache>
            </c:numRef>
          </c:val>
          <c:extLst>
            <c:ext xmlns:c16="http://schemas.microsoft.com/office/drawing/2014/chart" uri="{C3380CC4-5D6E-409C-BE32-E72D297353CC}">
              <c16:uniqueId val="{00000007-9E1A-4B8C-BA31-EBFFD91DC0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6.55</c:v>
                </c:pt>
                <c:pt idx="2">
                  <c:v>#N/A</c:v>
                </c:pt>
                <c:pt idx="3">
                  <c:v>7.66</c:v>
                </c:pt>
                <c:pt idx="4">
                  <c:v>#N/A</c:v>
                </c:pt>
                <c:pt idx="5">
                  <c:v>6.56</c:v>
                </c:pt>
                <c:pt idx="6">
                  <c:v>#N/A</c:v>
                </c:pt>
                <c:pt idx="7">
                  <c:v>5.57</c:v>
                </c:pt>
                <c:pt idx="8">
                  <c:v>#N/A</c:v>
                </c:pt>
                <c:pt idx="9">
                  <c:v>5.39</c:v>
                </c:pt>
              </c:numCache>
            </c:numRef>
          </c:val>
          <c:extLst>
            <c:ext xmlns:c16="http://schemas.microsoft.com/office/drawing/2014/chart" uri="{C3380CC4-5D6E-409C-BE32-E72D297353CC}">
              <c16:uniqueId val="{00000008-9E1A-4B8C-BA31-EBFFD91DC0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5.08</c:v>
                </c:pt>
                <c:pt idx="2">
                  <c:v>#N/A</c:v>
                </c:pt>
                <c:pt idx="3">
                  <c:v>5.63</c:v>
                </c:pt>
                <c:pt idx="4">
                  <c:v>#N/A</c:v>
                </c:pt>
                <c:pt idx="5">
                  <c:v>6.18</c:v>
                </c:pt>
                <c:pt idx="6">
                  <c:v>#N/A</c:v>
                </c:pt>
                <c:pt idx="7">
                  <c:v>6.92</c:v>
                </c:pt>
                <c:pt idx="8">
                  <c:v>#N/A</c:v>
                </c:pt>
                <c:pt idx="9">
                  <c:v>7.04</c:v>
                </c:pt>
              </c:numCache>
            </c:numRef>
          </c:val>
          <c:extLst>
            <c:ext xmlns:c16="http://schemas.microsoft.com/office/drawing/2014/chart" uri="{C3380CC4-5D6E-409C-BE32-E72D297353CC}">
              <c16:uniqueId val="{00000009-9E1A-4B8C-BA31-EBFFD91DC0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5388</c:v>
                </c:pt>
                <c:pt idx="5">
                  <c:v>5227</c:v>
                </c:pt>
                <c:pt idx="8">
                  <c:v>4996</c:v>
                </c:pt>
                <c:pt idx="11">
                  <c:v>4815</c:v>
                </c:pt>
                <c:pt idx="14">
                  <c:v>4568</c:v>
                </c:pt>
              </c:numCache>
            </c:numRef>
          </c:val>
          <c:extLst>
            <c:ext xmlns:c16="http://schemas.microsoft.com/office/drawing/2014/chart" uri="{C3380CC4-5D6E-409C-BE32-E72D297353CC}">
              <c16:uniqueId val="{00000000-217D-4E70-BAED-CF5A555099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7D-4E70-BAED-CF5A555099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19</c:v>
                </c:pt>
                <c:pt idx="6">
                  <c:v>10</c:v>
                </c:pt>
                <c:pt idx="9">
                  <c:v>9</c:v>
                </c:pt>
                <c:pt idx="12">
                  <c:v>8</c:v>
                </c:pt>
              </c:numCache>
            </c:numRef>
          </c:val>
          <c:extLst>
            <c:ext xmlns:c16="http://schemas.microsoft.com/office/drawing/2014/chart" uri="{C3380CC4-5D6E-409C-BE32-E72D297353CC}">
              <c16:uniqueId val="{00000002-217D-4E70-BAED-CF5A555099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7D-4E70-BAED-CF5A555099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822</c:v>
                </c:pt>
                <c:pt idx="3">
                  <c:v>773</c:v>
                </c:pt>
                <c:pt idx="6">
                  <c:v>838</c:v>
                </c:pt>
                <c:pt idx="9">
                  <c:v>867</c:v>
                </c:pt>
                <c:pt idx="12">
                  <c:v>857</c:v>
                </c:pt>
              </c:numCache>
            </c:numRef>
          </c:val>
          <c:extLst>
            <c:ext xmlns:c16="http://schemas.microsoft.com/office/drawing/2014/chart" uri="{C3380CC4-5D6E-409C-BE32-E72D297353CC}">
              <c16:uniqueId val="{00000004-217D-4E70-BAED-CF5A555099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7D-4E70-BAED-CF5A555099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7D-4E70-BAED-CF5A555099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6598</c:v>
                </c:pt>
                <c:pt idx="3">
                  <c:v>6540</c:v>
                </c:pt>
                <c:pt idx="6">
                  <c:v>6430</c:v>
                </c:pt>
                <c:pt idx="9">
                  <c:v>6350</c:v>
                </c:pt>
                <c:pt idx="12">
                  <c:v>6238</c:v>
                </c:pt>
              </c:numCache>
            </c:numRef>
          </c:val>
          <c:extLst>
            <c:ext xmlns:c16="http://schemas.microsoft.com/office/drawing/2014/chart" uri="{C3380CC4-5D6E-409C-BE32-E72D297353CC}">
              <c16:uniqueId val="{00000007-217D-4E70-BAED-CF5A555099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2054</c:v>
                </c:pt>
                <c:pt idx="2">
                  <c:v>#N/A</c:v>
                </c:pt>
                <c:pt idx="3">
                  <c:v>#N/A</c:v>
                </c:pt>
                <c:pt idx="4">
                  <c:v>2105</c:v>
                </c:pt>
                <c:pt idx="5">
                  <c:v>#N/A</c:v>
                </c:pt>
                <c:pt idx="6">
                  <c:v>#N/A</c:v>
                </c:pt>
                <c:pt idx="7">
                  <c:v>2282</c:v>
                </c:pt>
                <c:pt idx="8">
                  <c:v>#N/A</c:v>
                </c:pt>
                <c:pt idx="9">
                  <c:v>#N/A</c:v>
                </c:pt>
                <c:pt idx="10">
                  <c:v>2411</c:v>
                </c:pt>
                <c:pt idx="11">
                  <c:v>#N/A</c:v>
                </c:pt>
                <c:pt idx="12">
                  <c:v>#N/A</c:v>
                </c:pt>
                <c:pt idx="13">
                  <c:v>2535</c:v>
                </c:pt>
                <c:pt idx="14">
                  <c:v>#N/A</c:v>
                </c:pt>
              </c:numCache>
            </c:numRef>
          </c:val>
          <c:smooth val="0"/>
          <c:extLst>
            <c:ext xmlns:c16="http://schemas.microsoft.com/office/drawing/2014/chart" uri="{C3380CC4-5D6E-409C-BE32-E72D297353CC}">
              <c16:uniqueId val="{00000008-217D-4E70-BAED-CF5A555099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50942</c:v>
                </c:pt>
                <c:pt idx="5">
                  <c:v>49966</c:v>
                </c:pt>
                <c:pt idx="8">
                  <c:v>48588</c:v>
                </c:pt>
                <c:pt idx="11">
                  <c:v>48174</c:v>
                </c:pt>
                <c:pt idx="14">
                  <c:v>47233</c:v>
                </c:pt>
              </c:numCache>
            </c:numRef>
          </c:val>
          <c:extLst>
            <c:ext xmlns:c16="http://schemas.microsoft.com/office/drawing/2014/chart" uri="{C3380CC4-5D6E-409C-BE32-E72D297353CC}">
              <c16:uniqueId val="{00000000-FF93-4E53-B94C-00A9D11CFB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1739</c:v>
                </c:pt>
                <c:pt idx="5">
                  <c:v>1730</c:v>
                </c:pt>
                <c:pt idx="8">
                  <c:v>1778</c:v>
                </c:pt>
                <c:pt idx="11">
                  <c:v>1933</c:v>
                </c:pt>
                <c:pt idx="14">
                  <c:v>1875</c:v>
                </c:pt>
              </c:numCache>
            </c:numRef>
          </c:val>
          <c:extLst>
            <c:ext xmlns:c16="http://schemas.microsoft.com/office/drawing/2014/chart" uri="{C3380CC4-5D6E-409C-BE32-E72D297353CC}">
              <c16:uniqueId val="{00000001-FF93-4E53-B94C-00A9D11CFB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22235</c:v>
                </c:pt>
                <c:pt idx="5">
                  <c:v>21934</c:v>
                </c:pt>
                <c:pt idx="8">
                  <c:v>21417</c:v>
                </c:pt>
                <c:pt idx="11">
                  <c:v>21141</c:v>
                </c:pt>
                <c:pt idx="14">
                  <c:v>19254</c:v>
                </c:pt>
              </c:numCache>
            </c:numRef>
          </c:val>
          <c:extLst>
            <c:ext xmlns:c16="http://schemas.microsoft.com/office/drawing/2014/chart" uri="{C3380CC4-5D6E-409C-BE32-E72D297353CC}">
              <c16:uniqueId val="{00000002-FF93-4E53-B94C-00A9D11CFB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93-4E53-B94C-00A9D11CFB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93-4E53-B94C-00A9D11CFB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3-4E53-B94C-00A9D11CFB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8236</c:v>
                </c:pt>
                <c:pt idx="3">
                  <c:v>8341</c:v>
                </c:pt>
                <c:pt idx="6">
                  <c:v>8116</c:v>
                </c:pt>
                <c:pt idx="9">
                  <c:v>8201</c:v>
                </c:pt>
                <c:pt idx="12">
                  <c:v>8291</c:v>
                </c:pt>
              </c:numCache>
            </c:numRef>
          </c:val>
          <c:extLst>
            <c:ext xmlns:c16="http://schemas.microsoft.com/office/drawing/2014/chart" uri="{C3380CC4-5D6E-409C-BE32-E72D297353CC}">
              <c16:uniqueId val="{00000006-FF93-4E53-B94C-00A9D11CFB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F93-4E53-B94C-00A9D11CFB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11104</c:v>
                </c:pt>
                <c:pt idx="3">
                  <c:v>10223</c:v>
                </c:pt>
                <c:pt idx="6">
                  <c:v>9719</c:v>
                </c:pt>
                <c:pt idx="9">
                  <c:v>9617</c:v>
                </c:pt>
                <c:pt idx="12">
                  <c:v>10640</c:v>
                </c:pt>
              </c:numCache>
            </c:numRef>
          </c:val>
          <c:extLst>
            <c:ext xmlns:c16="http://schemas.microsoft.com/office/drawing/2014/chart" uri="{C3380CC4-5D6E-409C-BE32-E72D297353CC}">
              <c16:uniqueId val="{00000008-FF93-4E53-B94C-00A9D11CFB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c:v>
                </c:pt>
                <c:pt idx="3">
                  <c:v>26</c:v>
                </c:pt>
                <c:pt idx="6">
                  <c:v>16</c:v>
                </c:pt>
                <c:pt idx="9">
                  <c:v>8</c:v>
                </c:pt>
                <c:pt idx="12">
                  <c:v>0</c:v>
                </c:pt>
              </c:numCache>
            </c:numRef>
          </c:val>
          <c:extLst>
            <c:ext xmlns:c16="http://schemas.microsoft.com/office/drawing/2014/chart" uri="{C3380CC4-5D6E-409C-BE32-E72D297353CC}">
              <c16:uniqueId val="{00000009-FF93-4E53-B94C-00A9D11CFB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55429</c:v>
                </c:pt>
                <c:pt idx="3">
                  <c:v>56173</c:v>
                </c:pt>
                <c:pt idx="6">
                  <c:v>54690</c:v>
                </c:pt>
                <c:pt idx="9">
                  <c:v>54022</c:v>
                </c:pt>
                <c:pt idx="12">
                  <c:v>53950</c:v>
                </c:pt>
              </c:numCache>
            </c:numRef>
          </c:val>
          <c:extLst>
            <c:ext xmlns:c16="http://schemas.microsoft.com/office/drawing/2014/chart" uri="{C3380CC4-5D6E-409C-BE32-E72D297353CC}">
              <c16:uniqueId val="{0000000A-FF93-4E53-B94C-00A9D11CFB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1133</c:v>
                </c:pt>
                <c:pt idx="5">
                  <c:v>#N/A</c:v>
                </c:pt>
                <c:pt idx="6">
                  <c:v>#N/A</c:v>
                </c:pt>
                <c:pt idx="7">
                  <c:v>758</c:v>
                </c:pt>
                <c:pt idx="8">
                  <c:v>#N/A</c:v>
                </c:pt>
                <c:pt idx="9">
                  <c:v>#N/A</c:v>
                </c:pt>
                <c:pt idx="10">
                  <c:v>600</c:v>
                </c:pt>
                <c:pt idx="11">
                  <c:v>#N/A</c:v>
                </c:pt>
                <c:pt idx="12">
                  <c:v>#N/A</c:v>
                </c:pt>
                <c:pt idx="13">
                  <c:v>4520</c:v>
                </c:pt>
                <c:pt idx="14">
                  <c:v>#N/A</c:v>
                </c:pt>
              </c:numCache>
            </c:numRef>
          </c:val>
          <c:smooth val="0"/>
          <c:extLst>
            <c:ext xmlns:c16="http://schemas.microsoft.com/office/drawing/2014/chart" uri="{C3380CC4-5D6E-409C-BE32-E72D297353CC}">
              <c16:uniqueId val="{0000000B-FF93-4E53-B94C-00A9D11CFB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5033</c:v>
                </c:pt>
                <c:pt idx="1">
                  <c:v>5033</c:v>
                </c:pt>
                <c:pt idx="2">
                  <c:v>5033</c:v>
                </c:pt>
              </c:numCache>
            </c:numRef>
          </c:val>
          <c:extLst>
            <c:ext xmlns:c16="http://schemas.microsoft.com/office/drawing/2014/chart" uri="{C3380CC4-5D6E-409C-BE32-E72D297353CC}">
              <c16:uniqueId val="{00000000-1132-464E-8860-056AF83757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2753</c:v>
                </c:pt>
                <c:pt idx="1">
                  <c:v>2607</c:v>
                </c:pt>
                <c:pt idx="2">
                  <c:v>2405</c:v>
                </c:pt>
              </c:numCache>
            </c:numRef>
          </c:val>
          <c:extLst>
            <c:ext xmlns:c16="http://schemas.microsoft.com/office/drawing/2014/chart" uri="{C3380CC4-5D6E-409C-BE32-E72D297353CC}">
              <c16:uniqueId val="{00000001-1132-464E-8860-056AF83757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9284</c:v>
                </c:pt>
                <c:pt idx="1">
                  <c:v>8119</c:v>
                </c:pt>
                <c:pt idx="2">
                  <c:v>6344</c:v>
                </c:pt>
              </c:numCache>
            </c:numRef>
          </c:val>
          <c:extLst>
            <c:ext xmlns:c16="http://schemas.microsoft.com/office/drawing/2014/chart" uri="{C3380CC4-5D6E-409C-BE32-E72D297353CC}">
              <c16:uniqueId val="{00000002-1132-464E-8860-056AF83757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実質公債費比率に係る分子については、臨時財政対策債や大型事業等に係る地方債償還の終了による元利償還金の減があるものの、分子の控除項目である算入公債費の減により全体として増加している。</a:t>
          </a:r>
        </a:p>
        <a:p>
          <a:r>
            <a:rPr kumimoji="1" lang="ja-JP" altLang="en-US" sz="1400">
              <a:latin typeface="ＭＳ ゴシック" pitchFamily="49" charset="-128"/>
              <a:ea typeface="ＭＳ ゴシック" pitchFamily="49" charset="-128"/>
            </a:rPr>
            <a:t>早期健全化基準未満ではあるが、今後とも市債発行抑制を基調として、比率の改善を図る。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係る分子については、将来負担額となる地方債残高は減少しているが公営企業債等繰入見込額が増加しており、また、基準財政需要額算入見込額の減や地域づくり推進事業基金の取り崩し等による充当可能基金の減により分子の控除項目である充当可能財源等が減少しているため、全体として大幅に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早期健全化基準未満ではあるが、今後とも市債発行抑制を基調として、比率の改善を図る。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宮崎県延岡市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百万円、森林環境譲与税基金へ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百万円等の積立てがあるものの、地域づくり推進事業基金取崩し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に積立てを行い一定の基金を確保していくためにも、国県の財政支援を積極的に活用するとともに、ふるさと納税の増額など新たな財源の確保に向けた取組を強化し、安定した歳入確保等の取組を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・地域づくり推進事業基金：地域づくりを推進する事業。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・過疎地域持続的発展支援基金：過疎地域の持続的な発展を支援し、人材の確保及び育成、雇用機会の拡充、住民福祉の向上、地域格差の是</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正等に寄与する事業。</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・地域づくり推進事業基金：預金利息による積立てが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百万円あるものの、地域づくりを推進する事業のため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・地域振興基金：預金利息による積立てが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百万あるものの、地方創生に資する事業やまちづくり推進に資する事業等のため、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を取崩したことによる減。</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・過疎地域持続的発展支援基金：預金利息による積立て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百万円、過疎債を財源とした積立て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地域振興基金については、地域振興に資する事業を積極的に推進するため、今後も減少する見込みである。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過疎地域持続的発展支援基金については、過疎地域の持続的発展に向けた事業を円滑に実施するため、今後減少する見込みである。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令和５年度決算剰余金及び預金利息等による積立てが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百万円あるものの、普通建設事業などの財源調整や人事院勧告に基づく延岡市一般職員給与条例改正などに伴う人件費増による取崩しが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百万円であったため増減なしとなった。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耐震化・更新等の増加や物価高騰等による市民生活支援により徐々に減少していく見込みであるが、災害発生などの不測の事態に備えるため、さらなる経費節減、安定した歳入確保等の取組を実施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臨時財政対策債償還基金費及び預金利息等による積立てが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百万円あるものの、地方債償還のための取崩しが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百万円であったため全体で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35.42</a:t>
          </a:r>
          <a:r>
            <a:rPr kumimoji="1" lang="ja-JP" altLang="en-US" sz="1300">
              <a:latin typeface="ＭＳ Ｐゴシック" panose="020B0600070205080204" pitchFamily="50" charset="-128"/>
              <a:ea typeface="ＭＳ Ｐゴシック" panose="020B0600070205080204" pitchFamily="50" charset="-128"/>
            </a:rPr>
            <a:t>％）により、社会保障関係経費が高い状況であるため、類似団体平均を下回っている。歳出の徹底的な見直し、定員管理・給与の適正化などの取組を進めるとともに歳入確保対策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227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147865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経常一般財源等については普通交付税等の増により増加しているものの、人事院勧告による人件費の増や公定価格単価改定による認定こども園運営事業等の扶助費の増により、比率は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公共施設に係る維持管理経費や社会保障関係経費等の増加が今後も見込まれるため、市税の課税客体の把握に努めながら、使用料等も含めた収納率の向上を図り、自主財源を確保するとともに、市債残高の抑制や定員管理の適正化等により、安定的な財政基盤の確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78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63</xdr:row>
      <xdr:rowOff>146473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2152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61</xdr:row>
      <xdr:rowOff>63077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848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61</xdr:row>
      <xdr:rowOff>159596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8487"/>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類似団体平均を上回っている主な要因は人件費であり、類似団体と比較し、人口に対して職員数が多いことや、職員構成の違いなどから平均給料が高いためである。</a:t>
          </a:r>
        </a:p>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総人件費は逓減傾向で推移しており、給与水準の適正化を図るため、給料の減額措置や定期昇給の抑制措置などを実施してきた。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140905</xdr:rowOff>
    </xdr:from>
    <xdr:to>
      <xdr:col>23</xdr:col>
      <xdr:colOff>133350</xdr:colOff>
      <xdr:row>87</xdr:row>
      <xdr:rowOff>80440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85605"/>
          <a:ext cx="8382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128881</xdr:rowOff>
    </xdr:from>
    <xdr:to>
      <xdr:col>19</xdr:col>
      <xdr:colOff>133350</xdr:colOff>
      <xdr:row>86</xdr:row>
      <xdr:rowOff>140905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73581"/>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22285</xdr:rowOff>
    </xdr:from>
    <xdr:to>
      <xdr:col>15</xdr:col>
      <xdr:colOff>82550</xdr:colOff>
      <xdr:row>86</xdr:row>
      <xdr:rowOff>128881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95535"/>
          <a:ext cx="889000" cy="2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74092</xdr:rowOff>
    </xdr:from>
    <xdr:to>
      <xdr:col>11</xdr:col>
      <xdr:colOff>31750</xdr:colOff>
      <xdr:row>85</xdr:row>
      <xdr:rowOff>22285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75892"/>
          <a:ext cx="889000" cy="1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29640</xdr:rowOff>
    </xdr:from>
    <xdr:to>
      <xdr:col>23</xdr:col>
      <xdr:colOff>184150</xdr:colOff>
      <xdr:row>87</xdr:row>
      <xdr:rowOff>131240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1717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1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90105</xdr:rowOff>
    </xdr:from>
    <xdr:to>
      <xdr:col>19</xdr:col>
      <xdr:colOff>184150</xdr:colOff>
      <xdr:row>87</xdr:row>
      <xdr:rowOff>20255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5032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21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78081</xdr:rowOff>
    </xdr:from>
    <xdr:to>
      <xdr:col>15</xdr:col>
      <xdr:colOff>133350</xdr:colOff>
      <xdr:row>87</xdr:row>
      <xdr:rowOff>8231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164458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0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142935</xdr:rowOff>
    </xdr:from>
    <xdr:to>
      <xdr:col>11</xdr:col>
      <xdr:colOff>82550</xdr:colOff>
      <xdr:row>85</xdr:row>
      <xdr:rowOff>73085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23292</xdr:rowOff>
    </xdr:from>
    <xdr:to>
      <xdr:col>7</xdr:col>
      <xdr:colOff>31750</xdr:colOff>
      <xdr:row>84</xdr:row>
      <xdr:rowOff>124892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109669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本市の給与水準は、数次にわたる是正の結果、逓減傾向で推移してきたが、更なる適正化を図るため、平成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年４月から３か月間、一律</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％の給料減額措置を実施するとともに、同年７月以降は定期昇給の抑制措置を行った。また、平成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年度には国に準じて給料表の引下げ改定（平均▲２％）を実施したうえで、同年度から平成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年度までの各年度において、４月から３か月間は引下げに伴う経過措置（現給保障）を行わないとともに、７月以降は定期昇給の抑制措置を実施した。平成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今後も給与制度全般について、国・県や他団体の状況等を踏まえ適切に対応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121709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64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10584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昭和</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年以降、７次にわたる行財政改革に取り組み、</a:t>
          </a:r>
          <a:r>
            <a:rPr kumimoji="1" lang="en-US" altLang="ja-JP" sz="1000">
              <a:latin typeface="ＭＳ Ｐゴシック" panose="020B0600070205080204" pitchFamily="50" charset="-128"/>
              <a:ea typeface="ＭＳ Ｐゴシック" panose="020B0600070205080204" pitchFamily="50" charset="-128"/>
            </a:rPr>
            <a:t>512</a:t>
          </a:r>
          <a:r>
            <a:rPr kumimoji="1" lang="ja-JP" altLang="en-US" sz="1000">
              <a:latin typeface="ＭＳ Ｐゴシック" panose="020B0600070205080204" pitchFamily="50" charset="-128"/>
              <a:ea typeface="ＭＳ Ｐゴシック" panose="020B0600070205080204" pitchFamily="50" charset="-128"/>
            </a:rPr>
            <a:t>名の職員数を削減し適正化を図っている。平成</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年２月の旧北方・北浦町、ならびに平成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年３月の旧北川町との市町村合併に伴い職員数は増加し、類似団体の平均を上回る職員数で推移しているが、平成</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年度までの第５次行革期間には、一般ごみの収集、道路の維持補修、学校給食調理業務などを民間委託し、</a:t>
          </a:r>
          <a:r>
            <a:rPr kumimoji="1" lang="en-US" altLang="ja-JP" sz="1000">
              <a:latin typeface="ＭＳ Ｐゴシック" panose="020B0600070205080204" pitchFamily="50" charset="-128"/>
              <a:ea typeface="ＭＳ Ｐゴシック" panose="020B0600070205080204" pitchFamily="50" charset="-128"/>
            </a:rPr>
            <a:t>149</a:t>
          </a:r>
          <a:r>
            <a:rPr kumimoji="1" lang="ja-JP" altLang="en-US" sz="1000">
              <a:latin typeface="ＭＳ Ｐゴシック" panose="020B0600070205080204" pitchFamily="50" charset="-128"/>
              <a:ea typeface="ＭＳ Ｐゴシック" panose="020B0600070205080204" pitchFamily="50" charset="-128"/>
            </a:rPr>
            <a:t>名の職員数を削減した。また、平成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年度までの第６次行革期間でも、市立保育所での指定管理者制度の活用をはじめ、その他の事務事業の見直し等に取り組み</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名の職員数を削減した。更に、令和元年度までの第７次行革期間においても、市民課窓口業務、水道料金収納業務、資源物の収集の民間委託などにより、職員数削減目標の</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名削減を達成した。引き続き、行財政改革に取り組む中で、定員管理の適正化に努めるとともに、デジタル技術を活用した行政効率化や行政手続等のオンライン化を進め、効果的・効率的な行政運営を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2117</xdr:rowOff>
    </xdr:from>
    <xdr:to>
      <xdr:col>81</xdr:col>
      <xdr:colOff>44450</xdr:colOff>
      <xdr:row>66</xdr:row>
      <xdr:rowOff>30269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1781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145415</xdr:rowOff>
    </xdr:from>
    <xdr:to>
      <xdr:col>77</xdr:col>
      <xdr:colOff>44450</xdr:colOff>
      <xdr:row>66</xdr:row>
      <xdr:rowOff>2117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896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121285</xdr:rowOff>
    </xdr:from>
    <xdr:to>
      <xdr:col>72</xdr:col>
      <xdr:colOff>203200</xdr:colOff>
      <xdr:row>65</xdr:row>
      <xdr:rowOff>145415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655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99166</xdr:rowOff>
    </xdr:from>
    <xdr:to>
      <xdr:col>68</xdr:col>
      <xdr:colOff>152400</xdr:colOff>
      <xdr:row>65</xdr:row>
      <xdr:rowOff>121285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4341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150919</xdr:rowOff>
    </xdr:from>
    <xdr:to>
      <xdr:col>81</xdr:col>
      <xdr:colOff>95250</xdr:colOff>
      <xdr:row>66</xdr:row>
      <xdr:rowOff>81069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122996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6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122767</xdr:rowOff>
    </xdr:from>
    <xdr:to>
      <xdr:col>77</xdr:col>
      <xdr:colOff>95250</xdr:colOff>
      <xdr:row>66</xdr:row>
      <xdr:rowOff>52917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37694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94615</xdr:rowOff>
    </xdr:from>
    <xdr:to>
      <xdr:col>73</xdr:col>
      <xdr:colOff>44450</xdr:colOff>
      <xdr:row>66</xdr:row>
      <xdr:rowOff>24765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9542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70485</xdr:rowOff>
    </xdr:from>
    <xdr:to>
      <xdr:col>68</xdr:col>
      <xdr:colOff>203200</xdr:colOff>
      <xdr:row>66</xdr:row>
      <xdr:rowOff>635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156862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48366</xdr:rowOff>
    </xdr:from>
    <xdr:to>
      <xdr:col>64</xdr:col>
      <xdr:colOff>152400</xdr:colOff>
      <xdr:row>65</xdr:row>
      <xdr:rowOff>149966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134743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行った大型事業や令和６年度から償還開始となった野口遵記念館建設事業等に係る地方債償還の影響により、比率は類似団体平均を上回っている。今後も西階公園野球場施設整備事業等の大型事業に係る元金償還に伴う公債費の増加要因があるものの、市債発行額を元金償還額以内に抑制することや交付税措置のある有利な起債を活用すること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83759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986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26307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151795</xdr:rowOff>
    </xdr:from>
    <xdr:to>
      <xdr:col>72</xdr:col>
      <xdr:colOff>203200</xdr:colOff>
      <xdr:row>42</xdr:row>
      <xdr:rowOff>163285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26307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5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146957</xdr:rowOff>
    </xdr:from>
    <xdr:to>
      <xdr:col>64</xdr:col>
      <xdr:colOff>152400</xdr:colOff>
      <xdr:row>43</xdr:row>
      <xdr:rowOff>77107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61884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普通交付税等の増により分母である標準財政規模は増加しているが、分子の控除項目である充当可能基金等が大幅に減少したため、比率は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ポイント上昇している。今後も充当可能財源等の減少が見込まれるため、人件費の削減や経費節減を中心とした行財政改革を進め、財政の健全化に努める。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120559</xdr:rowOff>
    </xdr:from>
    <xdr:to>
      <xdr:col>81</xdr:col>
      <xdr:colOff>44450</xdr:colOff>
      <xdr:row>15</xdr:row>
      <xdr:rowOff>15512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49409"/>
          <a:ext cx="8382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120559</xdr:rowOff>
    </xdr:from>
    <xdr:to>
      <xdr:col>77</xdr:col>
      <xdr:colOff>44450</xdr:colOff>
      <xdr:row>13</xdr:row>
      <xdr:rowOff>130901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4940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130901</xdr:rowOff>
    </xdr:from>
    <xdr:to>
      <xdr:col>72</xdr:col>
      <xdr:colOff>203200</xdr:colOff>
      <xdr:row>13</xdr:row>
      <xdr:rowOff>153307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5975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136162</xdr:rowOff>
    </xdr:from>
    <xdr:to>
      <xdr:col>81</xdr:col>
      <xdr:colOff>95250</xdr:colOff>
      <xdr:row>15</xdr:row>
      <xdr:rowOff>66312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108239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0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69759</xdr:rowOff>
    </xdr:from>
    <xdr:to>
      <xdr:col>77</xdr:col>
      <xdr:colOff>95250</xdr:colOff>
      <xdr:row>13</xdr:row>
      <xdr:rowOff>171359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156136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38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80101</xdr:rowOff>
    </xdr:from>
    <xdr:to>
      <xdr:col>73</xdr:col>
      <xdr:colOff>44450</xdr:colOff>
      <xdr:row>14</xdr:row>
      <xdr:rowOff>10251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166478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39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102507</xdr:rowOff>
    </xdr:from>
    <xdr:to>
      <xdr:col>68</xdr:col>
      <xdr:colOff>203200</xdr:colOff>
      <xdr:row>14</xdr:row>
      <xdr:rowOff>32657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17434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年度までの間、給料の減額措置や定期昇給の抑制措置などを実施してきた。平成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類似団体平均と比較すると、比率は低い状態にあるものの、施設の維持管理費や業務の民間委託化の推進などによる物件費の増加が見込まれるため、必要な経費の精査によりコストの縮減を図っていく。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95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37846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09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98823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扶助費に係る経常収支比率は類似団体平均を下回ってはいるが、今後も高齢化等による社会保障関係経費の増加が見込まれるため、事業の精査等により、扶助費の適正化に努める。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57</xdr:row>
      <xdr:rowOff>16510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4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142240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77487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今後も、社会保障関係経費の増加に伴う介護保険特別会計や後期高齢者医療特別会計への繰出金の増加が見込まれるため、健康増進や健康長寿推進の施策を充実することにより、今後の伸びの抑制に努める。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39915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86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39915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39915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見直しを行っており、社会情勢の変化を踏まえながらを今後も整理合理化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124714</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82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78994</xdr:rowOff>
    </xdr:from>
    <xdr:to>
      <xdr:col>78</xdr:col>
      <xdr:colOff>69850</xdr:colOff>
      <xdr:row>33</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36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33</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60706</xdr:rowOff>
    </xdr:from>
    <xdr:to>
      <xdr:col>69</xdr:col>
      <xdr:colOff>92075</xdr:colOff>
      <xdr:row>33</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718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28194</xdr:rowOff>
    </xdr:from>
    <xdr:to>
      <xdr:col>74</xdr:col>
      <xdr:colOff>31750</xdr:colOff>
      <xdr:row>33</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9906</xdr:rowOff>
    </xdr:from>
    <xdr:to>
      <xdr:col>69</xdr:col>
      <xdr:colOff>142875</xdr:colOff>
      <xdr:row>33</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121683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9906</xdr:rowOff>
    </xdr:from>
    <xdr:to>
      <xdr:col>65</xdr:col>
      <xdr:colOff>53975</xdr:colOff>
      <xdr:row>33</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121683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過去に行った大型事業や令和６年度から償還開始となった野口遵記念館建設事業等に係る地方債償還の影響により、類似団体平均と比較して高い水準にあるが、償還終了となる市債の元金償還額が大きいことや市債発行額を元金償還額以内に抑制するよう努めることにより、比率は徐々に低下する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21844</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378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774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58420</xdr:rowOff>
    </xdr:from>
    <xdr:to>
      <xdr:col>15</xdr:col>
      <xdr:colOff>98425</xdr:colOff>
      <xdr:row>80</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7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744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142494</xdr:rowOff>
    </xdr:from>
    <xdr:to>
      <xdr:col>24</xdr:col>
      <xdr:colOff>76200</xdr:colOff>
      <xdr:row>80</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114571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53339</xdr:rowOff>
    </xdr:from>
    <xdr:to>
      <xdr:col>20</xdr:col>
      <xdr:colOff>38100</xdr:colOff>
      <xdr:row>80</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139716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公債費以外に係る経常収支比率については、人件費や物件費の影響により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ポイント上昇しているが、類似団体平均より低い水準となっている。今後も、施設の維持管理費など経費の増加が見込まれるため、歳入確保対策等により財政基盤の強化に努める。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49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76</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838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74</xdr:row>
      <xdr:rowOff>96520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45720</xdr:rowOff>
    </xdr:from>
    <xdr:to>
      <xdr:col>65</xdr:col>
      <xdr:colOff>53975</xdr:colOff>
      <xdr:row>74</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107931</xdr:rowOff>
    </xdr:from>
    <xdr:to>
      <xdr:col>29</xdr:col>
      <xdr:colOff>127000</xdr:colOff>
      <xdr:row>15</xdr:row>
      <xdr:rowOff>68212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5856"/>
          <a:ext cx="647700" cy="13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68212</xdr:rowOff>
    </xdr:from>
    <xdr:to>
      <xdr:col>26</xdr:col>
      <xdr:colOff>50800</xdr:colOff>
      <xdr:row>15</xdr:row>
      <xdr:rowOff>99168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7587"/>
          <a:ext cx="698500" cy="3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99168</xdr:rowOff>
    </xdr:from>
    <xdr:to>
      <xdr:col>22</xdr:col>
      <xdr:colOff>114300</xdr:colOff>
      <xdr:row>15</xdr:row>
      <xdr:rowOff>123171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8543"/>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123171</xdr:rowOff>
    </xdr:from>
    <xdr:to>
      <xdr:col>18</xdr:col>
      <xdr:colOff>177800</xdr:colOff>
      <xdr:row>16</xdr:row>
      <xdr:rowOff>7080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2546"/>
          <a:ext cx="698500" cy="5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57131</xdr:rowOff>
    </xdr:from>
    <xdr:to>
      <xdr:col>29</xdr:col>
      <xdr:colOff>177800</xdr:colOff>
      <xdr:row>14</xdr:row>
      <xdr:rowOff>158731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73658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17412</xdr:rowOff>
    </xdr:from>
    <xdr:to>
      <xdr:col>26</xdr:col>
      <xdr:colOff>101600</xdr:colOff>
      <xdr:row>15</xdr:row>
      <xdr:rowOff>119012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129189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48368</xdr:rowOff>
    </xdr:from>
    <xdr:to>
      <xdr:col>22</xdr:col>
      <xdr:colOff>165100</xdr:colOff>
      <xdr:row>15</xdr:row>
      <xdr:rowOff>149968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160145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72371</xdr:rowOff>
    </xdr:from>
    <xdr:to>
      <xdr:col>19</xdr:col>
      <xdr:colOff>38100</xdr:colOff>
      <xdr:row>16</xdr:row>
      <xdr:rowOff>2521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127730</xdr:rowOff>
    </xdr:from>
    <xdr:to>
      <xdr:col>15</xdr:col>
      <xdr:colOff>101600</xdr:colOff>
      <xdr:row>16</xdr:row>
      <xdr:rowOff>57880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68057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60249</xdr:rowOff>
    </xdr:from>
    <xdr:to>
      <xdr:col>29</xdr:col>
      <xdr:colOff>127000</xdr:colOff>
      <xdr:row>34</xdr:row>
      <xdr:rowOff>114998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27699"/>
          <a:ext cx="6477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114998</xdr:rowOff>
    </xdr:from>
    <xdr:to>
      <xdr:col>26</xdr:col>
      <xdr:colOff>50800</xdr:colOff>
      <xdr:row>34</xdr:row>
      <xdr:rowOff>168453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82448"/>
          <a:ext cx="698500" cy="5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168453</xdr:rowOff>
    </xdr:from>
    <xdr:to>
      <xdr:col>22</xdr:col>
      <xdr:colOff>114300</xdr:colOff>
      <xdr:row>34</xdr:row>
      <xdr:rowOff>236118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35903"/>
          <a:ext cx="698500" cy="6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236118</xdr:rowOff>
    </xdr:from>
    <xdr:to>
      <xdr:col>18</xdr:col>
      <xdr:colOff>177800</xdr:colOff>
      <xdr:row>34</xdr:row>
      <xdr:rowOff>260731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03568"/>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9449</xdr:rowOff>
    </xdr:from>
    <xdr:to>
      <xdr:col>29</xdr:col>
      <xdr:colOff>177800</xdr:colOff>
      <xdr:row>34</xdr:row>
      <xdr:rowOff>111049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7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197426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2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64198</xdr:rowOff>
    </xdr:from>
    <xdr:to>
      <xdr:col>26</xdr:col>
      <xdr:colOff>101600</xdr:colOff>
      <xdr:row>34</xdr:row>
      <xdr:rowOff>165798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3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175975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0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117653</xdr:rowOff>
    </xdr:from>
    <xdr:to>
      <xdr:col>22</xdr:col>
      <xdr:colOff>165100</xdr:colOff>
      <xdr:row>34</xdr:row>
      <xdr:rowOff>219253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229430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185319</xdr:rowOff>
    </xdr:from>
    <xdr:to>
      <xdr:col>19</xdr:col>
      <xdr:colOff>38100</xdr:colOff>
      <xdr:row>34</xdr:row>
      <xdr:rowOff>286919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297096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209931</xdr:rowOff>
    </xdr:from>
    <xdr:to>
      <xdr:col>15</xdr:col>
      <xdr:colOff>101600</xdr:colOff>
      <xdr:row>34</xdr:row>
      <xdr:rowOff>311531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77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321708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4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159017</xdr:rowOff>
    </xdr:from>
    <xdr:to>
      <xdr:col>24</xdr:col>
      <xdr:colOff>63500</xdr:colOff>
      <xdr:row>32</xdr:row>
      <xdr:rowOff>162011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73967"/>
          <a:ext cx="838200" cy="17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122806</xdr:rowOff>
    </xdr:from>
    <xdr:to>
      <xdr:col>19</xdr:col>
      <xdr:colOff>177800</xdr:colOff>
      <xdr:row>32</xdr:row>
      <xdr:rowOff>162011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09206"/>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122806</xdr:rowOff>
    </xdr:from>
    <xdr:to>
      <xdr:col>15</xdr:col>
      <xdr:colOff>50800</xdr:colOff>
      <xdr:row>33</xdr:row>
      <xdr:rowOff>62228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09206"/>
          <a:ext cx="889000" cy="1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62228</xdr:rowOff>
    </xdr:from>
    <xdr:to>
      <xdr:col>10</xdr:col>
      <xdr:colOff>114300</xdr:colOff>
      <xdr:row>33</xdr:row>
      <xdr:rowOff>105501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20078"/>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108217</xdr:rowOff>
    </xdr:from>
    <xdr:to>
      <xdr:col>24</xdr:col>
      <xdr:colOff>114300</xdr:colOff>
      <xdr:row>32</xdr:row>
      <xdr:rowOff>38367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131094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7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111211</xdr:rowOff>
    </xdr:from>
    <xdr:to>
      <xdr:col>20</xdr:col>
      <xdr:colOff>38100</xdr:colOff>
      <xdr:row>33</xdr:row>
      <xdr:rowOff>41361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57888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72006</xdr:rowOff>
    </xdr:from>
    <xdr:to>
      <xdr:col>15</xdr:col>
      <xdr:colOff>101600</xdr:colOff>
      <xdr:row>33</xdr:row>
      <xdr:rowOff>2156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18683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3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11428</xdr:rowOff>
    </xdr:from>
    <xdr:to>
      <xdr:col>10</xdr:col>
      <xdr:colOff>165100</xdr:colOff>
      <xdr:row>33</xdr:row>
      <xdr:rowOff>113028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129555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54701</xdr:rowOff>
    </xdr:from>
    <xdr:to>
      <xdr:col>6</xdr:col>
      <xdr:colOff>38100</xdr:colOff>
      <xdr:row>33</xdr:row>
      <xdr:rowOff>156301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8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40929</xdr:rowOff>
    </xdr:from>
    <xdr:to>
      <xdr:col>24</xdr:col>
      <xdr:colOff>63500</xdr:colOff>
      <xdr:row>55</xdr:row>
      <xdr:rowOff>64850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70679"/>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55069</xdr:rowOff>
    </xdr:from>
    <xdr:to>
      <xdr:col>19</xdr:col>
      <xdr:colOff>177800</xdr:colOff>
      <xdr:row>55</xdr:row>
      <xdr:rowOff>64850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4819"/>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55069</xdr:rowOff>
    </xdr:from>
    <xdr:to>
      <xdr:col>15</xdr:col>
      <xdr:colOff>50800</xdr:colOff>
      <xdr:row>57</xdr:row>
      <xdr:rowOff>12239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4819"/>
          <a:ext cx="889000" cy="3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12239</xdr:rowOff>
    </xdr:from>
    <xdr:to>
      <xdr:col>10</xdr:col>
      <xdr:colOff>114300</xdr:colOff>
      <xdr:row>57</xdr:row>
      <xdr:rowOff>112709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488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161579</xdr:rowOff>
    </xdr:from>
    <xdr:to>
      <xdr:col>24</xdr:col>
      <xdr:colOff>114300</xdr:colOff>
      <xdr:row>55</xdr:row>
      <xdr:rowOff>91729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14050</xdr:rowOff>
    </xdr:from>
    <xdr:to>
      <xdr:col>20</xdr:col>
      <xdr:colOff>38100</xdr:colOff>
      <xdr:row>55</xdr:row>
      <xdr:rowOff>115650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132177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4269</xdr:rowOff>
    </xdr:from>
    <xdr:to>
      <xdr:col>15</xdr:col>
      <xdr:colOff>101600</xdr:colOff>
      <xdr:row>55</xdr:row>
      <xdr:rowOff>105869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122396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132889</xdr:rowOff>
    </xdr:from>
    <xdr:to>
      <xdr:col>10</xdr:col>
      <xdr:colOff>165100</xdr:colOff>
      <xdr:row>57</xdr:row>
      <xdr:rowOff>63039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79566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61909</xdr:rowOff>
    </xdr:from>
    <xdr:to>
      <xdr:col>6</xdr:col>
      <xdr:colOff>38100</xdr:colOff>
      <xdr:row>57</xdr:row>
      <xdr:rowOff>163509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xdr:rowOff>
    </xdr:from>
    <xdr:to>
      <xdr:col>24</xdr:col>
      <xdr:colOff>63500</xdr:colOff>
      <xdr:row>76</xdr:row>
      <xdr:rowOff>19971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159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19971</xdr:rowOff>
    </xdr:from>
    <xdr:to>
      <xdr:col>19</xdr:col>
      <xdr:colOff>177800</xdr:colOff>
      <xdr:row>76</xdr:row>
      <xdr:rowOff>20313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017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20313</xdr:rowOff>
    </xdr:from>
    <xdr:to>
      <xdr:col>15</xdr:col>
      <xdr:colOff>50800</xdr:colOff>
      <xdr:row>76</xdr:row>
      <xdr:rowOff>76036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50513"/>
          <a:ext cx="889000" cy="5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76036</xdr:rowOff>
    </xdr:from>
    <xdr:to>
      <xdr:col>10</xdr:col>
      <xdr:colOff>114300</xdr:colOff>
      <xdr:row>76</xdr:row>
      <xdr:rowOff>80035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623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122047</xdr:rowOff>
    </xdr:from>
    <xdr:to>
      <xdr:col>24</xdr:col>
      <xdr:colOff>114300</xdr:colOff>
      <xdr:row>76</xdr:row>
      <xdr:rowOff>52197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144924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140621</xdr:rowOff>
    </xdr:from>
    <xdr:to>
      <xdr:col>20</xdr:col>
      <xdr:colOff>38100</xdr:colOff>
      <xdr:row>76</xdr:row>
      <xdr:rowOff>70771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87298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7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140963</xdr:rowOff>
    </xdr:from>
    <xdr:to>
      <xdr:col>15</xdr:col>
      <xdr:colOff>101600</xdr:colOff>
      <xdr:row>76</xdr:row>
      <xdr:rowOff>71113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87640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25236</xdr:rowOff>
    </xdr:from>
    <xdr:to>
      <xdr:col>10</xdr:col>
      <xdr:colOff>165100</xdr:colOff>
      <xdr:row>76</xdr:row>
      <xdr:rowOff>126836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143362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29235</xdr:rowOff>
    </xdr:from>
    <xdr:to>
      <xdr:col>6</xdr:col>
      <xdr:colOff>38100</xdr:colOff>
      <xdr:row>76</xdr:row>
      <xdr:rowOff>130835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147362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3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107733</xdr:rowOff>
    </xdr:from>
    <xdr:to>
      <xdr:col>24</xdr:col>
      <xdr:colOff>63500</xdr:colOff>
      <xdr:row>95</xdr:row>
      <xdr:rowOff>39711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24033"/>
          <a:ext cx="8382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39711</xdr:rowOff>
    </xdr:from>
    <xdr:to>
      <xdr:col>19</xdr:col>
      <xdr:colOff>177800</xdr:colOff>
      <xdr:row>95</xdr:row>
      <xdr:rowOff>159552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327461"/>
          <a:ext cx="889000" cy="1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16723</xdr:rowOff>
    </xdr:from>
    <xdr:to>
      <xdr:col>15</xdr:col>
      <xdr:colOff>50800</xdr:colOff>
      <xdr:row>95</xdr:row>
      <xdr:rowOff>159552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304473"/>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16723</xdr:rowOff>
    </xdr:from>
    <xdr:to>
      <xdr:col>10</xdr:col>
      <xdr:colOff>114300</xdr:colOff>
      <xdr:row>96</xdr:row>
      <xdr:rowOff>113511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04473"/>
          <a:ext cx="889000" cy="2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56933</xdr:rowOff>
    </xdr:from>
    <xdr:to>
      <xdr:col>24</xdr:col>
      <xdr:colOff>114300</xdr:colOff>
      <xdr:row>94</xdr:row>
      <xdr:rowOff>158533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79810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160361</xdr:rowOff>
    </xdr:from>
    <xdr:to>
      <xdr:col>20</xdr:col>
      <xdr:colOff>38100</xdr:colOff>
      <xdr:row>95</xdr:row>
      <xdr:rowOff>90511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107038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0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108752</xdr:rowOff>
    </xdr:from>
    <xdr:to>
      <xdr:col>15</xdr:col>
      <xdr:colOff>101600</xdr:colOff>
      <xdr:row>96</xdr:row>
      <xdr:rowOff>38902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55429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1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137373</xdr:rowOff>
    </xdr:from>
    <xdr:to>
      <xdr:col>10</xdr:col>
      <xdr:colOff>165100</xdr:colOff>
      <xdr:row>95</xdr:row>
      <xdr:rowOff>67523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5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84050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02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62711</xdr:rowOff>
    </xdr:from>
    <xdr:to>
      <xdr:col>6</xdr:col>
      <xdr:colOff>38100</xdr:colOff>
      <xdr:row>96</xdr:row>
      <xdr:rowOff>164311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9388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29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134050</xdr:rowOff>
    </xdr:from>
    <xdr:to>
      <xdr:col>55</xdr:col>
      <xdr:colOff>0</xdr:colOff>
      <xdr:row>37</xdr:row>
      <xdr:rowOff>33031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06250"/>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127671</xdr:rowOff>
    </xdr:from>
    <xdr:to>
      <xdr:col>50</xdr:col>
      <xdr:colOff>114300</xdr:colOff>
      <xdr:row>36</xdr:row>
      <xdr:rowOff>134050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9871"/>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8658</xdr:rowOff>
    </xdr:from>
    <xdr:to>
      <xdr:col>45</xdr:col>
      <xdr:colOff>177800</xdr:colOff>
      <xdr:row>36</xdr:row>
      <xdr:rowOff>127671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80858"/>
          <a:ext cx="889000" cy="1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78882</xdr:rowOff>
    </xdr:from>
    <xdr:to>
      <xdr:col>41</xdr:col>
      <xdr:colOff>50800</xdr:colOff>
      <xdr:row>36</xdr:row>
      <xdr:rowOff>8658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22382"/>
          <a:ext cx="889000" cy="9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153681</xdr:rowOff>
    </xdr:from>
    <xdr:to>
      <xdr:col>55</xdr:col>
      <xdr:colOff>50800</xdr:colOff>
      <xdr:row>37</xdr:row>
      <xdr:rowOff>83831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132108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83250</xdr:rowOff>
    </xdr:from>
    <xdr:to>
      <xdr:col>50</xdr:col>
      <xdr:colOff>165100</xdr:colOff>
      <xdr:row>37</xdr:row>
      <xdr:rowOff>13400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4527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76871</xdr:rowOff>
    </xdr:from>
    <xdr:to>
      <xdr:col>46</xdr:col>
      <xdr:colOff>38100</xdr:colOff>
      <xdr:row>37</xdr:row>
      <xdr:rowOff>7021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169598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129308</xdr:rowOff>
    </xdr:from>
    <xdr:to>
      <xdr:col>41</xdr:col>
      <xdr:colOff>101600</xdr:colOff>
      <xdr:row>36</xdr:row>
      <xdr:rowOff>59458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75985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28082</xdr:rowOff>
    </xdr:from>
    <xdr:to>
      <xdr:col>36</xdr:col>
      <xdr:colOff>165100</xdr:colOff>
      <xdr:row>30</xdr:row>
      <xdr:rowOff>129682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120809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6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94676</xdr:rowOff>
    </xdr:from>
    <xdr:to>
      <xdr:col>55</xdr:col>
      <xdr:colOff>0</xdr:colOff>
      <xdr:row>55</xdr:row>
      <xdr:rowOff>6579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352976"/>
          <a:ext cx="838200" cy="8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154494</xdr:rowOff>
    </xdr:from>
    <xdr:to>
      <xdr:col>50</xdr:col>
      <xdr:colOff>114300</xdr:colOff>
      <xdr:row>55</xdr:row>
      <xdr:rowOff>6579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12794"/>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171116</xdr:rowOff>
    </xdr:from>
    <xdr:to>
      <xdr:col>45</xdr:col>
      <xdr:colOff>177800</xdr:colOff>
      <xdr:row>54</xdr:row>
      <xdr:rowOff>154494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57966"/>
          <a:ext cx="889000" cy="1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171116</xdr:rowOff>
    </xdr:from>
    <xdr:to>
      <xdr:col>41</xdr:col>
      <xdr:colOff>50800</xdr:colOff>
      <xdr:row>55</xdr:row>
      <xdr:rowOff>118549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57966"/>
          <a:ext cx="889000" cy="29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43876</xdr:rowOff>
    </xdr:from>
    <xdr:to>
      <xdr:col>55</xdr:col>
      <xdr:colOff>50800</xdr:colOff>
      <xdr:row>54</xdr:row>
      <xdr:rowOff>145476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66753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15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127229</xdr:rowOff>
    </xdr:from>
    <xdr:to>
      <xdr:col>50</xdr:col>
      <xdr:colOff>165100</xdr:colOff>
      <xdr:row>55</xdr:row>
      <xdr:rowOff>57379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73906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103694</xdr:rowOff>
    </xdr:from>
    <xdr:to>
      <xdr:col>46</xdr:col>
      <xdr:colOff>38100</xdr:colOff>
      <xdr:row>55</xdr:row>
      <xdr:rowOff>33844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50371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1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120316</xdr:rowOff>
    </xdr:from>
    <xdr:to>
      <xdr:col>41</xdr:col>
      <xdr:colOff>101600</xdr:colOff>
      <xdr:row>54</xdr:row>
      <xdr:rowOff>50466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2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66993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8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67749</xdr:rowOff>
    </xdr:from>
    <xdr:to>
      <xdr:col>36</xdr:col>
      <xdr:colOff>165100</xdr:colOff>
      <xdr:row>55</xdr:row>
      <xdr:rowOff>169349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104175</xdr:rowOff>
    </xdr:from>
    <xdr:to>
      <xdr:col>55</xdr:col>
      <xdr:colOff>0</xdr:colOff>
      <xdr:row>77</xdr:row>
      <xdr:rowOff>109365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05825"/>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104175</xdr:rowOff>
    </xdr:from>
    <xdr:to>
      <xdr:col>50</xdr:col>
      <xdr:colOff>114300</xdr:colOff>
      <xdr:row>78</xdr:row>
      <xdr:rowOff>25651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05825"/>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9283</xdr:rowOff>
    </xdr:from>
    <xdr:to>
      <xdr:col>45</xdr:col>
      <xdr:colOff>177800</xdr:colOff>
      <xdr:row>78</xdr:row>
      <xdr:rowOff>25651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8238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158857</xdr:rowOff>
    </xdr:from>
    <xdr:to>
      <xdr:col>41</xdr:col>
      <xdr:colOff>50800</xdr:colOff>
      <xdr:row>78</xdr:row>
      <xdr:rowOff>9283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60507"/>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58565</xdr:rowOff>
    </xdr:from>
    <xdr:to>
      <xdr:col>55</xdr:col>
      <xdr:colOff>50800</xdr:colOff>
      <xdr:row>77</xdr:row>
      <xdr:rowOff>160165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36992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53375</xdr:rowOff>
    </xdr:from>
    <xdr:to>
      <xdr:col>50</xdr:col>
      <xdr:colOff>165100</xdr:colOff>
      <xdr:row>77</xdr:row>
      <xdr:rowOff>154975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146102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146301</xdr:rowOff>
    </xdr:from>
    <xdr:to>
      <xdr:col>46</xdr:col>
      <xdr:colOff>38100</xdr:colOff>
      <xdr:row>78</xdr:row>
      <xdr:rowOff>76451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67578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4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129933</xdr:rowOff>
    </xdr:from>
    <xdr:to>
      <xdr:col>41</xdr:col>
      <xdr:colOff>101600</xdr:colOff>
      <xdr:row>78</xdr:row>
      <xdr:rowOff>60083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51210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2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108057</xdr:rowOff>
    </xdr:from>
    <xdr:to>
      <xdr:col>36</xdr:col>
      <xdr:colOff>165100</xdr:colOff>
      <xdr:row>78</xdr:row>
      <xdr:rowOff>38207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29334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117777</xdr:rowOff>
    </xdr:from>
    <xdr:to>
      <xdr:col>55</xdr:col>
      <xdr:colOff>0</xdr:colOff>
      <xdr:row>92</xdr:row>
      <xdr:rowOff>46225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548277"/>
          <a:ext cx="838200" cy="2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117366</xdr:rowOff>
    </xdr:from>
    <xdr:to>
      <xdr:col>50</xdr:col>
      <xdr:colOff>114300</xdr:colOff>
      <xdr:row>92</xdr:row>
      <xdr:rowOff>46225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547866"/>
          <a:ext cx="889000" cy="2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112359</xdr:rowOff>
    </xdr:from>
    <xdr:to>
      <xdr:col>45</xdr:col>
      <xdr:colOff>177800</xdr:colOff>
      <xdr:row>90</xdr:row>
      <xdr:rowOff>117366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54285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112359</xdr:rowOff>
    </xdr:from>
    <xdr:to>
      <xdr:col>41</xdr:col>
      <xdr:colOff>50800</xdr:colOff>
      <xdr:row>92</xdr:row>
      <xdr:rowOff>152456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542859"/>
          <a:ext cx="889000" cy="38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66977</xdr:rowOff>
    </xdr:from>
    <xdr:to>
      <xdr:col>55</xdr:col>
      <xdr:colOff>50800</xdr:colOff>
      <xdr:row>90</xdr:row>
      <xdr:rowOff>168577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4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153354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4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166875</xdr:rowOff>
    </xdr:from>
    <xdr:to>
      <xdr:col>50</xdr:col>
      <xdr:colOff>165100</xdr:colOff>
      <xdr:row>92</xdr:row>
      <xdr:rowOff>97025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7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113552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5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66566</xdr:rowOff>
    </xdr:from>
    <xdr:to>
      <xdr:col>46</xdr:col>
      <xdr:colOff>38100</xdr:colOff>
      <xdr:row>90</xdr:row>
      <xdr:rowOff>168166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13243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2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61559</xdr:rowOff>
    </xdr:from>
    <xdr:to>
      <xdr:col>41</xdr:col>
      <xdr:colOff>101600</xdr:colOff>
      <xdr:row>90</xdr:row>
      <xdr:rowOff>163159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49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8236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2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101656</xdr:rowOff>
    </xdr:from>
    <xdr:to>
      <xdr:col>36</xdr:col>
      <xdr:colOff>165100</xdr:colOff>
      <xdr:row>93</xdr:row>
      <xdr:rowOff>31806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8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48333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6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114554</xdr:rowOff>
    </xdr:from>
    <xdr:to>
      <xdr:col>85</xdr:col>
      <xdr:colOff>127000</xdr:colOff>
      <xdr:row>35</xdr:row>
      <xdr:rowOff>148558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115304"/>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114554</xdr:rowOff>
    </xdr:from>
    <xdr:to>
      <xdr:col>81</xdr:col>
      <xdr:colOff>50800</xdr:colOff>
      <xdr:row>36</xdr:row>
      <xdr:rowOff>36716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115304"/>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36716</xdr:rowOff>
    </xdr:from>
    <xdr:to>
      <xdr:col>76</xdr:col>
      <xdr:colOff>114300</xdr:colOff>
      <xdr:row>37</xdr:row>
      <xdr:rowOff>108325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208916"/>
          <a:ext cx="889000" cy="2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9570</xdr:rowOff>
    </xdr:from>
    <xdr:to>
      <xdr:col>71</xdr:col>
      <xdr:colOff>177800</xdr:colOff>
      <xdr:row>37</xdr:row>
      <xdr:rowOff>108325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53220"/>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97758</xdr:rowOff>
    </xdr:from>
    <xdr:to>
      <xdr:col>85</xdr:col>
      <xdr:colOff>177800</xdr:colOff>
      <xdr:row>36</xdr:row>
      <xdr:rowOff>27908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120635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4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63754</xdr:rowOff>
    </xdr:from>
    <xdr:to>
      <xdr:col>81</xdr:col>
      <xdr:colOff>101600</xdr:colOff>
      <xdr:row>35</xdr:row>
      <xdr:rowOff>165354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10431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157366</xdr:rowOff>
    </xdr:from>
    <xdr:to>
      <xdr:col>76</xdr:col>
      <xdr:colOff>165100</xdr:colOff>
      <xdr:row>36</xdr:row>
      <xdr:rowOff>87516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104043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59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57525</xdr:rowOff>
    </xdr:from>
    <xdr:to>
      <xdr:col>72</xdr:col>
      <xdr:colOff>38100</xdr:colOff>
      <xdr:row>37</xdr:row>
      <xdr:rowOff>159125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4202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7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130220</xdr:rowOff>
    </xdr:from>
    <xdr:to>
      <xdr:col>67</xdr:col>
      <xdr:colOff>101600</xdr:colOff>
      <xdr:row>37</xdr:row>
      <xdr:rowOff>60370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76897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7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25400</xdr:rowOff>
    </xdr:from>
    <xdr:to>
      <xdr:col>85</xdr:col>
      <xdr:colOff>127000</xdr:colOff>
      <xdr:row>73</xdr:row>
      <xdr:rowOff>28925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541250"/>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28925</xdr:rowOff>
    </xdr:from>
    <xdr:to>
      <xdr:col>81</xdr:col>
      <xdr:colOff>50800</xdr:colOff>
      <xdr:row>73</xdr:row>
      <xdr:rowOff>31286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544775"/>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29343</xdr:rowOff>
    </xdr:from>
    <xdr:to>
      <xdr:col>76</xdr:col>
      <xdr:colOff>114300</xdr:colOff>
      <xdr:row>73</xdr:row>
      <xdr:rowOff>31286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54519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29343</xdr:rowOff>
    </xdr:from>
    <xdr:to>
      <xdr:col>71</xdr:col>
      <xdr:colOff>177800</xdr:colOff>
      <xdr:row>73</xdr:row>
      <xdr:rowOff>33687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451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146050</xdr:rowOff>
    </xdr:from>
    <xdr:to>
      <xdr:col>85</xdr:col>
      <xdr:colOff>177800</xdr:colOff>
      <xdr:row>73</xdr:row>
      <xdr:rowOff>76200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168927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3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149575</xdr:rowOff>
    </xdr:from>
    <xdr:to>
      <xdr:col>81</xdr:col>
      <xdr:colOff>101600</xdr:colOff>
      <xdr:row>73</xdr:row>
      <xdr:rowOff>79725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4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96252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26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151936</xdr:rowOff>
    </xdr:from>
    <xdr:to>
      <xdr:col>76</xdr:col>
      <xdr:colOff>165100</xdr:colOff>
      <xdr:row>73</xdr:row>
      <xdr:rowOff>82086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98613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2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149993</xdr:rowOff>
    </xdr:from>
    <xdr:to>
      <xdr:col>72</xdr:col>
      <xdr:colOff>38100</xdr:colOff>
      <xdr:row>73</xdr:row>
      <xdr:rowOff>80143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4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96670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2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154337</xdr:rowOff>
    </xdr:from>
    <xdr:to>
      <xdr:col>67</xdr:col>
      <xdr:colOff>101600</xdr:colOff>
      <xdr:row>73</xdr:row>
      <xdr:rowOff>84487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4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101014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2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49558</xdr:rowOff>
    </xdr:from>
    <xdr:to>
      <xdr:col>85</xdr:col>
      <xdr:colOff>127000</xdr:colOff>
      <xdr:row>98</xdr:row>
      <xdr:rowOff>52298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51658"/>
          <a:ext cx="838200" cy="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49558</xdr:rowOff>
    </xdr:from>
    <xdr:to>
      <xdr:col>81</xdr:col>
      <xdr:colOff>50800</xdr:colOff>
      <xdr:row>98</xdr:row>
      <xdr:rowOff>55873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51658"/>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50053</xdr:rowOff>
    </xdr:from>
    <xdr:to>
      <xdr:col>76</xdr:col>
      <xdr:colOff>114300</xdr:colOff>
      <xdr:row>98</xdr:row>
      <xdr:rowOff>55873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153"/>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50053</xdr:rowOff>
    </xdr:from>
    <xdr:to>
      <xdr:col>71</xdr:col>
      <xdr:colOff>177800</xdr:colOff>
      <xdr:row>98</xdr:row>
      <xdr:rowOff>81686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153"/>
          <a:ext cx="889000" cy="3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1498</xdr:rowOff>
    </xdr:from>
    <xdr:to>
      <xdr:col>85</xdr:col>
      <xdr:colOff>177800</xdr:colOff>
      <xdr:row>98</xdr:row>
      <xdr:rowOff>103098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170208</xdr:rowOff>
    </xdr:from>
    <xdr:to>
      <xdr:col>81</xdr:col>
      <xdr:colOff>101600</xdr:colOff>
      <xdr:row>98</xdr:row>
      <xdr:rowOff>100358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5073</xdr:rowOff>
    </xdr:from>
    <xdr:to>
      <xdr:col>76</xdr:col>
      <xdr:colOff>165100</xdr:colOff>
      <xdr:row>98</xdr:row>
      <xdr:rowOff>106673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97800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170703</xdr:rowOff>
    </xdr:from>
    <xdr:to>
      <xdr:col>72</xdr:col>
      <xdr:colOff>38100</xdr:colOff>
      <xdr:row>98</xdr:row>
      <xdr:rowOff>100853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91980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30886</xdr:rowOff>
    </xdr:from>
    <xdr:to>
      <xdr:col>67</xdr:col>
      <xdr:colOff>101600</xdr:colOff>
      <xdr:row>98</xdr:row>
      <xdr:rowOff>132486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123613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162941</xdr:rowOff>
    </xdr:from>
    <xdr:to>
      <xdr:col>116</xdr:col>
      <xdr:colOff>63500</xdr:colOff>
      <xdr:row>37</xdr:row>
      <xdr:rowOff>35116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820791"/>
          <a:ext cx="838200" cy="5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144463</xdr:rowOff>
    </xdr:from>
    <xdr:to>
      <xdr:col>111</xdr:col>
      <xdr:colOff>177800</xdr:colOff>
      <xdr:row>33</xdr:row>
      <xdr:rowOff>162941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802313"/>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144463</xdr:rowOff>
    </xdr:from>
    <xdr:to>
      <xdr:col>107</xdr:col>
      <xdr:colOff>50800</xdr:colOff>
      <xdr:row>34</xdr:row>
      <xdr:rowOff>163132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802313"/>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151702</xdr:rowOff>
    </xdr:from>
    <xdr:to>
      <xdr:col>102</xdr:col>
      <xdr:colOff>114300</xdr:colOff>
      <xdr:row>34</xdr:row>
      <xdr:rowOff>163132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59810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155766</xdr:rowOff>
    </xdr:from>
    <xdr:to>
      <xdr:col>116</xdr:col>
      <xdr:colOff>114300</xdr:colOff>
      <xdr:row>37</xdr:row>
      <xdr:rowOff>85916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7193</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7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112141</xdr:rowOff>
    </xdr:from>
    <xdr:to>
      <xdr:col>112</xdr:col>
      <xdr:colOff>38100</xdr:colOff>
      <xdr:row>34</xdr:row>
      <xdr:rowOff>42291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58818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5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93663</xdr:rowOff>
    </xdr:from>
    <xdr:to>
      <xdr:col>107</xdr:col>
      <xdr:colOff>101600</xdr:colOff>
      <xdr:row>34</xdr:row>
      <xdr:rowOff>23813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7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40340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5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112332</xdr:rowOff>
    </xdr:from>
    <xdr:to>
      <xdr:col>102</xdr:col>
      <xdr:colOff>165100</xdr:colOff>
      <xdr:row>35</xdr:row>
      <xdr:rowOff>42482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9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59009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571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100902</xdr:rowOff>
    </xdr:from>
    <xdr:to>
      <xdr:col>98</xdr:col>
      <xdr:colOff>38100</xdr:colOff>
      <xdr:row>35</xdr:row>
      <xdr:rowOff>31052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47579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9741</xdr:rowOff>
    </xdr:from>
    <xdr:to>
      <xdr:col>116</xdr:col>
      <xdr:colOff>63500</xdr:colOff>
      <xdr:row>58</xdr:row>
      <xdr:rowOff>11170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5384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11170</xdr:rowOff>
    </xdr:from>
    <xdr:to>
      <xdr:col>111</xdr:col>
      <xdr:colOff>177800</xdr:colOff>
      <xdr:row>58</xdr:row>
      <xdr:rowOff>19552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5527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19552</xdr:rowOff>
    </xdr:from>
    <xdr:to>
      <xdr:col>107</xdr:col>
      <xdr:colOff>50800</xdr:colOff>
      <xdr:row>58</xdr:row>
      <xdr:rowOff>28029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63652"/>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28029</xdr:rowOff>
    </xdr:from>
    <xdr:to>
      <xdr:col>102</xdr:col>
      <xdr:colOff>114300</xdr:colOff>
      <xdr:row>58</xdr:row>
      <xdr:rowOff>34372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72129"/>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130391</xdr:rowOff>
    </xdr:from>
    <xdr:to>
      <xdr:col>116</xdr:col>
      <xdr:colOff>114300</xdr:colOff>
      <xdr:row>58</xdr:row>
      <xdr:rowOff>60541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153268</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131820</xdr:rowOff>
    </xdr:from>
    <xdr:to>
      <xdr:col>112</xdr:col>
      <xdr:colOff>38100</xdr:colOff>
      <xdr:row>58</xdr:row>
      <xdr:rowOff>61970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78497</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6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140202</xdr:rowOff>
    </xdr:from>
    <xdr:to>
      <xdr:col>107</xdr:col>
      <xdr:colOff>101600</xdr:colOff>
      <xdr:row>58</xdr:row>
      <xdr:rowOff>70352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86879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6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148679</xdr:rowOff>
    </xdr:from>
    <xdr:to>
      <xdr:col>102</xdr:col>
      <xdr:colOff>165100</xdr:colOff>
      <xdr:row>58</xdr:row>
      <xdr:rowOff>78829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95356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155022</xdr:rowOff>
    </xdr:from>
    <xdr:to>
      <xdr:col>98</xdr:col>
      <xdr:colOff>38100</xdr:colOff>
      <xdr:row>58</xdr:row>
      <xdr:rowOff>85172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101699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0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146166</xdr:rowOff>
    </xdr:from>
    <xdr:to>
      <xdr:col>116</xdr:col>
      <xdr:colOff>63500</xdr:colOff>
      <xdr:row>74</xdr:row>
      <xdr:rowOff>11586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62016"/>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11586</xdr:rowOff>
    </xdr:from>
    <xdr:to>
      <xdr:col>111</xdr:col>
      <xdr:colOff>177800</xdr:colOff>
      <xdr:row>74</xdr:row>
      <xdr:rowOff>38953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98886"/>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38953</xdr:rowOff>
    </xdr:from>
    <xdr:to>
      <xdr:col>107</xdr:col>
      <xdr:colOff>50800</xdr:colOff>
      <xdr:row>74</xdr:row>
      <xdr:rowOff>47248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26253"/>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47248</xdr:rowOff>
    </xdr:from>
    <xdr:to>
      <xdr:col>102</xdr:col>
      <xdr:colOff>114300</xdr:colOff>
      <xdr:row>74</xdr:row>
      <xdr:rowOff>77031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34548"/>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95366</xdr:rowOff>
    </xdr:from>
    <xdr:to>
      <xdr:col>116</xdr:col>
      <xdr:colOff>114300</xdr:colOff>
      <xdr:row>74</xdr:row>
      <xdr:rowOff>25516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1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118243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132236</xdr:rowOff>
    </xdr:from>
    <xdr:to>
      <xdr:col>112</xdr:col>
      <xdr:colOff>38100</xdr:colOff>
      <xdr:row>74</xdr:row>
      <xdr:rowOff>62386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78913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159603</xdr:rowOff>
    </xdr:from>
    <xdr:to>
      <xdr:col>107</xdr:col>
      <xdr:colOff>101600</xdr:colOff>
      <xdr:row>74</xdr:row>
      <xdr:rowOff>89753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106280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167898</xdr:rowOff>
    </xdr:from>
    <xdr:to>
      <xdr:col>102</xdr:col>
      <xdr:colOff>165100</xdr:colOff>
      <xdr:row>74</xdr:row>
      <xdr:rowOff>98048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114575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26231</xdr:rowOff>
    </xdr:from>
    <xdr:to>
      <xdr:col>98</xdr:col>
      <xdr:colOff>38100</xdr:colOff>
      <xdr:row>74</xdr:row>
      <xdr:rowOff>127831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144358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622,491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中でも高い水準となっている。これは、類似団体と比較し、人口に対して職員数が多いことや、職員構成の違いなどから平均給料が高いことが人件費を押し上げる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178,496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円となっており、類似団体中でも高い水準となっている。これは、各種福祉サービス給付の増や制度拡大に伴う子ども医療費の増加などが主な要因である。今後も社会保障関係経費の増加が見込まれるため、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事業の精査等により扶助費の適正化に努める。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の中でも高い水準となっている。これは、西階公園野球場施設整備事業や衛生センター再整備事業等の大型事業が主な要因である。今後も施設の更新等が控えているため、計画的な施設整備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77407</xdr:rowOff>
    </xdr:from>
    <xdr:to>
      <xdr:col>24</xdr:col>
      <xdr:colOff>63500</xdr:colOff>
      <xdr:row>34</xdr:row>
      <xdr:rowOff>111125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06707"/>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111125</xdr:rowOff>
    </xdr:from>
    <xdr:to>
      <xdr:col>19</xdr:col>
      <xdr:colOff>177800</xdr:colOff>
      <xdr:row>34</xdr:row>
      <xdr:rowOff>160846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40425"/>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160846</xdr:rowOff>
    </xdr:from>
    <xdr:to>
      <xdr:col>15</xdr:col>
      <xdr:colOff>50800</xdr:colOff>
      <xdr:row>35</xdr:row>
      <xdr:rowOff>31686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990146"/>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31686</xdr:rowOff>
    </xdr:from>
    <xdr:to>
      <xdr:col>10</xdr:col>
      <xdr:colOff>114300</xdr:colOff>
      <xdr:row>35</xdr:row>
      <xdr:rowOff>31686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2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26607</xdr:rowOff>
    </xdr:from>
    <xdr:to>
      <xdr:col>24</xdr:col>
      <xdr:colOff>114300</xdr:colOff>
      <xdr:row>34</xdr:row>
      <xdr:rowOff>128207</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49484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0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60325</xdr:rowOff>
    </xdr:from>
    <xdr:to>
      <xdr:col>20</xdr:col>
      <xdr:colOff>38100</xdr:colOff>
      <xdr:row>34</xdr:row>
      <xdr:rowOff>161925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7002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110046</xdr:rowOff>
    </xdr:from>
    <xdr:to>
      <xdr:col>15</xdr:col>
      <xdr:colOff>101600</xdr:colOff>
      <xdr:row>35</xdr:row>
      <xdr:rowOff>40196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56723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152336</xdr:rowOff>
    </xdr:from>
    <xdr:to>
      <xdr:col>10</xdr:col>
      <xdr:colOff>165100</xdr:colOff>
      <xdr:row>35</xdr:row>
      <xdr:rowOff>82486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152336</xdr:rowOff>
    </xdr:from>
    <xdr:to>
      <xdr:col>6</xdr:col>
      <xdr:colOff>38100</xdr:colOff>
      <xdr:row>35</xdr:row>
      <xdr:rowOff>82486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155191</xdr:rowOff>
    </xdr:from>
    <xdr:to>
      <xdr:col>24</xdr:col>
      <xdr:colOff>63500</xdr:colOff>
      <xdr:row>57</xdr:row>
      <xdr:rowOff>156114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27841"/>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71596</xdr:rowOff>
    </xdr:from>
    <xdr:to>
      <xdr:col>19</xdr:col>
      <xdr:colOff>177800</xdr:colOff>
      <xdr:row>57</xdr:row>
      <xdr:rowOff>155191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44246"/>
          <a:ext cx="889000" cy="8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71596</xdr:rowOff>
    </xdr:from>
    <xdr:to>
      <xdr:col>15</xdr:col>
      <xdr:colOff>50800</xdr:colOff>
      <xdr:row>57</xdr:row>
      <xdr:rowOff>93104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44246"/>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164488</xdr:rowOff>
    </xdr:from>
    <xdr:to>
      <xdr:col>10</xdr:col>
      <xdr:colOff>114300</xdr:colOff>
      <xdr:row>57</xdr:row>
      <xdr:rowOff>93104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94238"/>
          <a:ext cx="889000" cy="27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105314</xdr:rowOff>
    </xdr:from>
    <xdr:to>
      <xdr:col>24</xdr:col>
      <xdr:colOff>114300</xdr:colOff>
      <xdr:row>58</xdr:row>
      <xdr:rowOff>35464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104391</xdr:rowOff>
    </xdr:from>
    <xdr:to>
      <xdr:col>20</xdr:col>
      <xdr:colOff>38100</xdr:colOff>
      <xdr:row>58</xdr:row>
      <xdr:rowOff>34541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25668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20796</xdr:rowOff>
    </xdr:from>
    <xdr:to>
      <xdr:col>15</xdr:col>
      <xdr:colOff>101600</xdr:colOff>
      <xdr:row>57</xdr:row>
      <xdr:rowOff>122396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138923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42304</xdr:rowOff>
    </xdr:from>
    <xdr:to>
      <xdr:col>10</xdr:col>
      <xdr:colOff>165100</xdr:colOff>
      <xdr:row>57</xdr:row>
      <xdr:rowOff>143904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160431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113688</xdr:rowOff>
    </xdr:from>
    <xdr:to>
      <xdr:col>6</xdr:col>
      <xdr:colOff>38100</xdr:colOff>
      <xdr:row>56</xdr:row>
      <xdr:rowOff>43838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34965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3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26856</xdr:rowOff>
    </xdr:from>
    <xdr:to>
      <xdr:col>24</xdr:col>
      <xdr:colOff>63500</xdr:colOff>
      <xdr:row>75</xdr:row>
      <xdr:rowOff>97592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85606"/>
          <a:ext cx="838200" cy="7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97592</xdr:rowOff>
    </xdr:from>
    <xdr:to>
      <xdr:col>19</xdr:col>
      <xdr:colOff>177800</xdr:colOff>
      <xdr:row>76</xdr:row>
      <xdr:rowOff>39954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56342"/>
          <a:ext cx="889000" cy="1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127553</xdr:rowOff>
    </xdr:from>
    <xdr:to>
      <xdr:col>15</xdr:col>
      <xdr:colOff>50800</xdr:colOff>
      <xdr:row>76</xdr:row>
      <xdr:rowOff>39954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986303"/>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127553</xdr:rowOff>
    </xdr:from>
    <xdr:to>
      <xdr:col>10</xdr:col>
      <xdr:colOff>114300</xdr:colOff>
      <xdr:row>76</xdr:row>
      <xdr:rowOff>165181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86303"/>
          <a:ext cx="8890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147506</xdr:rowOff>
    </xdr:from>
    <xdr:to>
      <xdr:col>24</xdr:col>
      <xdr:colOff>114300</xdr:colOff>
      <xdr:row>75</xdr:row>
      <xdr:rowOff>77656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170383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8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46792</xdr:rowOff>
    </xdr:from>
    <xdr:to>
      <xdr:col>20</xdr:col>
      <xdr:colOff>38100</xdr:colOff>
      <xdr:row>75</xdr:row>
      <xdr:rowOff>148391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164919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8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160604</xdr:rowOff>
    </xdr:from>
    <xdr:to>
      <xdr:col>15</xdr:col>
      <xdr:colOff>101600</xdr:colOff>
      <xdr:row>76</xdr:row>
      <xdr:rowOff>90754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107281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76753</xdr:rowOff>
    </xdr:from>
    <xdr:to>
      <xdr:col>10</xdr:col>
      <xdr:colOff>165100</xdr:colOff>
      <xdr:row>76</xdr:row>
      <xdr:rowOff>6903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23430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114381</xdr:rowOff>
    </xdr:from>
    <xdr:to>
      <xdr:col>6</xdr:col>
      <xdr:colOff>38100</xdr:colOff>
      <xdr:row>77</xdr:row>
      <xdr:rowOff>44531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82359</xdr:rowOff>
    </xdr:from>
    <xdr:to>
      <xdr:col>24</xdr:col>
      <xdr:colOff>63500</xdr:colOff>
      <xdr:row>97</xdr:row>
      <xdr:rowOff>12103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41559"/>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141853</xdr:rowOff>
    </xdr:from>
    <xdr:to>
      <xdr:col>19</xdr:col>
      <xdr:colOff>177800</xdr:colOff>
      <xdr:row>97</xdr:row>
      <xdr:rowOff>12103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01053"/>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141853</xdr:rowOff>
    </xdr:from>
    <xdr:to>
      <xdr:col>15</xdr:col>
      <xdr:colOff>50800</xdr:colOff>
      <xdr:row>97</xdr:row>
      <xdr:rowOff>30105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01053"/>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30105</xdr:rowOff>
    </xdr:from>
    <xdr:to>
      <xdr:col>10</xdr:col>
      <xdr:colOff>114300</xdr:colOff>
      <xdr:row>97</xdr:row>
      <xdr:rowOff>166236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60755"/>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31559</xdr:rowOff>
    </xdr:from>
    <xdr:to>
      <xdr:col>24</xdr:col>
      <xdr:colOff>114300</xdr:colOff>
      <xdr:row>96</xdr:row>
      <xdr:rowOff>133159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54436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132753</xdr:rowOff>
    </xdr:from>
    <xdr:to>
      <xdr:col>20</xdr:col>
      <xdr:colOff>38100</xdr:colOff>
      <xdr:row>97</xdr:row>
      <xdr:rowOff>62903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79430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91053</xdr:rowOff>
    </xdr:from>
    <xdr:to>
      <xdr:col>15</xdr:col>
      <xdr:colOff>101600</xdr:colOff>
      <xdr:row>97</xdr:row>
      <xdr:rowOff>21203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150755</xdr:rowOff>
    </xdr:from>
    <xdr:to>
      <xdr:col>10</xdr:col>
      <xdr:colOff>165100</xdr:colOff>
      <xdr:row>97</xdr:row>
      <xdr:rowOff>80905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72032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115436</xdr:rowOff>
    </xdr:from>
    <xdr:to>
      <xdr:col>6</xdr:col>
      <xdr:colOff>38100</xdr:colOff>
      <xdr:row>98</xdr:row>
      <xdr:rowOff>45586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127508</xdr:rowOff>
    </xdr:from>
    <xdr:to>
      <xdr:col>55</xdr:col>
      <xdr:colOff>0</xdr:colOff>
      <xdr:row>39</xdr:row>
      <xdr:rowOff>9398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71158"/>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150749</xdr:rowOff>
    </xdr:from>
    <xdr:to>
      <xdr:col>50</xdr:col>
      <xdr:colOff>114300</xdr:colOff>
      <xdr:row>37</xdr:row>
      <xdr:rowOff>127508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151499"/>
          <a:ext cx="8890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98552</xdr:rowOff>
    </xdr:from>
    <xdr:to>
      <xdr:col>45</xdr:col>
      <xdr:colOff>177800</xdr:colOff>
      <xdr:row>35</xdr:row>
      <xdr:rowOff>150749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099302"/>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98552</xdr:rowOff>
    </xdr:from>
    <xdr:to>
      <xdr:col>41</xdr:col>
      <xdr:colOff>50800</xdr:colOff>
      <xdr:row>36</xdr:row>
      <xdr:rowOff>121412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099302"/>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130048</xdr:rowOff>
    </xdr:from>
    <xdr:to>
      <xdr:col>55</xdr:col>
      <xdr:colOff>50800</xdr:colOff>
      <xdr:row>39</xdr:row>
      <xdr:rowOff>60198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44975</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0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99949</xdr:rowOff>
    </xdr:from>
    <xdr:to>
      <xdr:col>46</xdr:col>
      <xdr:colOff>38100</xdr:colOff>
      <xdr:row>36</xdr:row>
      <xdr:rowOff>30099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46626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47752</xdr:rowOff>
    </xdr:from>
    <xdr:to>
      <xdr:col>41</xdr:col>
      <xdr:colOff>101600</xdr:colOff>
      <xdr:row>35</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165879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70612</xdr:rowOff>
    </xdr:from>
    <xdr:to>
      <xdr:col>36</xdr:col>
      <xdr:colOff>165100</xdr:colOff>
      <xdr:row>37</xdr:row>
      <xdr:rowOff>762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17289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164891</xdr:rowOff>
    </xdr:from>
    <xdr:to>
      <xdr:col>55</xdr:col>
      <xdr:colOff>0</xdr:colOff>
      <xdr:row>53</xdr:row>
      <xdr:rowOff>106873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080291"/>
          <a:ext cx="838200" cy="1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106873</xdr:rowOff>
    </xdr:from>
    <xdr:to>
      <xdr:col>50</xdr:col>
      <xdr:colOff>114300</xdr:colOff>
      <xdr:row>54</xdr:row>
      <xdr:rowOff>67417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193723"/>
          <a:ext cx="889000" cy="13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67417</xdr:rowOff>
    </xdr:from>
    <xdr:to>
      <xdr:col>45</xdr:col>
      <xdr:colOff>177800</xdr:colOff>
      <xdr:row>54</xdr:row>
      <xdr:rowOff>128956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25717"/>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128956</xdr:rowOff>
    </xdr:from>
    <xdr:to>
      <xdr:col>41</xdr:col>
      <xdr:colOff>50800</xdr:colOff>
      <xdr:row>54</xdr:row>
      <xdr:rowOff>142260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387256"/>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114091</xdr:rowOff>
    </xdr:from>
    <xdr:to>
      <xdr:col>55</xdr:col>
      <xdr:colOff>50800</xdr:colOff>
      <xdr:row>53</xdr:row>
      <xdr:rowOff>44241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0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136968</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8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56073</xdr:rowOff>
    </xdr:from>
    <xdr:to>
      <xdr:col>50</xdr:col>
      <xdr:colOff>165100</xdr:colOff>
      <xdr:row>53</xdr:row>
      <xdr:rowOff>157673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891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16617</xdr:rowOff>
    </xdr:from>
    <xdr:to>
      <xdr:col>46</xdr:col>
      <xdr:colOff>38100</xdr:colOff>
      <xdr:row>54</xdr:row>
      <xdr:rowOff>118217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2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134744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0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78156</xdr:rowOff>
    </xdr:from>
    <xdr:to>
      <xdr:col>41</xdr:col>
      <xdr:colOff>101600</xdr:colOff>
      <xdr:row>55</xdr:row>
      <xdr:rowOff>8306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24833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91460</xdr:rowOff>
    </xdr:from>
    <xdr:to>
      <xdr:col>36</xdr:col>
      <xdr:colOff>165100</xdr:colOff>
      <xdr:row>55</xdr:row>
      <xdr:rowOff>21610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38137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1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85293</xdr:rowOff>
    </xdr:from>
    <xdr:to>
      <xdr:col>55</xdr:col>
      <xdr:colOff>0</xdr:colOff>
      <xdr:row>74</xdr:row>
      <xdr:rowOff>162884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772593"/>
          <a:ext cx="8382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72092</xdr:rowOff>
    </xdr:from>
    <xdr:to>
      <xdr:col>50</xdr:col>
      <xdr:colOff>114300</xdr:colOff>
      <xdr:row>74</xdr:row>
      <xdr:rowOff>85293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2759392"/>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14598</xdr:rowOff>
    </xdr:from>
    <xdr:to>
      <xdr:col>45</xdr:col>
      <xdr:colOff>177800</xdr:colOff>
      <xdr:row>74</xdr:row>
      <xdr:rowOff>72092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530448"/>
          <a:ext cx="889000" cy="2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14598</xdr:rowOff>
    </xdr:from>
    <xdr:to>
      <xdr:col>41</xdr:col>
      <xdr:colOff>50800</xdr:colOff>
      <xdr:row>74</xdr:row>
      <xdr:rowOff>78474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530448"/>
          <a:ext cx="889000" cy="23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112084</xdr:rowOff>
    </xdr:from>
    <xdr:to>
      <xdr:col>55</xdr:col>
      <xdr:colOff>50800</xdr:colOff>
      <xdr:row>75</xdr:row>
      <xdr:rowOff>42234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7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134961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34493</xdr:rowOff>
    </xdr:from>
    <xdr:to>
      <xdr:col>50</xdr:col>
      <xdr:colOff>165100</xdr:colOff>
      <xdr:row>74</xdr:row>
      <xdr:rowOff>136093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152620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4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21292</xdr:rowOff>
    </xdr:from>
    <xdr:to>
      <xdr:col>46</xdr:col>
      <xdr:colOff>38100</xdr:colOff>
      <xdr:row>74</xdr:row>
      <xdr:rowOff>122892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7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139419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4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135248</xdr:rowOff>
    </xdr:from>
    <xdr:to>
      <xdr:col>41</xdr:col>
      <xdr:colOff>101600</xdr:colOff>
      <xdr:row>73</xdr:row>
      <xdr:rowOff>65398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4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81925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2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27674</xdr:rowOff>
    </xdr:from>
    <xdr:to>
      <xdr:col>36</xdr:col>
      <xdr:colOff>165100</xdr:colOff>
      <xdr:row>74</xdr:row>
      <xdr:rowOff>129274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145801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80321</xdr:rowOff>
    </xdr:from>
    <xdr:to>
      <xdr:col>55</xdr:col>
      <xdr:colOff>0</xdr:colOff>
      <xdr:row>95</xdr:row>
      <xdr:rowOff>133565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68071"/>
          <a:ext cx="838200" cy="5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80321</xdr:rowOff>
    </xdr:from>
    <xdr:to>
      <xdr:col>50</xdr:col>
      <xdr:colOff>114300</xdr:colOff>
      <xdr:row>95</xdr:row>
      <xdr:rowOff>167723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68071"/>
          <a:ext cx="889000" cy="8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154139</xdr:rowOff>
    </xdr:from>
    <xdr:to>
      <xdr:col>45</xdr:col>
      <xdr:colOff>177800</xdr:colOff>
      <xdr:row>95</xdr:row>
      <xdr:rowOff>167723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41889"/>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154139</xdr:rowOff>
    </xdr:from>
    <xdr:to>
      <xdr:col>41</xdr:col>
      <xdr:colOff>50800</xdr:colOff>
      <xdr:row>97</xdr:row>
      <xdr:rowOff>5474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41889"/>
          <a:ext cx="889000" cy="1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82765</xdr:rowOff>
    </xdr:from>
    <xdr:to>
      <xdr:col>55</xdr:col>
      <xdr:colOff>50800</xdr:colOff>
      <xdr:row>96</xdr:row>
      <xdr:rowOff>12915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105642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29521</xdr:rowOff>
    </xdr:from>
    <xdr:to>
      <xdr:col>50</xdr:col>
      <xdr:colOff>165100</xdr:colOff>
      <xdr:row>95</xdr:row>
      <xdr:rowOff>131121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147648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116923</xdr:rowOff>
    </xdr:from>
    <xdr:to>
      <xdr:col>46</xdr:col>
      <xdr:colOff>38100</xdr:colOff>
      <xdr:row>96</xdr:row>
      <xdr:rowOff>47073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63600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103339</xdr:rowOff>
    </xdr:from>
    <xdr:to>
      <xdr:col>41</xdr:col>
      <xdr:colOff>101600</xdr:colOff>
      <xdr:row>96</xdr:row>
      <xdr:rowOff>33489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50016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126124</xdr:rowOff>
    </xdr:from>
    <xdr:to>
      <xdr:col>36</xdr:col>
      <xdr:colOff>165100</xdr:colOff>
      <xdr:row>97</xdr:row>
      <xdr:rowOff>56274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72801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31435</xdr:rowOff>
    </xdr:from>
    <xdr:to>
      <xdr:col>85</xdr:col>
      <xdr:colOff>127000</xdr:colOff>
      <xdr:row>32</xdr:row>
      <xdr:rowOff>166218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517835"/>
          <a:ext cx="8382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166218</xdr:rowOff>
    </xdr:from>
    <xdr:to>
      <xdr:col>81</xdr:col>
      <xdr:colOff>50800</xdr:colOff>
      <xdr:row>32</xdr:row>
      <xdr:rowOff>171155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652618"/>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171155</xdr:rowOff>
    </xdr:from>
    <xdr:to>
      <xdr:col>76</xdr:col>
      <xdr:colOff>114300</xdr:colOff>
      <xdr:row>33</xdr:row>
      <xdr:rowOff>112908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657555"/>
          <a:ext cx="889000" cy="1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112908</xdr:rowOff>
    </xdr:from>
    <xdr:to>
      <xdr:col>71</xdr:col>
      <xdr:colOff>177800</xdr:colOff>
      <xdr:row>34</xdr:row>
      <xdr:rowOff>61244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70758"/>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152085</xdr:rowOff>
    </xdr:from>
    <xdr:to>
      <xdr:col>85</xdr:col>
      <xdr:colOff>177800</xdr:colOff>
      <xdr:row>32</xdr:row>
      <xdr:rowOff>82235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4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3512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3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115418</xdr:rowOff>
    </xdr:from>
    <xdr:to>
      <xdr:col>81</xdr:col>
      <xdr:colOff>101600</xdr:colOff>
      <xdr:row>33</xdr:row>
      <xdr:rowOff>45568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6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62095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3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120355</xdr:rowOff>
    </xdr:from>
    <xdr:to>
      <xdr:col>76</xdr:col>
      <xdr:colOff>165100</xdr:colOff>
      <xdr:row>33</xdr:row>
      <xdr:rowOff>50505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6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67032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38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62108</xdr:rowOff>
    </xdr:from>
    <xdr:to>
      <xdr:col>72</xdr:col>
      <xdr:colOff>38100</xdr:colOff>
      <xdr:row>33</xdr:row>
      <xdr:rowOff>163708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8785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10444</xdr:rowOff>
    </xdr:from>
    <xdr:to>
      <xdr:col>67</xdr:col>
      <xdr:colOff>101600</xdr:colOff>
      <xdr:row>34</xdr:row>
      <xdr:rowOff>112044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128571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6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26771</xdr:rowOff>
    </xdr:from>
    <xdr:to>
      <xdr:col>85</xdr:col>
      <xdr:colOff>127000</xdr:colOff>
      <xdr:row>55</xdr:row>
      <xdr:rowOff>53792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85071"/>
          <a:ext cx="838200" cy="1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53792</xdr:rowOff>
    </xdr:from>
    <xdr:to>
      <xdr:col>81</xdr:col>
      <xdr:colOff>50800</xdr:colOff>
      <xdr:row>57</xdr:row>
      <xdr:rowOff>24531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83542"/>
          <a:ext cx="889000" cy="3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111079</xdr:rowOff>
    </xdr:from>
    <xdr:to>
      <xdr:col>76</xdr:col>
      <xdr:colOff>114300</xdr:colOff>
      <xdr:row>57</xdr:row>
      <xdr:rowOff>24531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12279"/>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24165</xdr:rowOff>
    </xdr:from>
    <xdr:to>
      <xdr:col>71</xdr:col>
      <xdr:colOff>177800</xdr:colOff>
      <xdr:row>56</xdr:row>
      <xdr:rowOff>111079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25365"/>
          <a:ext cx="8890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147421</xdr:rowOff>
    </xdr:from>
    <xdr:to>
      <xdr:col>85</xdr:col>
      <xdr:colOff>177800</xdr:colOff>
      <xdr:row>54</xdr:row>
      <xdr:rowOff>77571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2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170298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2992</xdr:rowOff>
    </xdr:from>
    <xdr:to>
      <xdr:col>81</xdr:col>
      <xdr:colOff>101600</xdr:colOff>
      <xdr:row>55</xdr:row>
      <xdr:rowOff>104592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121119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145181</xdr:rowOff>
    </xdr:from>
    <xdr:to>
      <xdr:col>76</xdr:col>
      <xdr:colOff>165100</xdr:colOff>
      <xdr:row>57</xdr:row>
      <xdr:rowOff>75331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91858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60279</xdr:rowOff>
    </xdr:from>
    <xdr:to>
      <xdr:col>72</xdr:col>
      <xdr:colOff>38100</xdr:colOff>
      <xdr:row>56</xdr:row>
      <xdr:rowOff>161879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6956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3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144815</xdr:rowOff>
    </xdr:from>
    <xdr:to>
      <xdr:col>67</xdr:col>
      <xdr:colOff>101600</xdr:colOff>
      <xdr:row>56</xdr:row>
      <xdr:rowOff>74965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91492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114554</xdr:rowOff>
    </xdr:from>
    <xdr:to>
      <xdr:col>85</xdr:col>
      <xdr:colOff>127000</xdr:colOff>
      <xdr:row>75</xdr:row>
      <xdr:rowOff>148558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2973304"/>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114554</xdr:rowOff>
    </xdr:from>
    <xdr:to>
      <xdr:col>81</xdr:col>
      <xdr:colOff>50800</xdr:colOff>
      <xdr:row>76</xdr:row>
      <xdr:rowOff>36716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973304"/>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36716</xdr:rowOff>
    </xdr:from>
    <xdr:to>
      <xdr:col>76</xdr:col>
      <xdr:colOff>114300</xdr:colOff>
      <xdr:row>77</xdr:row>
      <xdr:rowOff>108325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066916"/>
          <a:ext cx="889000" cy="2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9570</xdr:rowOff>
    </xdr:from>
    <xdr:to>
      <xdr:col>71</xdr:col>
      <xdr:colOff>177800</xdr:colOff>
      <xdr:row>77</xdr:row>
      <xdr:rowOff>108325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211220"/>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97758</xdr:rowOff>
    </xdr:from>
    <xdr:to>
      <xdr:col>85</xdr:col>
      <xdr:colOff>177800</xdr:colOff>
      <xdr:row>76</xdr:row>
      <xdr:rowOff>27908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9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120635</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80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63754</xdr:rowOff>
    </xdr:from>
    <xdr:to>
      <xdr:col>81</xdr:col>
      <xdr:colOff>101600</xdr:colOff>
      <xdr:row>75</xdr:row>
      <xdr:rowOff>165354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10431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69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157366</xdr:rowOff>
    </xdr:from>
    <xdr:to>
      <xdr:col>76</xdr:col>
      <xdr:colOff>165100</xdr:colOff>
      <xdr:row>76</xdr:row>
      <xdr:rowOff>87516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0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104043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7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57525</xdr:rowOff>
    </xdr:from>
    <xdr:to>
      <xdr:col>72</xdr:col>
      <xdr:colOff>38100</xdr:colOff>
      <xdr:row>77</xdr:row>
      <xdr:rowOff>159125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4202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3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130220</xdr:rowOff>
    </xdr:from>
    <xdr:to>
      <xdr:col>67</xdr:col>
      <xdr:colOff>101600</xdr:colOff>
      <xdr:row>77</xdr:row>
      <xdr:rowOff>60370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1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76896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25267</xdr:rowOff>
    </xdr:from>
    <xdr:to>
      <xdr:col>85</xdr:col>
      <xdr:colOff>127000</xdr:colOff>
      <xdr:row>93</xdr:row>
      <xdr:rowOff>28924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7011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28924</xdr:rowOff>
    </xdr:from>
    <xdr:to>
      <xdr:col>81</xdr:col>
      <xdr:colOff>50800</xdr:colOff>
      <xdr:row>93</xdr:row>
      <xdr:rowOff>31286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97377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29344</xdr:rowOff>
    </xdr:from>
    <xdr:to>
      <xdr:col>76</xdr:col>
      <xdr:colOff>114300</xdr:colOff>
      <xdr:row>93</xdr:row>
      <xdr:rowOff>31286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74194"/>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29344</xdr:rowOff>
    </xdr:from>
    <xdr:to>
      <xdr:col>71</xdr:col>
      <xdr:colOff>177800</xdr:colOff>
      <xdr:row>93</xdr:row>
      <xdr:rowOff>33686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74194"/>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145917</xdr:rowOff>
    </xdr:from>
    <xdr:to>
      <xdr:col>85</xdr:col>
      <xdr:colOff>177800</xdr:colOff>
      <xdr:row>93</xdr:row>
      <xdr:rowOff>76067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168794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149574</xdr:rowOff>
    </xdr:from>
    <xdr:to>
      <xdr:col>81</xdr:col>
      <xdr:colOff>101600</xdr:colOff>
      <xdr:row>93</xdr:row>
      <xdr:rowOff>79724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96251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6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151936</xdr:rowOff>
    </xdr:from>
    <xdr:to>
      <xdr:col>76</xdr:col>
      <xdr:colOff>165100</xdr:colOff>
      <xdr:row>93</xdr:row>
      <xdr:rowOff>82086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98613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7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149994</xdr:rowOff>
    </xdr:from>
    <xdr:to>
      <xdr:col>72</xdr:col>
      <xdr:colOff>38100</xdr:colOff>
      <xdr:row>93</xdr:row>
      <xdr:rowOff>80144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96671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154336</xdr:rowOff>
    </xdr:from>
    <xdr:to>
      <xdr:col>67</xdr:col>
      <xdr:colOff>101600</xdr:colOff>
      <xdr:row>93</xdr:row>
      <xdr:rowOff>84486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101013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45,010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％増加している。これは、衛生センター再整備事業やコロナワクチン接種による健康被害給付の増に伴う高齢者予防接種事業の増加が主な要因である。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・労働費は、住民一人当たり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％減少している。これは、新型コロナウイルス感染拡大に伴う緊急雇用対策である緊急雇用創出事業の減少が主な要因である。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21,949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％増加している。これは、木材加工流通施設整備事業等の新規事業の増加が主な要因である。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38,783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％減少している。これは、ふるさと寄附金の減少に伴うふるさと納税を活用した特産品ＰＲ事業の減少が主な要因である。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％増加している。これは、西階公園野球場施設整備事業や南小学校長寿命化改良事業の増加が主な要因である。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合併後の長期的な見通しをもとに、財政健全化の取組を着実に実行したことによる決算剰余金を中心に積み立ててきており、令和６年度は積立額と取崩額が同額であったため基金残高は令和５年度と同額となった。今後は地域経済の活性化や物価高騰対策等の施策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令和６年度決算において、全ての会計で赤字は生じていない。国民健康保険特別会計においては、被保険者の減少等により実質黒字額が大幅に増加している。</a:t>
          </a:r>
        </a:p>
        <a:p>
          <a:r>
            <a:rPr kumimoji="1" lang="ja-JP" altLang="en-US" sz="1400">
              <a:latin typeface="ＭＳ ゴシック" pitchFamily="49" charset="-128"/>
              <a:ea typeface="ＭＳ ゴシック" pitchFamily="49" charset="-128"/>
            </a:rPr>
            <a:t>連結実質黒字額は増加しているが、今後、経済対策・物価高騰対策等の経費や超高齢社会の加速による社会保障関係経費の増加も見込まれるため、企業誘致の推進や市税の課税客体の把握に努めながら収納率向上を図ることで自主財源を確保するとともに、歳出の見直しなど各会計で適正な財政運営、企業経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74004811</v>
      </c>
      <c r="BO4" s="358"/>
      <c r="BP4" s="358"/>
      <c r="BQ4" s="358"/>
      <c r="BR4" s="358"/>
      <c r="BS4" s="358"/>
      <c r="BT4" s="358"/>
      <c r="BU4" s="359"/>
      <c r="BV4" s="357">
        <v>72565693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5.6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70924122</v>
      </c>
      <c r="BO5" s="395"/>
      <c r="BP5" s="395"/>
      <c r="BQ5" s="395"/>
      <c r="BR5" s="395"/>
      <c r="BS5" s="395"/>
      <c r="BT5" s="395"/>
      <c r="BU5" s="396"/>
      <c r="BV5" s="394">
        <v>69891005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97.2</v>
      </c>
      <c r="CU5" s="392"/>
      <c r="CV5" s="392"/>
      <c r="CW5" s="392"/>
      <c r="CX5" s="392"/>
      <c r="CY5" s="392"/>
      <c r="CZ5" s="392"/>
      <c r="DA5" s="393"/>
      <c r="DB5" s="391">
        <v>96.9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3080689</v>
      </c>
      <c r="BO6" s="395"/>
      <c r="BP6" s="395"/>
      <c r="BQ6" s="395"/>
      <c r="BR6" s="395"/>
      <c r="BS6" s="395"/>
      <c r="BT6" s="395"/>
      <c r="BU6" s="396"/>
      <c r="BV6" s="394">
        <v>2674688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97.5</v>
      </c>
      <c r="CU6" s="432"/>
      <c r="CV6" s="432"/>
      <c r="CW6" s="432"/>
      <c r="CX6" s="432"/>
      <c r="CY6" s="432"/>
      <c r="CZ6" s="432"/>
      <c r="DA6" s="433"/>
      <c r="DB6" s="431">
        <v>97.5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1317914</v>
      </c>
      <c r="BO7" s="395"/>
      <c r="BP7" s="395"/>
      <c r="BQ7" s="395"/>
      <c r="BR7" s="395"/>
      <c r="BS7" s="395"/>
      <c r="BT7" s="395"/>
      <c r="BU7" s="396"/>
      <c r="BV7" s="394">
        <v>859029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32645001</v>
      </c>
      <c r="CU7" s="395"/>
      <c r="CV7" s="395"/>
      <c r="CW7" s="395"/>
      <c r="CX7" s="395"/>
      <c r="CY7" s="395"/>
      <c r="CZ7" s="395"/>
      <c r="DA7" s="396"/>
      <c r="DB7" s="394">
        <v>32545525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1762775</v>
      </c>
      <c r="BO8" s="395"/>
      <c r="BP8" s="395"/>
      <c r="BQ8" s="395"/>
      <c r="BR8" s="395"/>
      <c r="BS8" s="395"/>
      <c r="BT8" s="395"/>
      <c r="BU8" s="396"/>
      <c r="BV8" s="394">
        <v>1815659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118394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-52884</v>
      </c>
      <c r="BO9" s="395"/>
      <c r="BP9" s="395"/>
      <c r="BQ9" s="395"/>
      <c r="BR9" s="395"/>
      <c r="BS9" s="395"/>
      <c r="BT9" s="395"/>
      <c r="BU9" s="396"/>
      <c r="BV9" s="394">
        <v>-288491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13.9</v>
      </c>
      <c r="CU9" s="392"/>
      <c r="CV9" s="392"/>
      <c r="CW9" s="392"/>
      <c r="CX9" s="392"/>
      <c r="CY9" s="392"/>
      <c r="CZ9" s="392"/>
      <c r="DA9" s="393"/>
      <c r="DB9" s="391">
        <v>14.4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125159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926020</v>
      </c>
      <c r="BO10" s="395"/>
      <c r="BP10" s="395"/>
      <c r="BQ10" s="395"/>
      <c r="BR10" s="395"/>
      <c r="BS10" s="395"/>
      <c r="BT10" s="395"/>
      <c r="BU10" s="396"/>
      <c r="BV10" s="394">
        <v>1067673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113936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926020</v>
      </c>
      <c r="BO12" s="395"/>
      <c r="BP12" s="395"/>
      <c r="BQ12" s="395"/>
      <c r="BR12" s="395"/>
      <c r="BS12" s="395"/>
      <c r="BT12" s="395"/>
      <c r="BU12" s="396"/>
      <c r="BV12" s="394">
        <v>1067673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113244</v>
      </c>
      <c r="S13" s="479"/>
      <c r="T13" s="479"/>
      <c r="U13" s="479"/>
      <c r="V13" s="480"/>
      <c r="W13" s="410" t="s">
        <v>131</v>
      </c>
      <c r="X13" s="411"/>
      <c r="Y13" s="411"/>
      <c r="Z13" s="411"/>
      <c r="AA13" s="411"/>
      <c r="AB13" s="401"/>
      <c r="AC13" s="445">
        <v>2725</v>
      </c>
      <c r="AD13" s="446"/>
      <c r="AE13" s="446"/>
      <c r="AF13" s="446"/>
      <c r="AG13" s="488"/>
      <c r="AH13" s="445">
        <v>3017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-52884</v>
      </c>
      <c r="BO13" s="395"/>
      <c r="BP13" s="395"/>
      <c r="BQ13" s="395"/>
      <c r="BR13" s="395"/>
      <c r="BS13" s="395"/>
      <c r="BT13" s="395"/>
      <c r="BU13" s="396"/>
      <c r="BV13" s="394">
        <v>-288491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v>
      </c>
      <c r="CU13" s="392"/>
      <c r="CV13" s="392"/>
      <c r="CW13" s="392"/>
      <c r="CX13" s="392"/>
      <c r="CY13" s="392"/>
      <c r="CZ13" s="392"/>
      <c r="DA13" s="393"/>
      <c r="DB13" s="391">
        <v>8.1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115847</v>
      </c>
      <c r="S14" s="479"/>
      <c r="T14" s="479"/>
      <c r="U14" s="479"/>
      <c r="V14" s="480"/>
      <c r="W14" s="384"/>
      <c r="X14" s="385"/>
      <c r="Y14" s="385"/>
      <c r="Z14" s="385"/>
      <c r="AA14" s="385"/>
      <c r="AB14" s="374"/>
      <c r="AC14" s="481">
        <v>5.0999999999999996</v>
      </c>
      <c r="AD14" s="482"/>
      <c r="AE14" s="482"/>
      <c r="AF14" s="482"/>
      <c r="AG14" s="483"/>
      <c r="AH14" s="481">
        <v>5.5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15.9</v>
      </c>
      <c r="CU14" s="493"/>
      <c r="CV14" s="493"/>
      <c r="CW14" s="493"/>
      <c r="CX14" s="493"/>
      <c r="CY14" s="493"/>
      <c r="CZ14" s="493"/>
      <c r="DA14" s="494"/>
      <c r="DB14" s="492">
        <v>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115254</v>
      </c>
      <c r="S15" s="479"/>
      <c r="T15" s="479"/>
      <c r="U15" s="479"/>
      <c r="V15" s="480"/>
      <c r="W15" s="410" t="s">
        <v>137</v>
      </c>
      <c r="X15" s="411"/>
      <c r="Y15" s="411"/>
      <c r="Z15" s="411"/>
      <c r="AA15" s="411"/>
      <c r="AB15" s="401"/>
      <c r="AC15" s="445">
        <v>15115</v>
      </c>
      <c r="AD15" s="446"/>
      <c r="AE15" s="446"/>
      <c r="AF15" s="446"/>
      <c r="AG15" s="488"/>
      <c r="AH15" s="445">
        <v>15279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14972450</v>
      </c>
      <c r="BO15" s="358"/>
      <c r="BP15" s="358"/>
      <c r="BQ15" s="358"/>
      <c r="BR15" s="358"/>
      <c r="BS15" s="358"/>
      <c r="BT15" s="358"/>
      <c r="BU15" s="359"/>
      <c r="BV15" s="357">
        <v>15454597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28.3</v>
      </c>
      <c r="AD16" s="482"/>
      <c r="AE16" s="482"/>
      <c r="AF16" s="482"/>
      <c r="AG16" s="483"/>
      <c r="AH16" s="481">
        <v>27.8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28667282</v>
      </c>
      <c r="BO16" s="395"/>
      <c r="BP16" s="395"/>
      <c r="BQ16" s="395"/>
      <c r="BR16" s="395"/>
      <c r="BS16" s="395"/>
      <c r="BT16" s="395"/>
      <c r="BU16" s="396"/>
      <c r="BV16" s="394">
        <v>28320108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35518</v>
      </c>
      <c r="AD17" s="446"/>
      <c r="AE17" s="446"/>
      <c r="AF17" s="446"/>
      <c r="AG17" s="488"/>
      <c r="AH17" s="445">
        <v>36739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18844471</v>
      </c>
      <c r="BO17" s="395"/>
      <c r="BP17" s="395"/>
      <c r="BQ17" s="395"/>
      <c r="BR17" s="395"/>
      <c r="BS17" s="395"/>
      <c r="BT17" s="395"/>
      <c r="BU17" s="396"/>
      <c r="BV17" s="394">
        <v>19487936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868.02</v>
      </c>
      <c r="M18" s="518"/>
      <c r="N18" s="518"/>
      <c r="O18" s="518"/>
      <c r="P18" s="518"/>
      <c r="Q18" s="518"/>
      <c r="R18" s="519"/>
      <c r="S18" s="519"/>
      <c r="T18" s="519"/>
      <c r="U18" s="519"/>
      <c r="V18" s="520"/>
      <c r="W18" s="412"/>
      <c r="X18" s="413"/>
      <c r="Y18" s="413"/>
      <c r="Z18" s="413"/>
      <c r="AA18" s="413"/>
      <c r="AB18" s="404"/>
      <c r="AC18" s="521">
        <v>66.599999999999994</v>
      </c>
      <c r="AD18" s="522"/>
      <c r="AE18" s="522"/>
      <c r="AF18" s="522"/>
      <c r="AG18" s="523"/>
      <c r="AH18" s="521">
        <v>66.8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33395737</v>
      </c>
      <c r="BO18" s="395"/>
      <c r="BP18" s="395"/>
      <c r="BQ18" s="395"/>
      <c r="BR18" s="395"/>
      <c r="BS18" s="395"/>
      <c r="BT18" s="395"/>
      <c r="BU18" s="396"/>
      <c r="BV18" s="394">
        <v>32230328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43659296</v>
      </c>
      <c r="BO19" s="395"/>
      <c r="BP19" s="395"/>
      <c r="BQ19" s="395"/>
      <c r="BR19" s="395"/>
      <c r="BS19" s="395"/>
      <c r="BT19" s="395"/>
      <c r="BU19" s="396"/>
      <c r="BV19" s="394">
        <v>42663467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51566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53950273</v>
      </c>
      <c r="BO22" s="358"/>
      <c r="BP22" s="358"/>
      <c r="BQ22" s="358"/>
      <c r="BR22" s="358"/>
      <c r="BS22" s="358"/>
      <c r="BT22" s="358"/>
      <c r="BU22" s="359"/>
      <c r="BV22" s="357">
        <v>54021888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46754462</v>
      </c>
      <c r="BO23" s="395"/>
      <c r="BP23" s="395"/>
      <c r="BQ23" s="395"/>
      <c r="BR23" s="395"/>
      <c r="BS23" s="395"/>
      <c r="BT23" s="395"/>
      <c r="BU23" s="396"/>
      <c r="BV23" s="394">
        <v>46541157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9550</v>
      </c>
      <c r="R24" s="446"/>
      <c r="S24" s="446"/>
      <c r="T24" s="446"/>
      <c r="U24" s="446"/>
      <c r="V24" s="488"/>
      <c r="W24" s="540"/>
      <c r="X24" s="541"/>
      <c r="Y24" s="542"/>
      <c r="Z24" s="444" t="s">
        <v>162</v>
      </c>
      <c r="AA24" s="424"/>
      <c r="AB24" s="424"/>
      <c r="AC24" s="424"/>
      <c r="AD24" s="424"/>
      <c r="AE24" s="424"/>
      <c r="AF24" s="424"/>
      <c r="AG24" s="425"/>
      <c r="AH24" s="445">
        <v>979</v>
      </c>
      <c r="AI24" s="446"/>
      <c r="AJ24" s="446"/>
      <c r="AK24" s="446"/>
      <c r="AL24" s="488"/>
      <c r="AM24" s="445">
        <v>3162170</v>
      </c>
      <c r="AN24" s="446"/>
      <c r="AO24" s="446"/>
      <c r="AP24" s="446"/>
      <c r="AQ24" s="446"/>
      <c r="AR24" s="488"/>
      <c r="AS24" s="445">
        <v>3230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38418228</v>
      </c>
      <c r="BO24" s="395"/>
      <c r="BP24" s="395"/>
      <c r="BQ24" s="395"/>
      <c r="BR24" s="395"/>
      <c r="BS24" s="395"/>
      <c r="BT24" s="395"/>
      <c r="BU24" s="396"/>
      <c r="BV24" s="394">
        <v>36660768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7700</v>
      </c>
      <c r="R25" s="446"/>
      <c r="S25" s="446"/>
      <c r="T25" s="446"/>
      <c r="U25" s="446"/>
      <c r="V25" s="488"/>
      <c r="W25" s="540"/>
      <c r="X25" s="541"/>
      <c r="Y25" s="542"/>
      <c r="Z25" s="444" t="s">
        <v>165</v>
      </c>
      <c r="AA25" s="424"/>
      <c r="AB25" s="424"/>
      <c r="AC25" s="424"/>
      <c r="AD25" s="424"/>
      <c r="AE25" s="424"/>
      <c r="AF25" s="424"/>
      <c r="AG25" s="425"/>
      <c r="AH25" s="445">
        <v>164</v>
      </c>
      <c r="AI25" s="446"/>
      <c r="AJ25" s="446"/>
      <c r="AK25" s="446"/>
      <c r="AL25" s="488"/>
      <c r="AM25" s="445">
        <v>533328</v>
      </c>
      <c r="AN25" s="446"/>
      <c r="AO25" s="446"/>
      <c r="AP25" s="446"/>
      <c r="AQ25" s="446"/>
      <c r="AR25" s="488"/>
      <c r="AS25" s="445">
        <v>3252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13463266</v>
      </c>
      <c r="BO25" s="358"/>
      <c r="BP25" s="358"/>
      <c r="BQ25" s="358"/>
      <c r="BR25" s="358"/>
      <c r="BS25" s="358"/>
      <c r="BT25" s="358"/>
      <c r="BU25" s="359"/>
      <c r="BV25" s="357">
        <v>10740896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20</v>
      </c>
      <c r="AI26" s="446"/>
      <c r="AJ26" s="446"/>
      <c r="AK26" s="446"/>
      <c r="AL26" s="488"/>
      <c r="AM26" s="445">
        <v>77660</v>
      </c>
      <c r="AN26" s="446"/>
      <c r="AO26" s="446"/>
      <c r="AP26" s="446"/>
      <c r="AQ26" s="446"/>
      <c r="AR26" s="488"/>
      <c r="AS26" s="445">
        <v>3883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5160</v>
      </c>
      <c r="R27" s="446"/>
      <c r="S27" s="446"/>
      <c r="T27" s="446"/>
      <c r="U27" s="446"/>
      <c r="V27" s="488"/>
      <c r="W27" s="540"/>
      <c r="X27" s="541"/>
      <c r="Y27" s="542"/>
      <c r="Z27" s="444" t="s">
        <v>171</v>
      </c>
      <c r="AA27" s="424"/>
      <c r="AB27" s="424"/>
      <c r="AC27" s="424"/>
      <c r="AD27" s="424"/>
      <c r="AE27" s="424"/>
      <c r="AF27" s="424"/>
      <c r="AG27" s="425"/>
      <c r="AH27" s="445">
        <v>17</v>
      </c>
      <c r="AI27" s="446"/>
      <c r="AJ27" s="446"/>
      <c r="AK27" s="446"/>
      <c r="AL27" s="488"/>
      <c r="AM27" s="445">
        <v>56394</v>
      </c>
      <c r="AN27" s="446"/>
      <c r="AO27" s="446"/>
      <c r="AP27" s="446"/>
      <c r="AQ27" s="446"/>
      <c r="AR27" s="488"/>
      <c r="AS27" s="445">
        <v>3317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2235013</v>
      </c>
      <c r="BO27" s="514"/>
      <c r="BP27" s="514"/>
      <c r="BQ27" s="514"/>
      <c r="BR27" s="514"/>
      <c r="BS27" s="514"/>
      <c r="BT27" s="514"/>
      <c r="BU27" s="515"/>
      <c r="BV27" s="513">
        <v>2235013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5032997</v>
      </c>
      <c r="BO28" s="358"/>
      <c r="BP28" s="358"/>
      <c r="BQ28" s="358"/>
      <c r="BR28" s="358"/>
      <c r="BS28" s="358"/>
      <c r="BT28" s="358"/>
      <c r="BU28" s="359"/>
      <c r="BV28" s="357">
        <v>5032997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25</v>
      </c>
      <c r="M29" s="446"/>
      <c r="N29" s="446"/>
      <c r="O29" s="446"/>
      <c r="P29" s="488"/>
      <c r="Q29" s="445">
        <v>4350</v>
      </c>
      <c r="R29" s="446"/>
      <c r="S29" s="446"/>
      <c r="T29" s="446"/>
      <c r="U29" s="446"/>
      <c r="V29" s="488"/>
      <c r="W29" s="543"/>
      <c r="X29" s="544"/>
      <c r="Y29" s="545"/>
      <c r="Z29" s="444" t="s">
        <v>177</v>
      </c>
      <c r="AA29" s="424"/>
      <c r="AB29" s="424"/>
      <c r="AC29" s="424"/>
      <c r="AD29" s="424"/>
      <c r="AE29" s="424"/>
      <c r="AF29" s="424"/>
      <c r="AG29" s="425"/>
      <c r="AH29" s="445">
        <v>996</v>
      </c>
      <c r="AI29" s="446"/>
      <c r="AJ29" s="446"/>
      <c r="AK29" s="446"/>
      <c r="AL29" s="488"/>
      <c r="AM29" s="445">
        <v>3218564</v>
      </c>
      <c r="AN29" s="446"/>
      <c r="AO29" s="446"/>
      <c r="AP29" s="446"/>
      <c r="AQ29" s="446"/>
      <c r="AR29" s="488"/>
      <c r="AS29" s="445">
        <v>3231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2404530</v>
      </c>
      <c r="BO29" s="395"/>
      <c r="BP29" s="395"/>
      <c r="BQ29" s="395"/>
      <c r="BR29" s="395"/>
      <c r="BS29" s="395"/>
      <c r="BT29" s="395"/>
      <c r="BU29" s="396"/>
      <c r="BV29" s="394">
        <v>2606827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6343880</v>
      </c>
      <c r="BO30" s="514"/>
      <c r="BP30" s="514"/>
      <c r="BQ30" s="514"/>
      <c r="BR30" s="514"/>
      <c r="BS30" s="514"/>
      <c r="BT30" s="514"/>
      <c r="BU30" s="515"/>
      <c r="BV30" s="513">
        <v>8118706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食肉センター特別会計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（一財）延岡市高齢者福祉協会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(公財)のべおか文化事業団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（株）ヘルストピア延岡</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（有）延岡市リサイクルプラザゲン丸館</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（株）延岡地区有機肥料センター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宮崎県北部広域行政事務組合（一般会計）</v>
      </c>
      <c r="BZ39" s="585"/>
      <c r="CA39" s="585"/>
      <c r="CB39" s="585"/>
      <c r="CC39" s="585"/>
      <c r="CD39" s="585"/>
      <c r="CE39" s="585"/>
      <c r="CF39" s="585"/>
      <c r="CG39" s="585"/>
      <c r="CH39" s="585"/>
      <c r="CI39" s="585"/>
      <c r="CJ39" s="585"/>
      <c r="CK39" s="585"/>
      <c r="CL39" s="585"/>
      <c r="CM39" s="585"/>
      <c r="CN39" s="163"/>
      <c r="CO39" s="584">
        <f t="shared" si="3"/>
        <v>20</v>
      </c>
      <c r="CP39" s="584"/>
      <c r="CQ39" s="585" t="str">
        <f>IF('各会計、関係団体の財政状況及び健全化判断比率'!BS12="","",'各会計、関係団体の財政状況及び健全化判断比率'!BS12)</f>
        <v>延岡市土地開発公社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宮崎県北部広域行政事務組合（特別会計）</v>
      </c>
      <c r="BZ40" s="585"/>
      <c r="CA40" s="585"/>
      <c r="CB40" s="585"/>
      <c r="CC40" s="585"/>
      <c r="CD40" s="585"/>
      <c r="CE40" s="585"/>
      <c r="CF40" s="585"/>
      <c r="CG40" s="585"/>
      <c r="CH40" s="585"/>
      <c r="CI40" s="585"/>
      <c r="CJ40" s="585"/>
      <c r="CK40" s="585"/>
      <c r="CL40" s="585"/>
      <c r="CM40" s="585"/>
      <c r="CN40" s="163"/>
      <c r="CO40" s="584">
        <f t="shared" si="3"/>
        <v>21</v>
      </c>
      <c r="CP40" s="584"/>
      <c r="CQ40" s="585" t="str">
        <f>IF('各会計、関係団体の財政状況及び健全化判断比率'!BS13="","",'各会計、関係団体の財政状況及び健全化判断比率'!BS13)</f>
        <v>（一財）速日の峰振興事業団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22</v>
      </c>
      <c r="CP41" s="584"/>
      <c r="CQ41" s="585" t="str">
        <f>IF('各会計、関係団体の財政状況及び健全化判断比率'!BS14="","",'各会計、関係団体の財政状況及び健全化判断比率'!BS14)</f>
        <v>（一財）北浦町農業公社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23</v>
      </c>
      <c r="CP42" s="584"/>
      <c r="CQ42" s="585" t="str">
        <f>IF('各会計、関係団体の財政状況及び健全化判断比率'!BS15="","",'各会計、関係団体の財政状況及び健全化判断比率'!BS15)</f>
        <v>のべおか道の駅（株）</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24</v>
      </c>
      <c r="CP43" s="584"/>
      <c r="CQ43" s="585" t="str">
        <f>IF('各会計、関係団体の財政状況及び健全化判断比率'!BS16="","",'各会計、関係団体の財政状況及び健全化判断比率'!BS16)</f>
        <v>（有）祝子川温泉美人の湯</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D0AZyiDSTaUmaNtz1gdO3iuyhy8JZ5MSz+5AQ9zz94gIgrYRoG63uuDgFUwMs8GRKL1xdXlxY7YWfqaLKDW8Q==" saltValue="9sR/D9n/8AYhfFZOq00a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150"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5.08</v>
      </c>
      <c r="G34" s="33">
        <v>5.63</v>
      </c>
      <c r="H34" s="33">
        <v>6.18</v>
      </c>
      <c r="I34" s="33">
        <v>6.92</v>
      </c>
      <c r="J34" s="34">
        <v>7.04</v>
      </c>
      <c r="K34" s="22"/>
      <c r="L34" s="22"/>
      <c r="M34" s="22"/>
      <c r="N34" s="22"/>
      <c r="O34" s="22"/>
      <c r="P34" s="22"/>
    </row>
    <row r="35" spans="1:16" ht="39" customHeight="1" x14ac:dyDescent="0.2">
      <c r="A35" s="22"/>
      <c r="B35" s="35"/>
      <c r="C35" s="1132" t="s">
        <v>535</v>
      </c>
      <c r="D35" s="1132"/>
      <c r="E35" s="1133"/>
      <c r="F35" s="36">
        <v>6.55</v>
      </c>
      <c r="G35" s="37">
        <v>7.66</v>
      </c>
      <c r="H35" s="37">
        <v>6.56</v>
      </c>
      <c r="I35" s="37">
        <v>5.57</v>
      </c>
      <c r="J35" s="38">
        <v>5.39</v>
      </c>
      <c r="K35" s="22"/>
      <c r="L35" s="22"/>
      <c r="M35" s="22"/>
      <c r="N35" s="22"/>
      <c r="O35" s="22"/>
      <c r="P35" s="22"/>
    </row>
    <row r="36" spans="1:16" ht="39" customHeight="1" x14ac:dyDescent="0.2">
      <c r="A36" s="22"/>
      <c r="B36" s="35"/>
      <c r="C36" s="1132" t="s">
        <v>536</v>
      </c>
      <c r="D36" s="1132"/>
      <c r="E36" s="1133"/>
      <c r="F36" s="36">
        <v>1.32</v>
      </c>
      <c r="G36" s="37">
        <v>1.3</v>
      </c>
      <c r="H36" s="37">
        <v>1.52</v>
      </c>
      <c r="I36" s="37">
        <v>1.66</v>
      </c>
      <c r="J36" s="38">
        <v>1.78</v>
      </c>
      <c r="K36" s="22"/>
      <c r="L36" s="22"/>
      <c r="M36" s="22"/>
      <c r="N36" s="22"/>
      <c r="O36" s="22"/>
      <c r="P36" s="22"/>
    </row>
    <row r="37" spans="1:16" ht="39" customHeight="1" x14ac:dyDescent="0.2">
      <c r="A37" s="22"/>
      <c r="B37" s="35"/>
      <c r="C37" s="1132" t="s">
        <v>537</v>
      </c>
      <c r="D37" s="1132"/>
      <c r="E37" s="1133"/>
      <c r="F37" s="36">
        <v>1.05</v>
      </c>
      <c r="G37" s="37">
        <v>0.56999999999999995</v>
      </c>
      <c r="H37" s="37">
        <v>0.97</v>
      </c>
      <c r="I37" s="37">
        <v>0.82</v>
      </c>
      <c r="J37" s="38">
        <v>0.85</v>
      </c>
      <c r="K37" s="22"/>
      <c r="L37" s="22"/>
      <c r="M37" s="22"/>
      <c r="N37" s="22"/>
      <c r="O37" s="22"/>
      <c r="P37" s="22"/>
    </row>
    <row r="38" spans="1:16" ht="39" customHeight="1" x14ac:dyDescent="0.2">
      <c r="A38" s="22"/>
      <c r="B38" s="35"/>
      <c r="C38" s="1132" t="s">
        <v>538</v>
      </c>
      <c r="D38" s="1132"/>
      <c r="E38" s="1133"/>
      <c r="F38" s="36">
        <v>0.3</v>
      </c>
      <c r="G38" s="37">
        <v>1.26</v>
      </c>
      <c r="H38" s="37">
        <v>1.3</v>
      </c>
      <c r="I38" s="37">
        <v>0.22</v>
      </c>
      <c r="J38" s="38">
        <v>0.37</v>
      </c>
      <c r="K38" s="22"/>
      <c r="L38" s="22"/>
      <c r="M38" s="22"/>
      <c r="N38" s="22"/>
      <c r="O38" s="22"/>
      <c r="P38" s="22"/>
    </row>
    <row r="39" spans="1:16" ht="39" customHeight="1" x14ac:dyDescent="0.2">
      <c r="A39" s="22"/>
      <c r="B39" s="35"/>
      <c r="C39" s="1132" t="s">
        <v>539</v>
      </c>
      <c r="D39" s="1132"/>
      <c r="E39" s="1133"/>
      <c r="F39" s="36">
        <v>0</v>
      </c>
      <c r="G39" s="37">
        <v>0</v>
      </c>
      <c r="H39" s="37">
        <v>7.0000000000000007E-2</v>
      </c>
      <c r="I39" s="37">
        <v>0.01</v>
      </c>
      <c r="J39" s="38">
        <v>0.02</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ms6DXOeH8UDtzSZ8Wumcq65BLgJcsKRKwVEBeJRYU8Uyxe0P7doRAmMOQt2SpAAwYfhuN4731hMZVxVmDImsg==" saltValue="+u4ItVQ7h7kEHCUVHfyf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50"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6598</v>
      </c>
      <c r="L45" s="58">
        <v>6540</v>
      </c>
      <c r="M45" s="58">
        <v>6430</v>
      </c>
      <c r="N45" s="58">
        <v>6350</v>
      </c>
      <c r="O45" s="59">
        <v>6238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822</v>
      </c>
      <c r="L48" s="62">
        <v>773</v>
      </c>
      <c r="M48" s="62">
        <v>838</v>
      </c>
      <c r="N48" s="62">
        <v>867</v>
      </c>
      <c r="O48" s="63">
        <v>857</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2">
      <c r="A50" s="46"/>
      <c r="B50" s="1140"/>
      <c r="C50" s="1141"/>
      <c r="D50" s="60"/>
      <c r="E50" s="1146" t="s">
        <v>15</v>
      </c>
      <c r="F50" s="1146"/>
      <c r="G50" s="1146"/>
      <c r="H50" s="1146"/>
      <c r="I50" s="1146"/>
      <c r="J50" s="1147"/>
      <c r="K50" s="61">
        <v>22</v>
      </c>
      <c r="L50" s="62">
        <v>19</v>
      </c>
      <c r="M50" s="62">
        <v>10</v>
      </c>
      <c r="N50" s="62">
        <v>9</v>
      </c>
      <c r="O50" s="63">
        <v>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5388</v>
      </c>
      <c r="L52" s="62">
        <v>5227</v>
      </c>
      <c r="M52" s="62">
        <v>4996</v>
      </c>
      <c r="N52" s="62">
        <v>4815</v>
      </c>
      <c r="O52" s="63">
        <v>4568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2054</v>
      </c>
      <c r="L53" s="67">
        <v>2105</v>
      </c>
      <c r="M53" s="67">
        <v>2282</v>
      </c>
      <c r="N53" s="67">
        <v>2411</v>
      </c>
      <c r="O53" s="68">
        <v>2535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576</v>
      </c>
      <c r="L58" s="82" t="s">
        <v>576</v>
      </c>
      <c r="M58" s="82" t="s">
        <v>576</v>
      </c>
      <c r="N58" s="82" t="s">
        <v>576</v>
      </c>
      <c r="O58" s="83" t="s">
        <v>576</v>
      </c>
    </row>
    <row r="59" spans="1:21" ht="31.5" customHeight="1" x14ac:dyDescent="0.2">
      <c r="B59" s="1156"/>
      <c r="C59" s="1157"/>
      <c r="D59" s="1163" t="s">
        <v>26</v>
      </c>
      <c r="E59" s="1164"/>
      <c r="F59" s="1164"/>
      <c r="G59" s="1164"/>
      <c r="H59" s="1164"/>
      <c r="I59" s="1164"/>
      <c r="J59" s="1165"/>
      <c r="K59" s="84" t="s">
        <v>576</v>
      </c>
      <c r="L59" s="85" t="s">
        <v>576</v>
      </c>
      <c r="M59" s="85" t="s">
        <v>576</v>
      </c>
      <c r="N59" s="85" t="s">
        <v>576</v>
      </c>
      <c r="O59" s="86" t="s">
        <v>576</v>
      </c>
    </row>
    <row r="60" spans="1:21" ht="31.5" customHeight="1" thickBot="1" x14ac:dyDescent="0.25">
      <c r="B60" s="1158"/>
      <c r="C60" s="1159"/>
      <c r="D60" s="1166" t="s">
        <v>27</v>
      </c>
      <c r="E60" s="1167"/>
      <c r="F60" s="1167"/>
      <c r="G60" s="1167"/>
      <c r="H60" s="1167"/>
      <c r="I60" s="1167"/>
      <c r="J60" s="1168"/>
      <c r="K60" s="87" t="s">
        <v>576</v>
      </c>
      <c r="L60" s="88" t="s">
        <v>576</v>
      </c>
      <c r="M60" s="88" t="s">
        <v>576</v>
      </c>
      <c r="N60" s="88" t="s">
        <v>576</v>
      </c>
      <c r="O60" s="89" t="s">
        <v>576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zfF60HGfijYJIdTXBDK5SL5j0bvPlxmlw8gHDV9n1it+YJOfJ0/u8tdvW9d8+H716FZHeFISQDyebre+ep0Q==" saltValue="C9xejgmKRYUDgUhz3AgL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150"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55429</v>
      </c>
      <c r="J41" s="331">
        <v>56173</v>
      </c>
      <c r="K41" s="331">
        <v>54690</v>
      </c>
      <c r="L41" s="331">
        <v>54022</v>
      </c>
      <c r="M41" s="332">
        <v>53950</v>
      </c>
    </row>
    <row r="42" spans="2:13" ht="27.75" customHeight="1" x14ac:dyDescent="0.2">
      <c r="B42" s="1171"/>
      <c r="C42" s="1172"/>
      <c r="D42" s="104"/>
      <c r="E42" s="1177" t="s">
        <v>32</v>
      </c>
      <c r="F42" s="1177"/>
      <c r="G42" s="1177"/>
      <c r="H42" s="1178"/>
      <c r="I42" s="333">
        <v>44</v>
      </c>
      <c r="J42" s="334">
        <v>26</v>
      </c>
      <c r="K42" s="334">
        <v>16</v>
      </c>
      <c r="L42" s="334">
        <v>8</v>
      </c>
      <c r="M42" s="335" t="s">
        <v>488</v>
      </c>
    </row>
    <row r="43" spans="2:13" ht="27.75" customHeight="1" x14ac:dyDescent="0.2">
      <c r="B43" s="1171"/>
      <c r="C43" s="1172"/>
      <c r="D43" s="104"/>
      <c r="E43" s="1177" t="s">
        <v>33</v>
      </c>
      <c r="F43" s="1177"/>
      <c r="G43" s="1177"/>
      <c r="H43" s="1178"/>
      <c r="I43" s="333">
        <v>11104</v>
      </c>
      <c r="J43" s="334">
        <v>10223</v>
      </c>
      <c r="K43" s="334">
        <v>9719</v>
      </c>
      <c r="L43" s="334">
        <v>9617</v>
      </c>
      <c r="M43" s="335">
        <v>10640</v>
      </c>
    </row>
    <row r="44" spans="2:13" ht="27.75" customHeight="1" x14ac:dyDescent="0.2">
      <c r="B44" s="1171"/>
      <c r="C44" s="1172"/>
      <c r="D44" s="104"/>
      <c r="E44" s="1177" t="s">
        <v>34</v>
      </c>
      <c r="F44" s="1177"/>
      <c r="G44" s="1177"/>
      <c r="H44" s="1178"/>
      <c r="I44" s="333" t="s">
        <v>488</v>
      </c>
      <c r="J44" s="334" t="s">
        <v>488</v>
      </c>
      <c r="K44" s="334" t="s">
        <v>488</v>
      </c>
      <c r="L44" s="334" t="s">
        <v>488</v>
      </c>
      <c r="M44" s="335" t="s">
        <v>488</v>
      </c>
    </row>
    <row r="45" spans="2:13" ht="27.75" customHeight="1" x14ac:dyDescent="0.2">
      <c r="B45" s="1171"/>
      <c r="C45" s="1172"/>
      <c r="D45" s="104"/>
      <c r="E45" s="1177" t="s">
        <v>35</v>
      </c>
      <c r="F45" s="1177"/>
      <c r="G45" s="1177"/>
      <c r="H45" s="1178"/>
      <c r="I45" s="333">
        <v>8236</v>
      </c>
      <c r="J45" s="334">
        <v>8341</v>
      </c>
      <c r="K45" s="334">
        <v>8116</v>
      </c>
      <c r="L45" s="334">
        <v>8201</v>
      </c>
      <c r="M45" s="335">
        <v>8291</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22235</v>
      </c>
      <c r="J50" s="334">
        <v>21934</v>
      </c>
      <c r="K50" s="334">
        <v>21417</v>
      </c>
      <c r="L50" s="334">
        <v>21141</v>
      </c>
      <c r="M50" s="335">
        <v>19254</v>
      </c>
    </row>
    <row r="51" spans="2:13" ht="27.75" customHeight="1" x14ac:dyDescent="0.2">
      <c r="B51" s="1171"/>
      <c r="C51" s="1172"/>
      <c r="D51" s="104"/>
      <c r="E51" s="1177" t="s">
        <v>42</v>
      </c>
      <c r="F51" s="1177"/>
      <c r="G51" s="1177"/>
      <c r="H51" s="1178"/>
      <c r="I51" s="333">
        <v>1739</v>
      </c>
      <c r="J51" s="334">
        <v>1730</v>
      </c>
      <c r="K51" s="334">
        <v>1778</v>
      </c>
      <c r="L51" s="334">
        <v>1933</v>
      </c>
      <c r="M51" s="335">
        <v>1875</v>
      </c>
    </row>
    <row r="52" spans="2:13" ht="27.75" customHeight="1" x14ac:dyDescent="0.2">
      <c r="B52" s="1173"/>
      <c r="C52" s="1174"/>
      <c r="D52" s="104"/>
      <c r="E52" s="1177" t="s">
        <v>43</v>
      </c>
      <c r="F52" s="1177"/>
      <c r="G52" s="1177"/>
      <c r="H52" s="1178"/>
      <c r="I52" s="333">
        <v>50942</v>
      </c>
      <c r="J52" s="334">
        <v>49966</v>
      </c>
      <c r="K52" s="334">
        <v>48588</v>
      </c>
      <c r="L52" s="334">
        <v>48174</v>
      </c>
      <c r="M52" s="335">
        <v>47233</v>
      </c>
    </row>
    <row r="53" spans="2:13" ht="27.75" customHeight="1" thickBot="1" x14ac:dyDescent="0.25">
      <c r="B53" s="1184" t="s">
        <v>19</v>
      </c>
      <c r="C53" s="1185"/>
      <c r="D53" s="108"/>
      <c r="E53" s="1186" t="s">
        <v>44</v>
      </c>
      <c r="F53" s="1186"/>
      <c r="G53" s="1186"/>
      <c r="H53" s="1187"/>
      <c r="I53" s="336">
        <v>-105</v>
      </c>
      <c r="J53" s="337">
        <v>1133</v>
      </c>
      <c r="K53" s="337">
        <v>758</v>
      </c>
      <c r="L53" s="337">
        <v>600</v>
      </c>
      <c r="M53" s="338">
        <v>4520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if9LmECvoDMG0P2Yu9zYNVp5LkLRCB1AcmT0T1B/4pFMabS87UpbduPkQvP29ejMpMFh4gL4fBzREgh5rarAA==" saltValue="zXwyOHymxGPUTa1/XxhR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150"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5033</v>
      </c>
      <c r="G55" s="339">
        <v>5033</v>
      </c>
      <c r="H55" s="340">
        <v>5033</v>
      </c>
    </row>
    <row r="56" spans="2:8" ht="52.5" customHeight="1" x14ac:dyDescent="0.2">
      <c r="B56" s="120"/>
      <c r="C56" s="1198" t="s">
        <v>47</v>
      </c>
      <c r="D56" s="1198"/>
      <c r="E56" s="1199"/>
      <c r="F56" s="341">
        <v>2753</v>
      </c>
      <c r="G56" s="341">
        <v>2607</v>
      </c>
      <c r="H56" s="342">
        <v>2405</v>
      </c>
    </row>
    <row r="57" spans="2:8" ht="53.25" customHeight="1" x14ac:dyDescent="0.2">
      <c r="B57" s="120"/>
      <c r="C57" s="1200" t="s">
        <v>48</v>
      </c>
      <c r="D57" s="1200"/>
      <c r="E57" s="1201"/>
      <c r="F57" s="343">
        <v>9284</v>
      </c>
      <c r="G57" s="343">
        <v>8119</v>
      </c>
      <c r="H57" s="344">
        <v>6344</v>
      </c>
    </row>
    <row r="58" spans="2:8" ht="45.75" customHeight="1" x14ac:dyDescent="0.2">
      <c r="B58" s="121"/>
      <c r="C58" s="1188" t="s">
        <v>570</v>
      </c>
      <c r="D58" s="1189"/>
      <c r="E58" s="1190"/>
      <c r="F58" s="345">
        <v>4512</v>
      </c>
      <c r="G58" s="345">
        <v>3975</v>
      </c>
      <c r="H58" s="346">
        <v>2520</v>
      </c>
    </row>
    <row r="59" spans="2:8" ht="45.75" customHeight="1" x14ac:dyDescent="0.2">
      <c r="B59" s="121"/>
      <c r="C59" s="1188" t="s">
        <v>571</v>
      </c>
      <c r="D59" s="1189"/>
      <c r="E59" s="1190"/>
      <c r="F59" s="345">
        <v>1117</v>
      </c>
      <c r="G59" s="345">
        <v>1057</v>
      </c>
      <c r="H59" s="346">
        <v>1023</v>
      </c>
    </row>
    <row r="60" spans="2:8" ht="45.75" customHeight="1" x14ac:dyDescent="0.2">
      <c r="B60" s="121"/>
      <c r="C60" s="1188" t="s">
        <v>572</v>
      </c>
      <c r="D60" s="1189"/>
      <c r="E60" s="1190"/>
      <c r="F60" s="345">
        <v>936</v>
      </c>
      <c r="G60" s="345">
        <v>937</v>
      </c>
      <c r="H60" s="346">
        <v>860</v>
      </c>
    </row>
    <row r="61" spans="2:8" ht="45.75" customHeight="1" x14ac:dyDescent="0.2">
      <c r="B61" s="121"/>
      <c r="C61" s="1188" t="s">
        <v>573</v>
      </c>
      <c r="D61" s="1189"/>
      <c r="E61" s="1190"/>
      <c r="F61" s="345">
        <v>846</v>
      </c>
      <c r="G61" s="345">
        <v>648</v>
      </c>
      <c r="H61" s="346">
        <v>551</v>
      </c>
    </row>
    <row r="62" spans="2:8" ht="45.75" customHeight="1" thickBot="1" x14ac:dyDescent="0.25">
      <c r="B62" s="122"/>
      <c r="C62" s="1191" t="s">
        <v>574</v>
      </c>
      <c r="D62" s="1192"/>
      <c r="E62" s="1193"/>
      <c r="F62" s="347">
        <v>305</v>
      </c>
      <c r="G62" s="347">
        <v>428</v>
      </c>
      <c r="H62" s="348">
        <v>526</v>
      </c>
    </row>
    <row r="63" spans="2:8" ht="52.5" customHeight="1" thickBot="1" x14ac:dyDescent="0.25">
      <c r="B63" s="123"/>
      <c r="C63" s="1194" t="s">
        <v>49</v>
      </c>
      <c r="D63" s="1194"/>
      <c r="E63" s="1195"/>
      <c r="F63" s="349">
        <v>17070</v>
      </c>
      <c r="G63" s="349">
        <v>15759</v>
      </c>
      <c r="H63" s="350">
        <v>13781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cVx/Ma47iWTYusRPPGmwdJVKfs2sw00IJlVHbl5qzf6Oo2dYb1TNIar/VmpxpVEu/aFGxl/H0T5oWNI+xpGHA==" saltValue="mWLnH/uy7FQH6HsRfhBQ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150"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3" workbookViewId="0">
      <selection activeCell="D28" sqref="D28"/>
    </sheetView>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61193</v>
      </c>
      <c r="E3" s="142"/>
      <c r="F3" s="143">
        <v>44161</v>
      </c>
      <c r="G3" s="144"/>
      <c r="H3" s="145"/>
    </row>
    <row r="4" spans="1:8" x14ac:dyDescent="0.2">
      <c r="A4" s="146"/>
      <c r="B4" s="147"/>
      <c r="C4" s="148"/>
      <c r="D4" s="149">
        <v>38562</v>
      </c>
      <c r="E4" s="150"/>
      <c r="F4" s="151">
        <v>23644</v>
      </c>
      <c r="G4" s="152"/>
      <c r="H4" s="153"/>
    </row>
    <row r="5" spans="1:8" x14ac:dyDescent="0.2">
      <c r="A5" s="134" t="s">
        <v>520</v>
      </c>
      <c r="B5" s="139"/>
      <c r="C5" s="140"/>
      <c r="D5" s="141">
        <v>87864</v>
      </c>
      <c r="E5" s="142"/>
      <c r="F5" s="143">
        <v>43955</v>
      </c>
      <c r="G5" s="144"/>
      <c r="H5" s="145"/>
    </row>
    <row r="6" spans="1:8" x14ac:dyDescent="0.2">
      <c r="A6" s="146"/>
      <c r="B6" s="147"/>
      <c r="C6" s="148"/>
      <c r="D6" s="149">
        <v>58950</v>
      </c>
      <c r="E6" s="150"/>
      <c r="F6" s="151">
        <v>21318</v>
      </c>
      <c r="G6" s="152"/>
      <c r="H6" s="153"/>
    </row>
    <row r="7" spans="1:8" x14ac:dyDescent="0.2">
      <c r="A7" s="134" t="s">
        <v>521</v>
      </c>
      <c r="B7" s="139"/>
      <c r="C7" s="140"/>
      <c r="D7" s="141">
        <v>73641</v>
      </c>
      <c r="E7" s="142"/>
      <c r="F7" s="143">
        <v>41921</v>
      </c>
      <c r="G7" s="144"/>
      <c r="H7" s="145"/>
    </row>
    <row r="8" spans="1:8" x14ac:dyDescent="0.2">
      <c r="A8" s="146"/>
      <c r="B8" s="147"/>
      <c r="C8" s="148"/>
      <c r="D8" s="149">
        <v>51355</v>
      </c>
      <c r="E8" s="150"/>
      <c r="F8" s="151">
        <v>21655</v>
      </c>
      <c r="G8" s="152"/>
      <c r="H8" s="153"/>
    </row>
    <row r="9" spans="1:8" x14ac:dyDescent="0.2">
      <c r="A9" s="134" t="s">
        <v>522</v>
      </c>
      <c r="B9" s="139"/>
      <c r="C9" s="140"/>
      <c r="D9" s="141">
        <v>71479</v>
      </c>
      <c r="E9" s="142"/>
      <c r="F9" s="143">
        <v>44585</v>
      </c>
      <c r="G9" s="144"/>
      <c r="H9" s="145"/>
    </row>
    <row r="10" spans="1:8" x14ac:dyDescent="0.2">
      <c r="A10" s="146"/>
      <c r="B10" s="147"/>
      <c r="C10" s="148"/>
      <c r="D10" s="149">
        <v>32213</v>
      </c>
      <c r="E10" s="150"/>
      <c r="F10" s="151">
        <v>23077</v>
      </c>
      <c r="G10" s="152"/>
      <c r="H10" s="153"/>
    </row>
    <row r="11" spans="1:8" x14ac:dyDescent="0.2">
      <c r="A11" s="134" t="s">
        <v>523</v>
      </c>
      <c r="B11" s="139"/>
      <c r="C11" s="140"/>
      <c r="D11" s="141">
        <v>79136</v>
      </c>
      <c r="E11" s="142"/>
      <c r="F11" s="143">
        <v>49779</v>
      </c>
      <c r="G11" s="144"/>
      <c r="H11" s="145"/>
    </row>
    <row r="12" spans="1:8" x14ac:dyDescent="0.2">
      <c r="A12" s="146"/>
      <c r="B12" s="147"/>
      <c r="C12" s="154"/>
      <c r="D12" s="149">
        <v>39828</v>
      </c>
      <c r="E12" s="150"/>
      <c r="F12" s="151">
        <v>28921</v>
      </c>
      <c r="G12" s="152"/>
      <c r="H12" s="153"/>
    </row>
    <row r="13" spans="1:8" x14ac:dyDescent="0.2">
      <c r="A13" s="134"/>
      <c r="B13" s="139"/>
      <c r="C13" s="140"/>
      <c r="D13" s="141">
        <v>74663</v>
      </c>
      <c r="E13" s="142"/>
      <c r="F13" s="143">
        <v>44880</v>
      </c>
      <c r="G13" s="155"/>
      <c r="H13" s="145"/>
    </row>
    <row r="14" spans="1:8" x14ac:dyDescent="0.2">
      <c r="A14" s="146"/>
      <c r="B14" s="147"/>
      <c r="C14" s="148"/>
      <c r="D14" s="149">
        <v>44182</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6.55</v>
      </c>
      <c r="C19" s="156">
        <f>ROUND(VALUE(SUBSTITUTE(実質収支比率等に係る経年分析!G$48,"▲","-")),2)</f>
        <v>7.67</v>
      </c>
      <c r="D19" s="156">
        <f>ROUND(VALUE(SUBSTITUTE(実質収支比率等に係る経年分析!H$48,"▲","-")),2)</f>
        <v>6.56</v>
      </c>
      <c r="E19" s="156">
        <f>ROUND(VALUE(SUBSTITUTE(実質収支比率等に係る経年分析!I$48,"▲","-")),2)</f>
        <v>5.58</v>
      </c>
      <c r="F19" s="156">
        <f>ROUND(VALUE(SUBSTITUTE(実質収支比率等に係る経年分析!J$48,"▲","-")),2)</f>
        <v>5.4</v>
      </c>
    </row>
    <row r="20" spans="1:11" x14ac:dyDescent="0.2">
      <c r="A20" s="156" t="s">
        <v>53</v>
      </c>
      <c r="B20" s="156">
        <f>ROUND(VALUE(SUBSTITUTE(実質収支比率等に係る経年分析!F$47,"▲","-")),2)</f>
        <v>15.63</v>
      </c>
      <c r="C20" s="156">
        <f>ROUND(VALUE(SUBSTITUTE(実質収支比率等に係る経年分析!G$47,"▲","-")),2)</f>
        <v>15.17</v>
      </c>
      <c r="D20" s="156">
        <f>ROUND(VALUE(SUBSTITUTE(実質収支比率等に係る経年分析!H$47,"▲","-")),2)</f>
        <v>15.7</v>
      </c>
      <c r="E20" s="156">
        <f>ROUND(VALUE(SUBSTITUTE(実質収支比率等に係る経年分析!I$47,"▲","-")),2)</f>
        <v>15.46</v>
      </c>
      <c r="F20" s="156">
        <f>ROUND(VALUE(SUBSTITUTE(実質収支比率等に係る経年分析!J$47,"▲","-")),2)</f>
        <v>15.42</v>
      </c>
    </row>
    <row r="21" spans="1:11" x14ac:dyDescent="0.2">
      <c r="A21" s="156" t="s">
        <v>54</v>
      </c>
      <c r="B21" s="156">
        <f>IF(ISNUMBER(VALUE(SUBSTITUTE(実質収支比率等に係る経年分析!F$49,"▲","-"))),ROUND(VALUE(SUBSTITUTE(実質収支比率等に係る経年分析!F$49,"▲","-")),2),NA())</f>
        <v>1.84</v>
      </c>
      <c r="C21" s="156">
        <f>IF(ISNUMBER(VALUE(SUBSTITUTE(実質収支比率等に係る経年分析!G$49,"▲","-"))),ROUND(VALUE(SUBSTITUTE(実質収支比率等に係る経年分析!G$49,"▲","-")),2),NA())</f>
        <v>1.31</v>
      </c>
      <c r="D21" s="156">
        <f>IF(ISNUMBER(VALUE(SUBSTITUTE(実質収支比率等に係る経年分析!H$49,"▲","-"))),ROUND(VALUE(SUBSTITUTE(実質収支比率等に係る経年分析!H$49,"▲","-")),2),NA())</f>
        <v>-1.37</v>
      </c>
      <c r="E21" s="156">
        <f>IF(ISNUMBER(VALUE(SUBSTITUTE(実質収支比率等に係る経年分析!I$49,"▲","-"))),ROUND(VALUE(SUBSTITUTE(実質収支比率等に係る経年分析!I$49,"▲","-")),2),NA())</f>
        <v>-0.89</v>
      </c>
      <c r="F21" s="156">
        <f>IF(ISNUMBER(VALUE(SUBSTITUTE(実質収支比率等に係る経年分析!J$49,"▲","-"))),ROUND(VALUE(SUBSTITUTE(実質収支比率等に係る経年分析!J$49,"▲","-")),2),NA())</f>
        <v>-0.16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食肉センター特別会計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0.56999999999999995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5388</v>
      </c>
      <c r="E42" s="158"/>
      <c r="F42" s="158"/>
      <c r="G42" s="158">
        <f>'実質公債費比率（分子）の構造'!L$52</f>
        <v>5227</v>
      </c>
      <c r="H42" s="158"/>
      <c r="I42" s="158"/>
      <c r="J42" s="158">
        <f>'実質公債費比率（分子）の構造'!M$52</f>
        <v>4996</v>
      </c>
      <c r="K42" s="158"/>
      <c r="L42" s="158"/>
      <c r="M42" s="158">
        <f>'実質公債費比率（分子）の構造'!N$52</f>
        <v>4815</v>
      </c>
      <c r="N42" s="158"/>
      <c r="O42" s="158"/>
      <c r="P42" s="158">
        <f>'実質公債費比率（分子）の構造'!O$52</f>
        <v>4568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22</v>
      </c>
      <c r="C44" s="158"/>
      <c r="D44" s="158"/>
      <c r="E44" s="158">
        <f>'実質公債費比率（分子）の構造'!L$50</f>
        <v>19</v>
      </c>
      <c r="F44" s="158"/>
      <c r="G44" s="158"/>
      <c r="H44" s="158">
        <f>'実質公債費比率（分子）の構造'!M$50</f>
        <v>10</v>
      </c>
      <c r="I44" s="158"/>
      <c r="J44" s="158"/>
      <c r="K44" s="158">
        <f>'実質公債費比率（分子）の構造'!N$50</f>
        <v>9</v>
      </c>
      <c r="L44" s="158"/>
      <c r="M44" s="158"/>
      <c r="N44" s="158">
        <f>'実質公債費比率（分子）の構造'!O$50</f>
        <v>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822</v>
      </c>
      <c r="C46" s="158"/>
      <c r="D46" s="158"/>
      <c r="E46" s="158">
        <f>'実質公債費比率（分子）の構造'!L$48</f>
        <v>773</v>
      </c>
      <c r="F46" s="158"/>
      <c r="G46" s="158"/>
      <c r="H46" s="158">
        <f>'実質公債費比率（分子）の構造'!M$48</f>
        <v>838</v>
      </c>
      <c r="I46" s="158"/>
      <c r="J46" s="158"/>
      <c r="K46" s="158">
        <f>'実質公債費比率（分子）の構造'!N$48</f>
        <v>867</v>
      </c>
      <c r="L46" s="158"/>
      <c r="M46" s="158"/>
      <c r="N46" s="158">
        <f>'実質公債費比率（分子）の構造'!O$48</f>
        <v>857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6598</v>
      </c>
      <c r="C49" s="158"/>
      <c r="D49" s="158"/>
      <c r="E49" s="158">
        <f>'実質公債費比率（分子）の構造'!L$45</f>
        <v>6540</v>
      </c>
      <c r="F49" s="158"/>
      <c r="G49" s="158"/>
      <c r="H49" s="158">
        <f>'実質公債費比率（分子）の構造'!M$45</f>
        <v>6430</v>
      </c>
      <c r="I49" s="158"/>
      <c r="J49" s="158"/>
      <c r="K49" s="158">
        <f>'実質公債費比率（分子）の構造'!N$45</f>
        <v>6350</v>
      </c>
      <c r="L49" s="158"/>
      <c r="M49" s="158"/>
      <c r="N49" s="158">
        <f>'実質公債費比率（分子）の構造'!O$45</f>
        <v>6238</v>
      </c>
      <c r="O49" s="158"/>
      <c r="P49" s="158"/>
    </row>
    <row r="50" spans="1:16" x14ac:dyDescent="0.2">
      <c r="A50" s="158" t="s">
        <v>67</v>
      </c>
      <c r="B50" s="158" t="e">
        <f>NA()</f>
        <v>#N/A</v>
      </c>
      <c r="C50" s="158">
        <f>IF(ISNUMBER('実質公債費比率（分子）の構造'!K$53),'実質公債費比率（分子）の構造'!K$53,NA())</f>
        <v>2054</v>
      </c>
      <c r="D50" s="158" t="e">
        <f>NA()</f>
        <v>#N/A</v>
      </c>
      <c r="E50" s="158" t="e">
        <f>NA()</f>
        <v>#N/A</v>
      </c>
      <c r="F50" s="158">
        <f>IF(ISNUMBER('実質公債費比率（分子）の構造'!L$53),'実質公債費比率（分子）の構造'!L$53,NA())</f>
        <v>2105</v>
      </c>
      <c r="G50" s="158" t="e">
        <f>NA()</f>
        <v>#N/A</v>
      </c>
      <c r="H50" s="158" t="e">
        <f>NA()</f>
        <v>#N/A</v>
      </c>
      <c r="I50" s="158">
        <f>IF(ISNUMBER('実質公債費比率（分子）の構造'!M$53),'実質公債費比率（分子）の構造'!M$53,NA())</f>
        <v>2282</v>
      </c>
      <c r="J50" s="158" t="e">
        <f>NA()</f>
        <v>#N/A</v>
      </c>
      <c r="K50" s="158" t="e">
        <f>NA()</f>
        <v>#N/A</v>
      </c>
      <c r="L50" s="158">
        <f>IF(ISNUMBER('実質公債費比率（分子）の構造'!N$53),'実質公債費比率（分子）の構造'!N$53,NA())</f>
        <v>2411</v>
      </c>
      <c r="M50" s="158" t="e">
        <f>NA()</f>
        <v>#N/A</v>
      </c>
      <c r="N50" s="158" t="e">
        <f>NA()</f>
        <v>#N/A</v>
      </c>
      <c r="O50" s="158">
        <f>IF(ISNUMBER('実質公債費比率（分子）の構造'!O$53),'実質公債費比率（分子）の構造'!O$53,NA())</f>
        <v>2535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50942</v>
      </c>
      <c r="E56" s="157"/>
      <c r="F56" s="157"/>
      <c r="G56" s="157">
        <f>'将来負担比率（分子）の構造'!J$52</f>
        <v>49966</v>
      </c>
      <c r="H56" s="157"/>
      <c r="I56" s="157"/>
      <c r="J56" s="157">
        <f>'将来負担比率（分子）の構造'!K$52</f>
        <v>48588</v>
      </c>
      <c r="K56" s="157"/>
      <c r="L56" s="157"/>
      <c r="M56" s="157">
        <f>'将来負担比率（分子）の構造'!L$52</f>
        <v>48174</v>
      </c>
      <c r="N56" s="157"/>
      <c r="O56" s="157"/>
      <c r="P56" s="157">
        <f>'将来負担比率（分子）の構造'!M$52</f>
        <v>47233</v>
      </c>
    </row>
    <row r="57" spans="1:16" x14ac:dyDescent="0.2">
      <c r="A57" s="157" t="s">
        <v>42</v>
      </c>
      <c r="B57" s="157"/>
      <c r="C57" s="157"/>
      <c r="D57" s="157">
        <f>'将来負担比率（分子）の構造'!I$51</f>
        <v>1739</v>
      </c>
      <c r="E57" s="157"/>
      <c r="F57" s="157"/>
      <c r="G57" s="157">
        <f>'将来負担比率（分子）の構造'!J$51</f>
        <v>1730</v>
      </c>
      <c r="H57" s="157"/>
      <c r="I57" s="157"/>
      <c r="J57" s="157">
        <f>'将来負担比率（分子）の構造'!K$51</f>
        <v>1778</v>
      </c>
      <c r="K57" s="157"/>
      <c r="L57" s="157"/>
      <c r="M57" s="157">
        <f>'将来負担比率（分子）の構造'!L$51</f>
        <v>1933</v>
      </c>
      <c r="N57" s="157"/>
      <c r="O57" s="157"/>
      <c r="P57" s="157">
        <f>'将来負担比率（分子）の構造'!M$51</f>
        <v>1875</v>
      </c>
    </row>
    <row r="58" spans="1:16" x14ac:dyDescent="0.2">
      <c r="A58" s="157" t="s">
        <v>41</v>
      </c>
      <c r="B58" s="157"/>
      <c r="C58" s="157"/>
      <c r="D58" s="157">
        <f>'将来負担比率（分子）の構造'!I$50</f>
        <v>22235</v>
      </c>
      <c r="E58" s="157"/>
      <c r="F58" s="157"/>
      <c r="G58" s="157">
        <f>'将来負担比率（分子）の構造'!J$50</f>
        <v>21934</v>
      </c>
      <c r="H58" s="157"/>
      <c r="I58" s="157"/>
      <c r="J58" s="157">
        <f>'将来負担比率（分子）の構造'!K$50</f>
        <v>21417</v>
      </c>
      <c r="K58" s="157"/>
      <c r="L58" s="157"/>
      <c r="M58" s="157">
        <f>'将来負担比率（分子）の構造'!L$50</f>
        <v>21141</v>
      </c>
      <c r="N58" s="157"/>
      <c r="O58" s="157"/>
      <c r="P58" s="157">
        <f>'将来負担比率（分子）の構造'!M$50</f>
        <v>19254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8236</v>
      </c>
      <c r="C62" s="157"/>
      <c r="D62" s="157"/>
      <c r="E62" s="157">
        <f>'将来負担比率（分子）の構造'!J$45</f>
        <v>8341</v>
      </c>
      <c r="F62" s="157"/>
      <c r="G62" s="157"/>
      <c r="H62" s="157">
        <f>'将来負担比率（分子）の構造'!K$45</f>
        <v>8116</v>
      </c>
      <c r="I62" s="157"/>
      <c r="J62" s="157"/>
      <c r="K62" s="157">
        <f>'将来負担比率（分子）の構造'!L$45</f>
        <v>8201</v>
      </c>
      <c r="L62" s="157"/>
      <c r="M62" s="157"/>
      <c r="N62" s="157">
        <f>'将来負担比率（分子）の構造'!M$45</f>
        <v>8291</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11104</v>
      </c>
      <c r="C64" s="157"/>
      <c r="D64" s="157"/>
      <c r="E64" s="157">
        <f>'将来負担比率（分子）の構造'!J$43</f>
        <v>10223</v>
      </c>
      <c r="F64" s="157"/>
      <c r="G64" s="157"/>
      <c r="H64" s="157">
        <f>'将来負担比率（分子）の構造'!K$43</f>
        <v>9719</v>
      </c>
      <c r="I64" s="157"/>
      <c r="J64" s="157"/>
      <c r="K64" s="157">
        <f>'将来負担比率（分子）の構造'!L$43</f>
        <v>9617</v>
      </c>
      <c r="L64" s="157"/>
      <c r="M64" s="157"/>
      <c r="N64" s="157">
        <f>'将来負担比率（分子）の構造'!M$43</f>
        <v>10640</v>
      </c>
      <c r="O64" s="157"/>
      <c r="P64" s="157"/>
    </row>
    <row r="65" spans="1:16" x14ac:dyDescent="0.2">
      <c r="A65" s="157" t="s">
        <v>32</v>
      </c>
      <c r="B65" s="157">
        <f>'将来負担比率（分子）の構造'!I$42</f>
        <v>44</v>
      </c>
      <c r="C65" s="157"/>
      <c r="D65" s="157"/>
      <c r="E65" s="157">
        <f>'将来負担比率（分子）の構造'!J$42</f>
        <v>26</v>
      </c>
      <c r="F65" s="157"/>
      <c r="G65" s="157"/>
      <c r="H65" s="157">
        <f>'将来負担比率（分子）の構造'!K$42</f>
        <v>16</v>
      </c>
      <c r="I65" s="157"/>
      <c r="J65" s="157"/>
      <c r="K65" s="157">
        <f>'将来負担比率（分子）の構造'!L$42</f>
        <v>8</v>
      </c>
      <c r="L65" s="157"/>
      <c r="M65" s="157"/>
      <c r="N65" s="157" t="str">
        <f>'将来負担比率（分子）の構造'!M$42</f>
        <v>-</v>
      </c>
      <c r="O65" s="157"/>
      <c r="P65" s="157"/>
    </row>
    <row r="66" spans="1:16" x14ac:dyDescent="0.2">
      <c r="A66" s="157" t="s">
        <v>31</v>
      </c>
      <c r="B66" s="157">
        <f>'将来負担比率（分子）の構造'!I$41</f>
        <v>55429</v>
      </c>
      <c r="C66" s="157"/>
      <c r="D66" s="157"/>
      <c r="E66" s="157">
        <f>'将来負担比率（分子）の構造'!J$41</f>
        <v>56173</v>
      </c>
      <c r="F66" s="157"/>
      <c r="G66" s="157"/>
      <c r="H66" s="157">
        <f>'将来負担比率（分子）の構造'!K$41</f>
        <v>54690</v>
      </c>
      <c r="I66" s="157"/>
      <c r="J66" s="157"/>
      <c r="K66" s="157">
        <f>'将来負担比率（分子）の構造'!L$41</f>
        <v>54022</v>
      </c>
      <c r="L66" s="157"/>
      <c r="M66" s="157"/>
      <c r="N66" s="157">
        <f>'将来負担比率（分子）の構造'!M$41</f>
        <v>53950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1133</v>
      </c>
      <c r="G67" s="157" t="e">
        <f>NA()</f>
        <v>#N/A</v>
      </c>
      <c r="H67" s="157" t="e">
        <f>NA()</f>
        <v>#N/A</v>
      </c>
      <c r="I67" s="157">
        <f>IF(ISNUMBER('将来負担比率（分子）の構造'!K$53), IF('将来負担比率（分子）の構造'!K$53 &lt; 0, 0, '将来負担比率（分子）の構造'!K$53), NA())</f>
        <v>758</v>
      </c>
      <c r="J67" s="157" t="e">
        <f>NA()</f>
        <v>#N/A</v>
      </c>
      <c r="K67" s="157" t="e">
        <f>NA()</f>
        <v>#N/A</v>
      </c>
      <c r="L67" s="157">
        <f>IF(ISNUMBER('将来負担比率（分子）の構造'!L$53), IF('将来負担比率（分子）の構造'!L$53 &lt; 0, 0, '将来負担比率（分子）の構造'!L$53), NA())</f>
        <v>600</v>
      </c>
      <c r="M67" s="157" t="e">
        <f>NA()</f>
        <v>#N/A</v>
      </c>
      <c r="N67" s="157" t="e">
        <f>NA()</f>
        <v>#N/A</v>
      </c>
      <c r="O67" s="157">
        <f>IF(ISNUMBER('将来負担比率（分子）の構造'!M$53), IF('将来負担比率（分子）の構造'!M$53 &lt; 0, 0, '将来負担比率（分子）の構造'!M$53), NA())</f>
        <v>4520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5033</v>
      </c>
      <c r="C72" s="161">
        <f>基金残高に係る経年分析!G55</f>
        <v>5033</v>
      </c>
      <c r="D72" s="161">
        <f>基金残高に係る経年分析!H55</f>
        <v>5033</v>
      </c>
    </row>
    <row r="73" spans="1:16" x14ac:dyDescent="0.2">
      <c r="A73" s="160" t="s">
        <v>74</v>
      </c>
      <c r="B73" s="161">
        <f>基金残高に係る経年分析!F56</f>
        <v>2753</v>
      </c>
      <c r="C73" s="161">
        <f>基金残高に係る経年分析!G56</f>
        <v>2607</v>
      </c>
      <c r="D73" s="161">
        <f>基金残高に係る経年分析!H56</f>
        <v>2405</v>
      </c>
    </row>
    <row r="74" spans="1:16" x14ac:dyDescent="0.2">
      <c r="A74" s="160" t="s">
        <v>75</v>
      </c>
      <c r="B74" s="161">
        <f>基金残高に係る経年分析!F57</f>
        <v>9284</v>
      </c>
      <c r="C74" s="161">
        <f>基金残高に係る経年分析!G57</f>
        <v>8119</v>
      </c>
      <c r="D74" s="161">
        <f>基金残高に係る経年分析!H57</f>
        <v>6344</v>
      </c>
    </row>
  </sheetData>
  <sheetProtection algorithmName="SHA-512" hashValue="Xe47x9KueFPL1GwoSdS5shsKvzV1kytBbYMvLNrFmTMrJMdiTDBjL5ah94GMXc6qwjkMduyePtjn4lxAPi2ahg==" saltValue="ioK56P97VS4QCr6vwE/R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15616152</v>
      </c>
      <c r="S5" s="600"/>
      <c r="T5" s="600"/>
      <c r="U5" s="600"/>
      <c r="V5" s="600"/>
      <c r="W5" s="600"/>
      <c r="X5" s="600"/>
      <c r="Y5" s="601"/>
      <c r="Z5" s="602">
        <v>21.1</v>
      </c>
      <c r="AA5" s="602"/>
      <c r="AB5" s="602"/>
      <c r="AC5" s="602"/>
      <c r="AD5" s="603">
        <v>15616152</v>
      </c>
      <c r="AE5" s="603"/>
      <c r="AF5" s="603"/>
      <c r="AG5" s="603"/>
      <c r="AH5" s="603"/>
      <c r="AI5" s="603"/>
      <c r="AJ5" s="603"/>
      <c r="AK5" s="603"/>
      <c r="AL5" s="604">
        <v>45.6</v>
      </c>
      <c r="AM5" s="605"/>
      <c r="AN5" s="605"/>
      <c r="AO5" s="606"/>
      <c r="AP5" s="596" t="s">
        <v>216</v>
      </c>
      <c r="AQ5" s="597"/>
      <c r="AR5" s="597"/>
      <c r="AS5" s="597"/>
      <c r="AT5" s="597"/>
      <c r="AU5" s="597"/>
      <c r="AV5" s="597"/>
      <c r="AW5" s="597"/>
      <c r="AX5" s="597"/>
      <c r="AY5" s="597"/>
      <c r="AZ5" s="597"/>
      <c r="BA5" s="597"/>
      <c r="BB5" s="597"/>
      <c r="BC5" s="597"/>
      <c r="BD5" s="597"/>
      <c r="BE5" s="597"/>
      <c r="BF5" s="598"/>
      <c r="BG5" s="610">
        <v>15615685</v>
      </c>
      <c r="BH5" s="611"/>
      <c r="BI5" s="611"/>
      <c r="BJ5" s="611"/>
      <c r="BK5" s="611"/>
      <c r="BL5" s="611"/>
      <c r="BM5" s="611"/>
      <c r="BN5" s="612"/>
      <c r="BO5" s="613">
        <v>100</v>
      </c>
      <c r="BP5" s="613"/>
      <c r="BQ5" s="613"/>
      <c r="BR5" s="613"/>
      <c r="BS5" s="614">
        <v>1282545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668694</v>
      </c>
      <c r="S6" s="611"/>
      <c r="T6" s="611"/>
      <c r="U6" s="611"/>
      <c r="V6" s="611"/>
      <c r="W6" s="611"/>
      <c r="X6" s="611"/>
      <c r="Y6" s="612"/>
      <c r="Z6" s="613">
        <v>0.9</v>
      </c>
      <c r="AA6" s="613"/>
      <c r="AB6" s="613"/>
      <c r="AC6" s="613"/>
      <c r="AD6" s="614">
        <v>668694</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15615685</v>
      </c>
      <c r="BH6" s="611"/>
      <c r="BI6" s="611"/>
      <c r="BJ6" s="611"/>
      <c r="BK6" s="611"/>
      <c r="BL6" s="611"/>
      <c r="BM6" s="611"/>
      <c r="BN6" s="612"/>
      <c r="BO6" s="613">
        <v>100</v>
      </c>
      <c r="BP6" s="613"/>
      <c r="BQ6" s="613"/>
      <c r="BR6" s="613"/>
      <c r="BS6" s="614">
        <v>1282545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354181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354180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3474</v>
      </c>
      <c r="S7" s="611"/>
      <c r="T7" s="611"/>
      <c r="U7" s="611"/>
      <c r="V7" s="611"/>
      <c r="W7" s="611"/>
      <c r="X7" s="611"/>
      <c r="Y7" s="612"/>
      <c r="Z7" s="613">
        <v>0</v>
      </c>
      <c r="AA7" s="613"/>
      <c r="AB7" s="613"/>
      <c r="AC7" s="613"/>
      <c r="AD7" s="614">
        <v>3474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5610000</v>
      </c>
      <c r="BH7" s="611"/>
      <c r="BI7" s="611"/>
      <c r="BJ7" s="611"/>
      <c r="BK7" s="611"/>
      <c r="BL7" s="611"/>
      <c r="BM7" s="611"/>
      <c r="BN7" s="612"/>
      <c r="BO7" s="613">
        <v>35.9</v>
      </c>
      <c r="BP7" s="613"/>
      <c r="BQ7" s="613"/>
      <c r="BR7" s="613"/>
      <c r="BS7" s="614">
        <v>217849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6915009</v>
      </c>
      <c r="CS7" s="611"/>
      <c r="CT7" s="611"/>
      <c r="CU7" s="611"/>
      <c r="CV7" s="611"/>
      <c r="CW7" s="611"/>
      <c r="CX7" s="611"/>
      <c r="CY7" s="612"/>
      <c r="CZ7" s="613">
        <v>9.6999999999999993</v>
      </c>
      <c r="DA7" s="613"/>
      <c r="DB7" s="613"/>
      <c r="DC7" s="613"/>
      <c r="DD7" s="619">
        <v>176383</v>
      </c>
      <c r="DE7" s="611"/>
      <c r="DF7" s="611"/>
      <c r="DG7" s="611"/>
      <c r="DH7" s="611"/>
      <c r="DI7" s="611"/>
      <c r="DJ7" s="611"/>
      <c r="DK7" s="611"/>
      <c r="DL7" s="611"/>
      <c r="DM7" s="611"/>
      <c r="DN7" s="611"/>
      <c r="DO7" s="611"/>
      <c r="DP7" s="612"/>
      <c r="DQ7" s="619">
        <v>6041063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76020</v>
      </c>
      <c r="S8" s="611"/>
      <c r="T8" s="611"/>
      <c r="U8" s="611"/>
      <c r="V8" s="611"/>
      <c r="W8" s="611"/>
      <c r="X8" s="611"/>
      <c r="Y8" s="612"/>
      <c r="Z8" s="613">
        <v>0.1</v>
      </c>
      <c r="AA8" s="613"/>
      <c r="AB8" s="613"/>
      <c r="AC8" s="613"/>
      <c r="AD8" s="614">
        <v>76020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172237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27607768</v>
      </c>
      <c r="CS8" s="611"/>
      <c r="CT8" s="611"/>
      <c r="CU8" s="611"/>
      <c r="CV8" s="611"/>
      <c r="CW8" s="611"/>
      <c r="CX8" s="611"/>
      <c r="CY8" s="612"/>
      <c r="CZ8" s="613">
        <v>38.9</v>
      </c>
      <c r="DA8" s="613"/>
      <c r="DB8" s="613"/>
      <c r="DC8" s="613"/>
      <c r="DD8" s="619">
        <v>49232</v>
      </c>
      <c r="DE8" s="611"/>
      <c r="DF8" s="611"/>
      <c r="DG8" s="611"/>
      <c r="DH8" s="611"/>
      <c r="DI8" s="611"/>
      <c r="DJ8" s="611"/>
      <c r="DK8" s="611"/>
      <c r="DL8" s="611"/>
      <c r="DM8" s="611"/>
      <c r="DN8" s="611"/>
      <c r="DO8" s="611"/>
      <c r="DP8" s="612"/>
      <c r="DQ8" s="619">
        <v>12952109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74696</v>
      </c>
      <c r="S9" s="611"/>
      <c r="T9" s="611"/>
      <c r="U9" s="611"/>
      <c r="V9" s="611"/>
      <c r="W9" s="611"/>
      <c r="X9" s="611"/>
      <c r="Y9" s="612"/>
      <c r="Z9" s="613">
        <v>0.1</v>
      </c>
      <c r="AA9" s="613"/>
      <c r="AB9" s="613"/>
      <c r="AC9" s="613"/>
      <c r="AD9" s="614">
        <v>74696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4527389</v>
      </c>
      <c r="BH9" s="611"/>
      <c r="BI9" s="611"/>
      <c r="BJ9" s="611"/>
      <c r="BK9" s="611"/>
      <c r="BL9" s="611"/>
      <c r="BM9" s="611"/>
      <c r="BN9" s="612"/>
      <c r="BO9" s="613">
        <v>29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5128219</v>
      </c>
      <c r="CS9" s="611"/>
      <c r="CT9" s="611"/>
      <c r="CU9" s="611"/>
      <c r="CV9" s="611"/>
      <c r="CW9" s="611"/>
      <c r="CX9" s="611"/>
      <c r="CY9" s="612"/>
      <c r="CZ9" s="613">
        <v>7.2</v>
      </c>
      <c r="DA9" s="613"/>
      <c r="DB9" s="613"/>
      <c r="DC9" s="613"/>
      <c r="DD9" s="619">
        <v>812919</v>
      </c>
      <c r="DE9" s="611"/>
      <c r="DF9" s="611"/>
      <c r="DG9" s="611"/>
      <c r="DH9" s="611"/>
      <c r="DI9" s="611"/>
      <c r="DJ9" s="611"/>
      <c r="DK9" s="611"/>
      <c r="DL9" s="611"/>
      <c r="DM9" s="611"/>
      <c r="DN9" s="611"/>
      <c r="DO9" s="611"/>
      <c r="DP9" s="612"/>
      <c r="DQ9" s="619">
        <v>3413927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351185</v>
      </c>
      <c r="BH10" s="611"/>
      <c r="BI10" s="611"/>
      <c r="BJ10" s="611"/>
      <c r="BK10" s="611"/>
      <c r="BL10" s="611"/>
      <c r="BM10" s="611"/>
      <c r="BN10" s="612"/>
      <c r="BO10" s="613">
        <v>2.2000000000000002</v>
      </c>
      <c r="BP10" s="613"/>
      <c r="BQ10" s="613"/>
      <c r="BR10" s="613"/>
      <c r="BS10" s="614">
        <v>58469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10500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10500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3114130</v>
      </c>
      <c r="S11" s="611"/>
      <c r="T11" s="611"/>
      <c r="U11" s="611"/>
      <c r="V11" s="611"/>
      <c r="W11" s="611"/>
      <c r="X11" s="611"/>
      <c r="Y11" s="612"/>
      <c r="Z11" s="615">
        <v>4.2</v>
      </c>
      <c r="AA11" s="616"/>
      <c r="AB11" s="616"/>
      <c r="AC11" s="622"/>
      <c r="AD11" s="619">
        <v>3114130</v>
      </c>
      <c r="AE11" s="611"/>
      <c r="AF11" s="611"/>
      <c r="AG11" s="611"/>
      <c r="AH11" s="611"/>
      <c r="AI11" s="611"/>
      <c r="AJ11" s="611"/>
      <c r="AK11" s="612"/>
      <c r="AL11" s="615">
        <v>9.1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559189</v>
      </c>
      <c r="BH11" s="611"/>
      <c r="BI11" s="611"/>
      <c r="BJ11" s="611"/>
      <c r="BK11" s="611"/>
      <c r="BL11" s="611"/>
      <c r="BM11" s="611"/>
      <c r="BN11" s="612"/>
      <c r="BO11" s="613">
        <v>3.6</v>
      </c>
      <c r="BP11" s="613"/>
      <c r="BQ11" s="613"/>
      <c r="BR11" s="613"/>
      <c r="BS11" s="614">
        <v>159380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2500734</v>
      </c>
      <c r="CS11" s="611"/>
      <c r="CT11" s="611"/>
      <c r="CU11" s="611"/>
      <c r="CV11" s="611"/>
      <c r="CW11" s="611"/>
      <c r="CX11" s="611"/>
      <c r="CY11" s="612"/>
      <c r="CZ11" s="613">
        <v>3.5</v>
      </c>
      <c r="DA11" s="613"/>
      <c r="DB11" s="613"/>
      <c r="DC11" s="613"/>
      <c r="DD11" s="619">
        <v>955784</v>
      </c>
      <c r="DE11" s="611"/>
      <c r="DF11" s="611"/>
      <c r="DG11" s="611"/>
      <c r="DH11" s="611"/>
      <c r="DI11" s="611"/>
      <c r="DJ11" s="611"/>
      <c r="DK11" s="611"/>
      <c r="DL11" s="611"/>
      <c r="DM11" s="611"/>
      <c r="DN11" s="611"/>
      <c r="DO11" s="611"/>
      <c r="DP11" s="612"/>
      <c r="DQ11" s="619">
        <v>1203277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13482</v>
      </c>
      <c r="S12" s="611"/>
      <c r="T12" s="611"/>
      <c r="U12" s="611"/>
      <c r="V12" s="611"/>
      <c r="W12" s="611"/>
      <c r="X12" s="611"/>
      <c r="Y12" s="612"/>
      <c r="Z12" s="613">
        <v>0</v>
      </c>
      <c r="AA12" s="613"/>
      <c r="AB12" s="613"/>
      <c r="AC12" s="613"/>
      <c r="AD12" s="614">
        <v>13482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8630399</v>
      </c>
      <c r="BH12" s="611"/>
      <c r="BI12" s="611"/>
      <c r="BJ12" s="611"/>
      <c r="BK12" s="611"/>
      <c r="BL12" s="611"/>
      <c r="BM12" s="611"/>
      <c r="BN12" s="612"/>
      <c r="BO12" s="613">
        <v>55.3</v>
      </c>
      <c r="BP12" s="613"/>
      <c r="BQ12" s="613"/>
      <c r="BR12" s="613"/>
      <c r="BS12" s="614">
        <v>1064696</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4418758</v>
      </c>
      <c r="CS12" s="611"/>
      <c r="CT12" s="611"/>
      <c r="CU12" s="611"/>
      <c r="CV12" s="611"/>
      <c r="CW12" s="611"/>
      <c r="CX12" s="611"/>
      <c r="CY12" s="612"/>
      <c r="CZ12" s="613">
        <v>6.2</v>
      </c>
      <c r="DA12" s="613"/>
      <c r="DB12" s="613"/>
      <c r="DC12" s="613"/>
      <c r="DD12" s="619">
        <v>271124</v>
      </c>
      <c r="DE12" s="611"/>
      <c r="DF12" s="611"/>
      <c r="DG12" s="611"/>
      <c r="DH12" s="611"/>
      <c r="DI12" s="611"/>
      <c r="DJ12" s="611"/>
      <c r="DK12" s="611"/>
      <c r="DL12" s="611"/>
      <c r="DM12" s="611"/>
      <c r="DN12" s="611"/>
      <c r="DO12" s="611"/>
      <c r="DP12" s="612"/>
      <c r="DQ12" s="619">
        <v>1754739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8541464</v>
      </c>
      <c r="BH13" s="611"/>
      <c r="BI13" s="611"/>
      <c r="BJ13" s="611"/>
      <c r="BK13" s="611"/>
      <c r="BL13" s="611"/>
      <c r="BM13" s="611"/>
      <c r="BN13" s="612"/>
      <c r="BO13" s="613">
        <v>54.7</v>
      </c>
      <c r="BP13" s="613"/>
      <c r="BQ13" s="613"/>
      <c r="BR13" s="613"/>
      <c r="BS13" s="614">
        <v>1064696</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5847415</v>
      </c>
      <c r="CS13" s="611"/>
      <c r="CT13" s="611"/>
      <c r="CU13" s="611"/>
      <c r="CV13" s="611"/>
      <c r="CW13" s="611"/>
      <c r="CX13" s="611"/>
      <c r="CY13" s="612"/>
      <c r="CZ13" s="613">
        <v>8.1999999999999993</v>
      </c>
      <c r="DA13" s="613"/>
      <c r="DB13" s="613"/>
      <c r="DC13" s="613"/>
      <c r="DD13" s="619">
        <v>3271472</v>
      </c>
      <c r="DE13" s="611"/>
      <c r="DF13" s="611"/>
      <c r="DG13" s="611"/>
      <c r="DH13" s="611"/>
      <c r="DI13" s="611"/>
      <c r="DJ13" s="611"/>
      <c r="DK13" s="611"/>
      <c r="DL13" s="611"/>
      <c r="DM13" s="611"/>
      <c r="DN13" s="611"/>
      <c r="DO13" s="611"/>
      <c r="DP13" s="612"/>
      <c r="DQ13" s="619">
        <v>2591559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457047</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2556096</v>
      </c>
      <c r="CS14" s="611"/>
      <c r="CT14" s="611"/>
      <c r="CU14" s="611"/>
      <c r="CV14" s="611"/>
      <c r="CW14" s="611"/>
      <c r="CX14" s="611"/>
      <c r="CY14" s="612"/>
      <c r="CZ14" s="613">
        <v>3.6</v>
      </c>
      <c r="DA14" s="613"/>
      <c r="DB14" s="613"/>
      <c r="DC14" s="613"/>
      <c r="DD14" s="619">
        <v>351451</v>
      </c>
      <c r="DE14" s="611"/>
      <c r="DF14" s="611"/>
      <c r="DG14" s="611"/>
      <c r="DH14" s="611"/>
      <c r="DI14" s="611"/>
      <c r="DJ14" s="611"/>
      <c r="DK14" s="611"/>
      <c r="DL14" s="611"/>
      <c r="DM14" s="611"/>
      <c r="DN14" s="611"/>
      <c r="DO14" s="611"/>
      <c r="DP14" s="612"/>
      <c r="DQ14" s="619">
        <v>2037477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39890</v>
      </c>
      <c r="S15" s="611"/>
      <c r="T15" s="611"/>
      <c r="U15" s="611"/>
      <c r="V15" s="611"/>
      <c r="W15" s="611"/>
      <c r="X15" s="611"/>
      <c r="Y15" s="612"/>
      <c r="Z15" s="613">
        <v>0.1</v>
      </c>
      <c r="AA15" s="613"/>
      <c r="AB15" s="613"/>
      <c r="AC15" s="613"/>
      <c r="AD15" s="614">
        <v>39890</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918239</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8538378</v>
      </c>
      <c r="CS15" s="611"/>
      <c r="CT15" s="611"/>
      <c r="CU15" s="611"/>
      <c r="CV15" s="611"/>
      <c r="CW15" s="611"/>
      <c r="CX15" s="611"/>
      <c r="CY15" s="612"/>
      <c r="CZ15" s="613">
        <v>12</v>
      </c>
      <c r="DA15" s="613"/>
      <c r="DB15" s="613"/>
      <c r="DC15" s="613"/>
      <c r="DD15" s="619">
        <v>3128028</v>
      </c>
      <c r="DE15" s="611"/>
      <c r="DF15" s="611"/>
      <c r="DG15" s="611"/>
      <c r="DH15" s="611"/>
      <c r="DI15" s="611"/>
      <c r="DJ15" s="611"/>
      <c r="DK15" s="611"/>
      <c r="DL15" s="611"/>
      <c r="DM15" s="611"/>
      <c r="DN15" s="611"/>
      <c r="DO15" s="611"/>
      <c r="DP15" s="612"/>
      <c r="DQ15" s="619">
        <v>4061945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229875</v>
      </c>
      <c r="S16" s="611"/>
      <c r="T16" s="611"/>
      <c r="U16" s="611"/>
      <c r="V16" s="611"/>
      <c r="W16" s="611"/>
      <c r="X16" s="611"/>
      <c r="Y16" s="612"/>
      <c r="Z16" s="613">
        <v>0.3</v>
      </c>
      <c r="AA16" s="613"/>
      <c r="AB16" s="613"/>
      <c r="AC16" s="613"/>
      <c r="AD16" s="614">
        <v>229875</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779838</v>
      </c>
      <c r="CS16" s="611"/>
      <c r="CT16" s="611"/>
      <c r="CU16" s="611"/>
      <c r="CV16" s="611"/>
      <c r="CW16" s="611"/>
      <c r="CX16" s="611"/>
      <c r="CY16" s="612"/>
      <c r="CZ16" s="613">
        <v>1.1000000000000001</v>
      </c>
      <c r="DA16" s="613"/>
      <c r="DB16" s="613"/>
      <c r="DC16" s="613"/>
      <c r="DD16" s="619" t="s">
        <v>122</v>
      </c>
      <c r="DE16" s="611"/>
      <c r="DF16" s="611"/>
      <c r="DG16" s="611"/>
      <c r="DH16" s="611"/>
      <c r="DI16" s="611"/>
      <c r="DJ16" s="611"/>
      <c r="DK16" s="611"/>
      <c r="DL16" s="611"/>
      <c r="DM16" s="611"/>
      <c r="DN16" s="611"/>
      <c r="DO16" s="611"/>
      <c r="DP16" s="612"/>
      <c r="DQ16" s="619">
        <v>96429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575999</v>
      </c>
      <c r="S17" s="611"/>
      <c r="T17" s="611"/>
      <c r="U17" s="611"/>
      <c r="V17" s="611"/>
      <c r="W17" s="611"/>
      <c r="X17" s="611"/>
      <c r="Y17" s="612"/>
      <c r="Z17" s="613">
        <v>0.8</v>
      </c>
      <c r="AA17" s="613"/>
      <c r="AB17" s="613"/>
      <c r="AC17" s="613"/>
      <c r="AD17" s="614">
        <v>575999</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6267226</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6062617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106695</v>
      </c>
      <c r="S18" s="611"/>
      <c r="T18" s="611"/>
      <c r="U18" s="611"/>
      <c r="V18" s="611"/>
      <c r="W18" s="611"/>
      <c r="X18" s="611"/>
      <c r="Y18" s="612"/>
      <c r="Z18" s="613">
        <v>0.1</v>
      </c>
      <c r="AA18" s="613"/>
      <c r="AB18" s="613"/>
      <c r="AC18" s="613"/>
      <c r="AD18" s="614">
        <v>106695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464417</v>
      </c>
      <c r="S19" s="611"/>
      <c r="T19" s="611"/>
      <c r="U19" s="611"/>
      <c r="V19" s="611"/>
      <c r="W19" s="611"/>
      <c r="X19" s="611"/>
      <c r="Y19" s="612"/>
      <c r="Z19" s="613">
        <v>0.6</v>
      </c>
      <c r="AA19" s="613"/>
      <c r="AB19" s="613"/>
      <c r="AC19" s="613"/>
      <c r="AD19" s="614">
        <v>464417</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467</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4887</v>
      </c>
      <c r="S20" s="611"/>
      <c r="T20" s="611"/>
      <c r="U20" s="611"/>
      <c r="V20" s="611"/>
      <c r="W20" s="611"/>
      <c r="X20" s="611"/>
      <c r="Y20" s="612"/>
      <c r="Z20" s="613">
        <v>0</v>
      </c>
      <c r="AA20" s="613"/>
      <c r="AB20" s="613"/>
      <c r="AC20" s="613"/>
      <c r="AD20" s="614">
        <v>4887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467</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70924122</v>
      </c>
      <c r="CS20" s="611"/>
      <c r="CT20" s="611"/>
      <c r="CU20" s="611"/>
      <c r="CV20" s="611"/>
      <c r="CW20" s="611"/>
      <c r="CX20" s="611"/>
      <c r="CY20" s="612"/>
      <c r="CZ20" s="613">
        <v>100</v>
      </c>
      <c r="DA20" s="613"/>
      <c r="DB20" s="613"/>
      <c r="DC20" s="613"/>
      <c r="DD20" s="619">
        <v>9016393</v>
      </c>
      <c r="DE20" s="611"/>
      <c r="DF20" s="611"/>
      <c r="DG20" s="611"/>
      <c r="DH20" s="611"/>
      <c r="DI20" s="611"/>
      <c r="DJ20" s="611"/>
      <c r="DK20" s="611"/>
      <c r="DL20" s="611"/>
      <c r="DM20" s="611"/>
      <c r="DN20" s="611"/>
      <c r="DO20" s="611"/>
      <c r="DP20" s="612"/>
      <c r="DQ20" s="619">
        <v>40579822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15058607</v>
      </c>
      <c r="S21" s="611"/>
      <c r="T21" s="611"/>
      <c r="U21" s="611"/>
      <c r="V21" s="611"/>
      <c r="W21" s="611"/>
      <c r="X21" s="611"/>
      <c r="Y21" s="612"/>
      <c r="Z21" s="613">
        <v>20.3</v>
      </c>
      <c r="AA21" s="613"/>
      <c r="AB21" s="613"/>
      <c r="AC21" s="613"/>
      <c r="AD21" s="614">
        <v>13694843</v>
      </c>
      <c r="AE21" s="614"/>
      <c r="AF21" s="614"/>
      <c r="AG21" s="614"/>
      <c r="AH21" s="614"/>
      <c r="AI21" s="614"/>
      <c r="AJ21" s="614"/>
      <c r="AK21" s="614"/>
      <c r="AL21" s="615">
        <v>40</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467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13694843</v>
      </c>
      <c r="S22" s="611"/>
      <c r="T22" s="611"/>
      <c r="U22" s="611"/>
      <c r="V22" s="611"/>
      <c r="W22" s="611"/>
      <c r="X22" s="611"/>
      <c r="Y22" s="612"/>
      <c r="Z22" s="613">
        <v>18.5</v>
      </c>
      <c r="AA22" s="613"/>
      <c r="AB22" s="613"/>
      <c r="AC22" s="613"/>
      <c r="AD22" s="614">
        <v>13694843</v>
      </c>
      <c r="AE22" s="614"/>
      <c r="AF22" s="614"/>
      <c r="AG22" s="614"/>
      <c r="AH22" s="614"/>
      <c r="AI22" s="614"/>
      <c r="AJ22" s="614"/>
      <c r="AK22" s="614"/>
      <c r="AL22" s="615">
        <v>40</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1363764</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37046407</v>
      </c>
      <c r="CS24" s="600"/>
      <c r="CT24" s="600"/>
      <c r="CU24" s="600"/>
      <c r="CV24" s="600"/>
      <c r="CW24" s="600"/>
      <c r="CX24" s="600"/>
      <c r="CY24" s="601"/>
      <c r="CZ24" s="604">
        <v>52.2</v>
      </c>
      <c r="DA24" s="605"/>
      <c r="DB24" s="605"/>
      <c r="DC24" s="621"/>
      <c r="DD24" s="640">
        <v>22887248</v>
      </c>
      <c r="DE24" s="600"/>
      <c r="DF24" s="600"/>
      <c r="DG24" s="600"/>
      <c r="DH24" s="600"/>
      <c r="DI24" s="600"/>
      <c r="DJ24" s="600"/>
      <c r="DK24" s="601"/>
      <c r="DL24" s="640">
        <v>20388200</v>
      </c>
      <c r="DM24" s="600"/>
      <c r="DN24" s="600"/>
      <c r="DO24" s="600"/>
      <c r="DP24" s="600"/>
      <c r="DQ24" s="600"/>
      <c r="DR24" s="600"/>
      <c r="DS24" s="600"/>
      <c r="DT24" s="600"/>
      <c r="DU24" s="600"/>
      <c r="DV24" s="601"/>
      <c r="DW24" s="604">
        <v>59.3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35471019</v>
      </c>
      <c r="S25" s="611"/>
      <c r="T25" s="611"/>
      <c r="U25" s="611"/>
      <c r="V25" s="611"/>
      <c r="W25" s="611"/>
      <c r="X25" s="611"/>
      <c r="Y25" s="612"/>
      <c r="Z25" s="613">
        <v>47.9</v>
      </c>
      <c r="AA25" s="613"/>
      <c r="AB25" s="613"/>
      <c r="AC25" s="613"/>
      <c r="AD25" s="614">
        <v>34107255</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10442849</v>
      </c>
      <c r="CS25" s="643"/>
      <c r="CT25" s="643"/>
      <c r="CU25" s="643"/>
      <c r="CV25" s="643"/>
      <c r="CW25" s="643"/>
      <c r="CX25" s="643"/>
      <c r="CY25" s="644"/>
      <c r="CZ25" s="615">
        <v>14.7</v>
      </c>
      <c r="DA25" s="641"/>
      <c r="DB25" s="641"/>
      <c r="DC25" s="645"/>
      <c r="DD25" s="619">
        <v>10083315</v>
      </c>
      <c r="DE25" s="643"/>
      <c r="DF25" s="643"/>
      <c r="DG25" s="643"/>
      <c r="DH25" s="643"/>
      <c r="DI25" s="643"/>
      <c r="DJ25" s="643"/>
      <c r="DK25" s="644"/>
      <c r="DL25" s="619">
        <v>9646894</v>
      </c>
      <c r="DM25" s="643"/>
      <c r="DN25" s="643"/>
      <c r="DO25" s="643"/>
      <c r="DP25" s="643"/>
      <c r="DQ25" s="643"/>
      <c r="DR25" s="643"/>
      <c r="DS25" s="643"/>
      <c r="DT25" s="643"/>
      <c r="DU25" s="643"/>
      <c r="DV25" s="644"/>
      <c r="DW25" s="615">
        <v>28.1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16659</v>
      </c>
      <c r="S26" s="611"/>
      <c r="T26" s="611"/>
      <c r="U26" s="611"/>
      <c r="V26" s="611"/>
      <c r="W26" s="611"/>
      <c r="X26" s="611"/>
      <c r="Y26" s="612"/>
      <c r="Z26" s="613">
        <v>0</v>
      </c>
      <c r="AA26" s="613"/>
      <c r="AB26" s="613"/>
      <c r="AC26" s="613"/>
      <c r="AD26" s="614">
        <v>16659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6614805</v>
      </c>
      <c r="CS26" s="611"/>
      <c r="CT26" s="611"/>
      <c r="CU26" s="611"/>
      <c r="CV26" s="611"/>
      <c r="CW26" s="611"/>
      <c r="CX26" s="611"/>
      <c r="CY26" s="612"/>
      <c r="CZ26" s="615">
        <v>9.3000000000000007</v>
      </c>
      <c r="DA26" s="641"/>
      <c r="DB26" s="641"/>
      <c r="DC26" s="645"/>
      <c r="DD26" s="619">
        <v>6466855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288986</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15616152</v>
      </c>
      <c r="BH27" s="611"/>
      <c r="BI27" s="611"/>
      <c r="BJ27" s="611"/>
      <c r="BK27" s="611"/>
      <c r="BL27" s="611"/>
      <c r="BM27" s="611"/>
      <c r="BN27" s="612"/>
      <c r="BO27" s="613">
        <v>100</v>
      </c>
      <c r="BP27" s="613"/>
      <c r="BQ27" s="613"/>
      <c r="BR27" s="613"/>
      <c r="BS27" s="614">
        <v>1282545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20337114</v>
      </c>
      <c r="CS27" s="643"/>
      <c r="CT27" s="643"/>
      <c r="CU27" s="643"/>
      <c r="CV27" s="643"/>
      <c r="CW27" s="643"/>
      <c r="CX27" s="643"/>
      <c r="CY27" s="644"/>
      <c r="CZ27" s="615">
        <v>28.7</v>
      </c>
      <c r="DA27" s="641"/>
      <c r="DB27" s="641"/>
      <c r="DC27" s="645"/>
      <c r="DD27" s="619">
        <v>6742098</v>
      </c>
      <c r="DE27" s="643"/>
      <c r="DF27" s="643"/>
      <c r="DG27" s="643"/>
      <c r="DH27" s="643"/>
      <c r="DI27" s="643"/>
      <c r="DJ27" s="643"/>
      <c r="DK27" s="644"/>
      <c r="DL27" s="619">
        <v>4707696</v>
      </c>
      <c r="DM27" s="643"/>
      <c r="DN27" s="643"/>
      <c r="DO27" s="643"/>
      <c r="DP27" s="643"/>
      <c r="DQ27" s="643"/>
      <c r="DR27" s="643"/>
      <c r="DS27" s="643"/>
      <c r="DT27" s="643"/>
      <c r="DU27" s="643"/>
      <c r="DV27" s="644"/>
      <c r="DW27" s="615">
        <v>13.7</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685074</v>
      </c>
      <c r="S28" s="611"/>
      <c r="T28" s="611"/>
      <c r="U28" s="611"/>
      <c r="V28" s="611"/>
      <c r="W28" s="611"/>
      <c r="X28" s="611"/>
      <c r="Y28" s="612"/>
      <c r="Z28" s="613">
        <v>0.9</v>
      </c>
      <c r="AA28" s="613"/>
      <c r="AB28" s="613"/>
      <c r="AC28" s="613"/>
      <c r="AD28" s="614">
        <v>54196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6266444</v>
      </c>
      <c r="CS28" s="611"/>
      <c r="CT28" s="611"/>
      <c r="CU28" s="611"/>
      <c r="CV28" s="611"/>
      <c r="CW28" s="611"/>
      <c r="CX28" s="611"/>
      <c r="CY28" s="612"/>
      <c r="CZ28" s="615">
        <v>8.8000000000000007</v>
      </c>
      <c r="DA28" s="641"/>
      <c r="DB28" s="641"/>
      <c r="DC28" s="645"/>
      <c r="DD28" s="619">
        <v>6061835</v>
      </c>
      <c r="DE28" s="611"/>
      <c r="DF28" s="611"/>
      <c r="DG28" s="611"/>
      <c r="DH28" s="611"/>
      <c r="DI28" s="611"/>
      <c r="DJ28" s="611"/>
      <c r="DK28" s="612"/>
      <c r="DL28" s="619">
        <v>6033610</v>
      </c>
      <c r="DM28" s="611"/>
      <c r="DN28" s="611"/>
      <c r="DO28" s="611"/>
      <c r="DP28" s="611"/>
      <c r="DQ28" s="611"/>
      <c r="DR28" s="611"/>
      <c r="DS28" s="611"/>
      <c r="DT28" s="611"/>
      <c r="DU28" s="611"/>
      <c r="DV28" s="612"/>
      <c r="DW28" s="615">
        <v>17.600000000000001</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288247</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6266444</v>
      </c>
      <c r="CS29" s="643"/>
      <c r="CT29" s="643"/>
      <c r="CU29" s="643"/>
      <c r="CV29" s="643"/>
      <c r="CW29" s="643"/>
      <c r="CX29" s="643"/>
      <c r="CY29" s="644"/>
      <c r="CZ29" s="615">
        <v>8.8000000000000007</v>
      </c>
      <c r="DA29" s="641"/>
      <c r="DB29" s="641"/>
      <c r="DC29" s="645"/>
      <c r="DD29" s="619">
        <v>6061835</v>
      </c>
      <c r="DE29" s="643"/>
      <c r="DF29" s="643"/>
      <c r="DG29" s="643"/>
      <c r="DH29" s="643"/>
      <c r="DI29" s="643"/>
      <c r="DJ29" s="643"/>
      <c r="DK29" s="644"/>
      <c r="DL29" s="619">
        <v>6033610</v>
      </c>
      <c r="DM29" s="643"/>
      <c r="DN29" s="643"/>
      <c r="DO29" s="643"/>
      <c r="DP29" s="643"/>
      <c r="DQ29" s="643"/>
      <c r="DR29" s="643"/>
      <c r="DS29" s="643"/>
      <c r="DT29" s="643"/>
      <c r="DU29" s="643"/>
      <c r="DV29" s="644"/>
      <c r="DW29" s="615">
        <v>17.600000000000001</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15285227</v>
      </c>
      <c r="S30" s="611"/>
      <c r="T30" s="611"/>
      <c r="U30" s="611"/>
      <c r="V30" s="611"/>
      <c r="W30" s="611"/>
      <c r="X30" s="611"/>
      <c r="Y30" s="612"/>
      <c r="Z30" s="613">
        <v>20.7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6025602</v>
      </c>
      <c r="CS30" s="611"/>
      <c r="CT30" s="611"/>
      <c r="CU30" s="611"/>
      <c r="CV30" s="611"/>
      <c r="CW30" s="611"/>
      <c r="CX30" s="611"/>
      <c r="CY30" s="612"/>
      <c r="CZ30" s="615">
        <v>8.5</v>
      </c>
      <c r="DA30" s="641"/>
      <c r="DB30" s="641"/>
      <c r="DC30" s="645"/>
      <c r="DD30" s="619">
        <v>5839217</v>
      </c>
      <c r="DE30" s="611"/>
      <c r="DF30" s="611"/>
      <c r="DG30" s="611"/>
      <c r="DH30" s="611"/>
      <c r="DI30" s="611"/>
      <c r="DJ30" s="611"/>
      <c r="DK30" s="612"/>
      <c r="DL30" s="619">
        <v>5811143</v>
      </c>
      <c r="DM30" s="611"/>
      <c r="DN30" s="611"/>
      <c r="DO30" s="611"/>
      <c r="DP30" s="611"/>
      <c r="DQ30" s="611"/>
      <c r="DR30" s="611"/>
      <c r="DS30" s="611"/>
      <c r="DT30" s="611"/>
      <c r="DU30" s="611"/>
      <c r="DV30" s="612"/>
      <c r="DW30" s="615">
        <v>16.899999999999999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99</v>
      </c>
      <c r="BN31" s="654"/>
      <c r="BO31" s="654"/>
      <c r="BP31" s="654"/>
      <c r="BQ31" s="655"/>
      <c r="BR31" s="666">
        <v>99.7</v>
      </c>
      <c r="BS31" s="654"/>
      <c r="BT31" s="654"/>
      <c r="BU31" s="654"/>
      <c r="BV31" s="654"/>
      <c r="BW31" s="654"/>
      <c r="BX31" s="605">
        <v>98.9</v>
      </c>
      <c r="BY31" s="654"/>
      <c r="BZ31" s="654"/>
      <c r="CA31" s="654"/>
      <c r="CB31" s="655"/>
      <c r="CD31" s="648"/>
      <c r="CE31" s="649"/>
      <c r="CF31" s="607" t="s">
        <v>300</v>
      </c>
      <c r="CG31" s="608"/>
      <c r="CH31" s="608"/>
      <c r="CI31" s="608"/>
      <c r="CJ31" s="608"/>
      <c r="CK31" s="608"/>
      <c r="CL31" s="608"/>
      <c r="CM31" s="608"/>
      <c r="CN31" s="608"/>
      <c r="CO31" s="608"/>
      <c r="CP31" s="608"/>
      <c r="CQ31" s="609"/>
      <c r="CR31" s="610">
        <v>240842</v>
      </c>
      <c r="CS31" s="643"/>
      <c r="CT31" s="643"/>
      <c r="CU31" s="643"/>
      <c r="CV31" s="643"/>
      <c r="CW31" s="643"/>
      <c r="CX31" s="643"/>
      <c r="CY31" s="644"/>
      <c r="CZ31" s="615">
        <v>0.3</v>
      </c>
      <c r="DA31" s="641"/>
      <c r="DB31" s="641"/>
      <c r="DC31" s="645"/>
      <c r="DD31" s="619">
        <v>222618</v>
      </c>
      <c r="DE31" s="643"/>
      <c r="DF31" s="643"/>
      <c r="DG31" s="643"/>
      <c r="DH31" s="643"/>
      <c r="DI31" s="643"/>
      <c r="DJ31" s="643"/>
      <c r="DK31" s="644"/>
      <c r="DL31" s="619">
        <v>222467</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5438036</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98.5</v>
      </c>
      <c r="BN32" s="643"/>
      <c r="BO32" s="643"/>
      <c r="BP32" s="643"/>
      <c r="BQ32" s="665"/>
      <c r="BR32" s="667">
        <v>99.6</v>
      </c>
      <c r="BS32" s="643"/>
      <c r="BT32" s="643"/>
      <c r="BU32" s="643"/>
      <c r="BV32" s="643"/>
      <c r="BW32" s="643"/>
      <c r="BX32" s="616">
        <v>98.7</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270158</v>
      </c>
      <c r="S33" s="611"/>
      <c r="T33" s="611"/>
      <c r="U33" s="611"/>
      <c r="V33" s="611"/>
      <c r="W33" s="611"/>
      <c r="X33" s="611"/>
      <c r="Y33" s="612"/>
      <c r="Z33" s="613">
        <v>0.4</v>
      </c>
      <c r="AA33" s="613"/>
      <c r="AB33" s="613"/>
      <c r="AC33" s="613"/>
      <c r="AD33" s="614">
        <v>79128</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24081484</v>
      </c>
      <c r="CS33" s="643"/>
      <c r="CT33" s="643"/>
      <c r="CU33" s="643"/>
      <c r="CV33" s="643"/>
      <c r="CW33" s="643"/>
      <c r="CX33" s="643"/>
      <c r="CY33" s="644"/>
      <c r="CZ33" s="615">
        <v>34</v>
      </c>
      <c r="DA33" s="641"/>
      <c r="DB33" s="641"/>
      <c r="DC33" s="645"/>
      <c r="DD33" s="619">
        <v>16610568</v>
      </c>
      <c r="DE33" s="643"/>
      <c r="DF33" s="643"/>
      <c r="DG33" s="643"/>
      <c r="DH33" s="643"/>
      <c r="DI33" s="643"/>
      <c r="DJ33" s="643"/>
      <c r="DK33" s="644"/>
      <c r="DL33" s="619">
        <v>13007537</v>
      </c>
      <c r="DM33" s="643"/>
      <c r="DN33" s="643"/>
      <c r="DO33" s="643"/>
      <c r="DP33" s="643"/>
      <c r="DQ33" s="643"/>
      <c r="DR33" s="643"/>
      <c r="DS33" s="643"/>
      <c r="DT33" s="643"/>
      <c r="DU33" s="643"/>
      <c r="DV33" s="644"/>
      <c r="DW33" s="615">
        <v>37.9</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1404456</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9747162</v>
      </c>
      <c r="CS34" s="611"/>
      <c r="CT34" s="611"/>
      <c r="CU34" s="611"/>
      <c r="CV34" s="611"/>
      <c r="CW34" s="611"/>
      <c r="CX34" s="611"/>
      <c r="CY34" s="612"/>
      <c r="CZ34" s="615">
        <v>13.7</v>
      </c>
      <c r="DA34" s="641"/>
      <c r="DB34" s="641"/>
      <c r="DC34" s="645"/>
      <c r="DD34" s="619">
        <v>7309637</v>
      </c>
      <c r="DE34" s="611"/>
      <c r="DF34" s="611"/>
      <c r="DG34" s="611"/>
      <c r="DH34" s="611"/>
      <c r="DI34" s="611"/>
      <c r="DJ34" s="611"/>
      <c r="DK34" s="612"/>
      <c r="DL34" s="619">
        <v>6160035</v>
      </c>
      <c r="DM34" s="611"/>
      <c r="DN34" s="611"/>
      <c r="DO34" s="611"/>
      <c r="DP34" s="611"/>
      <c r="DQ34" s="611"/>
      <c r="DR34" s="611"/>
      <c r="DS34" s="611"/>
      <c r="DT34" s="611"/>
      <c r="DU34" s="611"/>
      <c r="DV34" s="612"/>
      <c r="DW34" s="615">
        <v>17.899999999999999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4263808</v>
      </c>
      <c r="S35" s="611"/>
      <c r="T35" s="611"/>
      <c r="U35" s="611"/>
      <c r="V35" s="611"/>
      <c r="W35" s="611"/>
      <c r="X35" s="611"/>
      <c r="Y35" s="612"/>
      <c r="Z35" s="613">
        <v>5.8</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731519</v>
      </c>
      <c r="CS35" s="643"/>
      <c r="CT35" s="643"/>
      <c r="CU35" s="643"/>
      <c r="CV35" s="643"/>
      <c r="CW35" s="643"/>
      <c r="CX35" s="643"/>
      <c r="CY35" s="644"/>
      <c r="CZ35" s="615">
        <v>1</v>
      </c>
      <c r="DA35" s="641"/>
      <c r="DB35" s="641"/>
      <c r="DC35" s="645"/>
      <c r="DD35" s="619">
        <v>326700</v>
      </c>
      <c r="DE35" s="643"/>
      <c r="DF35" s="643"/>
      <c r="DG35" s="643"/>
      <c r="DH35" s="643"/>
      <c r="DI35" s="643"/>
      <c r="DJ35" s="643"/>
      <c r="DK35" s="644"/>
      <c r="DL35" s="619">
        <v>288300</v>
      </c>
      <c r="DM35" s="643"/>
      <c r="DN35" s="643"/>
      <c r="DO35" s="643"/>
      <c r="DP35" s="643"/>
      <c r="DQ35" s="643"/>
      <c r="DR35" s="643"/>
      <c r="DS35" s="643"/>
      <c r="DT35" s="643"/>
      <c r="DU35" s="643"/>
      <c r="DV35" s="644"/>
      <c r="DW35" s="615">
        <v>0.8</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2674688</v>
      </c>
      <c r="S36" s="611"/>
      <c r="T36" s="611"/>
      <c r="U36" s="611"/>
      <c r="V36" s="611"/>
      <c r="W36" s="611"/>
      <c r="X36" s="611"/>
      <c r="Y36" s="612"/>
      <c r="Z36" s="613">
        <v>3.6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6911231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120931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4278180</v>
      </c>
      <c r="CS36" s="611"/>
      <c r="CT36" s="611"/>
      <c r="CU36" s="611"/>
      <c r="CV36" s="611"/>
      <c r="CW36" s="611"/>
      <c r="CX36" s="611"/>
      <c r="CY36" s="612"/>
      <c r="CZ36" s="615">
        <v>6</v>
      </c>
      <c r="DA36" s="641"/>
      <c r="DB36" s="641"/>
      <c r="DC36" s="645"/>
      <c r="DD36" s="619">
        <v>3080199</v>
      </c>
      <c r="DE36" s="611"/>
      <c r="DF36" s="611"/>
      <c r="DG36" s="611"/>
      <c r="DH36" s="611"/>
      <c r="DI36" s="611"/>
      <c r="DJ36" s="611"/>
      <c r="DK36" s="612"/>
      <c r="DL36" s="619">
        <v>2070794</v>
      </c>
      <c r="DM36" s="611"/>
      <c r="DN36" s="611"/>
      <c r="DO36" s="611"/>
      <c r="DP36" s="611"/>
      <c r="DQ36" s="611"/>
      <c r="DR36" s="611"/>
      <c r="DS36" s="611"/>
      <c r="DT36" s="611"/>
      <c r="DU36" s="611"/>
      <c r="DV36" s="612"/>
      <c r="DW36" s="615">
        <v>6</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1964466</v>
      </c>
      <c r="S37" s="611"/>
      <c r="T37" s="611"/>
      <c r="U37" s="611"/>
      <c r="V37" s="611"/>
      <c r="W37" s="611"/>
      <c r="X37" s="611"/>
      <c r="Y37" s="612"/>
      <c r="Z37" s="613">
        <v>2.7</v>
      </c>
      <c r="AA37" s="613"/>
      <c r="AB37" s="613"/>
      <c r="AC37" s="613"/>
      <c r="AD37" s="614">
        <v>2400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1016576</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-67780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15323</v>
      </c>
      <c r="CS37" s="643"/>
      <c r="CT37" s="643"/>
      <c r="CU37" s="643"/>
      <c r="CV37" s="643"/>
      <c r="CW37" s="643"/>
      <c r="CX37" s="643"/>
      <c r="CY37" s="644"/>
      <c r="CZ37" s="615">
        <v>0</v>
      </c>
      <c r="DA37" s="641"/>
      <c r="DB37" s="641"/>
      <c r="DC37" s="645"/>
      <c r="DD37" s="619">
        <v>15323</v>
      </c>
      <c r="DE37" s="643"/>
      <c r="DF37" s="643"/>
      <c r="DG37" s="643"/>
      <c r="DH37" s="643"/>
      <c r="DI37" s="643"/>
      <c r="DJ37" s="643"/>
      <c r="DK37" s="644"/>
      <c r="DL37" s="619">
        <v>12116</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5953987</v>
      </c>
      <c r="S38" s="611"/>
      <c r="T38" s="611"/>
      <c r="U38" s="611"/>
      <c r="V38" s="611"/>
      <c r="W38" s="611"/>
      <c r="X38" s="611"/>
      <c r="Y38" s="612"/>
      <c r="Z38" s="613">
        <v>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191891</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15122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5702764</v>
      </c>
      <c r="CS38" s="611"/>
      <c r="CT38" s="611"/>
      <c r="CU38" s="611"/>
      <c r="CV38" s="611"/>
      <c r="CW38" s="611"/>
      <c r="CX38" s="611"/>
      <c r="CY38" s="612"/>
      <c r="CZ38" s="615">
        <v>8</v>
      </c>
      <c r="DA38" s="641"/>
      <c r="DB38" s="641"/>
      <c r="DC38" s="645"/>
      <c r="DD38" s="619">
        <v>4622919</v>
      </c>
      <c r="DE38" s="611"/>
      <c r="DF38" s="611"/>
      <c r="DG38" s="611"/>
      <c r="DH38" s="611"/>
      <c r="DI38" s="611"/>
      <c r="DJ38" s="611"/>
      <c r="DK38" s="612"/>
      <c r="DL38" s="619">
        <v>4388164</v>
      </c>
      <c r="DM38" s="611"/>
      <c r="DN38" s="611"/>
      <c r="DO38" s="611"/>
      <c r="DP38" s="611"/>
      <c r="DQ38" s="611"/>
      <c r="DR38" s="611"/>
      <c r="DS38" s="611"/>
      <c r="DT38" s="611"/>
      <c r="DU38" s="611"/>
      <c r="DV38" s="612"/>
      <c r="DW38" s="615">
        <v>12.8</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21668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2178131</v>
      </c>
      <c r="CS39" s="643"/>
      <c r="CT39" s="643"/>
      <c r="CU39" s="643"/>
      <c r="CV39" s="643"/>
      <c r="CW39" s="643"/>
      <c r="CX39" s="643"/>
      <c r="CY39" s="644"/>
      <c r="CZ39" s="615">
        <v>3.1</v>
      </c>
      <c r="DA39" s="641"/>
      <c r="DB39" s="641"/>
      <c r="DC39" s="645"/>
      <c r="DD39" s="619">
        <v>1157815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105687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1443728</v>
      </c>
      <c r="CS40" s="611"/>
      <c r="CT40" s="611"/>
      <c r="CU40" s="611"/>
      <c r="CV40" s="611"/>
      <c r="CW40" s="611"/>
      <c r="CX40" s="611"/>
      <c r="CY40" s="612"/>
      <c r="CZ40" s="615">
        <v>2</v>
      </c>
      <c r="DA40" s="641"/>
      <c r="DB40" s="641"/>
      <c r="DC40" s="645"/>
      <c r="DD40" s="619">
        <v>113298</v>
      </c>
      <c r="DE40" s="611"/>
      <c r="DF40" s="611"/>
      <c r="DG40" s="611"/>
      <c r="DH40" s="611"/>
      <c r="DI40" s="611"/>
      <c r="DJ40" s="611"/>
      <c r="DK40" s="612"/>
      <c r="DL40" s="619">
        <v>100244</v>
      </c>
      <c r="DM40" s="611"/>
      <c r="DN40" s="611"/>
      <c r="DO40" s="611"/>
      <c r="DP40" s="611"/>
      <c r="DQ40" s="611"/>
      <c r="DR40" s="611"/>
      <c r="DS40" s="611"/>
      <c r="DT40" s="611"/>
      <c r="DU40" s="611"/>
      <c r="DV40" s="612"/>
      <c r="DW40" s="615">
        <v>0.3</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74004811</v>
      </c>
      <c r="S41" s="683"/>
      <c r="T41" s="683"/>
      <c r="U41" s="683"/>
      <c r="V41" s="683"/>
      <c r="W41" s="683"/>
      <c r="X41" s="683"/>
      <c r="Y41" s="687"/>
      <c r="Z41" s="688">
        <v>100</v>
      </c>
      <c r="AA41" s="688"/>
      <c r="AB41" s="688"/>
      <c r="AC41" s="688"/>
      <c r="AD41" s="689">
        <v>34259638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1280995</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4421769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9796231</v>
      </c>
      <c r="CS42" s="643"/>
      <c r="CT42" s="643"/>
      <c r="CU42" s="643"/>
      <c r="CV42" s="643"/>
      <c r="CW42" s="643"/>
      <c r="CX42" s="643"/>
      <c r="CY42" s="644"/>
      <c r="CZ42" s="615">
        <v>13.8</v>
      </c>
      <c r="DA42" s="641"/>
      <c r="DB42" s="641"/>
      <c r="DC42" s="645"/>
      <c r="DD42" s="619">
        <v>1082006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156332</v>
      </c>
      <c r="CS43" s="643"/>
      <c r="CT43" s="643"/>
      <c r="CU43" s="643"/>
      <c r="CV43" s="643"/>
      <c r="CW43" s="643"/>
      <c r="CX43" s="643"/>
      <c r="CY43" s="644"/>
      <c r="CZ43" s="615">
        <v>0.2</v>
      </c>
      <c r="DA43" s="641"/>
      <c r="DB43" s="641"/>
      <c r="DC43" s="645"/>
      <c r="DD43" s="619">
        <v>156332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9016393</v>
      </c>
      <c r="CS44" s="611"/>
      <c r="CT44" s="611"/>
      <c r="CU44" s="611"/>
      <c r="CV44" s="611"/>
      <c r="CW44" s="611"/>
      <c r="CX44" s="611"/>
      <c r="CY44" s="612"/>
      <c r="CZ44" s="615">
        <v>12.7</v>
      </c>
      <c r="DA44" s="616"/>
      <c r="DB44" s="616"/>
      <c r="DC44" s="622"/>
      <c r="DD44" s="619">
        <v>985577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4116516</v>
      </c>
      <c r="CS45" s="643"/>
      <c r="CT45" s="643"/>
      <c r="CU45" s="643"/>
      <c r="CV45" s="643"/>
      <c r="CW45" s="643"/>
      <c r="CX45" s="643"/>
      <c r="CY45" s="644"/>
      <c r="CZ45" s="615">
        <v>5.8</v>
      </c>
      <c r="DA45" s="641"/>
      <c r="DB45" s="641"/>
      <c r="DC45" s="645"/>
      <c r="DD45" s="619">
        <v>154386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4537840</v>
      </c>
      <c r="CS46" s="611"/>
      <c r="CT46" s="611"/>
      <c r="CU46" s="611"/>
      <c r="CV46" s="611"/>
      <c r="CW46" s="611"/>
      <c r="CX46" s="611"/>
      <c r="CY46" s="612"/>
      <c r="CZ46" s="615">
        <v>6.4</v>
      </c>
      <c r="DA46" s="616"/>
      <c r="DB46" s="616"/>
      <c r="DC46" s="622"/>
      <c r="DD46" s="619">
        <v>826978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779838</v>
      </c>
      <c r="CS47" s="643"/>
      <c r="CT47" s="643"/>
      <c r="CU47" s="643"/>
      <c r="CV47" s="643"/>
      <c r="CW47" s="643"/>
      <c r="CX47" s="643"/>
      <c r="CY47" s="644"/>
      <c r="CZ47" s="615">
        <v>1.1000000000000001</v>
      </c>
      <c r="DA47" s="641"/>
      <c r="DB47" s="641"/>
      <c r="DC47" s="645"/>
      <c r="DD47" s="619">
        <v>96429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70924122</v>
      </c>
      <c r="CS49" s="669"/>
      <c r="CT49" s="669"/>
      <c r="CU49" s="669"/>
      <c r="CV49" s="669"/>
      <c r="CW49" s="669"/>
      <c r="CX49" s="669"/>
      <c r="CY49" s="698"/>
      <c r="CZ49" s="690">
        <v>100</v>
      </c>
      <c r="DA49" s="699"/>
      <c r="DB49" s="699"/>
      <c r="DC49" s="700"/>
      <c r="DD49" s="701">
        <v>40579822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KNS2Ig2KCKC1YpW+rgGZBJHB0lSZJ3Tw92abDNzQdnChk+7KTtwd9/0YoR3K9DqLqe/GE9HS9mLpEqaL3wpJQ==" saltValue="GUGpGPH93K9IfeQbdOc+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150"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7" zoomScale="55" zoomScaleNormal="5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74077</v>
      </c>
      <c r="R7" s="740"/>
      <c r="S7" s="740"/>
      <c r="T7" s="740"/>
      <c r="U7" s="740"/>
      <c r="V7" s="740">
        <v>70996</v>
      </c>
      <c r="W7" s="740"/>
      <c r="X7" s="740"/>
      <c r="Y7" s="740"/>
      <c r="Z7" s="740"/>
      <c r="AA7" s="740">
        <v>3081</v>
      </c>
      <c r="AB7" s="740"/>
      <c r="AC7" s="740"/>
      <c r="AD7" s="740"/>
      <c r="AE7" s="741"/>
      <c r="AF7" s="742">
        <v>1763</v>
      </c>
      <c r="AG7" s="743"/>
      <c r="AH7" s="743"/>
      <c r="AI7" s="743"/>
      <c r="AJ7" s="744"/>
      <c r="AK7" s="745">
        <v>4218</v>
      </c>
      <c r="AL7" s="746"/>
      <c r="AM7" s="746"/>
      <c r="AN7" s="746"/>
      <c r="AO7" s="746"/>
      <c r="AP7" s="746">
        <v>53950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557</v>
      </c>
      <c r="BT7" s="734"/>
      <c r="BU7" s="734"/>
      <c r="BV7" s="734"/>
      <c r="BW7" s="734"/>
      <c r="BX7" s="734"/>
      <c r="BY7" s="734"/>
      <c r="BZ7" s="734"/>
      <c r="CA7" s="734"/>
      <c r="CB7" s="734"/>
      <c r="CC7" s="734"/>
      <c r="CD7" s="734"/>
      <c r="CE7" s="734"/>
      <c r="CF7" s="734"/>
      <c r="CG7" s="749"/>
      <c r="CH7" s="730">
        <v>-3.1600000000000003E-2</v>
      </c>
      <c r="CI7" s="731"/>
      <c r="CJ7" s="731"/>
      <c r="CK7" s="731"/>
      <c r="CL7" s="732"/>
      <c r="CM7" s="730">
        <v>123</v>
      </c>
      <c r="CN7" s="731"/>
      <c r="CO7" s="731"/>
      <c r="CP7" s="731"/>
      <c r="CQ7" s="732"/>
      <c r="CR7" s="730">
        <v>30</v>
      </c>
      <c r="CS7" s="731"/>
      <c r="CT7" s="731"/>
      <c r="CU7" s="731"/>
      <c r="CV7" s="732"/>
      <c r="CW7" s="730" t="s">
        <v>556</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558</v>
      </c>
      <c r="BT8" s="761"/>
      <c r="BU8" s="761"/>
      <c r="BV8" s="761"/>
      <c r="BW8" s="761"/>
      <c r="BX8" s="761"/>
      <c r="BY8" s="761"/>
      <c r="BZ8" s="761"/>
      <c r="CA8" s="761"/>
      <c r="CB8" s="761"/>
      <c r="CC8" s="761"/>
      <c r="CD8" s="761"/>
      <c r="CE8" s="761"/>
      <c r="CF8" s="761"/>
      <c r="CG8" s="762"/>
      <c r="CH8" s="763">
        <v>3</v>
      </c>
      <c r="CI8" s="764"/>
      <c r="CJ8" s="764"/>
      <c r="CK8" s="764"/>
      <c r="CL8" s="765"/>
      <c r="CM8" s="763">
        <v>58</v>
      </c>
      <c r="CN8" s="764"/>
      <c r="CO8" s="764"/>
      <c r="CP8" s="764"/>
      <c r="CQ8" s="765"/>
      <c r="CR8" s="763">
        <v>19</v>
      </c>
      <c r="CS8" s="764"/>
      <c r="CT8" s="764"/>
      <c r="CU8" s="764"/>
      <c r="CV8" s="765"/>
      <c r="CW8" s="763" t="s">
        <v>556</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559</v>
      </c>
      <c r="BT9" s="761"/>
      <c r="BU9" s="761"/>
      <c r="BV9" s="761"/>
      <c r="BW9" s="761"/>
      <c r="BX9" s="761"/>
      <c r="BY9" s="761"/>
      <c r="BZ9" s="761"/>
      <c r="CA9" s="761"/>
      <c r="CB9" s="761"/>
      <c r="CC9" s="761"/>
      <c r="CD9" s="761"/>
      <c r="CE9" s="761"/>
      <c r="CF9" s="761"/>
      <c r="CG9" s="762"/>
      <c r="CH9" s="763">
        <v>-5</v>
      </c>
      <c r="CI9" s="764"/>
      <c r="CJ9" s="764"/>
      <c r="CK9" s="764"/>
      <c r="CL9" s="765"/>
      <c r="CM9" s="763">
        <v>19</v>
      </c>
      <c r="CN9" s="764"/>
      <c r="CO9" s="764"/>
      <c r="CP9" s="764"/>
      <c r="CQ9" s="765"/>
      <c r="CR9" s="763">
        <v>65</v>
      </c>
      <c r="CS9" s="764"/>
      <c r="CT9" s="764"/>
      <c r="CU9" s="764"/>
      <c r="CV9" s="765"/>
      <c r="CW9" s="763" t="s">
        <v>556</v>
      </c>
      <c r="CX9" s="764"/>
      <c r="CY9" s="764"/>
      <c r="CZ9" s="764"/>
      <c r="DA9" s="765"/>
      <c r="DB9" s="763" t="s">
        <v>556</v>
      </c>
      <c r="DC9" s="764"/>
      <c r="DD9" s="764"/>
      <c r="DE9" s="764"/>
      <c r="DF9" s="765"/>
      <c r="DG9" s="763" t="s">
        <v>556</v>
      </c>
      <c r="DH9" s="764"/>
      <c r="DI9" s="764"/>
      <c r="DJ9" s="764"/>
      <c r="DK9" s="765"/>
      <c r="DL9" s="763" t="s">
        <v>556</v>
      </c>
      <c r="DM9" s="764"/>
      <c r="DN9" s="764"/>
      <c r="DO9" s="764"/>
      <c r="DP9" s="765"/>
      <c r="DQ9" s="763" t="s">
        <v>556</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560</v>
      </c>
      <c r="BT10" s="761"/>
      <c r="BU10" s="761"/>
      <c r="BV10" s="761"/>
      <c r="BW10" s="761"/>
      <c r="BX10" s="761"/>
      <c r="BY10" s="761"/>
      <c r="BZ10" s="761"/>
      <c r="CA10" s="761"/>
      <c r="CB10" s="761"/>
      <c r="CC10" s="761"/>
      <c r="CD10" s="761"/>
      <c r="CE10" s="761"/>
      <c r="CF10" s="761"/>
      <c r="CG10" s="762"/>
      <c r="CH10" s="763">
        <v>8</v>
      </c>
      <c r="CI10" s="764"/>
      <c r="CJ10" s="764"/>
      <c r="CK10" s="764"/>
      <c r="CL10" s="765"/>
      <c r="CM10" s="763">
        <v>48</v>
      </c>
      <c r="CN10" s="764"/>
      <c r="CO10" s="764"/>
      <c r="CP10" s="764"/>
      <c r="CQ10" s="765"/>
      <c r="CR10" s="763">
        <v>6</v>
      </c>
      <c r="CS10" s="764"/>
      <c r="CT10" s="764"/>
      <c r="CU10" s="764"/>
      <c r="CV10" s="765"/>
      <c r="CW10" s="763" t="s">
        <v>556</v>
      </c>
      <c r="CX10" s="764"/>
      <c r="CY10" s="764"/>
      <c r="CZ10" s="764"/>
      <c r="DA10" s="765"/>
      <c r="DB10" s="763" t="s">
        <v>556</v>
      </c>
      <c r="DC10" s="764"/>
      <c r="DD10" s="764"/>
      <c r="DE10" s="764"/>
      <c r="DF10" s="765"/>
      <c r="DG10" s="763" t="s">
        <v>556</v>
      </c>
      <c r="DH10" s="764"/>
      <c r="DI10" s="764"/>
      <c r="DJ10" s="764"/>
      <c r="DK10" s="765"/>
      <c r="DL10" s="763" t="s">
        <v>556</v>
      </c>
      <c r="DM10" s="764"/>
      <c r="DN10" s="764"/>
      <c r="DO10" s="764"/>
      <c r="DP10" s="765"/>
      <c r="DQ10" s="763" t="s">
        <v>556</v>
      </c>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561</v>
      </c>
      <c r="BT11" s="761"/>
      <c r="BU11" s="761"/>
      <c r="BV11" s="761"/>
      <c r="BW11" s="761"/>
      <c r="BX11" s="761"/>
      <c r="BY11" s="761"/>
      <c r="BZ11" s="761"/>
      <c r="CA11" s="761"/>
      <c r="CB11" s="761"/>
      <c r="CC11" s="761"/>
      <c r="CD11" s="761"/>
      <c r="CE11" s="761"/>
      <c r="CF11" s="761"/>
      <c r="CG11" s="762"/>
      <c r="CH11" s="763">
        <v>6</v>
      </c>
      <c r="CI11" s="764"/>
      <c r="CJ11" s="764"/>
      <c r="CK11" s="764"/>
      <c r="CL11" s="765"/>
      <c r="CM11" s="763">
        <v>27</v>
      </c>
      <c r="CN11" s="764"/>
      <c r="CO11" s="764"/>
      <c r="CP11" s="764"/>
      <c r="CQ11" s="765"/>
      <c r="CR11" s="763">
        <v>6</v>
      </c>
      <c r="CS11" s="764"/>
      <c r="CT11" s="764"/>
      <c r="CU11" s="764"/>
      <c r="CV11" s="765"/>
      <c r="CW11" s="763" t="s">
        <v>556</v>
      </c>
      <c r="CX11" s="764"/>
      <c r="CY11" s="764"/>
      <c r="CZ11" s="764"/>
      <c r="DA11" s="765"/>
      <c r="DB11" s="763" t="s">
        <v>556</v>
      </c>
      <c r="DC11" s="764"/>
      <c r="DD11" s="764"/>
      <c r="DE11" s="764"/>
      <c r="DF11" s="765"/>
      <c r="DG11" s="763" t="s">
        <v>556</v>
      </c>
      <c r="DH11" s="764"/>
      <c r="DI11" s="764"/>
      <c r="DJ11" s="764"/>
      <c r="DK11" s="765"/>
      <c r="DL11" s="763" t="s">
        <v>556</v>
      </c>
      <c r="DM11" s="764"/>
      <c r="DN11" s="764"/>
      <c r="DO11" s="764"/>
      <c r="DP11" s="765"/>
      <c r="DQ11" s="763" t="s">
        <v>556</v>
      </c>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t="s">
        <v>575</v>
      </c>
      <c r="BS12" s="760" t="s">
        <v>562</v>
      </c>
      <c r="BT12" s="761"/>
      <c r="BU12" s="761"/>
      <c r="BV12" s="761"/>
      <c r="BW12" s="761"/>
      <c r="BX12" s="761"/>
      <c r="BY12" s="761"/>
      <c r="BZ12" s="761"/>
      <c r="CA12" s="761"/>
      <c r="CB12" s="761"/>
      <c r="CC12" s="761"/>
      <c r="CD12" s="761"/>
      <c r="CE12" s="761"/>
      <c r="CF12" s="761"/>
      <c r="CG12" s="762"/>
      <c r="CH12" s="763">
        <v>-12</v>
      </c>
      <c r="CI12" s="764"/>
      <c r="CJ12" s="764"/>
      <c r="CK12" s="764"/>
      <c r="CL12" s="765"/>
      <c r="CM12" s="763">
        <v>295</v>
      </c>
      <c r="CN12" s="764"/>
      <c r="CO12" s="764"/>
      <c r="CP12" s="764"/>
      <c r="CQ12" s="765"/>
      <c r="CR12" s="763">
        <v>6</v>
      </c>
      <c r="CS12" s="764"/>
      <c r="CT12" s="764"/>
      <c r="CU12" s="764"/>
      <c r="CV12" s="765"/>
      <c r="CW12" s="763" t="s">
        <v>556</v>
      </c>
      <c r="CX12" s="764"/>
      <c r="CY12" s="764"/>
      <c r="CZ12" s="764"/>
      <c r="DA12" s="765"/>
      <c r="DB12" s="763">
        <v>792</v>
      </c>
      <c r="DC12" s="764"/>
      <c r="DD12" s="764"/>
      <c r="DE12" s="764"/>
      <c r="DF12" s="765"/>
      <c r="DG12" s="763" t="s">
        <v>556</v>
      </c>
      <c r="DH12" s="764"/>
      <c r="DI12" s="764"/>
      <c r="DJ12" s="764"/>
      <c r="DK12" s="765"/>
      <c r="DL12" s="763" t="s">
        <v>556</v>
      </c>
      <c r="DM12" s="764"/>
      <c r="DN12" s="764"/>
      <c r="DO12" s="764"/>
      <c r="DP12" s="765"/>
      <c r="DQ12" s="763" t="s">
        <v>556</v>
      </c>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563</v>
      </c>
      <c r="BT13" s="761"/>
      <c r="BU13" s="761"/>
      <c r="BV13" s="761"/>
      <c r="BW13" s="761"/>
      <c r="BX13" s="761"/>
      <c r="BY13" s="761"/>
      <c r="BZ13" s="761"/>
      <c r="CA13" s="761"/>
      <c r="CB13" s="761"/>
      <c r="CC13" s="761"/>
      <c r="CD13" s="761"/>
      <c r="CE13" s="761"/>
      <c r="CF13" s="761"/>
      <c r="CG13" s="762"/>
      <c r="CH13" s="763">
        <v>2</v>
      </c>
      <c r="CI13" s="764"/>
      <c r="CJ13" s="764"/>
      <c r="CK13" s="764"/>
      <c r="CL13" s="765"/>
      <c r="CM13" s="763">
        <v>37</v>
      </c>
      <c r="CN13" s="764"/>
      <c r="CO13" s="764"/>
      <c r="CP13" s="764"/>
      <c r="CQ13" s="765"/>
      <c r="CR13" s="763">
        <v>60</v>
      </c>
      <c r="CS13" s="764"/>
      <c r="CT13" s="764"/>
      <c r="CU13" s="764"/>
      <c r="CV13" s="765"/>
      <c r="CW13" s="763" t="s">
        <v>556</v>
      </c>
      <c r="CX13" s="764"/>
      <c r="CY13" s="764"/>
      <c r="CZ13" s="764"/>
      <c r="DA13" s="765"/>
      <c r="DB13" s="763" t="s">
        <v>556</v>
      </c>
      <c r="DC13" s="764"/>
      <c r="DD13" s="764"/>
      <c r="DE13" s="764"/>
      <c r="DF13" s="765"/>
      <c r="DG13" s="763" t="s">
        <v>556</v>
      </c>
      <c r="DH13" s="764"/>
      <c r="DI13" s="764"/>
      <c r="DJ13" s="764"/>
      <c r="DK13" s="765"/>
      <c r="DL13" s="763" t="s">
        <v>556</v>
      </c>
      <c r="DM13" s="764"/>
      <c r="DN13" s="764"/>
      <c r="DO13" s="764"/>
      <c r="DP13" s="765"/>
      <c r="DQ13" s="763" t="s">
        <v>556</v>
      </c>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564</v>
      </c>
      <c r="BT14" s="761"/>
      <c r="BU14" s="761"/>
      <c r="BV14" s="761"/>
      <c r="BW14" s="761"/>
      <c r="BX14" s="761"/>
      <c r="BY14" s="761"/>
      <c r="BZ14" s="761"/>
      <c r="CA14" s="761"/>
      <c r="CB14" s="761"/>
      <c r="CC14" s="761"/>
      <c r="CD14" s="761"/>
      <c r="CE14" s="761"/>
      <c r="CF14" s="761"/>
      <c r="CG14" s="762"/>
      <c r="CH14" s="763">
        <v>-8</v>
      </c>
      <c r="CI14" s="764"/>
      <c r="CJ14" s="764"/>
      <c r="CK14" s="764"/>
      <c r="CL14" s="765"/>
      <c r="CM14" s="763">
        <v>102</v>
      </c>
      <c r="CN14" s="764"/>
      <c r="CO14" s="764"/>
      <c r="CP14" s="764"/>
      <c r="CQ14" s="765"/>
      <c r="CR14" s="763">
        <v>100</v>
      </c>
      <c r="CS14" s="764"/>
      <c r="CT14" s="764"/>
      <c r="CU14" s="764"/>
      <c r="CV14" s="765"/>
      <c r="CW14" s="763">
        <v>4</v>
      </c>
      <c r="CX14" s="764"/>
      <c r="CY14" s="764"/>
      <c r="CZ14" s="764"/>
      <c r="DA14" s="765"/>
      <c r="DB14" s="763" t="s">
        <v>556</v>
      </c>
      <c r="DC14" s="764"/>
      <c r="DD14" s="764"/>
      <c r="DE14" s="764"/>
      <c r="DF14" s="765"/>
      <c r="DG14" s="763" t="s">
        <v>556</v>
      </c>
      <c r="DH14" s="764"/>
      <c r="DI14" s="764"/>
      <c r="DJ14" s="764"/>
      <c r="DK14" s="765"/>
      <c r="DL14" s="763" t="s">
        <v>556</v>
      </c>
      <c r="DM14" s="764"/>
      <c r="DN14" s="764"/>
      <c r="DO14" s="764"/>
      <c r="DP14" s="765"/>
      <c r="DQ14" s="763" t="s">
        <v>556</v>
      </c>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565</v>
      </c>
      <c r="BT15" s="761"/>
      <c r="BU15" s="761"/>
      <c r="BV15" s="761"/>
      <c r="BW15" s="761"/>
      <c r="BX15" s="761"/>
      <c r="BY15" s="761"/>
      <c r="BZ15" s="761"/>
      <c r="CA15" s="761"/>
      <c r="CB15" s="761"/>
      <c r="CC15" s="761"/>
      <c r="CD15" s="761"/>
      <c r="CE15" s="761"/>
      <c r="CF15" s="761"/>
      <c r="CG15" s="762"/>
      <c r="CH15" s="763">
        <v>-7</v>
      </c>
      <c r="CI15" s="764"/>
      <c r="CJ15" s="764"/>
      <c r="CK15" s="764"/>
      <c r="CL15" s="765"/>
      <c r="CM15" s="763">
        <v>-8</v>
      </c>
      <c r="CN15" s="764"/>
      <c r="CO15" s="764"/>
      <c r="CP15" s="764"/>
      <c r="CQ15" s="765"/>
      <c r="CR15" s="763">
        <v>28</v>
      </c>
      <c r="CS15" s="764"/>
      <c r="CT15" s="764"/>
      <c r="CU15" s="764"/>
      <c r="CV15" s="765"/>
      <c r="CW15" s="763" t="s">
        <v>556</v>
      </c>
      <c r="CX15" s="764"/>
      <c r="CY15" s="764"/>
      <c r="CZ15" s="764"/>
      <c r="DA15" s="765"/>
      <c r="DB15" s="763" t="s">
        <v>556</v>
      </c>
      <c r="DC15" s="764"/>
      <c r="DD15" s="764"/>
      <c r="DE15" s="764"/>
      <c r="DF15" s="765"/>
      <c r="DG15" s="763" t="s">
        <v>556</v>
      </c>
      <c r="DH15" s="764"/>
      <c r="DI15" s="764"/>
      <c r="DJ15" s="764"/>
      <c r="DK15" s="765"/>
      <c r="DL15" s="763" t="s">
        <v>556</v>
      </c>
      <c r="DM15" s="764"/>
      <c r="DN15" s="764"/>
      <c r="DO15" s="764"/>
      <c r="DP15" s="765"/>
      <c r="DQ15" s="763" t="s">
        <v>556</v>
      </c>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566</v>
      </c>
      <c r="BT16" s="761"/>
      <c r="BU16" s="761"/>
      <c r="BV16" s="761"/>
      <c r="BW16" s="761"/>
      <c r="BX16" s="761"/>
      <c r="BY16" s="761"/>
      <c r="BZ16" s="761"/>
      <c r="CA16" s="761"/>
      <c r="CB16" s="761"/>
      <c r="CC16" s="761"/>
      <c r="CD16" s="761"/>
      <c r="CE16" s="761"/>
      <c r="CF16" s="761"/>
      <c r="CG16" s="762"/>
      <c r="CH16" s="763">
        <v>-3</v>
      </c>
      <c r="CI16" s="764"/>
      <c r="CJ16" s="764"/>
      <c r="CK16" s="764"/>
      <c r="CL16" s="765"/>
      <c r="CM16" s="763">
        <v>-1</v>
      </c>
      <c r="CN16" s="764"/>
      <c r="CO16" s="764"/>
      <c r="CP16" s="764"/>
      <c r="CQ16" s="765"/>
      <c r="CR16" s="763">
        <v>12</v>
      </c>
      <c r="CS16" s="764"/>
      <c r="CT16" s="764"/>
      <c r="CU16" s="764"/>
      <c r="CV16" s="765"/>
      <c r="CW16" s="763" t="s">
        <v>556</v>
      </c>
      <c r="CX16" s="764"/>
      <c r="CY16" s="764"/>
      <c r="CZ16" s="764"/>
      <c r="DA16" s="765"/>
      <c r="DB16" s="763" t="s">
        <v>556</v>
      </c>
      <c r="DC16" s="764"/>
      <c r="DD16" s="764"/>
      <c r="DE16" s="764"/>
      <c r="DF16" s="765"/>
      <c r="DG16" s="763" t="s">
        <v>556</v>
      </c>
      <c r="DH16" s="764"/>
      <c r="DI16" s="764"/>
      <c r="DJ16" s="764"/>
      <c r="DK16" s="765"/>
      <c r="DL16" s="763" t="s">
        <v>556</v>
      </c>
      <c r="DM16" s="764"/>
      <c r="DN16" s="764"/>
      <c r="DO16" s="764"/>
      <c r="DP16" s="765"/>
      <c r="DQ16" s="763" t="s">
        <v>556</v>
      </c>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567</v>
      </c>
      <c r="BT17" s="761"/>
      <c r="BU17" s="761"/>
      <c r="BV17" s="761"/>
      <c r="BW17" s="761"/>
      <c r="BX17" s="761"/>
      <c r="BY17" s="761"/>
      <c r="BZ17" s="761"/>
      <c r="CA17" s="761"/>
      <c r="CB17" s="761"/>
      <c r="CC17" s="761"/>
      <c r="CD17" s="761"/>
      <c r="CE17" s="761"/>
      <c r="CF17" s="761"/>
      <c r="CG17" s="762"/>
      <c r="CH17" s="763">
        <v>-2</v>
      </c>
      <c r="CI17" s="764"/>
      <c r="CJ17" s="764"/>
      <c r="CK17" s="764"/>
      <c r="CL17" s="765"/>
      <c r="CM17" s="763">
        <v>318</v>
      </c>
      <c r="CN17" s="764"/>
      <c r="CO17" s="764"/>
      <c r="CP17" s="764"/>
      <c r="CQ17" s="765"/>
      <c r="CR17" s="763">
        <v>30</v>
      </c>
      <c r="CS17" s="764"/>
      <c r="CT17" s="764"/>
      <c r="CU17" s="764"/>
      <c r="CV17" s="765"/>
      <c r="CW17" s="763" t="s">
        <v>556</v>
      </c>
      <c r="CX17" s="764"/>
      <c r="CY17" s="764"/>
      <c r="CZ17" s="764"/>
      <c r="DA17" s="765"/>
      <c r="DB17" s="763" t="s">
        <v>556</v>
      </c>
      <c r="DC17" s="764"/>
      <c r="DD17" s="764"/>
      <c r="DE17" s="764"/>
      <c r="DF17" s="765"/>
      <c r="DG17" s="763" t="s">
        <v>556</v>
      </c>
      <c r="DH17" s="764"/>
      <c r="DI17" s="764"/>
      <c r="DJ17" s="764"/>
      <c r="DK17" s="765"/>
      <c r="DL17" s="763" t="s">
        <v>556</v>
      </c>
      <c r="DM17" s="764"/>
      <c r="DN17" s="764"/>
      <c r="DO17" s="764"/>
      <c r="DP17" s="765"/>
      <c r="DQ17" s="763" t="s">
        <v>556</v>
      </c>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568</v>
      </c>
      <c r="BT18" s="761"/>
      <c r="BU18" s="761"/>
      <c r="BV18" s="761"/>
      <c r="BW18" s="761"/>
      <c r="BX18" s="761"/>
      <c r="BY18" s="761"/>
      <c r="BZ18" s="761"/>
      <c r="CA18" s="761"/>
      <c r="CB18" s="761"/>
      <c r="CC18" s="761"/>
      <c r="CD18" s="761"/>
      <c r="CE18" s="761"/>
      <c r="CF18" s="761"/>
      <c r="CG18" s="762"/>
      <c r="CH18" s="763">
        <v>-24</v>
      </c>
      <c r="CI18" s="764"/>
      <c r="CJ18" s="764"/>
      <c r="CK18" s="764"/>
      <c r="CL18" s="765"/>
      <c r="CM18" s="763">
        <v>-13307</v>
      </c>
      <c r="CN18" s="764"/>
      <c r="CO18" s="764"/>
      <c r="CP18" s="764"/>
      <c r="CQ18" s="765"/>
      <c r="CR18" s="763">
        <v>1</v>
      </c>
      <c r="CS18" s="764"/>
      <c r="CT18" s="764"/>
      <c r="CU18" s="764"/>
      <c r="CV18" s="765"/>
      <c r="CW18" s="763" t="s">
        <v>556</v>
      </c>
      <c r="CX18" s="764"/>
      <c r="CY18" s="764"/>
      <c r="CZ18" s="764"/>
      <c r="DA18" s="765"/>
      <c r="DB18" s="763">
        <v>71</v>
      </c>
      <c r="DC18" s="764"/>
      <c r="DD18" s="764"/>
      <c r="DE18" s="764"/>
      <c r="DF18" s="765"/>
      <c r="DG18" s="763" t="s">
        <v>556</v>
      </c>
      <c r="DH18" s="764"/>
      <c r="DI18" s="764"/>
      <c r="DJ18" s="764"/>
      <c r="DK18" s="765"/>
      <c r="DL18" s="763" t="s">
        <v>556</v>
      </c>
      <c r="DM18" s="764"/>
      <c r="DN18" s="764"/>
      <c r="DO18" s="764"/>
      <c r="DP18" s="765"/>
      <c r="DQ18" s="763" t="s">
        <v>556</v>
      </c>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569</v>
      </c>
      <c r="BT19" s="761"/>
      <c r="BU19" s="761"/>
      <c r="BV19" s="761"/>
      <c r="BW19" s="761"/>
      <c r="BX19" s="761"/>
      <c r="BY19" s="761"/>
      <c r="BZ19" s="761"/>
      <c r="CA19" s="761"/>
      <c r="CB19" s="761"/>
      <c r="CC19" s="761"/>
      <c r="CD19" s="761"/>
      <c r="CE19" s="761"/>
      <c r="CF19" s="761"/>
      <c r="CG19" s="762"/>
      <c r="CH19" s="763">
        <v>-23</v>
      </c>
      <c r="CI19" s="764"/>
      <c r="CJ19" s="764"/>
      <c r="CK19" s="764"/>
      <c r="CL19" s="765"/>
      <c r="CM19" s="763">
        <v>-199</v>
      </c>
      <c r="CN19" s="764"/>
      <c r="CO19" s="764"/>
      <c r="CP19" s="764"/>
      <c r="CQ19" s="765"/>
      <c r="CR19" s="763">
        <v>3</v>
      </c>
      <c r="CS19" s="764"/>
      <c r="CT19" s="764"/>
      <c r="CU19" s="764"/>
      <c r="CV19" s="765"/>
      <c r="CW19" s="763">
        <v>117</v>
      </c>
      <c r="CX19" s="764"/>
      <c r="CY19" s="764"/>
      <c r="CZ19" s="764"/>
      <c r="DA19" s="765"/>
      <c r="DB19" s="763" t="s">
        <v>556</v>
      </c>
      <c r="DC19" s="764"/>
      <c r="DD19" s="764"/>
      <c r="DE19" s="764"/>
      <c r="DF19" s="765"/>
      <c r="DG19" s="763" t="s">
        <v>556</v>
      </c>
      <c r="DH19" s="764"/>
      <c r="DI19" s="764"/>
      <c r="DJ19" s="764"/>
      <c r="DK19" s="765"/>
      <c r="DL19" s="763" t="s">
        <v>556</v>
      </c>
      <c r="DM19" s="764"/>
      <c r="DN19" s="764"/>
      <c r="DO19" s="764"/>
      <c r="DP19" s="765"/>
      <c r="DQ19" s="763" t="s">
        <v>556</v>
      </c>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74077</v>
      </c>
      <c r="R23" s="780"/>
      <c r="S23" s="780"/>
      <c r="T23" s="780"/>
      <c r="U23" s="780"/>
      <c r="V23" s="780">
        <v>70996</v>
      </c>
      <c r="W23" s="780"/>
      <c r="X23" s="780"/>
      <c r="Y23" s="780"/>
      <c r="Z23" s="780"/>
      <c r="AA23" s="780">
        <v>3081</v>
      </c>
      <c r="AB23" s="780"/>
      <c r="AC23" s="780"/>
      <c r="AD23" s="780"/>
      <c r="AE23" s="781"/>
      <c r="AF23" s="782">
        <v>1763</v>
      </c>
      <c r="AG23" s="780"/>
      <c r="AH23" s="780"/>
      <c r="AI23" s="780"/>
      <c r="AJ23" s="783"/>
      <c r="AK23" s="784"/>
      <c r="AL23" s="785"/>
      <c r="AM23" s="785"/>
      <c r="AN23" s="785"/>
      <c r="AO23" s="785"/>
      <c r="AP23" s="780">
        <v>53950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12678</v>
      </c>
      <c r="R28" s="810"/>
      <c r="S28" s="810"/>
      <c r="T28" s="810"/>
      <c r="U28" s="810"/>
      <c r="V28" s="810">
        <v>12557</v>
      </c>
      <c r="W28" s="810"/>
      <c r="X28" s="810"/>
      <c r="Y28" s="810"/>
      <c r="Z28" s="810"/>
      <c r="AA28" s="810">
        <v>121</v>
      </c>
      <c r="AB28" s="810"/>
      <c r="AC28" s="810"/>
      <c r="AD28" s="810"/>
      <c r="AE28" s="811"/>
      <c r="AF28" s="812">
        <v>121</v>
      </c>
      <c r="AG28" s="810"/>
      <c r="AH28" s="810"/>
      <c r="AI28" s="810"/>
      <c r="AJ28" s="813"/>
      <c r="AK28" s="814">
        <v>1290</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14298</v>
      </c>
      <c r="R29" s="771"/>
      <c r="S29" s="771"/>
      <c r="T29" s="771"/>
      <c r="U29" s="771"/>
      <c r="V29" s="771">
        <v>14020</v>
      </c>
      <c r="W29" s="771"/>
      <c r="X29" s="771"/>
      <c r="Y29" s="771"/>
      <c r="Z29" s="771"/>
      <c r="AA29" s="771">
        <v>278</v>
      </c>
      <c r="AB29" s="771"/>
      <c r="AC29" s="771"/>
      <c r="AD29" s="771"/>
      <c r="AE29" s="772"/>
      <c r="AF29" s="773">
        <v>278</v>
      </c>
      <c r="AG29" s="774"/>
      <c r="AH29" s="774"/>
      <c r="AI29" s="774"/>
      <c r="AJ29" s="775"/>
      <c r="AK29" s="821">
        <v>2274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1949</v>
      </c>
      <c r="R30" s="771"/>
      <c r="S30" s="771"/>
      <c r="T30" s="771"/>
      <c r="U30" s="771"/>
      <c r="V30" s="771">
        <v>1942</v>
      </c>
      <c r="W30" s="771"/>
      <c r="X30" s="771"/>
      <c r="Y30" s="771"/>
      <c r="Z30" s="771"/>
      <c r="AA30" s="771">
        <v>7</v>
      </c>
      <c r="AB30" s="771"/>
      <c r="AC30" s="771"/>
      <c r="AD30" s="771"/>
      <c r="AE30" s="772"/>
      <c r="AF30" s="773">
        <v>7</v>
      </c>
      <c r="AG30" s="774"/>
      <c r="AH30" s="774"/>
      <c r="AI30" s="774"/>
      <c r="AJ30" s="775"/>
      <c r="AK30" s="821">
        <v>570</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2260</v>
      </c>
      <c r="R31" s="771"/>
      <c r="S31" s="771"/>
      <c r="T31" s="771"/>
      <c r="U31" s="771"/>
      <c r="V31" s="771">
        <v>1961</v>
      </c>
      <c r="W31" s="771"/>
      <c r="X31" s="771"/>
      <c r="Y31" s="771"/>
      <c r="Z31" s="771"/>
      <c r="AA31" s="771">
        <v>299</v>
      </c>
      <c r="AB31" s="771"/>
      <c r="AC31" s="771"/>
      <c r="AD31" s="771"/>
      <c r="AE31" s="772"/>
      <c r="AF31" s="773">
        <v>2299</v>
      </c>
      <c r="AG31" s="774"/>
      <c r="AH31" s="774"/>
      <c r="AI31" s="774"/>
      <c r="AJ31" s="775"/>
      <c r="AK31" s="821">
        <v>192</v>
      </c>
      <c r="AL31" s="817"/>
      <c r="AM31" s="817"/>
      <c r="AN31" s="817"/>
      <c r="AO31" s="817"/>
      <c r="AP31" s="817">
        <v>8069</v>
      </c>
      <c r="AQ31" s="817"/>
      <c r="AR31" s="817"/>
      <c r="AS31" s="817"/>
      <c r="AT31" s="817"/>
      <c r="AU31" s="817">
        <v>290</v>
      </c>
      <c r="AV31" s="817"/>
      <c r="AW31" s="817"/>
      <c r="AX31" s="817"/>
      <c r="AY31" s="817"/>
      <c r="AZ31" s="818" t="s">
        <v>548</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3318</v>
      </c>
      <c r="R32" s="771"/>
      <c r="S32" s="771"/>
      <c r="T32" s="771"/>
      <c r="U32" s="771"/>
      <c r="V32" s="771">
        <v>3294</v>
      </c>
      <c r="W32" s="771"/>
      <c r="X32" s="771"/>
      <c r="Y32" s="771"/>
      <c r="Z32" s="771"/>
      <c r="AA32" s="771">
        <v>24</v>
      </c>
      <c r="AB32" s="771"/>
      <c r="AC32" s="771"/>
      <c r="AD32" s="771"/>
      <c r="AE32" s="772"/>
      <c r="AF32" s="773">
        <v>581</v>
      </c>
      <c r="AG32" s="774"/>
      <c r="AH32" s="774"/>
      <c r="AI32" s="774"/>
      <c r="AJ32" s="775"/>
      <c r="AK32" s="821">
        <v>1017</v>
      </c>
      <c r="AL32" s="817"/>
      <c r="AM32" s="817"/>
      <c r="AN32" s="817"/>
      <c r="AO32" s="817"/>
      <c r="AP32" s="817">
        <v>22796</v>
      </c>
      <c r="AQ32" s="817"/>
      <c r="AR32" s="817"/>
      <c r="AS32" s="817"/>
      <c r="AT32" s="817"/>
      <c r="AU32" s="817">
        <v>10350</v>
      </c>
      <c r="AV32" s="817"/>
      <c r="AW32" s="817"/>
      <c r="AX32" s="817"/>
      <c r="AY32" s="817"/>
      <c r="AZ32" s="818" t="s">
        <v>548</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t="s">
        <v>548</v>
      </c>
      <c r="R33" s="771"/>
      <c r="S33" s="771"/>
      <c r="T33" s="771"/>
      <c r="U33" s="771"/>
      <c r="V33" s="771" t="s">
        <v>548</v>
      </c>
      <c r="W33" s="771"/>
      <c r="X33" s="771"/>
      <c r="Y33" s="771"/>
      <c r="Z33" s="771"/>
      <c r="AA33" s="771" t="s">
        <v>548</v>
      </c>
      <c r="AB33" s="771"/>
      <c r="AC33" s="771"/>
      <c r="AD33" s="771"/>
      <c r="AE33" s="772"/>
      <c r="AF33" s="773" t="s">
        <v>122</v>
      </c>
      <c r="AG33" s="774"/>
      <c r="AH33" s="774"/>
      <c r="AI33" s="774"/>
      <c r="AJ33" s="775"/>
      <c r="AK33" s="821" t="s">
        <v>548</v>
      </c>
      <c r="AL33" s="817"/>
      <c r="AM33" s="817"/>
      <c r="AN33" s="817"/>
      <c r="AO33" s="817"/>
      <c r="AP33" s="817" t="s">
        <v>548</v>
      </c>
      <c r="AQ33" s="817"/>
      <c r="AR33" s="817"/>
      <c r="AS33" s="817"/>
      <c r="AT33" s="817"/>
      <c r="AU33" s="817" t="s">
        <v>548</v>
      </c>
      <c r="AV33" s="817"/>
      <c r="AW33" s="817"/>
      <c r="AX33" s="817"/>
      <c r="AY33" s="817"/>
      <c r="AZ33" s="818" t="s">
        <v>548</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3287</v>
      </c>
      <c r="AG63" s="831"/>
      <c r="AH63" s="831"/>
      <c r="AI63" s="831"/>
      <c r="AJ63" s="832"/>
      <c r="AK63" s="833"/>
      <c r="AL63" s="828"/>
      <c r="AM63" s="828"/>
      <c r="AN63" s="828"/>
      <c r="AO63" s="828"/>
      <c r="AP63" s="831">
        <v>30865</v>
      </c>
      <c r="AQ63" s="831"/>
      <c r="AR63" s="831"/>
      <c r="AS63" s="831"/>
      <c r="AT63" s="831"/>
      <c r="AU63" s="831">
        <v>10640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556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556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556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556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3</v>
      </c>
      <c r="R73" s="817"/>
      <c r="S73" s="817"/>
      <c r="T73" s="817"/>
      <c r="U73" s="817"/>
      <c r="V73" s="817">
        <v>3</v>
      </c>
      <c r="W73" s="817"/>
      <c r="X73" s="817"/>
      <c r="Y73" s="817"/>
      <c r="Z73" s="817"/>
      <c r="AA73" s="817">
        <v>0</v>
      </c>
      <c r="AB73" s="817"/>
      <c r="AC73" s="817"/>
      <c r="AD73" s="817"/>
      <c r="AE73" s="817"/>
      <c r="AF73" s="817">
        <v>0</v>
      </c>
      <c r="AG73" s="817"/>
      <c r="AH73" s="817"/>
      <c r="AI73" s="817"/>
      <c r="AJ73" s="817"/>
      <c r="AK73" s="817">
        <v>0</v>
      </c>
      <c r="AL73" s="817"/>
      <c r="AM73" s="817"/>
      <c r="AN73" s="817"/>
      <c r="AO73" s="817"/>
      <c r="AP73" s="817">
        <v>0</v>
      </c>
      <c r="AQ73" s="817"/>
      <c r="AR73" s="817"/>
      <c r="AS73" s="817"/>
      <c r="AT73" s="817"/>
      <c r="AU73" s="817" t="s">
        <v>556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38</v>
      </c>
      <c r="R74" s="817"/>
      <c r="S74" s="817"/>
      <c r="T74" s="817"/>
      <c r="U74" s="817"/>
      <c r="V74" s="817">
        <v>34</v>
      </c>
      <c r="W74" s="817"/>
      <c r="X74" s="817"/>
      <c r="Y74" s="817"/>
      <c r="Z74" s="817"/>
      <c r="AA74" s="817">
        <v>5</v>
      </c>
      <c r="AB74" s="817"/>
      <c r="AC74" s="817"/>
      <c r="AD74" s="817"/>
      <c r="AE74" s="817"/>
      <c r="AF74" s="817">
        <v>5</v>
      </c>
      <c r="AG74" s="817"/>
      <c r="AH74" s="817"/>
      <c r="AI74" s="817"/>
      <c r="AJ74" s="817"/>
      <c r="AK74" s="817">
        <v>32</v>
      </c>
      <c r="AL74" s="817"/>
      <c r="AM74" s="817"/>
      <c r="AN74" s="817"/>
      <c r="AO74" s="817"/>
      <c r="AP74" s="817" t="s">
        <v>556</v>
      </c>
      <c r="AQ74" s="817"/>
      <c r="AR74" s="817"/>
      <c r="AS74" s="817"/>
      <c r="AT74" s="817"/>
      <c r="AU74" s="817" t="s">
        <v>556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6134</v>
      </c>
      <c r="AG88" s="831"/>
      <c r="AH88" s="831"/>
      <c r="AI88" s="831"/>
      <c r="AJ88" s="831"/>
      <c r="AK88" s="828"/>
      <c r="AL88" s="828"/>
      <c r="AM88" s="828"/>
      <c r="AN88" s="828"/>
      <c r="AO88" s="828"/>
      <c r="AP88" s="831">
        <v>0</v>
      </c>
      <c r="AQ88" s="831"/>
      <c r="AR88" s="831"/>
      <c r="AS88" s="831"/>
      <c r="AT88" s="831"/>
      <c r="AU88" s="831" t="s">
        <v>556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365</v>
      </c>
      <c r="CS102" s="839"/>
      <c r="CT102" s="839"/>
      <c r="CU102" s="839"/>
      <c r="CV102" s="878"/>
      <c r="CW102" s="877">
        <v>121</v>
      </c>
      <c r="CX102" s="839"/>
      <c r="CY102" s="839"/>
      <c r="CZ102" s="839"/>
      <c r="DA102" s="878"/>
      <c r="DB102" s="877">
        <v>863</v>
      </c>
      <c r="DC102" s="839"/>
      <c r="DD102" s="839"/>
      <c r="DE102" s="839"/>
      <c r="DF102" s="878"/>
      <c r="DG102" s="877" t="s">
        <v>577</v>
      </c>
      <c r="DH102" s="839"/>
      <c r="DI102" s="839"/>
      <c r="DJ102" s="839"/>
      <c r="DK102" s="878"/>
      <c r="DL102" s="877" t="s">
        <v>577</v>
      </c>
      <c r="DM102" s="839"/>
      <c r="DN102" s="839"/>
      <c r="DO102" s="839"/>
      <c r="DP102" s="878"/>
      <c r="DQ102" s="877" t="s">
        <v>577</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6429625</v>
      </c>
      <c r="AB110" s="887"/>
      <c r="AC110" s="887"/>
      <c r="AD110" s="887"/>
      <c r="AE110" s="888"/>
      <c r="AF110" s="889">
        <v>6350144</v>
      </c>
      <c r="AG110" s="887"/>
      <c r="AH110" s="887"/>
      <c r="AI110" s="887"/>
      <c r="AJ110" s="888"/>
      <c r="AK110" s="889">
        <v>6238219</v>
      </c>
      <c r="AL110" s="887"/>
      <c r="AM110" s="887"/>
      <c r="AN110" s="887"/>
      <c r="AO110" s="888"/>
      <c r="AP110" s="890">
        <v>22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54689691</v>
      </c>
      <c r="BR110" s="918"/>
      <c r="BS110" s="918"/>
      <c r="BT110" s="918"/>
      <c r="BU110" s="918"/>
      <c r="BV110" s="918">
        <v>54021888</v>
      </c>
      <c r="BW110" s="918"/>
      <c r="BX110" s="918"/>
      <c r="BY110" s="918"/>
      <c r="BZ110" s="918"/>
      <c r="CA110" s="918">
        <v>53950273</v>
      </c>
      <c r="CB110" s="918"/>
      <c r="CC110" s="918"/>
      <c r="CD110" s="918"/>
      <c r="CE110" s="918"/>
      <c r="CF110" s="931">
        <v>190.3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16155</v>
      </c>
      <c r="BR111" s="913"/>
      <c r="BS111" s="913"/>
      <c r="BT111" s="913"/>
      <c r="BU111" s="913"/>
      <c r="BV111" s="913">
        <v>7550</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9718747</v>
      </c>
      <c r="BR112" s="913"/>
      <c r="BS112" s="913"/>
      <c r="BT112" s="913"/>
      <c r="BU112" s="913"/>
      <c r="BV112" s="913">
        <v>9616956</v>
      </c>
      <c r="BW112" s="913"/>
      <c r="BX112" s="913"/>
      <c r="BY112" s="913"/>
      <c r="BZ112" s="913"/>
      <c r="CA112" s="913">
        <v>10639991</v>
      </c>
      <c r="CB112" s="913"/>
      <c r="CC112" s="913"/>
      <c r="CD112" s="913"/>
      <c r="CE112" s="913"/>
      <c r="CF112" s="907">
        <v>37.5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838152</v>
      </c>
      <c r="AB113" s="925"/>
      <c r="AC113" s="925"/>
      <c r="AD113" s="925"/>
      <c r="AE113" s="926"/>
      <c r="AF113" s="927">
        <v>867125</v>
      </c>
      <c r="AG113" s="925"/>
      <c r="AH113" s="925"/>
      <c r="AI113" s="925"/>
      <c r="AJ113" s="926"/>
      <c r="AK113" s="927">
        <v>857271</v>
      </c>
      <c r="AL113" s="925"/>
      <c r="AM113" s="925"/>
      <c r="AN113" s="925"/>
      <c r="AO113" s="926"/>
      <c r="AP113" s="928">
        <v>3</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8116204</v>
      </c>
      <c r="BR114" s="913"/>
      <c r="BS114" s="913"/>
      <c r="BT114" s="913"/>
      <c r="BU114" s="913"/>
      <c r="BV114" s="913">
        <v>8201468</v>
      </c>
      <c r="BW114" s="913"/>
      <c r="BX114" s="913"/>
      <c r="BY114" s="913"/>
      <c r="BZ114" s="913"/>
      <c r="CA114" s="913">
        <v>8291238</v>
      </c>
      <c r="CB114" s="913"/>
      <c r="CC114" s="913"/>
      <c r="CD114" s="913"/>
      <c r="CE114" s="913"/>
      <c r="CF114" s="907">
        <v>29.2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10151</v>
      </c>
      <c r="AB115" s="925"/>
      <c r="AC115" s="925"/>
      <c r="AD115" s="925"/>
      <c r="AE115" s="926"/>
      <c r="AF115" s="927">
        <v>9189</v>
      </c>
      <c r="AG115" s="925"/>
      <c r="AH115" s="925"/>
      <c r="AI115" s="925"/>
      <c r="AJ115" s="926"/>
      <c r="AK115" s="927">
        <v>7977</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875</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7277928</v>
      </c>
      <c r="AB117" s="966"/>
      <c r="AC117" s="966"/>
      <c r="AD117" s="966"/>
      <c r="AE117" s="967"/>
      <c r="AF117" s="968">
        <v>7226458</v>
      </c>
      <c r="AG117" s="966"/>
      <c r="AH117" s="966"/>
      <c r="AI117" s="966"/>
      <c r="AJ117" s="967"/>
      <c r="AK117" s="968">
        <v>7103467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72540797</v>
      </c>
      <c r="BR119" s="987"/>
      <c r="BS119" s="987"/>
      <c r="BT119" s="987"/>
      <c r="BU119" s="987"/>
      <c r="BV119" s="987">
        <v>71847862</v>
      </c>
      <c r="BW119" s="987"/>
      <c r="BX119" s="987"/>
      <c r="BY119" s="987"/>
      <c r="BZ119" s="987"/>
      <c r="CA119" s="987">
        <v>72881502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15280</v>
      </c>
      <c r="DH119" s="973"/>
      <c r="DI119" s="973"/>
      <c r="DJ119" s="973"/>
      <c r="DK119" s="974"/>
      <c r="DL119" s="972">
        <v>7550</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21417073</v>
      </c>
      <c r="BR120" s="918"/>
      <c r="BS120" s="918"/>
      <c r="BT120" s="918"/>
      <c r="BU120" s="918"/>
      <c r="BV120" s="918">
        <v>21140839</v>
      </c>
      <c r="BW120" s="918"/>
      <c r="BX120" s="918"/>
      <c r="BY120" s="918"/>
      <c r="BZ120" s="918"/>
      <c r="CA120" s="918">
        <v>19254031</v>
      </c>
      <c r="CB120" s="918"/>
      <c r="CC120" s="918"/>
      <c r="CD120" s="918"/>
      <c r="CE120" s="918"/>
      <c r="CF120" s="931">
        <v>67.900000000000006</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9518097</v>
      </c>
      <c r="DH120" s="918"/>
      <c r="DI120" s="918"/>
      <c r="DJ120" s="918"/>
      <c r="DK120" s="918"/>
      <c r="DL120" s="918">
        <v>9306150</v>
      </c>
      <c r="DM120" s="918"/>
      <c r="DN120" s="918"/>
      <c r="DO120" s="918"/>
      <c r="DP120" s="918"/>
      <c r="DQ120" s="918">
        <v>10349515</v>
      </c>
      <c r="DR120" s="918"/>
      <c r="DS120" s="918"/>
      <c r="DT120" s="918"/>
      <c r="DU120" s="918"/>
      <c r="DV120" s="919">
        <v>36.5</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1777643</v>
      </c>
      <c r="BR121" s="913"/>
      <c r="BS121" s="913"/>
      <c r="BT121" s="913"/>
      <c r="BU121" s="913"/>
      <c r="BV121" s="913">
        <v>1933195</v>
      </c>
      <c r="BW121" s="913"/>
      <c r="BX121" s="913"/>
      <c r="BY121" s="913"/>
      <c r="BZ121" s="913"/>
      <c r="CA121" s="913">
        <v>1874611</v>
      </c>
      <c r="CB121" s="913"/>
      <c r="CC121" s="913"/>
      <c r="CD121" s="913"/>
      <c r="CE121" s="913"/>
      <c r="CF121" s="907">
        <v>6.6</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200650</v>
      </c>
      <c r="DH121" s="913"/>
      <c r="DI121" s="913"/>
      <c r="DJ121" s="913"/>
      <c r="DK121" s="913"/>
      <c r="DL121" s="913">
        <v>310806</v>
      </c>
      <c r="DM121" s="913"/>
      <c r="DN121" s="913"/>
      <c r="DO121" s="913"/>
      <c r="DP121" s="913"/>
      <c r="DQ121" s="913">
        <v>290476</v>
      </c>
      <c r="DR121" s="913"/>
      <c r="DS121" s="913"/>
      <c r="DT121" s="913"/>
      <c r="DU121" s="913"/>
      <c r="DV121" s="914">
        <v>1</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48588040</v>
      </c>
      <c r="BR122" s="987"/>
      <c r="BS122" s="987"/>
      <c r="BT122" s="987"/>
      <c r="BU122" s="987"/>
      <c r="BV122" s="987">
        <v>48173720</v>
      </c>
      <c r="BW122" s="987"/>
      <c r="BX122" s="987"/>
      <c r="BY122" s="987"/>
      <c r="BZ122" s="987"/>
      <c r="CA122" s="987">
        <v>47232639</v>
      </c>
      <c r="CB122" s="987"/>
      <c r="CC122" s="987"/>
      <c r="CD122" s="987"/>
      <c r="CE122" s="987"/>
      <c r="CF122" s="1004">
        <v>166.6</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1735</v>
      </c>
      <c r="AB123" s="946"/>
      <c r="AC123" s="946"/>
      <c r="AD123" s="946"/>
      <c r="AE123" s="947"/>
      <c r="AF123" s="948">
        <v>875</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71782756</v>
      </c>
      <c r="BR123" s="1051"/>
      <c r="BS123" s="1051"/>
      <c r="BT123" s="1051"/>
      <c r="BU123" s="1051"/>
      <c r="BV123" s="1051">
        <v>71247754</v>
      </c>
      <c r="BW123" s="1051"/>
      <c r="BX123" s="1051"/>
      <c r="BY123" s="1051"/>
      <c r="BZ123" s="1051"/>
      <c r="CA123" s="1051">
        <v>68361281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2.7</v>
      </c>
      <c r="BR124" s="1014"/>
      <c r="BS124" s="1014"/>
      <c r="BT124" s="1014"/>
      <c r="BU124" s="1014"/>
      <c r="BV124" s="1014">
        <v>2.1</v>
      </c>
      <c r="BW124" s="1014"/>
      <c r="BX124" s="1014"/>
      <c r="BY124" s="1014"/>
      <c r="BZ124" s="1014"/>
      <c r="CA124" s="1014">
        <v>15.9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7730</v>
      </c>
      <c r="AB126" s="946"/>
      <c r="AC126" s="946"/>
      <c r="AD126" s="946"/>
      <c r="AE126" s="947"/>
      <c r="AF126" s="948">
        <v>7730</v>
      </c>
      <c r="AG126" s="946"/>
      <c r="AH126" s="946"/>
      <c r="AI126" s="946"/>
      <c r="AJ126" s="947"/>
      <c r="AK126" s="948">
        <v>7550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686</v>
      </c>
      <c r="AB127" s="946"/>
      <c r="AC127" s="946"/>
      <c r="AD127" s="946"/>
      <c r="AE127" s="947"/>
      <c r="AF127" s="948">
        <v>584</v>
      </c>
      <c r="AG127" s="946"/>
      <c r="AH127" s="946"/>
      <c r="AI127" s="946"/>
      <c r="AJ127" s="947"/>
      <c r="AK127" s="948">
        <v>427</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235899</v>
      </c>
      <c r="AB128" s="1033"/>
      <c r="AC128" s="1033"/>
      <c r="AD128" s="1033"/>
      <c r="AE128" s="1034"/>
      <c r="AF128" s="1035">
        <v>205947</v>
      </c>
      <c r="AG128" s="1033"/>
      <c r="AH128" s="1033"/>
      <c r="AI128" s="1033"/>
      <c r="AJ128" s="1034"/>
      <c r="AK128" s="1035">
        <v>278428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11.69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32067253</v>
      </c>
      <c r="AB129" s="946"/>
      <c r="AC129" s="946"/>
      <c r="AD129" s="946"/>
      <c r="AE129" s="947"/>
      <c r="AF129" s="948">
        <v>32545525</v>
      </c>
      <c r="AG129" s="946"/>
      <c r="AH129" s="946"/>
      <c r="AI129" s="946"/>
      <c r="AJ129" s="947"/>
      <c r="AK129" s="948">
        <v>32645001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16.690000000000001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4761275</v>
      </c>
      <c r="AB130" s="946"/>
      <c r="AC130" s="946"/>
      <c r="AD130" s="946"/>
      <c r="AE130" s="947"/>
      <c r="AF130" s="948">
        <v>4609144</v>
      </c>
      <c r="AG130" s="946"/>
      <c r="AH130" s="946"/>
      <c r="AI130" s="946"/>
      <c r="AJ130" s="947"/>
      <c r="AK130" s="948">
        <v>4289783</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8.6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27305978</v>
      </c>
      <c r="AB131" s="973"/>
      <c r="AC131" s="973"/>
      <c r="AD131" s="973"/>
      <c r="AE131" s="974"/>
      <c r="AF131" s="972">
        <v>27936381</v>
      </c>
      <c r="AG131" s="973"/>
      <c r="AH131" s="973"/>
      <c r="AI131" s="973"/>
      <c r="AJ131" s="974"/>
      <c r="AK131" s="972">
        <v>28355218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15.9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8.3525812550000005</v>
      </c>
      <c r="AB132" s="1084"/>
      <c r="AC132" s="1084"/>
      <c r="AD132" s="1084"/>
      <c r="AE132" s="1085"/>
      <c r="AF132" s="1086">
        <v>8.6316370039999999</v>
      </c>
      <c r="AG132" s="1084"/>
      <c r="AH132" s="1084"/>
      <c r="AI132" s="1084"/>
      <c r="AJ132" s="1085"/>
      <c r="AK132" s="1086">
        <v>8.9410562809999998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7.8</v>
      </c>
      <c r="AB133" s="1067"/>
      <c r="AC133" s="1067"/>
      <c r="AD133" s="1067"/>
      <c r="AE133" s="1068"/>
      <c r="AF133" s="1066">
        <v>8.1</v>
      </c>
      <c r="AG133" s="1067"/>
      <c r="AH133" s="1067"/>
      <c r="AI133" s="1067"/>
      <c r="AJ133" s="1068"/>
      <c r="AK133" s="1066">
        <v>8.6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9QBRzl7bENBH5PWjpGISGCsZgJ2wekIV7glwheSRjfYA/7vpOLF1FNDUD1AAAvpNEe+HoPdJJYuIgaPVTozCQ==" saltValue="pbWl70Me5T94DuYnXE82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9" zoomScale="55" zoomScaleNormal="85" zoomScaleSheetLayoutView="5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cr+JZsXyql1sfl/G2iNWHJwOF/qEwcGqktCXYIyRbJUbrBlLLUJKlfmHmxSlDQLD6g+JsHLvtBGZ9VhMzhWyw==" saltValue="gtI30FufbDBZY2ZKNJlkmw==" spinCount="100000" sheet="1" objects="1" scenarios="1"/>
  <dataConsolidate/>
  <phoneticPr fontId="2"/>
  <printOptions horizontalCentered="1" verticalCentered="1"/>
  <pageMargins left="0" right="0" top="0" bottom="0" header="0" footer="0"/>
  <pageSetup paperSize="150"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4i2bTz8NFryJIg3/cuh+rb+KBRTeEk+7IcOMLl8zXoJY7S4Rl68NZM6ReNGNJFR685rZVAX9tQ+m6SYB4q+4g==" saltValue="CaDi5pZJALb9+LbT1dTQwg==" spinCount="100000" sheet="1" objects="1" scenarios="1"/>
  <dataConsolidate/>
  <phoneticPr fontId="2"/>
  <printOptions horizontalCentered="1" verticalCentered="1"/>
  <pageMargins left="0" right="0" top="0" bottom="0" header="0" footer="0"/>
  <pageSetup paperSize="150"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 x14ac:dyDescent="0.2">
      <c r="A8" s="247"/>
      <c r="AK8" s="256"/>
      <c r="AL8" s="257"/>
      <c r="AM8" s="257"/>
      <c r="AN8" s="258"/>
      <c r="AO8" s="1102"/>
      <c r="AP8" s="259" t="s">
        <v>481</v>
      </c>
      <c r="AQ8" s="260" t="s">
        <v>482</v>
      </c>
      <c r="AR8" s="261" t="s">
        <v>483</v>
      </c>
    </row>
    <row r="9" spans="1:46" ht="13" x14ac:dyDescent="0.2">
      <c r="A9" s="247"/>
      <c r="AK9" s="1103" t="s">
        <v>484</v>
      </c>
      <c r="AL9" s="1104"/>
      <c r="AM9" s="1104"/>
      <c r="AN9" s="1105"/>
      <c r="AO9" s="262">
        <v>10442849</v>
      </c>
      <c r="AP9" s="262">
        <v>91655</v>
      </c>
      <c r="AQ9" s="263">
        <v>68274</v>
      </c>
      <c r="AR9" s="264">
        <v>34.200000000000003</v>
      </c>
    </row>
    <row r="10" spans="1:46" ht="13.5" customHeight="1" x14ac:dyDescent="0.2">
      <c r="A10" s="247"/>
      <c r="AK10" s="1103" t="s">
        <v>485</v>
      </c>
      <c r="AL10" s="1104"/>
      <c r="AM10" s="1104"/>
      <c r="AN10" s="1105"/>
      <c r="AO10" s="265">
        <v>1190</v>
      </c>
      <c r="AP10" s="265">
        <v>10</v>
      </c>
      <c r="AQ10" s="266">
        <v>4860</v>
      </c>
      <c r="AR10" s="267">
        <v>-99.8</v>
      </c>
    </row>
    <row r="11" spans="1:46" ht="13.5" customHeight="1" x14ac:dyDescent="0.2">
      <c r="A11" s="247"/>
      <c r="AK11" s="1103" t="s">
        <v>486</v>
      </c>
      <c r="AL11" s="1104"/>
      <c r="AM11" s="1104"/>
      <c r="AN11" s="1105"/>
      <c r="AO11" s="265">
        <v>16749</v>
      </c>
      <c r="AP11" s="265">
        <v>147</v>
      </c>
      <c r="AQ11" s="266">
        <v>567</v>
      </c>
      <c r="AR11" s="267">
        <v>-74.099999999999994</v>
      </c>
    </row>
    <row r="12" spans="1:46" ht="13.5" customHeight="1" x14ac:dyDescent="0.2">
      <c r="A12" s="247"/>
      <c r="AK12" s="1103" t="s">
        <v>487</v>
      </c>
      <c r="AL12" s="1104"/>
      <c r="AM12" s="1104"/>
      <c r="AN12" s="1105"/>
      <c r="AO12" s="265" t="s">
        <v>488</v>
      </c>
      <c r="AP12" s="265" t="s">
        <v>488</v>
      </c>
      <c r="AQ12" s="266">
        <v>16</v>
      </c>
      <c r="AR12" s="267" t="s">
        <v>488</v>
      </c>
    </row>
    <row r="13" spans="1:46" ht="13.5" customHeight="1" x14ac:dyDescent="0.2">
      <c r="A13" s="247"/>
      <c r="AK13" s="1103" t="s">
        <v>489</v>
      </c>
      <c r="AL13" s="1104"/>
      <c r="AM13" s="1104"/>
      <c r="AN13" s="1105"/>
      <c r="AO13" s="265">
        <v>581332</v>
      </c>
      <c r="AP13" s="265">
        <v>5102</v>
      </c>
      <c r="AQ13" s="266">
        <v>2777</v>
      </c>
      <c r="AR13" s="267">
        <v>83.7</v>
      </c>
    </row>
    <row r="14" spans="1:46" ht="13.5" customHeight="1" x14ac:dyDescent="0.2">
      <c r="A14" s="247"/>
      <c r="AK14" s="1103" t="s">
        <v>490</v>
      </c>
      <c r="AL14" s="1104"/>
      <c r="AM14" s="1104"/>
      <c r="AN14" s="1105"/>
      <c r="AO14" s="265">
        <v>156332</v>
      </c>
      <c r="AP14" s="265">
        <v>1372</v>
      </c>
      <c r="AQ14" s="266">
        <v>1330</v>
      </c>
      <c r="AR14" s="267">
        <v>3.2</v>
      </c>
    </row>
    <row r="15" spans="1:46" ht="13.5" customHeight="1" x14ac:dyDescent="0.2">
      <c r="A15" s="247"/>
      <c r="AK15" s="1106" t="s">
        <v>491</v>
      </c>
      <c r="AL15" s="1107"/>
      <c r="AM15" s="1107"/>
      <c r="AN15" s="1108"/>
      <c r="AO15" s="265">
        <v>-659272</v>
      </c>
      <c r="AP15" s="265">
        <v>-5786</v>
      </c>
      <c r="AQ15" s="266">
        <v>-3833</v>
      </c>
      <c r="AR15" s="267">
        <v>51</v>
      </c>
    </row>
    <row r="16" spans="1:46" ht="13" x14ac:dyDescent="0.2">
      <c r="A16" s="247"/>
      <c r="AK16" s="1106" t="s">
        <v>177</v>
      </c>
      <c r="AL16" s="1107"/>
      <c r="AM16" s="1107"/>
      <c r="AN16" s="1108"/>
      <c r="AO16" s="265">
        <v>10539180</v>
      </c>
      <c r="AP16" s="265">
        <v>92501</v>
      </c>
      <c r="AQ16" s="266">
        <v>73991</v>
      </c>
      <c r="AR16" s="267">
        <v>25</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8.74</v>
      </c>
      <c r="AP21" s="278">
        <v>6.28</v>
      </c>
      <c r="AQ21" s="279">
        <v>2.46</v>
      </c>
      <c r="AS21" s="280"/>
      <c r="AT21" s="276"/>
    </row>
    <row r="22" spans="1:46" s="248" customFormat="1" ht="13" x14ac:dyDescent="0.2">
      <c r="A22" s="276"/>
      <c r="AK22" s="1109" t="s">
        <v>497</v>
      </c>
      <c r="AL22" s="1110"/>
      <c r="AM22" s="1110"/>
      <c r="AN22" s="1111"/>
      <c r="AO22" s="281">
        <v>99.3</v>
      </c>
      <c r="AP22" s="282">
        <v>98.7</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6238219</v>
      </c>
      <c r="AP32" s="291">
        <v>54752</v>
      </c>
      <c r="AQ32" s="292">
        <v>32402</v>
      </c>
      <c r="AR32" s="293">
        <v>69</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v>16</v>
      </c>
      <c r="AR34" s="293" t="s">
        <v>488</v>
      </c>
    </row>
    <row r="35" spans="1:46" ht="27" customHeight="1" x14ac:dyDescent="0.2">
      <c r="A35" s="247"/>
      <c r="AK35" s="1117" t="s">
        <v>504</v>
      </c>
      <c r="AL35" s="1118"/>
      <c r="AM35" s="1118"/>
      <c r="AN35" s="1119"/>
      <c r="AO35" s="291">
        <v>857271</v>
      </c>
      <c r="AP35" s="291">
        <v>7524</v>
      </c>
      <c r="AQ35" s="292">
        <v>5520</v>
      </c>
      <c r="AR35" s="293">
        <v>36.299999999999997</v>
      </c>
    </row>
    <row r="36" spans="1:46" ht="27" customHeight="1" x14ac:dyDescent="0.2">
      <c r="A36" s="247"/>
      <c r="AK36" s="1117" t="s">
        <v>505</v>
      </c>
      <c r="AL36" s="1118"/>
      <c r="AM36" s="1118"/>
      <c r="AN36" s="1119"/>
      <c r="AO36" s="291" t="s">
        <v>488</v>
      </c>
      <c r="AP36" s="291" t="s">
        <v>488</v>
      </c>
      <c r="AQ36" s="292">
        <v>1296</v>
      </c>
      <c r="AR36" s="293" t="s">
        <v>488</v>
      </c>
    </row>
    <row r="37" spans="1:46" ht="13.5" customHeight="1" x14ac:dyDescent="0.2">
      <c r="A37" s="247"/>
      <c r="AK37" s="1117" t="s">
        <v>506</v>
      </c>
      <c r="AL37" s="1118"/>
      <c r="AM37" s="1118"/>
      <c r="AN37" s="1119"/>
      <c r="AO37" s="291">
        <v>7977</v>
      </c>
      <c r="AP37" s="291">
        <v>70</v>
      </c>
      <c r="AQ37" s="292">
        <v>571</v>
      </c>
      <c r="AR37" s="293">
        <v>-87.7</v>
      </c>
    </row>
    <row r="38" spans="1:46" ht="27" customHeight="1" x14ac:dyDescent="0.2">
      <c r="A38" s="247"/>
      <c r="AK38" s="1120" t="s">
        <v>507</v>
      </c>
      <c r="AL38" s="1121"/>
      <c r="AM38" s="1121"/>
      <c r="AN38" s="1122"/>
      <c r="AO38" s="294" t="s">
        <v>488</v>
      </c>
      <c r="AP38" s="294" t="s">
        <v>488</v>
      </c>
      <c r="AQ38" s="295">
        <v>0</v>
      </c>
      <c r="AR38" s="283" t="s">
        <v>488</v>
      </c>
      <c r="AS38" s="290"/>
    </row>
    <row r="39" spans="1:46" ht="13" x14ac:dyDescent="0.2">
      <c r="A39" s="247"/>
      <c r="AK39" s="1120" t="s">
        <v>508</v>
      </c>
      <c r="AL39" s="1121"/>
      <c r="AM39" s="1121"/>
      <c r="AN39" s="1122"/>
      <c r="AO39" s="291">
        <v>-278428</v>
      </c>
      <c r="AP39" s="291">
        <v>-2444</v>
      </c>
      <c r="AQ39" s="292">
        <v>-6093</v>
      </c>
      <c r="AR39" s="293">
        <v>-59.9</v>
      </c>
      <c r="AS39" s="290"/>
    </row>
    <row r="40" spans="1:46" ht="27" customHeight="1" x14ac:dyDescent="0.2">
      <c r="A40" s="247"/>
      <c r="AK40" s="1117" t="s">
        <v>509</v>
      </c>
      <c r="AL40" s="1118"/>
      <c r="AM40" s="1118"/>
      <c r="AN40" s="1119"/>
      <c r="AO40" s="291">
        <v>-4289783</v>
      </c>
      <c r="AP40" s="291">
        <v>-37651</v>
      </c>
      <c r="AQ40" s="292">
        <v>-23816</v>
      </c>
      <c r="AR40" s="293">
        <v>58.1</v>
      </c>
      <c r="AS40" s="290"/>
    </row>
    <row r="41" spans="1:46" ht="13" x14ac:dyDescent="0.2">
      <c r="A41" s="247"/>
      <c r="AK41" s="1123" t="s">
        <v>287</v>
      </c>
      <c r="AL41" s="1124"/>
      <c r="AM41" s="1124"/>
      <c r="AN41" s="1125"/>
      <c r="AO41" s="291">
        <v>2535256</v>
      </c>
      <c r="AP41" s="291">
        <v>22252</v>
      </c>
      <c r="AQ41" s="292">
        <v>9896</v>
      </c>
      <c r="AR41" s="293">
        <v>124.9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 x14ac:dyDescent="0.2">
      <c r="A50" s="247"/>
      <c r="AK50" s="305"/>
      <c r="AL50" s="306"/>
      <c r="AM50" s="1113"/>
      <c r="AN50" s="307" t="s">
        <v>513</v>
      </c>
      <c r="AO50" s="308" t="s">
        <v>514</v>
      </c>
      <c r="AP50" s="309" t="s">
        <v>515</v>
      </c>
      <c r="AQ50" s="310" t="s">
        <v>516</v>
      </c>
      <c r="AR50" s="311" t="s">
        <v>517</v>
      </c>
    </row>
    <row r="51" spans="1:44" ht="13" x14ac:dyDescent="0.2">
      <c r="A51" s="247"/>
      <c r="AK51" s="303" t="s">
        <v>518</v>
      </c>
      <c r="AL51" s="304"/>
      <c r="AM51" s="312">
        <v>7399661</v>
      </c>
      <c r="AN51" s="313">
        <v>61193</v>
      </c>
      <c r="AO51" s="314">
        <v>1.7</v>
      </c>
      <c r="AP51" s="315">
        <v>44161</v>
      </c>
      <c r="AQ51" s="316">
        <v>3.1</v>
      </c>
      <c r="AR51" s="317">
        <v>-1.4</v>
      </c>
    </row>
    <row r="52" spans="1:44" ht="13" x14ac:dyDescent="0.2">
      <c r="A52" s="247"/>
      <c r="AK52" s="318"/>
      <c r="AL52" s="319" t="s">
        <v>519</v>
      </c>
      <c r="AM52" s="320">
        <v>4663017</v>
      </c>
      <c r="AN52" s="321">
        <v>38562</v>
      </c>
      <c r="AO52" s="322">
        <v>22.5</v>
      </c>
      <c r="AP52" s="323">
        <v>23644</v>
      </c>
      <c r="AQ52" s="324">
        <v>3.1</v>
      </c>
      <c r="AR52" s="325">
        <v>19.399999999999999</v>
      </c>
    </row>
    <row r="53" spans="1:44" ht="13" x14ac:dyDescent="0.2">
      <c r="A53" s="247"/>
      <c r="AK53" s="303" t="s">
        <v>520</v>
      </c>
      <c r="AL53" s="304"/>
      <c r="AM53" s="312">
        <v>10486740</v>
      </c>
      <c r="AN53" s="313">
        <v>87864</v>
      </c>
      <c r="AO53" s="314">
        <v>43.6</v>
      </c>
      <c r="AP53" s="315">
        <v>43955</v>
      </c>
      <c r="AQ53" s="316">
        <v>-0.5</v>
      </c>
      <c r="AR53" s="317">
        <v>44.1</v>
      </c>
    </row>
    <row r="54" spans="1:44" ht="13" x14ac:dyDescent="0.2">
      <c r="A54" s="247"/>
      <c r="AK54" s="318"/>
      <c r="AL54" s="319" t="s">
        <v>519</v>
      </c>
      <c r="AM54" s="320">
        <v>7035788</v>
      </c>
      <c r="AN54" s="321">
        <v>58950</v>
      </c>
      <c r="AO54" s="322">
        <v>52.9</v>
      </c>
      <c r="AP54" s="323">
        <v>21318</v>
      </c>
      <c r="AQ54" s="324">
        <v>-9.8000000000000007</v>
      </c>
      <c r="AR54" s="325">
        <v>62.7</v>
      </c>
    </row>
    <row r="55" spans="1:44" ht="13" x14ac:dyDescent="0.2">
      <c r="A55" s="247"/>
      <c r="AK55" s="303" t="s">
        <v>521</v>
      </c>
      <c r="AL55" s="304"/>
      <c r="AM55" s="312">
        <v>8657502</v>
      </c>
      <c r="AN55" s="313">
        <v>73641</v>
      </c>
      <c r="AO55" s="314">
        <v>-16.2</v>
      </c>
      <c r="AP55" s="315">
        <v>41921</v>
      </c>
      <c r="AQ55" s="316">
        <v>-4.5999999999999996</v>
      </c>
      <c r="AR55" s="317">
        <v>-11.6</v>
      </c>
    </row>
    <row r="56" spans="1:44" ht="13" x14ac:dyDescent="0.2">
      <c r="A56" s="247"/>
      <c r="AK56" s="318"/>
      <c r="AL56" s="319" t="s">
        <v>519</v>
      </c>
      <c r="AM56" s="320">
        <v>6037437</v>
      </c>
      <c r="AN56" s="321">
        <v>51355</v>
      </c>
      <c r="AO56" s="322">
        <v>-12.9</v>
      </c>
      <c r="AP56" s="323">
        <v>21655</v>
      </c>
      <c r="AQ56" s="324">
        <v>1.6</v>
      </c>
      <c r="AR56" s="325">
        <v>-14.5</v>
      </c>
    </row>
    <row r="57" spans="1:44" ht="13" x14ac:dyDescent="0.2">
      <c r="A57" s="247"/>
      <c r="AK57" s="303" t="s">
        <v>522</v>
      </c>
      <c r="AL57" s="304"/>
      <c r="AM57" s="312">
        <v>8280648</v>
      </c>
      <c r="AN57" s="313">
        <v>71479</v>
      </c>
      <c r="AO57" s="314">
        <v>-2.9</v>
      </c>
      <c r="AP57" s="315">
        <v>44585</v>
      </c>
      <c r="AQ57" s="316">
        <v>6.4</v>
      </c>
      <c r="AR57" s="317">
        <v>-9.3000000000000007</v>
      </c>
    </row>
    <row r="58" spans="1:44" ht="13" x14ac:dyDescent="0.2">
      <c r="A58" s="247"/>
      <c r="AK58" s="318"/>
      <c r="AL58" s="319" t="s">
        <v>519</v>
      </c>
      <c r="AM58" s="320">
        <v>3731754</v>
      </c>
      <c r="AN58" s="321">
        <v>32213</v>
      </c>
      <c r="AO58" s="322">
        <v>-37.299999999999997</v>
      </c>
      <c r="AP58" s="323">
        <v>23077</v>
      </c>
      <c r="AQ58" s="324">
        <v>6.6</v>
      </c>
      <c r="AR58" s="325">
        <v>-43.9</v>
      </c>
    </row>
    <row r="59" spans="1:44" ht="13" x14ac:dyDescent="0.2">
      <c r="A59" s="247"/>
      <c r="AK59" s="303" t="s">
        <v>523</v>
      </c>
      <c r="AL59" s="304"/>
      <c r="AM59" s="312">
        <v>9016393</v>
      </c>
      <c r="AN59" s="313">
        <v>79136</v>
      </c>
      <c r="AO59" s="314">
        <v>10.7</v>
      </c>
      <c r="AP59" s="315">
        <v>49779</v>
      </c>
      <c r="AQ59" s="316">
        <v>11.6</v>
      </c>
      <c r="AR59" s="317">
        <v>-0.9</v>
      </c>
    </row>
    <row r="60" spans="1:44" ht="13" x14ac:dyDescent="0.2">
      <c r="A60" s="247"/>
      <c r="AK60" s="318"/>
      <c r="AL60" s="319" t="s">
        <v>519</v>
      </c>
      <c r="AM60" s="320">
        <v>4537840</v>
      </c>
      <c r="AN60" s="321">
        <v>39828</v>
      </c>
      <c r="AO60" s="322">
        <v>23.6</v>
      </c>
      <c r="AP60" s="323">
        <v>28921</v>
      </c>
      <c r="AQ60" s="324">
        <v>25.3</v>
      </c>
      <c r="AR60" s="325">
        <v>-1.7</v>
      </c>
    </row>
    <row r="61" spans="1:44" ht="13" x14ac:dyDescent="0.2">
      <c r="A61" s="247"/>
      <c r="AK61" s="303" t="s">
        <v>524</v>
      </c>
      <c r="AL61" s="326"/>
      <c r="AM61" s="312">
        <v>8768189</v>
      </c>
      <c r="AN61" s="313">
        <v>74663</v>
      </c>
      <c r="AO61" s="314">
        <v>7.4</v>
      </c>
      <c r="AP61" s="315">
        <v>44880</v>
      </c>
      <c r="AQ61" s="327">
        <v>3.2</v>
      </c>
      <c r="AR61" s="317">
        <v>4.2</v>
      </c>
    </row>
    <row r="62" spans="1:44" ht="13" x14ac:dyDescent="0.2">
      <c r="A62" s="247"/>
      <c r="AK62" s="318"/>
      <c r="AL62" s="319" t="s">
        <v>519</v>
      </c>
      <c r="AM62" s="320">
        <v>5201167</v>
      </c>
      <c r="AN62" s="321">
        <v>44182</v>
      </c>
      <c r="AO62" s="322">
        <v>9.8000000000000007</v>
      </c>
      <c r="AP62" s="323">
        <v>23723</v>
      </c>
      <c r="AQ62" s="324">
        <v>5.4</v>
      </c>
      <c r="AR62" s="325">
        <v>4.4000000000000004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iulM0iUUru1fegQdxIZHSluE0Vwl9KUoU8xUkcvBnjmV6G5y/qOROpoV+hWe71aNyv6I84wHAJ15rzP2noZWQ==" saltValue="sIHHs48FGnfl7JFmys3j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150"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8yk6v9Ex1ty3psVooPkQ8BlCv2JxyyS2/uKR6BKWKtLckHNY40WuHBegH9OwAg6ycC2RIvQBgyekTFNAAi6VUg==" saltValue="Pt/GFb58W0QPhdDVhOyvcg==" spinCount="100000" sheet="1" objects="1" scenarios="1"/>
  <dataConsolidate/>
  <phoneticPr fontId="2"/>
  <printOptions horizontalCentered="1" verticalCentered="1"/>
  <pageMargins left="0" right="0" top="0.19685039370078741" bottom="0" header="0.39370078740157483" footer="0"/>
  <pageSetup paperSize="150"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zUCU3bLYes+15SrN0cdqizwx5jsIPmja72xRc4v8eKVblITi6l0j0mtMy8LOraA0JwVy2eEetDbfVqs0yIorHw==" saltValue="GsHH0wdDb22mtlHc6VOljw==" spinCount="100000" sheet="1" objects="1" scenarios="1"/>
  <dataConsolidate/>
  <phoneticPr fontId="2"/>
  <printOptions horizontalCentered="1" verticalCentered="1"/>
  <pageMargins left="0" right="0" top="0.19685039370078741" bottom="0" header="0.39370078740157483" footer="0"/>
  <pageSetup paperSize="150"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15.63</v>
      </c>
      <c r="G47" s="12">
        <v>15.17</v>
      </c>
      <c r="H47" s="12">
        <v>15.7</v>
      </c>
      <c r="I47" s="12">
        <v>15.46</v>
      </c>
      <c r="J47" s="13">
        <v>15.42</v>
      </c>
    </row>
    <row r="48" spans="2:10" ht="57.75" customHeight="1" x14ac:dyDescent="0.2">
      <c r="B48" s="14"/>
      <c r="C48" s="1128" t="s">
        <v>4</v>
      </c>
      <c r="D48" s="1128"/>
      <c r="E48" s="1129"/>
      <c r="F48" s="15">
        <v>6.55</v>
      </c>
      <c r="G48" s="16">
        <v>7.67</v>
      </c>
      <c r="H48" s="16">
        <v>6.56</v>
      </c>
      <c r="I48" s="16">
        <v>5.58</v>
      </c>
      <c r="J48" s="17">
        <v>5.4</v>
      </c>
    </row>
    <row r="49" spans="2:10" ht="57.75" customHeight="1" thickBot="1" x14ac:dyDescent="0.25">
      <c r="B49" s="18"/>
      <c r="C49" s="1130" t="s">
        <v>5</v>
      </c>
      <c r="D49" s="1130"/>
      <c r="E49" s="1131"/>
      <c r="F49" s="19">
        <v>1.84</v>
      </c>
      <c r="G49" s="20">
        <v>1.31</v>
      </c>
      <c r="H49" s="20" t="s">
        <v>531</v>
      </c>
      <c r="I49" s="20" t="s">
        <v>532</v>
      </c>
      <c r="J49" s="21" t="s">
        <v>533</v>
      </c>
    </row>
    <row r="50" spans="2:10" ht="13" x14ac:dyDescent="0.2"/>
  </sheetData>
  <sheetProtection algorithmName="SHA-512" hashValue="PUjIcolAuJykj2hUqgpjEBO72XWakXYEcz1rLQS/i34xM2UmAXpM/Vc/KNKl7Rl4uVL4gQmesmeFuLU2c2+8Gg==" saltValue="1diHRHjN2aiHXaZs0it7wQ==" spinCount="100000" sheet="1" objects="1" scenarios="1"/>
  <mergeCells count="3">
    <mergeCell ref="C47:E47"/>
    <mergeCell ref="C48:E48"/>
    <mergeCell ref="C49:E49"/>
  </mergeCells>
  <phoneticPr fontId="2"/>
  <printOptions horizontalCentered="1"/>
  <pageMargins left="0" right="0" top="0.19685039370078741" bottom="0" header="0" footer="0"/>
  <pageSetup paperSize="150"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2026-03-06T04:13:46Z</cp:lastPrinted>
  <dcterms:created xsi:type="dcterms:W3CDTF">2026-02-23T09:45:50Z</dcterms:created>
  <dcterms:modified xsi:type="dcterms:W3CDTF">2026-03-17T02:03:00Z</dcterms:modified>
  <cp:category/>
</cp:coreProperties>
</file>