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029"/>
  <workbookPr/>
  <mc:AlternateContent xmlns:mc="http://schemas.openxmlformats.org/markup-compatibility/2006">
    <mc:Choice Requires="x15">
      <x15ac:absPath xmlns:x15ac="http://schemas.microsoft.com/office/spreadsheetml/2010/11/ac" url="\\SHICHOSON-ZAI\disk1\03-04 【決　算】財政状況資料集(H24～)\財政状況資料集(R06年度決算分)\03提出（市町村→県）\1回目\09えびの市○\"/>
    </mc:Choice>
  </mc:AlternateContent>
  <xr:revisionPtr revIDLastSave="0" documentId="13_ncr:1_{3DD6B22C-49F7-45AD-81B0-B2E62A38C545}" xr6:coauthVersionLast="47" xr6:coauthVersionMax="47" xr10:uidLastSave="{00000000-0000-0000-0000-000000000000}"/>
  <bookViews>
    <workbookView xWindow="28690" yWindow="-110" windowWidth="29020" windowHeight="1570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E37" i="10"/>
  <c r="AM37" i="10"/>
  <c r="C37" i="10"/>
  <c r="CO36" i="10"/>
  <c r="BE36" i="10"/>
  <c r="AM36" i="10"/>
  <c r="C36" i="10"/>
  <c r="CO35" i="10"/>
  <c r="BE35" i="10"/>
  <c r="C35" i="10"/>
  <c r="CO34" i="10"/>
  <c r="BW34" i="10"/>
  <c r="BW35" i="10" s="1"/>
  <c r="BW36" i="10" s="1"/>
  <c r="BW37" i="10" s="1"/>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alcChain>
</file>

<file path=xl/sharedStrings.xml><?xml version="1.0" encoding="utf-8"?>
<sst xmlns="http://schemas.openxmlformats.org/spreadsheetml/2006/main" count="1112" uniqueCount="562">
  <si>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</si>
  <si>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</si>
  <si>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</si>
  <si>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</si>
  <si>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</si>
  <si>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</si>
  <si>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</si>
  <si>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</si>
  <si>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</si>
  <si>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</si>
  <si>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</si>
  <si>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</si>
  <si>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</si>
  <si>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</si>
  <si>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</si>
  <si>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</si>
  <si>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</si>
  <si>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</si>
  <si>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</si>
  <si>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</si>
  <si>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</si>
  <si>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</si>
  <si>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</si>
  <si>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</si>
  <si>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</si>
  <si>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</si>
  <si>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</si>
  <si>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</si>
  <si>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</si>
  <si>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</si>
  <si>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</si>
  <si>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</si>
  <si>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</si>
  <si>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</si>
  <si>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</si>
  <si>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</si>
  <si>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</si>
  <si>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</si>
  <si>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</si>
  <si>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</si>
  <si>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</si>
  <si>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</si>
  <si>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</si>
  <si>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</si>
  <si>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</si>
  <si>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</si>
  <si>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</si>
  <si>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</si>
  <si>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</si>
  <si>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</si>
  <si>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</si>
  <si>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</si>
  <si>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</si>
  <si>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</si>
  <si>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</si>
  <si>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</si>
  <si>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</si>
  <si>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</si>
  <si>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</si>
  <si>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</si>
  <si>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</si>
  <si>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</si>
  <si>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</si>
  <si>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</si>
  <si>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</si>
  <si>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</si>
  <si>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</si>
  <si>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</si>
  <si>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</si>
  <si>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</si>
  <si>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</si>
  <si>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</si>
  <si>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</si>
  <si>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</si>
  <si>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</si>
  <si>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</si>
  <si>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</si>
  <si>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</si>
  <si>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</si>
  <si>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宮崎県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</si>
  <si>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</si>
  <si>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</si>
  <si>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</si>
  <si>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</si>
  <si>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</si>
  <si>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</si>
  <si>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</si>
  <si>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</si>
  <si>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</si>
  <si>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</si>
  <si>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</si>
  <si>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</si>
  <si>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</si>
  <si>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</si>
  <si>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えびの市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</si>
  <si>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</si>
  <si>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</si>
  <si>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</si>
  <si>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</si>
  <si>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</si>
  <si>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</si>
  <si>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</si>
  <si>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</si>
  <si>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</si>
  <si>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</si>
  <si>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</si>
  <si>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</si>
  <si>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</si>
  <si>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</si>
  <si>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</si>
  <si>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</si>
  <si>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</si>
  <si>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</si>
  <si>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</si>
  <si>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</si>
  <si>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</si>
  <si>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</si>
  <si>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</si>
  <si>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</si>
  <si>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</si>
  <si>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</si>
  <si>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</si>
  <si>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</si>
  <si>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</si>
  <si>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</si>
  <si>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</si>
  <si>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</si>
  <si>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</si>
  <si>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</si>
  <si>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</si>
  <si>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</si>
  <si>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</si>
  <si>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</si>
  <si>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</si>
  <si>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</si>
  <si>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</si>
  <si>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</si>
  <si>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</si>
  <si>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</si>
  <si>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</si>
  <si>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</si>
  <si>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</si>
  <si>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</si>
  <si>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</si>
  <si>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</si>
  <si>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</si>
  <si>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</si>
  <si>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</si>
  <si>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</si>
  <si>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</si>
  <si>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</si>
  <si>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</si>
  <si>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</si>
  <si>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</si>
  <si>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</si>
  <si>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</si>
  <si>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</si>
  <si>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</si>
  <si>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</si>
  <si>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</si>
  <si>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</si>
  <si>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</si>
  <si>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</si>
  <si>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</si>
  <si>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</si>
  <si>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</si>
  <si>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</si>
  <si>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</si>
  <si>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</si>
  <si>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</si>
  <si>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</si>
  <si>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</si>
  <si>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</si>
  <si>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</si>
  <si>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</si>
  <si>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</si>
  <si>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</si>
  <si>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</si>
  <si>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</si>
  <si>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</si>
  <si>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</si>
  <si>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</si>
  <si>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</si>
  <si>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</si>
  <si>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</si>
  <si>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</si>
  <si>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</si>
  <si>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</si>
  <si>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</si>
  <si>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</si>
  <si>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</si>
  <si>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</si>
  <si>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</si>
  <si>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</si>
  <si>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</si>
  <si>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</si>
  <si>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</si>
  <si>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</si>
  <si>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</si>
  <si>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</si>
  <si>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</si>
  <si>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</si>
  <si>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</si>
  <si>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</si>
  <si>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宮崎県えびの市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</si>
  <si>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</si>
  <si>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</si>
  <si>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</si>
  <si>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</si>
  <si>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</si>
  <si>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</si>
  <si>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</si>
  <si>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</si>
  <si>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</si>
  <si>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</si>
  <si>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</si>
  <si>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</si>
  <si>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</si>
  <si>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</si>
  <si>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</si>
  <si>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</si>
  <si>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</si>
  <si>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</si>
  <si>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</si>
  <si>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</si>
  <si>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</si>
  <si>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</si>
  <si>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</si>
  <si>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</si>
  <si>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</si>
  <si>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</si>
  <si>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</si>
  <si>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</si>
  <si>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</si>
  <si>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</si>
  <si>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</si>
  <si>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</si>
  <si>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</si>
  <si>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</si>
  <si>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</si>
  <si>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</si>
  <si>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</si>
  <si>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</si>
  <si>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</si>
  <si>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</si>
  <si>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</si>
  <si>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</si>
  <si>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</si>
  <si>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</si>
  <si>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</si>
  <si>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</si>
  <si>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</si>
  <si>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</si>
  <si>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</si>
  <si>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</si>
  <si>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</si>
  <si>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</si>
  <si>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</si>
  <si>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</si>
  <si>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</si>
  <si>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</si>
  <si>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</si>
  <si>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</si>
  <si>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</si>
  <si>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</si>
  <si>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</si>
  <si>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</si>
  <si>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</si>
  <si>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</si>
  <si>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</si>
  <si>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</si>
  <si>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</si>
  <si>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</si>
  <si>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</si>
  <si>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</si>
  <si>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</si>
  <si>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</si>
  <si>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</si>
  <si>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</si>
  <si>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</si>
  <si>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</si>
  <si>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</si>
  <si>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</si>
  <si>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</si>
  <si>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</si>
  <si>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</si>
  <si>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</si>
  <si>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</si>
  <si>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</si>
  <si>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</si>
  <si>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</si>
  <si>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</si>
  <si>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</si>
  <si>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</si>
  <si>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</si>
  <si>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</si>
  <si>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</si>
  <si>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</si>
  <si>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</si>
  <si>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</si>
  <si>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</si>
  <si>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</si>
  <si>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</si>
  <si>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</si>
  <si>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</si>
  <si>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</si>
  <si>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</si>
  <si>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</si>
  <si>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</si>
  <si>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</si>
  <si>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</si>
  <si>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</si>
  <si>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</si>
  <si>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</si>
  <si>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</si>
  <si>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</si>
  <si>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</si>
  <si>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</si>
  <si>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</si>
  <si>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</si>
  <si>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</si>
  <si>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</si>
  <si>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</si>
  <si>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</si>
  <si>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</si>
  <si>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</si>
  <si>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</si>
  <si>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</si>
  <si>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</si>
  <si>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</si>
  <si>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</si>
  <si>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</si>
  <si>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</si>
  <si>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</si>
  <si>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</si>
  <si>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</si>
  <si>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</si>
  <si>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</si>
  <si>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</si>
  <si>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</si>
  <si>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</si>
  <si>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</si>
  <si>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</si>
  <si>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</si>
  <si>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</si>
  <si>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</si>
  <si>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</si>
  <si>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</si>
  <si>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</si>
  <si>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</si>
  <si>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</si>
  <si>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</si>
  <si>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</si>
  <si>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</si>
  <si>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</si>
  <si>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宮崎県えびの市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</si>
  <si>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</si>
  <si>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</si>
  <si>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</si>
  <si>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</si>
  <si>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</si>
  <si>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</si>
  <si>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</si>
  <si>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</si>
  <si>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</si>
  <si>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</si>
  <si>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</si>
  <si>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</si>
  <si>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</si>
  <si>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</si>
  <si>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</si>
  <si>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</si>
  <si>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</si>
  <si>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</si>
  <si>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</si>
  <si>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</si>
  <si>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</si>
  <si>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</si>
  <si>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</si>
  <si>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</si>
  <si>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</si>
  <si>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</si>
  <si>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</si>
  <si>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</si>
  <si>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</si>
  <si>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</si>
  <si>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</si>
  <si>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</si>
  <si>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</si>
  <si>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</si>
  <si>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</si>
  <si>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介護保険特別会計（介護サービス事業勘定）</t>
    <phoneticPr fontId="5"/>
  </si>
  <si>
    <t>後期高齢者医療特別会計</t>
    <phoneticPr fontId="5"/>
  </si>
  <si>
    <t>水道事業会計</t>
    <phoneticPr fontId="5"/>
  </si>
  <si>
    <t>法適用企業</t>
    <phoneticPr fontId="5"/>
  </si>
  <si>
    <t>病院事業会計</t>
    <phoneticPr fontId="5"/>
  </si>
  <si>
    <t>産業団地整備事業特別会計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</si>
  <si>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</si>
  <si>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</si>
  <si>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</si>
  <si>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</si>
  <si>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</si>
  <si>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</si>
  <si>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</si>
  <si>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</si>
  <si>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</si>
  <si>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</si>
  <si>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</si>
  <si>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</si>
  <si>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</si>
  <si>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</si>
  <si>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</si>
  <si>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</si>
  <si>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</si>
  <si>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</si>
  <si>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</si>
  <si>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</si>
  <si>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</si>
  <si>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</si>
  <si>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</si>
  <si>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</si>
  <si>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</si>
  <si>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</si>
  <si>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</si>
  <si>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</si>
  <si>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</si>
  <si>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</si>
  <si>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</si>
  <si>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</si>
  <si>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</si>
  <si>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</si>
  <si>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</si>
  <si>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</si>
  <si>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</si>
  <si>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</si>
  <si>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</si>
  <si>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</si>
  <si>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</si>
  <si>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</si>
  <si>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</si>
  <si>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</si>
  <si>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</si>
  <si>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</si>
  <si>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</si>
  <si>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</si>
  <si>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</si>
  <si>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</si>
  <si>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</si>
  <si>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</si>
  <si>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</si>
  <si>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</si>
  <si>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</si>
  <si>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</si>
  <si>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</si>
  <si>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</si>
  <si>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</si>
  <si>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</si>
  <si>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</si>
  <si>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</si>
  <si>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</si>
  <si>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</si>
  <si>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</si>
  <si>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</si>
  <si>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</si>
  <si>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</si>
  <si>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</si>
  <si>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</si>
  <si>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</si>
  <si>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</si>
  <si>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</si>
  <si>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</si>
  <si>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</si>
  <si>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</si>
  <si>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</si>
  <si>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</si>
  <si>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</si>
  <si>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</si>
  <si>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</si>
  <si>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</si>
  <si>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</si>
  <si>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</si>
  <si>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</si>
  <si>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</si>
  <si>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</si>
  <si>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</si>
  <si>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</si>
  <si>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</si>
  <si>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</si>
  <si>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</si>
  <si>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</si>
  <si>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</si>
  <si>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</si>
  <si>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</si>
  <si>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</si>
  <si>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</si>
  <si>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</si>
  <si>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</si>
  <si>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</si>
  <si>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</si>
  <si>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</si>
  <si>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</si>
  <si>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</si>
  <si>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</si>
  <si>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</si>
  <si>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</si>
  <si>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</si>
  <si>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</si>
  <si>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</si>
  <si>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</si>
  <si>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</si>
  <si>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</si>
  <si>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</si>
  <si>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</si>
  <si>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</si>
  <si>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</si>
  <si>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</si>
  <si>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</si>
  <si>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</si>
  <si>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</si>
  <si>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</si>
  <si>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</si>
  <si>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</si>
  <si>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</si>
  <si>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</si>
  <si>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</si>
  <si>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</si>
  <si>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</si>
  <si>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</si>
  <si>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</si>
  <si>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</si>
  <si>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</si>
  <si>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</si>
  <si>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</si>
  <si>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4.05</t>
  </si>
  <si>
    <t>▲ 8.61</t>
  </si>
  <si>
    <t>▲ 6.21</t>
  </si>
  <si>
    <t>水道事業会計</t>
  </si>
  <si>
    <t>一般会計</t>
  </si>
  <si>
    <t>病院事業会計</t>
  </si>
  <si>
    <t>介護保険特別会計（保険事業勘定）</t>
  </si>
  <si>
    <t>国民健康保険特別会計</t>
  </si>
  <si>
    <t>介護保険特別会計（介護サービス事業勘定）</t>
  </si>
  <si>
    <t>産業団地整備事業特別会計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</si>
  <si>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</si>
  <si>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</si>
  <si>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</si>
  <si>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</si>
  <si>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</si>
  <si>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</si>
  <si>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</si>
  <si>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</si>
  <si>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西諸広域行政事務組合</t>
    <rPh sb="0" eb="1">
      <t>ニシ</t>
    </rPh>
    <rPh sb="1" eb="2">
      <t>モロ</t>
    </rPh>
    <rPh sb="2" eb="4">
      <t>コウイキ</t>
    </rPh>
    <rPh sb="4" eb="6">
      <t>ギョウセイ</t>
    </rPh>
    <rPh sb="6" eb="8">
      <t>ジム</t>
    </rPh>
    <rPh sb="8" eb="10">
      <t>クミアイ</t>
    </rPh>
    <phoneticPr fontId="2"/>
  </si>
  <si>
    <t>宮崎県後期高齢者医療広域連合　一般会計</t>
    <rPh sb="0" eb="3">
      <t>ミヤザキケン</t>
    </rPh>
    <rPh sb="3" eb="8">
      <t>コウキコウレイシャ</t>
    </rPh>
    <rPh sb="8" eb="14">
      <t>イリョウコウイキレンゴウ</t>
    </rPh>
    <rPh sb="15" eb="19">
      <t>イッパンカイケイ</t>
    </rPh>
    <phoneticPr fontId="2"/>
  </si>
  <si>
    <t>宮崎県後期高齢者医療広域連合　後期高齢者医療特別会計</t>
    <rPh sb="0" eb="3">
      <t>ミヤザキケン</t>
    </rPh>
    <rPh sb="3" eb="8">
      <t>コウキコウレイシャ</t>
    </rPh>
    <rPh sb="8" eb="14">
      <t>イリョウコウイキレンゴウ</t>
    </rPh>
    <rPh sb="15" eb="22">
      <t>コウキコウレイシャイリョウ</t>
    </rPh>
    <rPh sb="22" eb="26">
      <t>トクベツカイケイ</t>
    </rPh>
    <phoneticPr fontId="2"/>
  </si>
  <si>
    <t>宮崎県市町村総合事務組合　自治会館管理運営特別会計</t>
    <rPh sb="0" eb="3">
      <t>ミヤザキケン</t>
    </rPh>
    <rPh sb="3" eb="8">
      <t>シチョウソンソウゴウ</t>
    </rPh>
    <rPh sb="8" eb="12">
      <t>ジムクミアイ</t>
    </rPh>
    <rPh sb="13" eb="17">
      <t>ジチカイカン</t>
    </rPh>
    <rPh sb="17" eb="19">
      <t>カンリ</t>
    </rPh>
    <rPh sb="19" eb="21">
      <t>ウンエイ</t>
    </rPh>
    <rPh sb="21" eb="25">
      <t>トクベツカイケイ</t>
    </rPh>
    <phoneticPr fontId="2"/>
  </si>
  <si>
    <t>株式会社えびの</t>
    <phoneticPr fontId="2"/>
  </si>
  <si>
    <t>公共施設等整備基金</t>
    <rPh sb="0" eb="5">
      <t>コウキョウシセツトウ</t>
    </rPh>
    <rPh sb="5" eb="9">
      <t>セイビキキン</t>
    </rPh>
    <phoneticPr fontId="5"/>
  </si>
  <si>
    <t>心のふるさと基金</t>
    <rPh sb="0" eb="1">
      <t>ココロ</t>
    </rPh>
    <rPh sb="6" eb="8">
      <t>キキン</t>
    </rPh>
    <phoneticPr fontId="38"/>
  </si>
  <si>
    <t>職員退職手当基金</t>
    <rPh sb="0" eb="4">
      <t>ショクインタイショク</t>
    </rPh>
    <rPh sb="4" eb="6">
      <t>テアテ</t>
    </rPh>
    <rPh sb="6" eb="8">
      <t>キキン</t>
    </rPh>
    <phoneticPr fontId="38"/>
  </si>
  <si>
    <t>ぷらいど21基金</t>
    <rPh sb="6" eb="8">
      <t>キキン</t>
    </rPh>
    <phoneticPr fontId="38"/>
  </si>
  <si>
    <t>子育て支援対策基金</t>
    <rPh sb="0" eb="2">
      <t>コソダ</t>
    </rPh>
    <rPh sb="3" eb="5">
      <t>シエン</t>
    </rPh>
    <rPh sb="5" eb="7">
      <t>タイサク</t>
    </rPh>
    <rPh sb="7" eb="9">
      <t>キキン</t>
    </rPh>
    <phoneticPr fontId="38"/>
  </si>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</sst>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54DE-445E-B637-8DEF58458D7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109182</c:v>
                </c:pt>
                <c:pt idx="1">
                  <c:v>80390</c:v>
                </c:pt>
                <c:pt idx="2">
                  <c:v>101917</c:v>
                </c:pt>
                <c:pt idx="3">
                  <c:v>62487</c:v>
                </c:pt>
                <c:pt idx="4">
                  <c:v>82888</c:v>
                </c:pt>
              </c:numCache>
            </c:numRef>
          </c:val>
          <c:smooth val="0"/>
          <c:extLst>
            <c:ext xmlns:c16="http://schemas.microsoft.com/office/drawing/2014/chart" uri="{C3380CC4-5D6E-409C-BE32-E72D297353CC}">
              <c16:uniqueId val="{00000001-54DE-445E-B637-8DEF58458D7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8.15</c:v>
                </c:pt>
                <c:pt idx="1">
                  <c:v>10.119999999999999</c:v>
                </c:pt>
                <c:pt idx="2">
                  <c:v>9.94</c:v>
                </c:pt>
                <c:pt idx="3">
                  <c:v>3.83</c:v>
                </c:pt>
                <c:pt idx="4">
                  <c:v>4.55</c:v>
                </c:pt>
              </c:numCache>
            </c:numRef>
          </c:val>
          <c:extLst>
            <c:ext xmlns:c16="http://schemas.microsoft.com/office/drawing/2014/chart" uri="{C3380CC4-5D6E-409C-BE32-E72D297353CC}">
              <c16:uniqueId val="{00000000-984A-4C97-9317-FD28C1F7389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44.98</c:v>
                </c:pt>
                <c:pt idx="1">
                  <c:v>46.7</c:v>
                </c:pt>
                <c:pt idx="2">
                  <c:v>53.33</c:v>
                </c:pt>
                <c:pt idx="3">
                  <c:v>50.74</c:v>
                </c:pt>
                <c:pt idx="4">
                  <c:v>43.17</c:v>
                </c:pt>
              </c:numCache>
            </c:numRef>
          </c:val>
          <c:extLst>
            <c:ext xmlns:c16="http://schemas.microsoft.com/office/drawing/2014/chart" uri="{C3380CC4-5D6E-409C-BE32-E72D297353CC}">
              <c16:uniqueId val="{00000001-984A-4C97-9317-FD28C1F7389E}"/>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-4.05</c:v>
                </c:pt>
                <c:pt idx="1">
                  <c:v>6.24</c:v>
                </c:pt>
                <c:pt idx="2">
                  <c:v>4.7300000000000004</c:v>
                </c:pt>
                <c:pt idx="3">
                  <c:v>-8.61</c:v>
                </c:pt>
                <c:pt idx="4">
                  <c:v>-6.21</c:v>
                </c:pt>
              </c:numCache>
            </c:numRef>
          </c:val>
          <c:smooth val="0"/>
          <c:extLst>
            <c:ext xmlns:c16="http://schemas.microsoft.com/office/drawing/2014/chart" uri="{C3380CC4-5D6E-409C-BE32-E72D297353CC}">
              <c16:uniqueId val="{00000002-984A-4C97-9317-FD28C1F7389E}"/>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A46-4BAF-AA05-7044C39B505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A46-4BAF-AA05-7044C39B5058}"/>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0.4</c:v>
                </c:pt>
                <c:pt idx="2">
                  <c:v>#N/A</c:v>
                </c:pt>
                <c:pt idx="3">
                  <c:v>0.23</c:v>
                </c:pt>
                <c:pt idx="4">
                  <c:v>#N/A</c:v>
                </c:pt>
                <c:pt idx="5">
                  <c:v>0.09</c:v>
                </c:pt>
                <c:pt idx="6">
                  <c:v>#N/A</c:v>
                </c:pt>
                <c:pt idx="7">
                  <c:v>0.02</c:v>
                </c:pt>
                <c:pt idx="8">
                  <c:v>#N/A</c:v>
                </c:pt>
                <c:pt idx="9">
                  <c:v>0</c:v>
                </c:pt>
              </c:numCache>
            </c:numRef>
          </c:val>
          <c:extLst>
            <c:ext xmlns:c16="http://schemas.microsoft.com/office/drawing/2014/chart" uri="{C3380CC4-5D6E-409C-BE32-E72D297353CC}">
              <c16:uniqueId val="{00000002-7A46-4BAF-AA05-7044C39B5058}"/>
            </c:ext>
          </c:extLst>
        </c:ser>
        <c:ser>
          <c:idx val="3"/>
          <c:order val="3"/>
          <c:tx>
            <c:strRef>
              <c:f>データシート!$A$30</c:f>
              <c:strCache>
                <c:ptCount val="1"/>
                <c:pt idx="0">
                  <c:v>産業団地整備事業特別会計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7A46-4BAF-AA05-7044C39B5058}"/>
            </c:ext>
          </c:extLst>
        </c:ser>
        <c:ser>
          <c:idx val="4"/>
          <c:order val="4"/>
          <c:tx>
            <c:strRef>
              <c:f>データシート!$A$31</c:f>
              <c:strCache>
                <c:ptCount val="1"/>
                <c:pt idx="0">
                  <c:v>介護保険特別会計（介護サービス事業勘定）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0.02</c:v>
                </c:pt>
                <c:pt idx="2">
                  <c:v>#N/A</c:v>
                </c:pt>
                <c:pt idx="3">
                  <c:v>0.03</c:v>
                </c:pt>
                <c:pt idx="4">
                  <c:v>#N/A</c:v>
                </c:pt>
                <c:pt idx="5">
                  <c:v>0.03</c:v>
                </c:pt>
                <c:pt idx="6">
                  <c:v>#N/A</c:v>
                </c:pt>
                <c:pt idx="7">
                  <c:v>0.02</c:v>
                </c:pt>
                <c:pt idx="8">
                  <c:v>#N/A</c:v>
                </c:pt>
                <c:pt idx="9">
                  <c:v>0.02</c:v>
                </c:pt>
              </c:numCache>
            </c:numRef>
          </c:val>
          <c:extLst>
            <c:ext xmlns:c16="http://schemas.microsoft.com/office/drawing/2014/chart" uri="{C3380CC4-5D6E-409C-BE32-E72D297353CC}">
              <c16:uniqueId val="{00000004-7A46-4BAF-AA05-7044C39B5058}"/>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0.46</c:v>
                </c:pt>
                <c:pt idx="2">
                  <c:v>#N/A</c:v>
                </c:pt>
                <c:pt idx="3">
                  <c:v>0.75</c:v>
                </c:pt>
                <c:pt idx="4">
                  <c:v>#N/A</c:v>
                </c:pt>
                <c:pt idx="5">
                  <c:v>0.54</c:v>
                </c:pt>
                <c:pt idx="6">
                  <c:v>#N/A</c:v>
                </c:pt>
                <c:pt idx="7">
                  <c:v>0.49</c:v>
                </c:pt>
                <c:pt idx="8">
                  <c:v>#N/A</c:v>
                </c:pt>
                <c:pt idx="9">
                  <c:v>0.35</c:v>
                </c:pt>
              </c:numCache>
            </c:numRef>
          </c:val>
          <c:extLst>
            <c:ext xmlns:c16="http://schemas.microsoft.com/office/drawing/2014/chart" uri="{C3380CC4-5D6E-409C-BE32-E72D297353CC}">
              <c16:uniqueId val="{00000005-7A46-4BAF-AA05-7044C39B5058}"/>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1.22</c:v>
                </c:pt>
                <c:pt idx="2">
                  <c:v>#N/A</c:v>
                </c:pt>
                <c:pt idx="3">
                  <c:v>1.64</c:v>
                </c:pt>
                <c:pt idx="4">
                  <c:v>#N/A</c:v>
                </c:pt>
                <c:pt idx="5">
                  <c:v>2.92</c:v>
                </c:pt>
                <c:pt idx="6">
                  <c:v>#N/A</c:v>
                </c:pt>
                <c:pt idx="7">
                  <c:v>4.34</c:v>
                </c:pt>
                <c:pt idx="8">
                  <c:v>#N/A</c:v>
                </c:pt>
                <c:pt idx="9">
                  <c:v>2.42</c:v>
                </c:pt>
              </c:numCache>
            </c:numRef>
          </c:val>
          <c:extLst>
            <c:ext xmlns:c16="http://schemas.microsoft.com/office/drawing/2014/chart" uri="{C3380CC4-5D6E-409C-BE32-E72D297353CC}">
              <c16:uniqueId val="{00000006-7A46-4BAF-AA05-7044C39B5058}"/>
            </c:ext>
          </c:extLst>
        </c:ser>
        <c:ser>
          <c:idx val="7"/>
          <c:order val="7"/>
          <c:tx>
            <c:strRef>
              <c:f>データシート!$A$34</c:f>
              <c:strCache>
                <c:ptCount val="1"/>
                <c:pt idx="0">
                  <c:v>病院事業会計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4.99</c:v>
                </c:pt>
                <c:pt idx="2">
                  <c:v>#N/A</c:v>
                </c:pt>
                <c:pt idx="3">
                  <c:v>6.12</c:v>
                </c:pt>
                <c:pt idx="4">
                  <c:v>#N/A</c:v>
                </c:pt>
                <c:pt idx="5">
                  <c:v>7.61</c:v>
                </c:pt>
                <c:pt idx="6">
                  <c:v>#N/A</c:v>
                </c:pt>
                <c:pt idx="7">
                  <c:v>4.42</c:v>
                </c:pt>
                <c:pt idx="8">
                  <c:v>#N/A</c:v>
                </c:pt>
                <c:pt idx="9">
                  <c:v>3.55</c:v>
                </c:pt>
              </c:numCache>
            </c:numRef>
          </c:val>
          <c:extLst>
            <c:ext xmlns:c16="http://schemas.microsoft.com/office/drawing/2014/chart" uri="{C3380CC4-5D6E-409C-BE32-E72D297353CC}">
              <c16:uniqueId val="{00000007-7A46-4BAF-AA05-7044C39B505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8.14</c:v>
                </c:pt>
                <c:pt idx="2">
                  <c:v>#N/A</c:v>
                </c:pt>
                <c:pt idx="3">
                  <c:v>10.119999999999999</c:v>
                </c:pt>
                <c:pt idx="4">
                  <c:v>#N/A</c:v>
                </c:pt>
                <c:pt idx="5">
                  <c:v>9.94</c:v>
                </c:pt>
                <c:pt idx="6">
                  <c:v>#N/A</c:v>
                </c:pt>
                <c:pt idx="7">
                  <c:v>3.83</c:v>
                </c:pt>
                <c:pt idx="8">
                  <c:v>#N/A</c:v>
                </c:pt>
                <c:pt idx="9">
                  <c:v>4.55</c:v>
                </c:pt>
              </c:numCache>
            </c:numRef>
          </c:val>
          <c:extLst>
            <c:ext xmlns:c16="http://schemas.microsoft.com/office/drawing/2014/chart" uri="{C3380CC4-5D6E-409C-BE32-E72D297353CC}">
              <c16:uniqueId val="{00000008-7A46-4BAF-AA05-7044C39B505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8.7200000000000006</c:v>
                </c:pt>
                <c:pt idx="2">
                  <c:v>#N/A</c:v>
                </c:pt>
                <c:pt idx="3">
                  <c:v>9.58</c:v>
                </c:pt>
                <c:pt idx="4">
                  <c:v>#N/A</c:v>
                </c:pt>
                <c:pt idx="5">
                  <c:v>10.25</c:v>
                </c:pt>
                <c:pt idx="6">
                  <c:v>#N/A</c:v>
                </c:pt>
                <c:pt idx="7">
                  <c:v>10.33</c:v>
                </c:pt>
                <c:pt idx="8">
                  <c:v>#N/A</c:v>
                </c:pt>
                <c:pt idx="9">
                  <c:v>10.14</c:v>
                </c:pt>
              </c:numCache>
            </c:numRef>
          </c:val>
          <c:extLst>
            <c:ext xmlns:c16="http://schemas.microsoft.com/office/drawing/2014/chart" uri="{C3380CC4-5D6E-409C-BE32-E72D297353CC}">
              <c16:uniqueId val="{00000009-7A46-4BAF-AA05-7044C39B505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636</c:v>
                </c:pt>
                <c:pt idx="5">
                  <c:v>660</c:v>
                </c:pt>
                <c:pt idx="8">
                  <c:v>722</c:v>
                </c:pt>
                <c:pt idx="11">
                  <c:v>727</c:v>
                </c:pt>
                <c:pt idx="14">
                  <c:v>716</c:v>
                </c:pt>
              </c:numCache>
            </c:numRef>
          </c:val>
          <c:extLst>
            <c:ext xmlns:c16="http://schemas.microsoft.com/office/drawing/2014/chart" uri="{C3380CC4-5D6E-409C-BE32-E72D297353CC}">
              <c16:uniqueId val="{00000000-DF58-4888-9D0F-23EA958E653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F58-4888-9D0F-23EA958E653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2-DF58-4888-9D0F-23EA958E653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20</c:v>
                </c:pt>
                <c:pt idx="3">
                  <c:v>18</c:v>
                </c:pt>
                <c:pt idx="6">
                  <c:v>18</c:v>
                </c:pt>
                <c:pt idx="9">
                  <c:v>7</c:v>
                </c:pt>
                <c:pt idx="12">
                  <c:v>0</c:v>
                </c:pt>
              </c:numCache>
            </c:numRef>
          </c:val>
          <c:extLst>
            <c:ext xmlns:c16="http://schemas.microsoft.com/office/drawing/2014/chart" uri="{C3380CC4-5D6E-409C-BE32-E72D297353CC}">
              <c16:uniqueId val="{00000003-DF58-4888-9D0F-23EA958E653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34</c:v>
                </c:pt>
                <c:pt idx="3">
                  <c:v>46</c:v>
                </c:pt>
                <c:pt idx="6">
                  <c:v>50</c:v>
                </c:pt>
                <c:pt idx="9">
                  <c:v>37</c:v>
                </c:pt>
                <c:pt idx="12">
                  <c:v>44</c:v>
                </c:pt>
              </c:numCache>
            </c:numRef>
          </c:val>
          <c:extLst>
            <c:ext xmlns:c16="http://schemas.microsoft.com/office/drawing/2014/chart" uri="{C3380CC4-5D6E-409C-BE32-E72D297353CC}">
              <c16:uniqueId val="{00000004-DF58-4888-9D0F-23EA958E653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F58-4888-9D0F-23EA958E653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F58-4888-9D0F-23EA958E653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771</c:v>
                </c:pt>
                <c:pt idx="3">
                  <c:v>820</c:v>
                </c:pt>
                <c:pt idx="6">
                  <c:v>935</c:v>
                </c:pt>
                <c:pt idx="9">
                  <c:v>949</c:v>
                </c:pt>
                <c:pt idx="12">
                  <c:v>929</c:v>
                </c:pt>
              </c:numCache>
            </c:numRef>
          </c:val>
          <c:extLst>
            <c:ext xmlns:c16="http://schemas.microsoft.com/office/drawing/2014/chart" uri="{C3380CC4-5D6E-409C-BE32-E72D297353CC}">
              <c16:uniqueId val="{00000007-DF58-4888-9D0F-23EA958E653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189</c:v>
                </c:pt>
                <c:pt idx="2">
                  <c:v>#N/A</c:v>
                </c:pt>
                <c:pt idx="3">
                  <c:v>#N/A</c:v>
                </c:pt>
                <c:pt idx="4">
                  <c:v>224</c:v>
                </c:pt>
                <c:pt idx="5">
                  <c:v>#N/A</c:v>
                </c:pt>
                <c:pt idx="6">
                  <c:v>#N/A</c:v>
                </c:pt>
                <c:pt idx="7">
                  <c:v>281</c:v>
                </c:pt>
                <c:pt idx="8">
                  <c:v>#N/A</c:v>
                </c:pt>
                <c:pt idx="9">
                  <c:v>#N/A</c:v>
                </c:pt>
                <c:pt idx="10">
                  <c:v>267</c:v>
                </c:pt>
                <c:pt idx="11">
                  <c:v>#N/A</c:v>
                </c:pt>
                <c:pt idx="12">
                  <c:v>#N/A</c:v>
                </c:pt>
                <c:pt idx="13">
                  <c:v>257</c:v>
                </c:pt>
                <c:pt idx="14">
                  <c:v>#N/A</c:v>
                </c:pt>
              </c:numCache>
            </c:numRef>
          </c:val>
          <c:smooth val="0"/>
          <c:extLst>
            <c:ext xmlns:c16="http://schemas.microsoft.com/office/drawing/2014/chart" uri="{C3380CC4-5D6E-409C-BE32-E72D297353CC}">
              <c16:uniqueId val="{00000008-DF58-4888-9D0F-23EA958E653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7323</c:v>
                </c:pt>
                <c:pt idx="5">
                  <c:v>7272</c:v>
                </c:pt>
                <c:pt idx="8">
                  <c:v>7085</c:v>
                </c:pt>
                <c:pt idx="11">
                  <c:v>6716</c:v>
                </c:pt>
                <c:pt idx="14">
                  <c:v>6311</c:v>
                </c:pt>
              </c:numCache>
            </c:numRef>
          </c:val>
          <c:extLst>
            <c:ext xmlns:c16="http://schemas.microsoft.com/office/drawing/2014/chart" uri="{C3380CC4-5D6E-409C-BE32-E72D297353CC}">
              <c16:uniqueId val="{00000000-9778-4A52-8DA8-A2C2CB97C97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9778-4A52-8DA8-A2C2CB97C97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6808</c:v>
                </c:pt>
                <c:pt idx="5">
                  <c:v>7284</c:v>
                </c:pt>
                <c:pt idx="8">
                  <c:v>7581</c:v>
                </c:pt>
                <c:pt idx="11">
                  <c:v>7557</c:v>
                </c:pt>
                <c:pt idx="14">
                  <c:v>6702</c:v>
                </c:pt>
              </c:numCache>
            </c:numRef>
          </c:val>
          <c:extLst>
            <c:ext xmlns:c16="http://schemas.microsoft.com/office/drawing/2014/chart" uri="{C3380CC4-5D6E-409C-BE32-E72D297353CC}">
              <c16:uniqueId val="{00000002-9778-4A52-8DA8-A2C2CB97C97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778-4A52-8DA8-A2C2CB97C97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778-4A52-8DA8-A2C2CB97C97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778-4A52-8DA8-A2C2CB97C97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2217</c:v>
                </c:pt>
                <c:pt idx="3">
                  <c:v>2149</c:v>
                </c:pt>
                <c:pt idx="6">
                  <c:v>2176</c:v>
                </c:pt>
                <c:pt idx="9">
                  <c:v>2240</c:v>
                </c:pt>
                <c:pt idx="12">
                  <c:v>2152</c:v>
                </c:pt>
              </c:numCache>
            </c:numRef>
          </c:val>
          <c:extLst>
            <c:ext xmlns:c16="http://schemas.microsoft.com/office/drawing/2014/chart" uri="{C3380CC4-5D6E-409C-BE32-E72D297353CC}">
              <c16:uniqueId val="{00000006-9778-4A52-8DA8-A2C2CB97C97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43</c:v>
                </c:pt>
                <c:pt idx="3">
                  <c:v>25</c:v>
                </c:pt>
                <c:pt idx="6">
                  <c:v>7</c:v>
                </c:pt>
                <c:pt idx="9">
                  <c:v>0</c:v>
                </c:pt>
                <c:pt idx="12">
                  <c:v>0</c:v>
                </c:pt>
              </c:numCache>
            </c:numRef>
          </c:val>
          <c:extLst>
            <c:ext xmlns:c16="http://schemas.microsoft.com/office/drawing/2014/chart" uri="{C3380CC4-5D6E-409C-BE32-E72D297353CC}">
              <c16:uniqueId val="{00000007-9778-4A52-8DA8-A2C2CB97C97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1684</c:v>
                </c:pt>
                <c:pt idx="3">
                  <c:v>1686</c:v>
                </c:pt>
                <c:pt idx="6">
                  <c:v>1259</c:v>
                </c:pt>
                <c:pt idx="9">
                  <c:v>1178</c:v>
                </c:pt>
                <c:pt idx="12">
                  <c:v>948</c:v>
                </c:pt>
              </c:numCache>
            </c:numRef>
          </c:val>
          <c:extLst>
            <c:ext xmlns:c16="http://schemas.microsoft.com/office/drawing/2014/chart" uri="{C3380CC4-5D6E-409C-BE32-E72D297353CC}">
              <c16:uniqueId val="{00000008-9778-4A52-8DA8-A2C2CB97C97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778-4A52-8DA8-A2C2CB97C97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9075</c:v>
                </c:pt>
                <c:pt idx="3">
                  <c:v>9078</c:v>
                </c:pt>
                <c:pt idx="6">
                  <c:v>8857</c:v>
                </c:pt>
                <c:pt idx="9">
                  <c:v>8417</c:v>
                </c:pt>
                <c:pt idx="12">
                  <c:v>7984</c:v>
                </c:pt>
              </c:numCache>
            </c:numRef>
          </c:val>
          <c:extLst>
            <c:ext xmlns:c16="http://schemas.microsoft.com/office/drawing/2014/chart" uri="{C3380CC4-5D6E-409C-BE32-E72D297353CC}">
              <c16:uniqueId val="{0000000A-9778-4A52-8DA8-A2C2CB97C97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778-4A52-8DA8-A2C2CB97C97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3560</c:v>
                </c:pt>
                <c:pt idx="1">
                  <c:v>3392</c:v>
                </c:pt>
                <c:pt idx="2">
                  <c:v>2920</c:v>
                </c:pt>
              </c:numCache>
            </c:numRef>
          </c:val>
          <c:extLst>
            <c:ext xmlns:c16="http://schemas.microsoft.com/office/drawing/2014/chart" uri="{C3380CC4-5D6E-409C-BE32-E72D297353CC}">
              <c16:uniqueId val="{00000000-BBF0-4BD1-8C58-FAB27ED845D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97</c:v>
                </c:pt>
                <c:pt idx="1">
                  <c:v>121</c:v>
                </c:pt>
                <c:pt idx="2">
                  <c:v>109</c:v>
                </c:pt>
              </c:numCache>
            </c:numRef>
          </c:val>
          <c:extLst>
            <c:ext xmlns:c16="http://schemas.microsoft.com/office/drawing/2014/chart" uri="{C3380CC4-5D6E-409C-BE32-E72D297353CC}">
              <c16:uniqueId val="{00000001-BBF0-4BD1-8C58-FAB27ED845D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3494</c:v>
                </c:pt>
                <c:pt idx="1">
                  <c:v>3660</c:v>
                </c:pt>
                <c:pt idx="2">
                  <c:v>3276</c:v>
                </c:pt>
              </c:numCache>
            </c:numRef>
          </c:val>
          <c:extLst>
            <c:ext xmlns:c16="http://schemas.microsoft.com/office/drawing/2014/chart" uri="{C3380CC4-5D6E-409C-BE32-E72D297353CC}">
              <c16:uniqueId val="{00000002-BBF0-4BD1-8C58-FAB27ED845D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宮崎県えびの市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元利償還金について、令和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年度は前年度と比較して減少したが、令和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年度以降は</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近年の大型事業実施に伴</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い再度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することが見込まれている</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今後、美化センターの改修等大型事業の実施が予定されており、起債額が増加することが見込まれる。その影響を軽減するため、起債対象事業の年度間の平準化に努める。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宮崎県えびの市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400">
              <a:solidFill>
                <a:schemeClr val="dk1"/>
              </a:solidFill>
              <a:effectLst/>
              <a:latin typeface="+mn-lt"/>
              <a:ea typeface="+mn-ea"/>
              <a:cs typeface="+mn-cs"/>
            </a:rPr>
            <a:t>将来負担額における公営企業債等繰入見込額の減は、産業団地整備事業の土地売却により地方債を一部一括償還したことが要因となっている。今後さらに産業団地の売却が進むことにより、この公営企業債等繰入見込額は減少する見込みである。　</a:t>
          </a:r>
          <a:endParaRPr lang="ja-JP" altLang="ja-JP" sz="1400">
            <a:effectLst/>
          </a:endParaRPr>
        </a:p>
        <a:p>
          <a:r>
            <a:rPr kumimoji="1" lang="ja-JP" altLang="ja-JP" sz="1400">
              <a:solidFill>
                <a:schemeClr val="dk1"/>
              </a:solidFill>
              <a:effectLst/>
              <a:latin typeface="+mn-lt"/>
              <a:ea typeface="+mn-ea"/>
              <a:cs typeface="+mn-cs"/>
            </a:rPr>
            <a:t>　一般会計の地方債残高について近年は減少の傾向にあるが、今後</a:t>
          </a:r>
          <a:r>
            <a:rPr kumimoji="1" lang="ja-JP" altLang="en-US" sz="1400">
              <a:solidFill>
                <a:schemeClr val="dk1"/>
              </a:solidFill>
              <a:effectLst/>
              <a:latin typeface="+mn-lt"/>
              <a:ea typeface="+mn-ea"/>
              <a:cs typeface="+mn-cs"/>
            </a:rPr>
            <a:t>美化センター改修事業等</a:t>
          </a:r>
          <a:r>
            <a:rPr kumimoji="1" lang="ja-JP" altLang="ja-JP" sz="1400">
              <a:solidFill>
                <a:schemeClr val="dk1"/>
              </a:solidFill>
              <a:effectLst/>
              <a:latin typeface="+mn-lt"/>
              <a:ea typeface="+mn-ea"/>
              <a:cs typeface="+mn-cs"/>
            </a:rPr>
            <a:t>大型事業実施に伴う起債の増額が見込まれるため、起債対象事業の年度間の平準化に努める。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宮崎県えびの市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基金積立額が約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千万円に対し、取崩額が約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千万円であったため、令和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年度末の基金残高は、約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千万円となり、前年度から約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主な要因は、財政調整基金を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億円取り崩したことと、心のふるさと基金を約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千万円取り崩したことによるもの。</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本的には、それぞれの基金使途目的に基づいて積立て取崩しを行っていくが、喫緊の課題である公共施設の老朽化への対応や、今後実施する大型建設事業に備え、公共施設等整備基金を中心に特定目的基金の積立てを行う方針。</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公共施設等整備基金：公共施設の建設や維持補修に係る財源</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心のふるさと基金：心のふるさと寄附金の寄附者が指定した地域福祉の充実・自然環境保全・伝統文化保全に関する事業等の財源</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職員退職手当基金：職員の退職手当の財源</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ぷらいど</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基金：市民が実施するまちづくりを推進するため、市内</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地区の地域運営協議会事業の財源</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子育て支援対策基金：第</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子以降の保育料無償化給付等に係る事業の財源</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心のふるさと寄附金が減少したことにより基金積立金も減少したが、公共施設等整備基金の積立てが前年度より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2,699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万円減となったことにより、特定目的基金全体の令和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年度積立額は前年度より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8,162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万円減となった。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ぷらいど</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基金は、使途目的の事業の財源とするため基金を取り崩しているが、現在積立ては行っていないため、年々減少している。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それぞれの基金使途目的に基づいて積立て取崩しを行っていく。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心のふるさと寄附金の収入額が想定より約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億円程度下回ったことにより、歳入の不足分を補うために取り崩したことで、前年度より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千万円減となった。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災害など不測の事態へ対応するための経費として、また収支の不足等に対応し安定した財政運営を行っていくため、実質収支の黒字を維持し、財政調整基金への積立額を確保していく。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年度に積み立てた臨時財政対策債の償還分として、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12,516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千円を取り崩したことによるもの。</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償還計画に基づきそれぞれの地方債を償還していき、収支のバランスを見ながら積立て取崩しを行っていく。</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宮崎県えびの市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17,067
16,692
282.93
14,371,852
13,883,767
308,012
6,765,513
7,983,669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財政力指数は、前年度から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ポイント増となったが、過去５年間の推移をみるとほぼ横ばいの状態である。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引き続き過疎化や高齢化が進む中、歳入は地方交付税や国県支出金の占める割合が高く、自主財源の確保に課題がある。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第６次総合計画に沿った施策を進めつつ、歳出の徹底的な見直しに取り組み、市税の徴収強化、産業団地への企業誘致等による歳入確保に継続して取り組み、財政基盤の強化に努める。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121920</xdr:rowOff>
    </xdr:from>
    <xdr:to>
      <xdr:col>23</xdr:col>
      <xdr:colOff>133350</xdr:colOff>
      <xdr:row>42</xdr:row>
      <xdr:rowOff>146050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114800" y="732282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39387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68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146050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158767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0167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146050</xdr:rowOff>
    </xdr:from>
    <xdr:to>
      <xdr:col>15</xdr:col>
      <xdr:colOff>82550</xdr:colOff>
      <xdr:row>42</xdr:row>
      <xdr:rowOff>146050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34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121920</xdr:rowOff>
    </xdr:from>
    <xdr:to>
      <xdr:col>11</xdr:col>
      <xdr:colOff>31750</xdr:colOff>
      <xdr:row>42</xdr:row>
      <xdr:rowOff>146050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32282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134637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71120</xdr:rowOff>
    </xdr:from>
    <xdr:to>
      <xdr:col>23</xdr:col>
      <xdr:colOff>184150</xdr:colOff>
      <xdr:row>43</xdr:row>
      <xdr:rowOff>1270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43197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24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95250</xdr:rowOff>
    </xdr:from>
    <xdr:to>
      <xdr:col>19</xdr:col>
      <xdr:colOff>184150</xdr:colOff>
      <xdr:row>43</xdr:row>
      <xdr:rowOff>25400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10177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38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95250</xdr:rowOff>
    </xdr:from>
    <xdr:to>
      <xdr:col>11</xdr:col>
      <xdr:colOff>82550</xdr:colOff>
      <xdr:row>43</xdr:row>
      <xdr:rowOff>25400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10177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71120</xdr:rowOff>
    </xdr:from>
    <xdr:to>
      <xdr:col>7</xdr:col>
      <xdr:colOff>31750</xdr:colOff>
      <xdr:row>43</xdr:row>
      <xdr:rowOff>1270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27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157497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比べると</a:t>
          </a:r>
          <a:r>
            <a:rPr kumimoji="1" lang="en-US" altLang="ja-JP" sz="1300">
              <a:solidFill>
                <a:schemeClr val="tx1"/>
              </a:solidFill>
              <a:effectLst/>
              <a:latin typeface="ＭＳ Ｐゴシック" panose="020B0600070205080204" pitchFamily="50" charset="-128"/>
              <a:ea typeface="ＭＳ Ｐゴシック" panose="020B0600070205080204" pitchFamily="50" charset="-128"/>
              <a:cs typeface="+mn-cs"/>
            </a:rPr>
            <a:t>3.4</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ポイント上がり、類似団体平均値より高くなっている。国の給与改定や会計年度任用職員の勤勉手当</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支給開始</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の影響により人件費・扶助費</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の経常一般財源が増となったことによ</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る比率が上昇した</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。「えびの市定員管理計画」により人員削減による人件費の抑制に努める。</a:t>
          </a:r>
          <a:endParaRPr kumimoji="1" lang="ja-JP" altLang="en-US" sz="1300">
            <a:solidFill>
              <a:schemeClr val="tx1"/>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43543</xdr:rowOff>
    </xdr:from>
    <xdr:to>
      <xdr:col>23</xdr:col>
      <xdr:colOff>133350</xdr:colOff>
      <xdr:row>61</xdr:row>
      <xdr:rowOff>160746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501993"/>
          <a:ext cx="838200" cy="11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70213</xdr:rowOff>
    </xdr:from>
    <xdr:to>
      <xdr:col>19</xdr:col>
      <xdr:colOff>133350</xdr:colOff>
      <xdr:row>61</xdr:row>
      <xdr:rowOff>43543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57213"/>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131354</xdr:rowOff>
    </xdr:from>
    <xdr:to>
      <xdr:col>15</xdr:col>
      <xdr:colOff>82550</xdr:colOff>
      <xdr:row>60</xdr:row>
      <xdr:rowOff>70213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246904"/>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131354</xdr:rowOff>
    </xdr:from>
    <xdr:to>
      <xdr:col>11</xdr:col>
      <xdr:colOff>31750</xdr:colOff>
      <xdr:row>60</xdr:row>
      <xdr:rowOff>52977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246904"/>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199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112684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109946</xdr:rowOff>
    </xdr:from>
    <xdr:to>
      <xdr:col>23</xdr:col>
      <xdr:colOff>184150</xdr:colOff>
      <xdr:row>62</xdr:row>
      <xdr:rowOff>40096</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6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82023</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40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164193</xdr:rowOff>
    </xdr:from>
    <xdr:to>
      <xdr:col>19</xdr:col>
      <xdr:colOff>184150</xdr:colOff>
      <xdr:row>61</xdr:row>
      <xdr:rowOff>94343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79120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37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19413</xdr:rowOff>
    </xdr:from>
    <xdr:to>
      <xdr:col>15</xdr:col>
      <xdr:colOff>133350</xdr:colOff>
      <xdr:row>60</xdr:row>
      <xdr:rowOff>121013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06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105790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392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80554</xdr:rowOff>
    </xdr:from>
    <xdr:to>
      <xdr:col>11</xdr:col>
      <xdr:colOff>82550</xdr:colOff>
      <xdr:row>60</xdr:row>
      <xdr:rowOff>10704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9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166931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28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2177</xdr:rowOff>
    </xdr:from>
    <xdr:to>
      <xdr:col>7</xdr:col>
      <xdr:colOff>31750</xdr:colOff>
      <xdr:row>60</xdr:row>
      <xdr:rowOff>103777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113954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05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[275,875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給与改定や会計年度任用職員の勤勉手当の新設による人件費</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173</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7.3</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％）の増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、物件費も近年の物価高騰の影響もあり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％）増となり、対前年度比較で人口一人当たり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22,986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円の増となっており、類似団体平均を上回った。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引き続</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き</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物価高騰等による物件費・人件費の増が見込まれるが、各業務の必要性の再点検を行い、無駄を徹底的に排除して、経費抑制に努める。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54673</xdr:rowOff>
    </xdr:from>
    <xdr:to>
      <xdr:col>23</xdr:col>
      <xdr:colOff>133350</xdr:colOff>
      <xdr:row>81</xdr:row>
      <xdr:rowOff>60218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42123"/>
          <a:ext cx="838200" cy="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53462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769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52374</xdr:rowOff>
    </xdr:from>
    <xdr:to>
      <xdr:col>19</xdr:col>
      <xdr:colOff>133350</xdr:colOff>
      <xdr:row>81</xdr:row>
      <xdr:rowOff>54673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3225800" y="13939824"/>
          <a:ext cx="889000" cy="2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107301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6518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52374</xdr:rowOff>
    </xdr:from>
    <xdr:to>
      <xdr:col>15</xdr:col>
      <xdr:colOff>82550</xdr:colOff>
      <xdr:row>81</xdr:row>
      <xdr:rowOff>53690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3939824"/>
          <a:ext cx="889000" cy="1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106123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65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47819</xdr:rowOff>
    </xdr:from>
    <xdr:to>
      <xdr:col>11</xdr:col>
      <xdr:colOff>31750</xdr:colOff>
      <xdr:row>81</xdr:row>
      <xdr:rowOff>53690</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35269"/>
          <a:ext cx="889000" cy="5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104508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649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101689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64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9418</xdr:rowOff>
    </xdr:from>
    <xdr:to>
      <xdr:col>23</xdr:col>
      <xdr:colOff>184150</xdr:colOff>
      <xdr:row>81</xdr:row>
      <xdr:rowOff>111018</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9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57695</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94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3873</xdr:rowOff>
    </xdr:from>
    <xdr:to>
      <xdr:col>19</xdr:col>
      <xdr:colOff>184150</xdr:colOff>
      <xdr:row>81</xdr:row>
      <xdr:rowOff>105473</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9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90250</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977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1574</xdr:rowOff>
    </xdr:from>
    <xdr:to>
      <xdr:col>15</xdr:col>
      <xdr:colOff>133350</xdr:colOff>
      <xdr:row>81</xdr:row>
      <xdr:rowOff>103174</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89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87951</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975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2890</xdr:rowOff>
    </xdr:from>
    <xdr:to>
      <xdr:col>11</xdr:col>
      <xdr:colOff>82550</xdr:colOff>
      <xdr:row>81</xdr:row>
      <xdr:rowOff>104490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9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89267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97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168469</xdr:rowOff>
    </xdr:from>
    <xdr:to>
      <xdr:col>7</xdr:col>
      <xdr:colOff>31750</xdr:colOff>
      <xdr:row>81</xdr:row>
      <xdr:rowOff>98619</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8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83396</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970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ラスパイレス指数は前年度より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全国市平均より低い状態であるが、類似団体平均より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ポイント高い状態となっている。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引き続き、給与の適正化に努める。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117929</xdr:rowOff>
    </xdr:from>
    <xdr:to>
      <xdr:col>81</xdr:col>
      <xdr:colOff>44450</xdr:colOff>
      <xdr:row>86</xdr:row>
      <xdr:rowOff>15421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6179800" y="14691179"/>
          <a:ext cx="8382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15421</xdr:rowOff>
    </xdr:from>
    <xdr:to>
      <xdr:col>77</xdr:col>
      <xdr:colOff>44450</xdr:colOff>
      <xdr:row>86</xdr:row>
      <xdr:rowOff>118836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760121"/>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84364</xdr:rowOff>
    </xdr:from>
    <xdr:to>
      <xdr:col>72</xdr:col>
      <xdr:colOff>203200</xdr:colOff>
      <xdr:row>86</xdr:row>
      <xdr:rowOff>118836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8290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49893</xdr:rowOff>
    </xdr:from>
    <xdr:to>
      <xdr:col>68</xdr:col>
      <xdr:colOff>152400</xdr:colOff>
      <xdr:row>86</xdr:row>
      <xdr:rowOff>84364</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7945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64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39206</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12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136071</xdr:rowOff>
    </xdr:from>
    <xdr:to>
      <xdr:col>77</xdr:col>
      <xdr:colOff>95250</xdr:colOff>
      <xdr:row>86</xdr:row>
      <xdr:rowOff>66221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0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50998</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795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68036</xdr:rowOff>
    </xdr:from>
    <xdr:to>
      <xdr:col>73</xdr:col>
      <xdr:colOff>44450</xdr:colOff>
      <xdr:row>86</xdr:row>
      <xdr:rowOff>169636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812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33564</xdr:rowOff>
    </xdr:from>
    <xdr:to>
      <xdr:col>68</xdr:col>
      <xdr:colOff>203200</xdr:colOff>
      <xdr:row>86</xdr:row>
      <xdr:rowOff>135164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119941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743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85470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830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職員数は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技師の前倒し採用をしたこともあり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人増となり、人口が前年より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人減少し、人口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人の増となった。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業務の見直し等を継続するとともに、令和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月に策定した「えびの市定員管理計画」により職員数の適正な定員管理に努める。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167640</xdr:rowOff>
    </xdr:from>
    <xdr:to>
      <xdr:col>81</xdr:col>
      <xdr:colOff>44450</xdr:colOff>
      <xdr:row>62</xdr:row>
      <xdr:rowOff>33189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626090"/>
          <a:ext cx="838200" cy="36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157624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73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141901</xdr:rowOff>
    </xdr:from>
    <xdr:to>
      <xdr:col>77</xdr:col>
      <xdr:colOff>44450</xdr:colOff>
      <xdr:row>61</xdr:row>
      <xdr:rowOff>167640</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600351"/>
          <a:ext cx="889000" cy="25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64533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800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129836</xdr:rowOff>
    </xdr:from>
    <xdr:to>
      <xdr:col>72</xdr:col>
      <xdr:colOff>203200</xdr:colOff>
      <xdr:row>61</xdr:row>
      <xdr:rowOff>141901</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88286"/>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50859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66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100076</xdr:rowOff>
    </xdr:from>
    <xdr:to>
      <xdr:col>68</xdr:col>
      <xdr:colOff>152400</xdr:colOff>
      <xdr:row>61</xdr:row>
      <xdr:rowOff>129836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58526"/>
          <a:ext cx="889000" cy="29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43621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153839</xdr:rowOff>
    </xdr:from>
    <xdr:to>
      <xdr:col>81</xdr:col>
      <xdr:colOff>95250</xdr:colOff>
      <xdr:row>62</xdr:row>
      <xdr:rowOff>83989</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612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125916</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58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116840</xdr:rowOff>
    </xdr:from>
    <xdr:to>
      <xdr:col>77</xdr:col>
      <xdr:colOff>95250</xdr:colOff>
      <xdr:row>62</xdr:row>
      <xdr:rowOff>46990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31767</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6616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91101</xdr:rowOff>
    </xdr:from>
    <xdr:to>
      <xdr:col>73</xdr:col>
      <xdr:colOff>44450</xdr:colOff>
      <xdr:row>62</xdr:row>
      <xdr:rowOff>21251</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54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6028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635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79036</xdr:rowOff>
    </xdr:from>
    <xdr:to>
      <xdr:col>68</xdr:col>
      <xdr:colOff>203200</xdr:colOff>
      <xdr:row>62</xdr:row>
      <xdr:rowOff>9186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537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165413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623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49276</xdr:rowOff>
    </xdr:from>
    <xdr:to>
      <xdr:col>64</xdr:col>
      <xdr:colOff>152400</xdr:colOff>
      <xdr:row>61</xdr:row>
      <xdr:rowOff>150876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507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135653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594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宮崎県平均及び類似団体の平均</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を</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下回っているものの前年度からは</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0.2</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ポイント</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の増となった。</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増となった要因は、令和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年度単年度としては公債費の減もあり比率減となったが、当該比率は</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相対的に低い数値であった令和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年度の単年度比率が</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en-US" sz="1100">
              <a:solidFill>
                <a:schemeClr val="tx1"/>
              </a:solidFill>
              <a:effectLst/>
              <a:latin typeface="ＭＳ Ｐゴシック" panose="020B0600070205080204" pitchFamily="50" charset="-128"/>
              <a:ea typeface="ＭＳ Ｐゴシック" panose="020B0600070205080204" pitchFamily="50" charset="-128"/>
              <a:cs typeface="+mn-cs"/>
            </a:rPr>
            <a:t>ヵ年平均値に算入されなくなったことにより</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a:t>
          </a:r>
          <a:r>
            <a:rPr kumimoji="1" lang="en-US" altLang="ja-JP" sz="11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ヵ年平均の比率は増となったもの。</a:t>
          </a:r>
          <a:endParaRPr lang="ja-JP" altLang="ja-JP" sz="11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100">
              <a:solidFill>
                <a:schemeClr val="tx1"/>
              </a:solidFill>
              <a:effectLst/>
              <a:latin typeface="ＭＳ Ｐゴシック" panose="020B0600070205080204" pitchFamily="50" charset="-128"/>
              <a:ea typeface="ＭＳ Ｐゴシック" panose="020B0600070205080204" pitchFamily="50" charset="-128"/>
              <a:cs typeface="+mn-cs"/>
            </a:rPr>
            <a:t>　今後、美化センター焼却施設の改修や防災無線の更新等大型事業の実施が予定されており、起債額が増加することが見込まれる。その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影響を軽減するため、起債対象事業の年度間の平準化に努める。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92922</xdr:rowOff>
    </xdr:from>
    <xdr:to>
      <xdr:col>81</xdr:col>
      <xdr:colOff>44450</xdr:colOff>
      <xdr:row>36</xdr:row>
      <xdr:rowOff>96943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265122"/>
          <a:ext cx="8382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84878</xdr:rowOff>
    </xdr:from>
    <xdr:to>
      <xdr:col>77</xdr:col>
      <xdr:colOff>44450</xdr:colOff>
      <xdr:row>36</xdr:row>
      <xdr:rowOff>92922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257078"/>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70803</xdr:rowOff>
    </xdr:from>
    <xdr:to>
      <xdr:col>72</xdr:col>
      <xdr:colOff>203200</xdr:colOff>
      <xdr:row>36</xdr:row>
      <xdr:rowOff>84878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243003"/>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62759</xdr:rowOff>
    </xdr:from>
    <xdr:to>
      <xdr:col>68</xdr:col>
      <xdr:colOff>152400</xdr:colOff>
      <xdr:row>36</xdr:row>
      <xdr:rowOff>70803</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234959"/>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46143</xdr:rowOff>
    </xdr:from>
    <xdr:to>
      <xdr:col>81</xdr:col>
      <xdr:colOff>95250</xdr:colOff>
      <xdr:row>36</xdr:row>
      <xdr:rowOff>147743</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1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62670</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063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42122</xdr:rowOff>
    </xdr:from>
    <xdr:to>
      <xdr:col>77</xdr:col>
      <xdr:colOff>95250</xdr:colOff>
      <xdr:row>36</xdr:row>
      <xdr:rowOff>143722</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14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34</xdr:row>
      <xdr:rowOff>153899</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59831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34078</xdr:rowOff>
    </xdr:from>
    <xdr:to>
      <xdr:col>73</xdr:col>
      <xdr:colOff>44450</xdr:colOff>
      <xdr:row>36</xdr:row>
      <xdr:rowOff>135678</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06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145855</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5975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20003</xdr:rowOff>
    </xdr:from>
    <xdr:to>
      <xdr:col>68</xdr:col>
      <xdr:colOff>203200</xdr:colOff>
      <xdr:row>36</xdr:row>
      <xdr:rowOff>121603</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19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131780</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5961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11959</xdr:rowOff>
    </xdr:from>
    <xdr:to>
      <xdr:col>64</xdr:col>
      <xdr:colOff>152400</xdr:colOff>
      <xdr:row>36</xdr:row>
      <xdr:rowOff>113559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18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123736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5953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将来負担比率は、基金等の充当可能財源が将来負担額を上回っているため、引き続いて算出されていない。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今後も公債費等義務的経費を伴う事業については、実施事業の適正化を図り、財政の健全化に努める。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70361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9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26264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42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73324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645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宮崎県えびの市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17,067
16,692
282.93
14,371,852
13,883,767
308,012
6,765,513
7,983,669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ポイント増加して、依然として類似団体内・全国平均と比較しても高い水準となっている。前年度からの増の主な要因として、会計年度任用職員の勤勉手当の支給開始や退職者数の増に</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よる</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退職手当の増がある。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今後も、事務事業の見直し、改革を進めながら職員の適正配置に引き続き努める。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159004</xdr:rowOff>
    </xdr:from>
    <xdr:to>
      <xdr:col>24</xdr:col>
      <xdr:colOff>25400</xdr:colOff>
      <xdr:row>39</xdr:row>
      <xdr:rowOff>74422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7410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90441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62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117856</xdr:rowOff>
    </xdr:from>
    <xdr:to>
      <xdr:col>19</xdr:col>
      <xdr:colOff>187325</xdr:colOff>
      <xdr:row>38</xdr:row>
      <xdr:rowOff>159004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6329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139971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1407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62992</xdr:rowOff>
    </xdr:from>
    <xdr:to>
      <xdr:col>15</xdr:col>
      <xdr:colOff>98425</xdr:colOff>
      <xdr:row>38</xdr:row>
      <xdr:rowOff>117856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57809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130827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62992</xdr:rowOff>
    </xdr:from>
    <xdr:to>
      <xdr:col>11</xdr:col>
      <xdr:colOff>9525</xdr:colOff>
      <xdr:row>39</xdr:row>
      <xdr:rowOff>19558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57809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103395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162831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23622</xdr:rowOff>
    </xdr:from>
    <xdr:to>
      <xdr:col>24</xdr:col>
      <xdr:colOff>76200</xdr:colOff>
      <xdr:row>39</xdr:row>
      <xdr:rowOff>125222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1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167149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68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108204</xdr:rowOff>
    </xdr:from>
    <xdr:to>
      <xdr:col>20</xdr:col>
      <xdr:colOff>38100</xdr:colOff>
      <xdr:row>39</xdr:row>
      <xdr:rowOff>38354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23131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096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67056</xdr:rowOff>
    </xdr:from>
    <xdr:to>
      <xdr:col>15</xdr:col>
      <xdr:colOff>149225</xdr:colOff>
      <xdr:row>38</xdr:row>
      <xdr:rowOff>168656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153433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68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12192</xdr:rowOff>
    </xdr:from>
    <xdr:to>
      <xdr:col>11</xdr:col>
      <xdr:colOff>60325</xdr:colOff>
      <xdr:row>38</xdr:row>
      <xdr:rowOff>113792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52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98569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61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140208</xdr:rowOff>
    </xdr:from>
    <xdr:to>
      <xdr:col>6</xdr:col>
      <xdr:colOff>171450</xdr:colOff>
      <xdr:row>39</xdr:row>
      <xdr:rowOff>70358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55135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物件費の経常収支比率は、前年度より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ポイント減少したものの、類似団体平均を</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ポイント上回った。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今後、物価高騰等の影響により経費の増が見込まれるが、施設の統廃合などの検討を進め、経常経費の抑制を図りたい。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107950</xdr:rowOff>
    </xdr:from>
    <xdr:to>
      <xdr:col>82</xdr:col>
      <xdr:colOff>107950</xdr:colOff>
      <xdr:row>17</xdr:row>
      <xdr:rowOff>138430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30226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130827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702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27940</xdr:rowOff>
    </xdr:from>
    <xdr:to>
      <xdr:col>78</xdr:col>
      <xdr:colOff>69850</xdr:colOff>
      <xdr:row>17</xdr:row>
      <xdr:rowOff>138430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71140"/>
          <a:ext cx="889000" cy="281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115570</xdr:rowOff>
    </xdr:from>
    <xdr:to>
      <xdr:col>73</xdr:col>
      <xdr:colOff>180975</xdr:colOff>
      <xdr:row>16</xdr:row>
      <xdr:rowOff>27940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873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147337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115570</xdr:rowOff>
    </xdr:from>
    <xdr:to>
      <xdr:col>69</xdr:col>
      <xdr:colOff>92075</xdr:colOff>
      <xdr:row>16</xdr:row>
      <xdr:rowOff>5080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6873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63517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806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109237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85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57150</xdr:rowOff>
    </xdr:from>
    <xdr:to>
      <xdr:col>82</xdr:col>
      <xdr:colOff>158750</xdr:colOff>
      <xdr:row>17</xdr:row>
      <xdr:rowOff>158750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29227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87630</xdr:rowOff>
    </xdr:from>
    <xdr:to>
      <xdr:col>78</xdr:col>
      <xdr:colOff>120650</xdr:colOff>
      <xdr:row>18</xdr:row>
      <xdr:rowOff>17780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3002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148590</xdr:rowOff>
    </xdr:from>
    <xdr:to>
      <xdr:col>74</xdr:col>
      <xdr:colOff>31750</xdr:colOff>
      <xdr:row>16</xdr:row>
      <xdr:rowOff>78740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2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64770</xdr:rowOff>
    </xdr:from>
    <xdr:to>
      <xdr:col>69</xdr:col>
      <xdr:colOff>142875</xdr:colOff>
      <xdr:row>15</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125730</xdr:rowOff>
    </xdr:from>
    <xdr:to>
      <xdr:col>65</xdr:col>
      <xdr:colOff>53975</xdr:colOff>
      <xdr:row>16</xdr:row>
      <xdr:rowOff>55880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69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66057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6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扶助費の経常収支比率は、近年の下降の傾向から一転して、前年から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ポイント増となった。要因としては生活保護費の個別案件によるものや認定</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こども園・保育所関係の施設型給付費の増がある。</a:t>
          </a:r>
          <a:endParaRPr lang="ja-JP" altLang="ja-JP" sz="1300">
            <a:solidFill>
              <a:schemeClr val="tx1"/>
            </a:solidFill>
            <a:effectLst/>
            <a:latin typeface="ＭＳ Ｐゴシック" panose="020B0600070205080204" pitchFamily="50" charset="-128"/>
            <a:ea typeface="ＭＳ Ｐゴシック" panose="020B0600070205080204" pitchFamily="50" charset="-128"/>
          </a:endParaRPr>
        </a:p>
        <a:p>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　今後も</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生活保護の</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資格審査の適正化</a:t>
          </a:r>
          <a:r>
            <a:rPr kumimoji="1" lang="ja-JP" altLang="en-US" sz="1300">
              <a:solidFill>
                <a:schemeClr val="tx1"/>
              </a:solidFill>
              <a:effectLst/>
              <a:latin typeface="ＭＳ Ｐゴシック" panose="020B0600070205080204" pitchFamily="50" charset="-128"/>
              <a:ea typeface="ＭＳ Ｐゴシック" panose="020B0600070205080204" pitchFamily="50" charset="-128"/>
              <a:cs typeface="+mn-cs"/>
            </a:rPr>
            <a:t>を図りつつ</a:t>
          </a:r>
          <a:r>
            <a:rPr kumimoji="1" lang="ja-JP" altLang="ja-JP" sz="1300">
              <a:solidFill>
                <a:schemeClr val="tx1"/>
              </a:solidFill>
              <a:effectLst/>
              <a:latin typeface="ＭＳ Ｐゴシック" panose="020B0600070205080204" pitchFamily="50" charset="-128"/>
              <a:ea typeface="ＭＳ Ｐゴシック" panose="020B0600070205080204" pitchFamily="50" charset="-128"/>
              <a:cs typeface="+mn-cs"/>
            </a:rPr>
            <a:t>、市の単独事業については、事業の妥当性を検討しながら扶助費の抑制</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137885</xdr:rowOff>
    </xdr:from>
    <xdr:to>
      <xdr:col>24</xdr:col>
      <xdr:colOff>25400</xdr:colOff>
      <xdr:row>56</xdr:row>
      <xdr:rowOff>67128</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396185"/>
          <a:ext cx="8382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137885</xdr:rowOff>
    </xdr:from>
    <xdr:to>
      <xdr:col>19</xdr:col>
      <xdr:colOff>187325</xdr:colOff>
      <xdr:row>55</xdr:row>
      <xdr:rowOff>86178</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396185"/>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59162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60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86178</xdr:rowOff>
    </xdr:from>
    <xdr:to>
      <xdr:col>15</xdr:col>
      <xdr:colOff>98425</xdr:colOff>
      <xdr:row>56</xdr:row>
      <xdr:rowOff>1815</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15928"/>
          <a:ext cx="889000" cy="8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26505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1815</xdr:rowOff>
    </xdr:from>
    <xdr:to>
      <xdr:col>11</xdr:col>
      <xdr:colOff>9525</xdr:colOff>
      <xdr:row>57</xdr:row>
      <xdr:rowOff>15422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603015"/>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16328</xdr:rowOff>
    </xdr:from>
    <xdr:to>
      <xdr:col>24</xdr:col>
      <xdr:colOff>76200</xdr:colOff>
      <xdr:row>56</xdr:row>
      <xdr:rowOff>117928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1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159855</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58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87085</xdr:rowOff>
    </xdr:from>
    <xdr:to>
      <xdr:col>20</xdr:col>
      <xdr:colOff>38100</xdr:colOff>
      <xdr:row>55</xdr:row>
      <xdr:rowOff>17235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4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27412</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142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35378</xdr:rowOff>
    </xdr:from>
    <xdr:to>
      <xdr:col>15</xdr:col>
      <xdr:colOff>149225</xdr:colOff>
      <xdr:row>55</xdr:row>
      <xdr:rowOff>136978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147155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122465</xdr:rowOff>
    </xdr:from>
    <xdr:to>
      <xdr:col>11</xdr:col>
      <xdr:colOff>60325</xdr:colOff>
      <xdr:row>56</xdr:row>
      <xdr:rowOff>52615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37392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638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136072</xdr:rowOff>
    </xdr:from>
    <xdr:to>
      <xdr:col>6</xdr:col>
      <xdr:colOff>171450</xdr:colOff>
      <xdr:row>57</xdr:row>
      <xdr:rowOff>66222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3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50999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2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その他の数値は前年より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ポイント増となり、類似団体平均を上回る状態が続いている。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繰出金は、特に介護保険特別会計への繰出金が多額になっていることもあり高い水準となっている。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各施設の老朽化に伴い、維持補修費の増加が見込まれることから「えびの市公共施設等総合管理計画」に基づいて計画的かつ適正な施設管理に努める。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107950</xdr:rowOff>
    </xdr:from>
    <xdr:to>
      <xdr:col>82</xdr:col>
      <xdr:colOff>107950</xdr:colOff>
      <xdr:row>61</xdr:row>
      <xdr:rowOff>133350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5664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61</xdr:row>
      <xdr:rowOff>107950</xdr:rowOff>
    </xdr:from>
    <xdr:to>
      <xdr:col>78</xdr:col>
      <xdr:colOff>69850</xdr:colOff>
      <xdr:row>61</xdr:row>
      <xdr:rowOff>120650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10566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61</xdr:row>
      <xdr:rowOff>120650</xdr:rowOff>
    </xdr:from>
    <xdr:to>
      <xdr:col>73</xdr:col>
      <xdr:colOff>180975</xdr:colOff>
      <xdr:row>62</xdr:row>
      <xdr:rowOff>38100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105791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60</xdr:row>
      <xdr:rowOff>139700</xdr:rowOff>
    </xdr:from>
    <xdr:to>
      <xdr:col>69</xdr:col>
      <xdr:colOff>92075</xdr:colOff>
      <xdr:row>62</xdr:row>
      <xdr:rowOff>38100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104267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61</xdr:row>
      <xdr:rowOff>82550</xdr:rowOff>
    </xdr:from>
    <xdr:to>
      <xdr:col>82</xdr:col>
      <xdr:colOff>158750</xdr:colOff>
      <xdr:row>62</xdr:row>
      <xdr:rowOff>12700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162577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61</xdr:row>
      <xdr:rowOff>57150</xdr:rowOff>
    </xdr:from>
    <xdr:to>
      <xdr:col>78</xdr:col>
      <xdr:colOff>120650</xdr:colOff>
      <xdr:row>61</xdr:row>
      <xdr:rowOff>158750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51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143527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60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61</xdr:row>
      <xdr:rowOff>69850</xdr:rowOff>
    </xdr:from>
    <xdr:to>
      <xdr:col>74</xdr:col>
      <xdr:colOff>31750</xdr:colOff>
      <xdr:row>62</xdr:row>
      <xdr:rowOff>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52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156227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61</xdr:row>
      <xdr:rowOff>158750</xdr:rowOff>
    </xdr:from>
    <xdr:to>
      <xdr:col>69</xdr:col>
      <xdr:colOff>142875</xdr:colOff>
      <xdr:row>62</xdr:row>
      <xdr:rowOff>88900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62</xdr:row>
      <xdr:rowOff>73677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70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88900</xdr:rowOff>
    </xdr:from>
    <xdr:to>
      <xdr:col>65</xdr:col>
      <xdr:colOff>53975</xdr:colOff>
      <xdr:row>61</xdr:row>
      <xdr:rowOff>19050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37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3827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ポイントの減となり、引き続き類似団体平均を下回っている。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今後も、補助金等の適正化に関する指針により必要性の低い補助金は見直しや廃止をして、補助金適正化に努める。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81280</xdr:rowOff>
    </xdr:from>
    <xdr:to>
      <xdr:col>82</xdr:col>
      <xdr:colOff>107950</xdr:colOff>
      <xdr:row>36</xdr:row>
      <xdr:rowOff>90424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25348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67564</xdr:rowOff>
    </xdr:from>
    <xdr:to>
      <xdr:col>78</xdr:col>
      <xdr:colOff>69850</xdr:colOff>
      <xdr:row>36</xdr:row>
      <xdr:rowOff>90424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2397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58420</xdr:rowOff>
    </xdr:from>
    <xdr:to>
      <xdr:col>73</xdr:col>
      <xdr:colOff>180975</xdr:colOff>
      <xdr:row>36</xdr:row>
      <xdr:rowOff>67564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2306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13987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58420</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19404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167149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39624</xdr:rowOff>
    </xdr:from>
    <xdr:to>
      <xdr:col>78</xdr:col>
      <xdr:colOff>120650</xdr:colOff>
      <xdr:row>36</xdr:row>
      <xdr:rowOff>141224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151401</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16764</xdr:rowOff>
    </xdr:from>
    <xdr:to>
      <xdr:col>74</xdr:col>
      <xdr:colOff>31750</xdr:colOff>
      <xdr:row>36</xdr:row>
      <xdr:rowOff>118364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128541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7620</xdr:rowOff>
    </xdr:from>
    <xdr:to>
      <xdr:col>69</xdr:col>
      <xdr:colOff>142875</xdr:colOff>
      <xdr:row>36</xdr:row>
      <xdr:rowOff>109220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119397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公債費は前年度から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ポイントの減となり、類似団体平均より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ポイント低い数値となっており、過去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年間でも継続して低い状態となっている。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ただし、今後、美化センターの改修や防災無線の更新等大型事業の実施が予定されており、公債費の増加が見込まれる。大型事業実施の影響を軽減するため、起債対象事業の年度間の平準化に努める。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79375</xdr:rowOff>
    </xdr:from>
    <xdr:to>
      <xdr:col>24</xdr:col>
      <xdr:colOff>25400</xdr:colOff>
      <xdr:row>74</xdr:row>
      <xdr:rowOff>90805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76667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97807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785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85090</xdr:rowOff>
    </xdr:from>
    <xdr:to>
      <xdr:col>19</xdr:col>
      <xdr:colOff>187325</xdr:colOff>
      <xdr:row>74</xdr:row>
      <xdr:rowOff>90805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7723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43180</xdr:rowOff>
    </xdr:from>
    <xdr:to>
      <xdr:col>15</xdr:col>
      <xdr:colOff>98425</xdr:colOff>
      <xdr:row>74</xdr:row>
      <xdr:rowOff>85090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73048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43180</xdr:rowOff>
    </xdr:from>
    <xdr:to>
      <xdr:col>11</xdr:col>
      <xdr:colOff>9525</xdr:colOff>
      <xdr:row>74</xdr:row>
      <xdr:rowOff>45085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73048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28575</xdr:rowOff>
    </xdr:from>
    <xdr:to>
      <xdr:col>24</xdr:col>
      <xdr:colOff>76200</xdr:colOff>
      <xdr:row>74</xdr:row>
      <xdr:rowOff>130175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1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108602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24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40005</xdr:rowOff>
    </xdr:from>
    <xdr:to>
      <xdr:col>20</xdr:col>
      <xdr:colOff>38100</xdr:colOff>
      <xdr:row>74</xdr:row>
      <xdr:rowOff>141605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27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151782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4961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34290</xdr:rowOff>
    </xdr:from>
    <xdr:to>
      <xdr:col>15</xdr:col>
      <xdr:colOff>149225</xdr:colOff>
      <xdr:row>74</xdr:row>
      <xdr:rowOff>135890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21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146067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49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73</xdr:row>
      <xdr:rowOff>163830</xdr:rowOff>
    </xdr:from>
    <xdr:to>
      <xdr:col>11</xdr:col>
      <xdr:colOff>60325</xdr:colOff>
      <xdr:row>74</xdr:row>
      <xdr:rowOff>93980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67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104157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44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73</xdr:row>
      <xdr:rowOff>165735</xdr:rowOff>
    </xdr:from>
    <xdr:to>
      <xdr:col>6</xdr:col>
      <xdr:colOff>171450</xdr:colOff>
      <xdr:row>74</xdr:row>
      <xdr:rowOff>95885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681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106062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450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公債費以外は、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ポイント増となり、依然として類似団体との比較で高い水準である。これは、人件費・その他が高いことが要因となっている。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当初予算編成において経常経費のシーリングをかけ、単独事業の見直しを図り、また実施する事業の選択と集中をして財政圧縮も図り、市税徴収率の向上を図り税財源の確保にも努める。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65278</xdr:rowOff>
    </xdr:from>
    <xdr:to>
      <xdr:col>82</xdr:col>
      <xdr:colOff>107950</xdr:colOff>
      <xdr:row>80</xdr:row>
      <xdr:rowOff>76708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609828"/>
          <a:ext cx="8382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58420</xdr:rowOff>
    </xdr:from>
    <xdr:to>
      <xdr:col>78</xdr:col>
      <xdr:colOff>69850</xdr:colOff>
      <xdr:row>79</xdr:row>
      <xdr:rowOff>65278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431520"/>
          <a:ext cx="889000" cy="178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12700</xdr:rowOff>
    </xdr:from>
    <xdr:to>
      <xdr:col>73</xdr:col>
      <xdr:colOff>180975</xdr:colOff>
      <xdr:row>78</xdr:row>
      <xdr:rowOff>58420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3858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12700</xdr:rowOff>
    </xdr:from>
    <xdr:to>
      <xdr:col>69</xdr:col>
      <xdr:colOff>92075</xdr:colOff>
      <xdr:row>78</xdr:row>
      <xdr:rowOff>131572</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385800"/>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80</xdr:row>
      <xdr:rowOff>25908</xdr:rowOff>
    </xdr:from>
    <xdr:to>
      <xdr:col>82</xdr:col>
      <xdr:colOff>158750</xdr:colOff>
      <xdr:row>80</xdr:row>
      <xdr:rowOff>127508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741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105935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65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14478</xdr:rowOff>
    </xdr:from>
    <xdr:to>
      <xdr:col>78</xdr:col>
      <xdr:colOff>120650</xdr:colOff>
      <xdr:row>79</xdr:row>
      <xdr:rowOff>116078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559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100855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645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7620</xdr:rowOff>
    </xdr:from>
    <xdr:to>
      <xdr:col>74</xdr:col>
      <xdr:colOff>31750</xdr:colOff>
      <xdr:row>78</xdr:row>
      <xdr:rowOff>109220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93997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133350</xdr:rowOff>
    </xdr:from>
    <xdr:to>
      <xdr:col>69</xdr:col>
      <xdr:colOff>142875</xdr:colOff>
      <xdr:row>78</xdr:row>
      <xdr:rowOff>63500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48277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80772</xdr:rowOff>
    </xdr:from>
    <xdr:to>
      <xdr:col>65</xdr:col>
      <xdr:colOff>53975</xdr:colOff>
      <xdr:row>79</xdr:row>
      <xdr:rowOff>10922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167149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宮崎県えびの市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40084</xdr:rowOff>
    </xdr:from>
    <xdr:to>
      <xdr:col>29</xdr:col>
      <xdr:colOff>127000</xdr:colOff>
      <xdr:row>15</xdr:row>
      <xdr:rowOff>168929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2659459"/>
          <a:ext cx="647700" cy="1288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120696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911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168929</xdr:rowOff>
    </xdr:from>
    <xdr:to>
      <xdr:col>26</xdr:col>
      <xdr:colOff>50800</xdr:colOff>
      <xdr:row>16</xdr:row>
      <xdr:rowOff>53343</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2788304"/>
          <a:ext cx="698500" cy="55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157014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31192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53343</xdr:rowOff>
    </xdr:from>
    <xdr:to>
      <xdr:col>22</xdr:col>
      <xdr:colOff>114300</xdr:colOff>
      <xdr:row>16</xdr:row>
      <xdr:rowOff>57629</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2844168"/>
          <a:ext cx="698500" cy="4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24322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3158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57629</xdr:rowOff>
    </xdr:from>
    <xdr:to>
      <xdr:col>18</xdr:col>
      <xdr:colOff>177800</xdr:colOff>
      <xdr:row>16</xdr:row>
      <xdr:rowOff>120533</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2848454"/>
          <a:ext cx="698500" cy="62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34523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3168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74109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3207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160734</xdr:rowOff>
    </xdr:from>
    <xdr:to>
      <xdr:col>29</xdr:col>
      <xdr:colOff>177800</xdr:colOff>
      <xdr:row>15</xdr:row>
      <xdr:rowOff>90884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26086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5811</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2453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118129</xdr:rowOff>
    </xdr:from>
    <xdr:to>
      <xdr:col>26</xdr:col>
      <xdr:colOff>101600</xdr:colOff>
      <xdr:row>16</xdr:row>
      <xdr:rowOff>48279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2737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58456</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250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2543</xdr:rowOff>
    </xdr:from>
    <xdr:to>
      <xdr:col>22</xdr:col>
      <xdr:colOff>165100</xdr:colOff>
      <xdr:row>16</xdr:row>
      <xdr:rowOff>104143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27933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114320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2562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6829</xdr:rowOff>
    </xdr:from>
    <xdr:to>
      <xdr:col>19</xdr:col>
      <xdr:colOff>38100</xdr:colOff>
      <xdr:row>16</xdr:row>
      <xdr:rowOff>108429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2797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118606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2566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69733</xdr:rowOff>
    </xdr:from>
    <xdr:to>
      <xdr:col>15</xdr:col>
      <xdr:colOff>101600</xdr:colOff>
      <xdr:row>16</xdr:row>
      <xdr:rowOff>171333</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2860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10060</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262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93487</xdr:rowOff>
    </xdr:from>
    <xdr:to>
      <xdr:col>29</xdr:col>
      <xdr:colOff>127000</xdr:colOff>
      <xdr:row>38</xdr:row>
      <xdr:rowOff>94088</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61087"/>
          <a:ext cx="647700" cy="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92518</xdr:rowOff>
    </xdr:from>
    <xdr:to>
      <xdr:col>26</xdr:col>
      <xdr:colOff>50800</xdr:colOff>
      <xdr:row>38</xdr:row>
      <xdr:rowOff>93487</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560118"/>
          <a:ext cx="698500" cy="9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92518</xdr:rowOff>
    </xdr:from>
    <xdr:to>
      <xdr:col>22</xdr:col>
      <xdr:colOff>114300</xdr:colOff>
      <xdr:row>38</xdr:row>
      <xdr:rowOff>103118</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60118"/>
          <a:ext cx="698500" cy="10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103118</xdr:rowOff>
    </xdr:from>
    <xdr:to>
      <xdr:col>18</xdr:col>
      <xdr:colOff>177800</xdr:colOff>
      <xdr:row>38</xdr:row>
      <xdr:rowOff>110475</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flipV="1">
          <a:off x="2908300" y="7570718"/>
          <a:ext cx="698500" cy="73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43288</xdr:rowOff>
    </xdr:from>
    <xdr:to>
      <xdr:col>29</xdr:col>
      <xdr:colOff>177800</xdr:colOff>
      <xdr:row>38</xdr:row>
      <xdr:rowOff>144888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5108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305037</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2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42687</xdr:rowOff>
    </xdr:from>
    <xdr:to>
      <xdr:col>26</xdr:col>
      <xdr:colOff>101600</xdr:colOff>
      <xdr:row>38</xdr:row>
      <xdr:rowOff>144287</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5102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129064</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966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41718</xdr:rowOff>
    </xdr:from>
    <xdr:to>
      <xdr:col>22</xdr:col>
      <xdr:colOff>165100</xdr:colOff>
      <xdr:row>38</xdr:row>
      <xdr:rowOff>143318</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509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128095</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95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52318</xdr:rowOff>
    </xdr:from>
    <xdr:to>
      <xdr:col>19</xdr:col>
      <xdr:colOff>38100</xdr:colOff>
      <xdr:row>38</xdr:row>
      <xdr:rowOff>153918</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5199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138695</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606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59675</xdr:rowOff>
    </xdr:from>
    <xdr:to>
      <xdr:col>15</xdr:col>
      <xdr:colOff>101600</xdr:colOff>
      <xdr:row>38</xdr:row>
      <xdr:rowOff>161275</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5272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146052</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613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宮崎県えびの市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17,067
16,692
282.93
14,371,852
13,883,767
308,012
6,765,513
7,983,669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160241</xdr:rowOff>
    </xdr:from>
    <xdr:to>
      <xdr:col>24</xdr:col>
      <xdr:colOff>63500</xdr:colOff>
      <xdr:row>34</xdr:row>
      <xdr:rowOff>138448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18091"/>
          <a:ext cx="838200" cy="149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88881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9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138448</xdr:rowOff>
    </xdr:from>
    <xdr:to>
      <xdr:col>19</xdr:col>
      <xdr:colOff>177800</xdr:colOff>
      <xdr:row>35</xdr:row>
      <xdr:rowOff>40270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67748"/>
          <a:ext cx="889000" cy="7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136821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162897</xdr:rowOff>
    </xdr:from>
    <xdr:to>
      <xdr:col>15</xdr:col>
      <xdr:colOff>50800</xdr:colOff>
      <xdr:row>35</xdr:row>
      <xdr:rowOff>40270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5992197"/>
          <a:ext cx="889000" cy="48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161826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162897</xdr:rowOff>
    </xdr:from>
    <xdr:to>
      <xdr:col>10</xdr:col>
      <xdr:colOff>114300</xdr:colOff>
      <xdr:row>35</xdr:row>
      <xdr:rowOff>123774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992197"/>
          <a:ext cx="889000" cy="132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169380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46350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109441</xdr:rowOff>
    </xdr:from>
    <xdr:to>
      <xdr:col>24</xdr:col>
      <xdr:colOff>114300</xdr:colOff>
      <xdr:row>34</xdr:row>
      <xdr:rowOff>39591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6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132318</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1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87648</xdr:rowOff>
    </xdr:from>
    <xdr:to>
      <xdr:col>20</xdr:col>
      <xdr:colOff>38100</xdr:colOff>
      <xdr:row>35</xdr:row>
      <xdr:rowOff>17798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16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34325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692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160920</xdr:rowOff>
    </xdr:from>
    <xdr:to>
      <xdr:col>15</xdr:col>
      <xdr:colOff>101600</xdr:colOff>
      <xdr:row>35</xdr:row>
      <xdr:rowOff>91070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107597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765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112097</xdr:rowOff>
    </xdr:from>
    <xdr:to>
      <xdr:col>10</xdr:col>
      <xdr:colOff>165100</xdr:colOff>
      <xdr:row>35</xdr:row>
      <xdr:rowOff>42247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4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58774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716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72974</xdr:rowOff>
    </xdr:from>
    <xdr:to>
      <xdr:col>6</xdr:col>
      <xdr:colOff>38100</xdr:colOff>
      <xdr:row>36</xdr:row>
      <xdr:rowOff>3124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7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19651</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848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112847</xdr:rowOff>
    </xdr:from>
    <xdr:to>
      <xdr:col>24</xdr:col>
      <xdr:colOff>63500</xdr:colOff>
      <xdr:row>58</xdr:row>
      <xdr:rowOff>114967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10056947"/>
          <a:ext cx="838200" cy="2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42436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986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114967</xdr:rowOff>
    </xdr:from>
    <xdr:to>
      <xdr:col>19</xdr:col>
      <xdr:colOff>177800</xdr:colOff>
      <xdr:row>58</xdr:row>
      <xdr:rowOff>115777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59067"/>
          <a:ext cx="889000" cy="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157756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10101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113841</xdr:rowOff>
    </xdr:from>
    <xdr:to>
      <xdr:col>15</xdr:col>
      <xdr:colOff>50800</xdr:colOff>
      <xdr:row>58</xdr:row>
      <xdr:rowOff>115777</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57941"/>
          <a:ext cx="889000" cy="1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158147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10102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113841</xdr:rowOff>
    </xdr:from>
    <xdr:to>
      <xdr:col>10</xdr:col>
      <xdr:colOff>114300</xdr:colOff>
      <xdr:row>58</xdr:row>
      <xdr:rowOff>116773</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57941"/>
          <a:ext cx="889000" cy="2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159474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1010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160883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10104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62047</xdr:rowOff>
    </xdr:from>
    <xdr:to>
      <xdr:col>24</xdr:col>
      <xdr:colOff>114300</xdr:colOff>
      <xdr:row>58</xdr:row>
      <xdr:rowOff>163647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06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21424</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94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64167</xdr:rowOff>
    </xdr:from>
    <xdr:to>
      <xdr:col>20</xdr:col>
      <xdr:colOff>38100</xdr:colOff>
      <xdr:row>58</xdr:row>
      <xdr:rowOff>165767</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0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10844</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497795" y="978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64977</xdr:rowOff>
    </xdr:from>
    <xdr:to>
      <xdr:col>15</xdr:col>
      <xdr:colOff>101600</xdr:colOff>
      <xdr:row>58</xdr:row>
      <xdr:rowOff>166577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0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11654</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08795" y="9784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63041</xdr:rowOff>
    </xdr:from>
    <xdr:to>
      <xdr:col>10</xdr:col>
      <xdr:colOff>165100</xdr:colOff>
      <xdr:row>58</xdr:row>
      <xdr:rowOff>164641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0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9718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782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65973</xdr:rowOff>
    </xdr:from>
    <xdr:to>
      <xdr:col>6</xdr:col>
      <xdr:colOff>38100</xdr:colOff>
      <xdr:row>58</xdr:row>
      <xdr:rowOff>167573</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12650</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30795" y="978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147396</xdr:rowOff>
    </xdr:from>
    <xdr:to>
      <xdr:col>24</xdr:col>
      <xdr:colOff>63500</xdr:colOff>
      <xdr:row>77</xdr:row>
      <xdr:rowOff>163094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49046"/>
          <a:ext cx="838200" cy="1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3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163094</xdr:rowOff>
    </xdr:from>
    <xdr:to>
      <xdr:col>19</xdr:col>
      <xdr:colOff>177800</xdr:colOff>
      <xdr:row>78</xdr:row>
      <xdr:rowOff>12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908300" y="13364744"/>
          <a:ext cx="889000" cy="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128249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50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12</xdr:rowOff>
    </xdr:from>
    <xdr:to>
      <xdr:col>15</xdr:col>
      <xdr:colOff>50800</xdr:colOff>
      <xdr:row>78</xdr:row>
      <xdr:rowOff>40539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019300" y="13373112"/>
          <a:ext cx="889000" cy="40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121214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9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40539</xdr:rowOff>
    </xdr:from>
    <xdr:to>
      <xdr:col>10</xdr:col>
      <xdr:colOff>114300</xdr:colOff>
      <xdr:row>78</xdr:row>
      <xdr:rowOff>117260</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413639"/>
          <a:ext cx="889000" cy="76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119346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4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162741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192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96596</xdr:rowOff>
    </xdr:from>
    <xdr:to>
      <xdr:col>24</xdr:col>
      <xdr:colOff>114300</xdr:colOff>
      <xdr:row>78</xdr:row>
      <xdr:rowOff>26746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98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119473</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149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112294</xdr:rowOff>
    </xdr:from>
    <xdr:to>
      <xdr:col>20</xdr:col>
      <xdr:colOff>38100</xdr:colOff>
      <xdr:row>78</xdr:row>
      <xdr:rowOff>42444</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1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58971</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089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120662</xdr:rowOff>
    </xdr:from>
    <xdr:to>
      <xdr:col>15</xdr:col>
      <xdr:colOff>101600</xdr:colOff>
      <xdr:row>78</xdr:row>
      <xdr:rowOff>50812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2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67339</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309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161189</xdr:rowOff>
    </xdr:from>
    <xdr:to>
      <xdr:col>10</xdr:col>
      <xdr:colOff>165100</xdr:colOff>
      <xdr:row>78</xdr:row>
      <xdr:rowOff>91339</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62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107866</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313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66460</xdr:rowOff>
    </xdr:from>
    <xdr:to>
      <xdr:col>6</xdr:col>
      <xdr:colOff>38100</xdr:colOff>
      <xdr:row>78</xdr:row>
      <xdr:rowOff>168060</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43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159187</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532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160868</xdr:rowOff>
    </xdr:from>
    <xdr:to>
      <xdr:col>24</xdr:col>
      <xdr:colOff>63500</xdr:colOff>
      <xdr:row>94</xdr:row>
      <xdr:rowOff>128591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105718"/>
          <a:ext cx="838200" cy="13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128591</xdr:rowOff>
    </xdr:from>
    <xdr:to>
      <xdr:col>19</xdr:col>
      <xdr:colOff>177800</xdr:colOff>
      <xdr:row>95</xdr:row>
      <xdr:rowOff>39596</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244891"/>
          <a:ext cx="889000" cy="8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33746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92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36175</xdr:rowOff>
    </xdr:from>
    <xdr:to>
      <xdr:col>15</xdr:col>
      <xdr:colOff>50800</xdr:colOff>
      <xdr:row>95</xdr:row>
      <xdr:rowOff>39596</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152475"/>
          <a:ext cx="889000" cy="174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36175</xdr:rowOff>
    </xdr:from>
    <xdr:to>
      <xdr:col>10</xdr:col>
      <xdr:colOff>114300</xdr:colOff>
      <xdr:row>95</xdr:row>
      <xdr:rowOff>112330</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152475"/>
          <a:ext cx="889000" cy="247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110068</xdr:rowOff>
    </xdr:from>
    <xdr:to>
      <xdr:col>24</xdr:col>
      <xdr:colOff>114300</xdr:colOff>
      <xdr:row>94</xdr:row>
      <xdr:rowOff>40218</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054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132945</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906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77791</xdr:rowOff>
    </xdr:from>
    <xdr:to>
      <xdr:col>20</xdr:col>
      <xdr:colOff>38100</xdr:colOff>
      <xdr:row>95</xdr:row>
      <xdr:rowOff>7941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19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24468</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969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160246</xdr:rowOff>
    </xdr:from>
    <xdr:to>
      <xdr:col>15</xdr:col>
      <xdr:colOff>101600</xdr:colOff>
      <xdr:row>95</xdr:row>
      <xdr:rowOff>90396</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27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106923</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051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93</xdr:row>
      <xdr:rowOff>156825</xdr:rowOff>
    </xdr:from>
    <xdr:to>
      <xdr:col>10</xdr:col>
      <xdr:colOff>165100</xdr:colOff>
      <xdr:row>94</xdr:row>
      <xdr:rowOff>86975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10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92</xdr:row>
      <xdr:rowOff>103502</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87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61530</xdr:rowOff>
    </xdr:from>
    <xdr:to>
      <xdr:col>6</xdr:col>
      <xdr:colOff>38100</xdr:colOff>
      <xdr:row>95</xdr:row>
      <xdr:rowOff>163130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4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8207</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124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136526</xdr:rowOff>
    </xdr:from>
    <xdr:to>
      <xdr:col>55</xdr:col>
      <xdr:colOff>0</xdr:colOff>
      <xdr:row>37</xdr:row>
      <xdr:rowOff>159082</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480176"/>
          <a:ext cx="838200" cy="2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136526</xdr:rowOff>
    </xdr:from>
    <xdr:to>
      <xdr:col>50</xdr:col>
      <xdr:colOff>114300</xdr:colOff>
      <xdr:row>37</xdr:row>
      <xdr:rowOff>157002</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480176"/>
          <a:ext cx="889000" cy="2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137662</xdr:rowOff>
    </xdr:from>
    <xdr:to>
      <xdr:col>45</xdr:col>
      <xdr:colOff>177800</xdr:colOff>
      <xdr:row>37</xdr:row>
      <xdr:rowOff>157002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481312"/>
          <a:ext cx="889000" cy="19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72400</xdr:rowOff>
    </xdr:from>
    <xdr:to>
      <xdr:col>41</xdr:col>
      <xdr:colOff>50800</xdr:colOff>
      <xdr:row>37</xdr:row>
      <xdr:rowOff>137662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073150"/>
          <a:ext cx="889000" cy="408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1634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6173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108282</xdr:rowOff>
    </xdr:from>
    <xdr:to>
      <xdr:col>55</xdr:col>
      <xdr:colOff>50800</xdr:colOff>
      <xdr:row>38</xdr:row>
      <xdr:rowOff>38432</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51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86709</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30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85726</xdr:rowOff>
    </xdr:from>
    <xdr:to>
      <xdr:col>50</xdr:col>
      <xdr:colOff>165100</xdr:colOff>
      <xdr:row>38</xdr:row>
      <xdr:rowOff>15876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2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7003</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2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106202</xdr:rowOff>
    </xdr:from>
    <xdr:to>
      <xdr:col>46</xdr:col>
      <xdr:colOff>38100</xdr:colOff>
      <xdr:row>38</xdr:row>
      <xdr:rowOff>36351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4985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27479</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4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86862</xdr:rowOff>
    </xdr:from>
    <xdr:to>
      <xdr:col>41</xdr:col>
      <xdr:colOff>101600</xdr:colOff>
      <xdr:row>38</xdr:row>
      <xdr:rowOff>17012</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30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8139</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23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21600</xdr:rowOff>
    </xdr:from>
    <xdr:to>
      <xdr:col>36</xdr:col>
      <xdr:colOff>165100</xdr:colOff>
      <xdr:row>35</xdr:row>
      <xdr:rowOff>123200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0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139727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5797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103636</xdr:rowOff>
    </xdr:from>
    <xdr:to>
      <xdr:col>55</xdr:col>
      <xdr:colOff>0</xdr:colOff>
      <xdr:row>57</xdr:row>
      <xdr:rowOff>25460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704836"/>
          <a:ext cx="838200" cy="93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16635</xdr:rowOff>
    </xdr:from>
    <xdr:to>
      <xdr:col>50</xdr:col>
      <xdr:colOff>114300</xdr:colOff>
      <xdr:row>57</xdr:row>
      <xdr:rowOff>25460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617835"/>
          <a:ext cx="889000" cy="18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16635</xdr:rowOff>
    </xdr:from>
    <xdr:to>
      <xdr:col>45</xdr:col>
      <xdr:colOff>177800</xdr:colOff>
      <xdr:row>56</xdr:row>
      <xdr:rowOff>115057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617835"/>
          <a:ext cx="889000" cy="98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132510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73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154870</xdr:rowOff>
    </xdr:from>
    <xdr:to>
      <xdr:col>41</xdr:col>
      <xdr:colOff>50800</xdr:colOff>
      <xdr:row>56</xdr:row>
      <xdr:rowOff>115057</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584620"/>
          <a:ext cx="889000" cy="13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108871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36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101013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70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52836</xdr:rowOff>
    </xdr:from>
    <xdr:to>
      <xdr:col>55</xdr:col>
      <xdr:colOff>50800</xdr:colOff>
      <xdr:row>56</xdr:row>
      <xdr:rowOff>154436</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6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31263</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3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146110</xdr:rowOff>
    </xdr:from>
    <xdr:to>
      <xdr:col>50</xdr:col>
      <xdr:colOff>165100</xdr:colOff>
      <xdr:row>57</xdr:row>
      <xdr:rowOff>76260</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4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67387</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137285</xdr:rowOff>
    </xdr:from>
    <xdr:to>
      <xdr:col>46</xdr:col>
      <xdr:colOff>38100</xdr:colOff>
      <xdr:row>56</xdr:row>
      <xdr:rowOff>67435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56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83962</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342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64257</xdr:rowOff>
    </xdr:from>
    <xdr:to>
      <xdr:col>41</xdr:col>
      <xdr:colOff>101600</xdr:colOff>
      <xdr:row>56</xdr:row>
      <xdr:rowOff>165857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66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156984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758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104070</xdr:rowOff>
    </xdr:from>
    <xdr:to>
      <xdr:col>36</xdr:col>
      <xdr:colOff>165100</xdr:colOff>
      <xdr:row>56</xdr:row>
      <xdr:rowOff>34220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5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54</xdr:row>
      <xdr:rowOff>50747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309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68018</xdr:rowOff>
    </xdr:from>
    <xdr:to>
      <xdr:col>55</xdr:col>
      <xdr:colOff>0</xdr:colOff>
      <xdr:row>79</xdr:row>
      <xdr:rowOff>97899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612568"/>
          <a:ext cx="838200" cy="29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71926</xdr:rowOff>
    </xdr:from>
    <xdr:to>
      <xdr:col>50</xdr:col>
      <xdr:colOff>114300</xdr:colOff>
      <xdr:row>79</xdr:row>
      <xdr:rowOff>97899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8750300" y="13445026"/>
          <a:ext cx="889000" cy="197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71926</xdr:rowOff>
    </xdr:from>
    <xdr:to>
      <xdr:col>45</xdr:col>
      <xdr:colOff>177800</xdr:colOff>
      <xdr:row>78</xdr:row>
      <xdr:rowOff>148462</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445026"/>
          <a:ext cx="889000" cy="7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148462</xdr:rowOff>
    </xdr:from>
    <xdr:to>
      <xdr:col>41</xdr:col>
      <xdr:colOff>50800</xdr:colOff>
      <xdr:row>79</xdr:row>
      <xdr:rowOff>93142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6972300" y="13521562"/>
          <a:ext cx="889000" cy="11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17218</xdr:rowOff>
    </xdr:from>
    <xdr:to>
      <xdr:col>55</xdr:col>
      <xdr:colOff>50800</xdr:colOff>
      <xdr:row>79</xdr:row>
      <xdr:rowOff>118818</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56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103595</xdr:rowOff>
    </xdr:from>
    <xdr:ext cx="469744"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76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47099</xdr:rowOff>
    </xdr:from>
    <xdr:to>
      <xdr:col>50</xdr:col>
      <xdr:colOff>165100</xdr:colOff>
      <xdr:row>79</xdr:row>
      <xdr:rowOff>148699</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591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79</xdr:row>
      <xdr:rowOff>139826</xdr:rowOff>
    </xdr:from>
    <xdr:ext cx="313932"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482333" y="13684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21126</xdr:rowOff>
    </xdr:from>
    <xdr:to>
      <xdr:col>46</xdr:col>
      <xdr:colOff>38100</xdr:colOff>
      <xdr:row>78</xdr:row>
      <xdr:rowOff>122726</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39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113853</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486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97662</xdr:rowOff>
    </xdr:from>
    <xdr:to>
      <xdr:col>41</xdr:col>
      <xdr:colOff>101600</xdr:colOff>
      <xdr:row>79</xdr:row>
      <xdr:rowOff>27812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470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18939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56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42342</xdr:rowOff>
    </xdr:from>
    <xdr:to>
      <xdr:col>36</xdr:col>
      <xdr:colOff>165100</xdr:colOff>
      <xdr:row>79</xdr:row>
      <xdr:rowOff>143942</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58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135069</xdr:rowOff>
    </xdr:from>
    <xdr:ext cx="378565"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83017" y="13679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50803</xdr:rowOff>
    </xdr:from>
    <xdr:to>
      <xdr:col>55</xdr:col>
      <xdr:colOff>0</xdr:colOff>
      <xdr:row>96</xdr:row>
      <xdr:rowOff>90751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510003"/>
          <a:ext cx="838200" cy="39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31721</xdr:rowOff>
    </xdr:from>
    <xdr:to>
      <xdr:col>50</xdr:col>
      <xdr:colOff>114300</xdr:colOff>
      <xdr:row>96</xdr:row>
      <xdr:rowOff>90751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490921"/>
          <a:ext cx="889000" cy="5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31721</xdr:rowOff>
    </xdr:from>
    <xdr:to>
      <xdr:col>45</xdr:col>
      <xdr:colOff>177800</xdr:colOff>
      <xdr:row>96</xdr:row>
      <xdr:rowOff>104279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490921"/>
          <a:ext cx="889000" cy="72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110253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69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157457</xdr:rowOff>
    </xdr:from>
    <xdr:to>
      <xdr:col>41</xdr:col>
      <xdr:colOff>50800</xdr:colOff>
      <xdr:row>96</xdr:row>
      <xdr:rowOff>104279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445207"/>
          <a:ext cx="889000" cy="11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120051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23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xdr:rowOff>
    </xdr:from>
    <xdr:to>
      <xdr:col>55</xdr:col>
      <xdr:colOff>50800</xdr:colOff>
      <xdr:row>96</xdr:row>
      <xdr:rowOff>101603</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45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149880</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437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39951</xdr:rowOff>
    </xdr:from>
    <xdr:to>
      <xdr:col>50</xdr:col>
      <xdr:colOff>165100</xdr:colOff>
      <xdr:row>96</xdr:row>
      <xdr:rowOff>141551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49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132678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591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152371</xdr:rowOff>
    </xdr:from>
    <xdr:to>
      <xdr:col>46</xdr:col>
      <xdr:colOff>38100</xdr:colOff>
      <xdr:row>96</xdr:row>
      <xdr:rowOff>82521</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440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99048</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215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53479</xdr:rowOff>
    </xdr:from>
    <xdr:to>
      <xdr:col>41</xdr:col>
      <xdr:colOff>101600</xdr:colOff>
      <xdr:row>96</xdr:row>
      <xdr:rowOff>155079</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512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146206</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60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106657</xdr:rowOff>
    </xdr:from>
    <xdr:to>
      <xdr:col>36</xdr:col>
      <xdr:colOff>165100</xdr:colOff>
      <xdr:row>96</xdr:row>
      <xdr:rowOff>36807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394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53334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169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60255</xdr:rowOff>
    </xdr:from>
    <xdr:to>
      <xdr:col>85</xdr:col>
      <xdr:colOff>127000</xdr:colOff>
      <xdr:row>39</xdr:row>
      <xdr:rowOff>65559</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5481300" y="6746805"/>
          <a:ext cx="8382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47296</xdr:rowOff>
    </xdr:from>
    <xdr:to>
      <xdr:col>81</xdr:col>
      <xdr:colOff>50800</xdr:colOff>
      <xdr:row>39</xdr:row>
      <xdr:rowOff>60255</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3846"/>
          <a:ext cx="889000" cy="1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115379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801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22660</xdr:rowOff>
    </xdr:from>
    <xdr:to>
      <xdr:col>76</xdr:col>
      <xdr:colOff>114300</xdr:colOff>
      <xdr:row>39</xdr:row>
      <xdr:rowOff>47296</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09210"/>
          <a:ext cx="889000" cy="24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111917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798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22660</xdr:rowOff>
    </xdr:from>
    <xdr:to>
      <xdr:col>71</xdr:col>
      <xdr:colOff>177800</xdr:colOff>
      <xdr:row>39</xdr:row>
      <xdr:rowOff>49778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09210"/>
          <a:ext cx="889000" cy="27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107939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794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110728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79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14759</xdr:rowOff>
    </xdr:from>
    <xdr:to>
      <xdr:col>85</xdr:col>
      <xdr:colOff>177800</xdr:colOff>
      <xdr:row>39</xdr:row>
      <xdr:rowOff>116359</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70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145586</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89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9455</xdr:rowOff>
    </xdr:from>
    <xdr:to>
      <xdr:col>81</xdr:col>
      <xdr:colOff>101600</xdr:colOff>
      <xdr:row>39</xdr:row>
      <xdr:rowOff>111055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9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127582</xdr:rowOff>
    </xdr:from>
    <xdr:ext cx="534377"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14111" y="6471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167946</xdr:rowOff>
    </xdr:from>
    <xdr:to>
      <xdr:col>76</xdr:col>
      <xdr:colOff>165100</xdr:colOff>
      <xdr:row>39</xdr:row>
      <xdr:rowOff>98096</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114624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325111" y="6458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143310</xdr:rowOff>
    </xdr:from>
    <xdr:to>
      <xdr:col>72</xdr:col>
      <xdr:colOff>38100</xdr:colOff>
      <xdr:row>39</xdr:row>
      <xdr:rowOff>73460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5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89987</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36111" y="643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170428</xdr:rowOff>
    </xdr:from>
    <xdr:to>
      <xdr:col>67</xdr:col>
      <xdr:colOff>101600</xdr:colOff>
      <xdr:row>39</xdr:row>
      <xdr:rowOff>100578</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117106</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47111" y="646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15308</xdr:rowOff>
    </xdr:from>
    <xdr:to>
      <xdr:col>85</xdr:col>
      <xdr:colOff>127000</xdr:colOff>
      <xdr:row>78</xdr:row>
      <xdr:rowOff>15847</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388408"/>
          <a:ext cx="838200" cy="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15847</xdr:rowOff>
    </xdr:from>
    <xdr:to>
      <xdr:col>81</xdr:col>
      <xdr:colOff>50800</xdr:colOff>
      <xdr:row>78</xdr:row>
      <xdr:rowOff>21237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4592300" y="13388947"/>
          <a:ext cx="889000" cy="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21237</xdr:rowOff>
    </xdr:from>
    <xdr:to>
      <xdr:col>76</xdr:col>
      <xdr:colOff>114300</xdr:colOff>
      <xdr:row>78</xdr:row>
      <xdr:rowOff>37114</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394337"/>
          <a:ext cx="889000" cy="1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37114</xdr:rowOff>
    </xdr:from>
    <xdr:to>
      <xdr:col>71</xdr:col>
      <xdr:colOff>177800</xdr:colOff>
      <xdr:row>78</xdr:row>
      <xdr:rowOff>46027</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410214"/>
          <a:ext cx="889000" cy="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135958</xdr:rowOff>
    </xdr:from>
    <xdr:to>
      <xdr:col>85</xdr:col>
      <xdr:colOff>177800</xdr:colOff>
      <xdr:row>78</xdr:row>
      <xdr:rowOff>66108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37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62628</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6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136497</xdr:rowOff>
    </xdr:from>
    <xdr:to>
      <xdr:col>81</xdr:col>
      <xdr:colOff>101600</xdr:colOff>
      <xdr:row>78</xdr:row>
      <xdr:rowOff>66647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38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57774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30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141887</xdr:rowOff>
    </xdr:from>
    <xdr:to>
      <xdr:col>76</xdr:col>
      <xdr:colOff>165100</xdr:colOff>
      <xdr:row>78</xdr:row>
      <xdr:rowOff>72037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43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63164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36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157764</xdr:rowOff>
    </xdr:from>
    <xdr:to>
      <xdr:col>72</xdr:col>
      <xdr:colOff>38100</xdr:colOff>
      <xdr:row>78</xdr:row>
      <xdr:rowOff>87914</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5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79041</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166677</xdr:rowOff>
    </xdr:from>
    <xdr:to>
      <xdr:col>67</xdr:col>
      <xdr:colOff>101600</xdr:colOff>
      <xdr:row>78</xdr:row>
      <xdr:rowOff>96827</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6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87954</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6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82880</xdr:rowOff>
    </xdr:from>
    <xdr:to>
      <xdr:col>85</xdr:col>
      <xdr:colOff>127000</xdr:colOff>
      <xdr:row>98</xdr:row>
      <xdr:rowOff>147393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5481300" y="16884980"/>
          <a:ext cx="838200" cy="6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100739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731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82880</xdr:rowOff>
    </xdr:from>
    <xdr:to>
      <xdr:col>81</xdr:col>
      <xdr:colOff>50800</xdr:colOff>
      <xdr:row>98</xdr:row>
      <xdr:rowOff>107959</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4592300" y="16884980"/>
          <a:ext cx="889000" cy="25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97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86271</xdr:rowOff>
    </xdr:from>
    <xdr:to>
      <xdr:col>76</xdr:col>
      <xdr:colOff>114300</xdr:colOff>
      <xdr:row>98</xdr:row>
      <xdr:rowOff>107959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888371"/>
          <a:ext cx="889000" cy="2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97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86271</xdr:rowOff>
    </xdr:from>
    <xdr:to>
      <xdr:col>71</xdr:col>
      <xdr:colOff>177800</xdr:colOff>
      <xdr:row>98</xdr:row>
      <xdr:rowOff>127110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2814300" y="16888371"/>
          <a:ext cx="889000" cy="4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165301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967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25931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96593</xdr:rowOff>
    </xdr:from>
    <xdr:to>
      <xdr:col>85</xdr:col>
      <xdr:colOff>177800</xdr:colOff>
      <xdr:row>99</xdr:row>
      <xdr:rowOff>26743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98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56290</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858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32080</xdr:rowOff>
    </xdr:from>
    <xdr:to>
      <xdr:col>81</xdr:col>
      <xdr:colOff>101600</xdr:colOff>
      <xdr:row>98</xdr:row>
      <xdr:rowOff>133680</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83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150207</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6609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57159</xdr:rowOff>
    </xdr:from>
    <xdr:to>
      <xdr:col>76</xdr:col>
      <xdr:colOff>165100</xdr:colOff>
      <xdr:row>98</xdr:row>
      <xdr:rowOff>158759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859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3836</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6634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35471</xdr:rowOff>
    </xdr:from>
    <xdr:to>
      <xdr:col>72</xdr:col>
      <xdr:colOff>38100</xdr:colOff>
      <xdr:row>98</xdr:row>
      <xdr:rowOff>137071</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37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153598</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61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76310</xdr:rowOff>
    </xdr:from>
    <xdr:to>
      <xdr:col>67</xdr:col>
      <xdr:colOff>101600</xdr:colOff>
      <xdr:row>99</xdr:row>
      <xdr:rowOff>6460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7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22987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53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86109</xdr:rowOff>
    </xdr:from>
    <xdr:to>
      <xdr:col>116</xdr:col>
      <xdr:colOff>63500</xdr:colOff>
      <xdr:row>39</xdr:row>
      <xdr:rowOff>73634</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1323300" y="6601209"/>
          <a:ext cx="838200" cy="158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109230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452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86109</xdr:rowOff>
    </xdr:from>
    <xdr:to>
      <xdr:col>111</xdr:col>
      <xdr:colOff>177800</xdr:colOff>
      <xdr:row>39</xdr:row>
      <xdr:rowOff>53028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601209"/>
          <a:ext cx="889000" cy="138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53028</xdr:rowOff>
    </xdr:from>
    <xdr:to>
      <xdr:col>107</xdr:col>
      <xdr:colOff>50800</xdr:colOff>
      <xdr:row>39</xdr:row>
      <xdr:rowOff>56587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739578"/>
          <a:ext cx="889000" cy="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40606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3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56587</xdr:rowOff>
    </xdr:from>
    <xdr:to>
      <xdr:col>102</xdr:col>
      <xdr:colOff>114300</xdr:colOff>
      <xdr:row>39</xdr:row>
      <xdr:rowOff>63446</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743137"/>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47693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391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38385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38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22834</xdr:rowOff>
    </xdr:from>
    <xdr:to>
      <xdr:col>116</xdr:col>
      <xdr:colOff>114300</xdr:colOff>
      <xdr:row>39</xdr:row>
      <xdr:rowOff>124434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70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109211</xdr:rowOff>
    </xdr:from>
    <xdr:ext cx="378565"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624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35309</xdr:rowOff>
    </xdr:from>
    <xdr:to>
      <xdr:col>112</xdr:col>
      <xdr:colOff>38100</xdr:colOff>
      <xdr:row>38</xdr:row>
      <xdr:rowOff>136909</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550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153436</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325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2228</xdr:rowOff>
    </xdr:from>
    <xdr:to>
      <xdr:col>107</xdr:col>
      <xdr:colOff>101600</xdr:colOff>
      <xdr:row>39</xdr:row>
      <xdr:rowOff>103828</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68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94955</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781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5787</xdr:rowOff>
    </xdr:from>
    <xdr:to>
      <xdr:col>102</xdr:col>
      <xdr:colOff>165100</xdr:colOff>
      <xdr:row>39</xdr:row>
      <xdr:rowOff>107387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69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98514</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785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12646</xdr:rowOff>
    </xdr:from>
    <xdr:to>
      <xdr:col>98</xdr:col>
      <xdr:colOff>38100</xdr:colOff>
      <xdr:row>39</xdr:row>
      <xdr:rowOff>114246</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69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105373</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791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151732</xdr:rowOff>
    </xdr:from>
    <xdr:to>
      <xdr:col>116</xdr:col>
      <xdr:colOff>63500</xdr:colOff>
      <xdr:row>58</xdr:row>
      <xdr:rowOff>153522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21323300" y="10095832"/>
          <a:ext cx="838200" cy="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84731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28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153218</xdr:rowOff>
    </xdr:from>
    <xdr:to>
      <xdr:col>111</xdr:col>
      <xdr:colOff>177800</xdr:colOff>
      <xdr:row>58</xdr:row>
      <xdr:rowOff>153522</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10097318"/>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40467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5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151968</xdr:rowOff>
    </xdr:from>
    <xdr:to>
      <xdr:col>107</xdr:col>
      <xdr:colOff>50800</xdr:colOff>
      <xdr:row>58</xdr:row>
      <xdr:rowOff>153218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10096068"/>
          <a:ext cx="889000" cy="1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41274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5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151968</xdr:rowOff>
    </xdr:from>
    <xdr:to>
      <xdr:col>102</xdr:col>
      <xdr:colOff>114300</xdr:colOff>
      <xdr:row>58</xdr:row>
      <xdr:rowOff>153988</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8656300" y="10096068"/>
          <a:ext cx="889000" cy="2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43621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38462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5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100932</xdr:rowOff>
    </xdr:from>
    <xdr:to>
      <xdr:col>116</xdr:col>
      <xdr:colOff>114300</xdr:colOff>
      <xdr:row>59</xdr:row>
      <xdr:rowOff>31082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4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60309</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8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102722</xdr:rowOff>
    </xdr:from>
    <xdr:to>
      <xdr:col>112</xdr:col>
      <xdr:colOff>38100</xdr:colOff>
      <xdr:row>59</xdr:row>
      <xdr:rowOff>32872</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1004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49399</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88428" y="9822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102418</xdr:rowOff>
    </xdr:from>
    <xdr:to>
      <xdr:col>107</xdr:col>
      <xdr:colOff>101600</xdr:colOff>
      <xdr:row>59</xdr:row>
      <xdr:rowOff>32568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10046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49095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99428" y="9821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101168</xdr:rowOff>
    </xdr:from>
    <xdr:to>
      <xdr:col>102</xdr:col>
      <xdr:colOff>165100</xdr:colOff>
      <xdr:row>59</xdr:row>
      <xdr:rowOff>31318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1004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47845</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10428" y="9820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103188</xdr:rowOff>
    </xdr:from>
    <xdr:to>
      <xdr:col>98</xdr:col>
      <xdr:colOff>38100</xdr:colOff>
      <xdr:row>59</xdr:row>
      <xdr:rowOff>33338</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1004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49865</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421428" y="9822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114726</xdr:rowOff>
    </xdr:from>
    <xdr:to>
      <xdr:col>116</xdr:col>
      <xdr:colOff>63500</xdr:colOff>
      <xdr:row>72</xdr:row>
      <xdr:rowOff>147739</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2459126"/>
          <a:ext cx="838200" cy="33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129601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816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147739</xdr:rowOff>
    </xdr:from>
    <xdr:to>
      <xdr:col>111</xdr:col>
      <xdr:colOff>177800</xdr:colOff>
      <xdr:row>73</xdr:row>
      <xdr:rowOff>40811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2492139"/>
          <a:ext cx="889000" cy="6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57916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91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170294</xdr:rowOff>
    </xdr:from>
    <xdr:to>
      <xdr:col>107</xdr:col>
      <xdr:colOff>50800</xdr:colOff>
      <xdr:row>73</xdr:row>
      <xdr:rowOff>40811</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19545300" y="12514694"/>
          <a:ext cx="889000" cy="41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91426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9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72</xdr:row>
      <xdr:rowOff>104915</xdr:rowOff>
    </xdr:from>
    <xdr:to>
      <xdr:col>102</xdr:col>
      <xdr:colOff>114300</xdr:colOff>
      <xdr:row>72</xdr:row>
      <xdr:rowOff>170294</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2449315"/>
          <a:ext cx="8890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101446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960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137965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996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63926</xdr:rowOff>
    </xdr:from>
    <xdr:to>
      <xdr:col>116</xdr:col>
      <xdr:colOff>114300</xdr:colOff>
      <xdr:row>72</xdr:row>
      <xdr:rowOff>165526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2408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86803</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225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96939</xdr:rowOff>
    </xdr:from>
    <xdr:to>
      <xdr:col>112</xdr:col>
      <xdr:colOff>38100</xdr:colOff>
      <xdr:row>73</xdr:row>
      <xdr:rowOff>27089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244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43616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2216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161461</xdr:rowOff>
    </xdr:from>
    <xdr:to>
      <xdr:col>107</xdr:col>
      <xdr:colOff>101600</xdr:colOff>
      <xdr:row>73</xdr:row>
      <xdr:rowOff>91611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250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108138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2281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119494</xdr:rowOff>
    </xdr:from>
    <xdr:to>
      <xdr:col>102</xdr:col>
      <xdr:colOff>165100</xdr:colOff>
      <xdr:row>73</xdr:row>
      <xdr:rowOff>49644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246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66171</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223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54115</xdr:rowOff>
    </xdr:from>
    <xdr:to>
      <xdr:col>98</xdr:col>
      <xdr:colOff>38100</xdr:colOff>
      <xdr:row>72</xdr:row>
      <xdr:rowOff>155715</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23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792</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2173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813,486</a:t>
          </a:r>
          <a:r>
            <a:rPr kumimoji="1" lang="ja-JP" altLang="en-US" sz="1300">
              <a:latin typeface="ＭＳ Ｐゴシック" panose="020B0600070205080204" pitchFamily="50" charset="-128"/>
              <a:ea typeface="ＭＳ Ｐゴシック" panose="020B0600070205080204" pitchFamily="50" charset="-128"/>
            </a:rPr>
            <a:t>円となっており、前年と比較して</a:t>
          </a:r>
          <a:r>
            <a:rPr kumimoji="1" lang="en-US" altLang="ja-JP" sz="1300">
              <a:latin typeface="ＭＳ Ｐゴシック" panose="020B0600070205080204" pitchFamily="50" charset="-128"/>
              <a:ea typeface="ＭＳ Ｐゴシック" panose="020B0600070205080204" pitchFamily="50" charset="-128"/>
            </a:rPr>
            <a:t>17,863</a:t>
          </a:r>
          <a:r>
            <a:rPr kumimoji="1" lang="ja-JP" altLang="en-US" sz="1300">
              <a:latin typeface="ＭＳ Ｐゴシック" panose="020B0600070205080204" pitchFamily="50" charset="-128"/>
              <a:ea typeface="ＭＳ Ｐゴシック" panose="020B0600070205080204" pitchFamily="50" charset="-128"/>
            </a:rPr>
            <a:t>円増となっている。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18,264</a:t>
          </a:r>
          <a:r>
            <a:rPr kumimoji="1" lang="ja-JP" altLang="en-US" sz="1300">
              <a:latin typeface="ＭＳ Ｐゴシック" panose="020B0600070205080204" pitchFamily="50" charset="-128"/>
              <a:ea typeface="ＭＳ Ｐゴシック" panose="020B0600070205080204" pitchFamily="50" charset="-128"/>
            </a:rPr>
            <a:t>円の増となっている。この要因として、認定こども園・保育園等にかかる施設型給付費・委託料の増、生活保護の医療扶助費の増がある。このうち医療扶助費の増については一時的な要因によるため、次年度以降は大幅な増額にはならない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・普通建設事業費について、家畜飼養管理施設の整備のための補助金</a:t>
          </a:r>
          <a:r>
            <a:rPr kumimoji="1" lang="en-US" altLang="ja-JP" sz="1300">
              <a:latin typeface="ＭＳ Ｐゴシック" panose="020B0600070205080204" pitchFamily="50" charset="-128"/>
              <a:ea typeface="ＭＳ Ｐゴシック" panose="020B0600070205080204" pitchFamily="50" charset="-128"/>
            </a:rPr>
            <a:t>148</a:t>
          </a:r>
          <a:r>
            <a:rPr kumimoji="1" lang="ja-JP" altLang="en-US" sz="1300">
              <a:latin typeface="ＭＳ Ｐゴシック" panose="020B0600070205080204" pitchFamily="50" charset="-128"/>
              <a:ea typeface="ＭＳ Ｐゴシック" panose="020B0600070205080204" pitchFamily="50" charset="-128"/>
            </a:rPr>
            <a:t>百万円や足湯の駅えびの高原２階等改修工事等</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百万円の増の影響もあり、住民一人当たりのコストは前年と比較して</a:t>
          </a:r>
          <a:r>
            <a:rPr kumimoji="1" lang="en-US" altLang="ja-JP" sz="1300">
              <a:latin typeface="ＭＳ Ｐゴシック" panose="020B0600070205080204" pitchFamily="50" charset="-128"/>
              <a:ea typeface="ＭＳ Ｐゴシック" panose="020B0600070205080204" pitchFamily="50" charset="-128"/>
            </a:rPr>
            <a:t>20,401</a:t>
          </a:r>
          <a:r>
            <a:rPr kumimoji="1" lang="ja-JP" altLang="en-US" sz="1300">
              <a:latin typeface="ＭＳ Ｐゴシック" panose="020B0600070205080204" pitchFamily="50" charset="-128"/>
              <a:ea typeface="ＭＳ Ｐゴシック" panose="020B0600070205080204" pitchFamily="50" charset="-128"/>
            </a:rPr>
            <a:t>円増となったが、類似団体平均を下回る状態になっている。しかし今後、特に令和</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年度以降に美化センター改修の大型事業の実施により、一時的な数値の増が見込まれている。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宮崎県えびの市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17,067
16,692
282.93
14,371,852
13,883,767
308,012
6,765,513
7,983,669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7874</xdr:rowOff>
    </xdr:from>
    <xdr:to>
      <xdr:col>24</xdr:col>
      <xdr:colOff>63500</xdr:colOff>
      <xdr:row>35</xdr:row>
      <xdr:rowOff>125222</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08624"/>
          <a:ext cx="838200" cy="11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125222</xdr:rowOff>
    </xdr:from>
    <xdr:to>
      <xdr:col>19</xdr:col>
      <xdr:colOff>177800</xdr:colOff>
      <xdr:row>36</xdr:row>
      <xdr:rowOff>43878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25972"/>
          <a:ext cx="889000" cy="90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25988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541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144082</xdr:rowOff>
    </xdr:from>
    <xdr:to>
      <xdr:col>15</xdr:col>
      <xdr:colOff>50800</xdr:colOff>
      <xdr:row>36</xdr:row>
      <xdr:rowOff>43878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44832"/>
          <a:ext cx="889000" cy="71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95885</xdr:rowOff>
    </xdr:from>
    <xdr:to>
      <xdr:col>10</xdr:col>
      <xdr:colOff>114300</xdr:colOff>
      <xdr:row>35</xdr:row>
      <xdr:rowOff>144082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096635"/>
          <a:ext cx="889000" cy="48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59897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57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85044</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600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128524</xdr:rowOff>
    </xdr:from>
    <xdr:to>
      <xdr:col>24</xdr:col>
      <xdr:colOff>114300</xdr:colOff>
      <xdr:row>35</xdr:row>
      <xdr:rowOff>58674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5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151401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09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74422</xdr:rowOff>
    </xdr:from>
    <xdr:to>
      <xdr:col>20</xdr:col>
      <xdr:colOff>38100</xdr:colOff>
      <xdr:row>36</xdr:row>
      <xdr:rowOff>4572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75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21099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5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164528</xdr:rowOff>
    </xdr:from>
    <xdr:to>
      <xdr:col>15</xdr:col>
      <xdr:colOff>101600</xdr:colOff>
      <xdr:row>36</xdr:row>
      <xdr:rowOff>94678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65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111205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4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93282</xdr:rowOff>
    </xdr:from>
    <xdr:to>
      <xdr:col>10</xdr:col>
      <xdr:colOff>165100</xdr:colOff>
      <xdr:row>36</xdr:row>
      <xdr:rowOff>23432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9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39959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6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45085</xdr:rowOff>
    </xdr:from>
    <xdr:to>
      <xdr:col>6</xdr:col>
      <xdr:colOff>38100</xdr:colOff>
      <xdr:row>35</xdr:row>
      <xdr:rowOff>146685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45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163212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2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191</xdr:rowOff>
    </xdr:from>
    <xdr:to>
      <xdr:col>24</xdr:col>
      <xdr:colOff>63500</xdr:colOff>
      <xdr:row>58</xdr:row>
      <xdr:rowOff>29773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44291"/>
          <a:ext cx="838200" cy="2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136871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909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191</xdr:rowOff>
    </xdr:from>
    <xdr:to>
      <xdr:col>19</xdr:col>
      <xdr:colOff>177800</xdr:colOff>
      <xdr:row>58</xdr:row>
      <xdr:rowOff>20546</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944291"/>
          <a:ext cx="889000" cy="20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86341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158679</xdr:rowOff>
    </xdr:from>
    <xdr:to>
      <xdr:col>15</xdr:col>
      <xdr:colOff>50800</xdr:colOff>
      <xdr:row>58</xdr:row>
      <xdr:rowOff>20546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31329"/>
          <a:ext cx="889000" cy="3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90809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67288</xdr:rowOff>
    </xdr:from>
    <xdr:to>
      <xdr:col>10</xdr:col>
      <xdr:colOff>114300</xdr:colOff>
      <xdr:row>57</xdr:row>
      <xdr:rowOff>158679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39938"/>
          <a:ext cx="889000" cy="9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87303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161669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150423</xdr:rowOff>
    </xdr:from>
    <xdr:to>
      <xdr:col>24</xdr:col>
      <xdr:colOff>114300</xdr:colOff>
      <xdr:row>58</xdr:row>
      <xdr:rowOff>80573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23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109800</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1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120841</xdr:rowOff>
    </xdr:from>
    <xdr:to>
      <xdr:col>20</xdr:col>
      <xdr:colOff>38100</xdr:colOff>
      <xdr:row>58</xdr:row>
      <xdr:rowOff>50991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9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67518</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6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141196</xdr:rowOff>
    </xdr:from>
    <xdr:to>
      <xdr:col>15</xdr:col>
      <xdr:colOff>101600</xdr:colOff>
      <xdr:row>58</xdr:row>
      <xdr:rowOff>71346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13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87873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89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107879</xdr:rowOff>
    </xdr:from>
    <xdr:to>
      <xdr:col>10</xdr:col>
      <xdr:colOff>165100</xdr:colOff>
      <xdr:row>58</xdr:row>
      <xdr:rowOff>38029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80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54556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557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16488</xdr:rowOff>
    </xdr:from>
    <xdr:to>
      <xdr:col>6</xdr:col>
      <xdr:colOff>38100</xdr:colOff>
      <xdr:row>57</xdr:row>
      <xdr:rowOff>118088</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78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134615</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564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42391</xdr:rowOff>
    </xdr:from>
    <xdr:to>
      <xdr:col>24</xdr:col>
      <xdr:colOff>63500</xdr:colOff>
      <xdr:row>76</xdr:row>
      <xdr:rowOff>109006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072591"/>
          <a:ext cx="838200" cy="6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117874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148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109006</xdr:rowOff>
    </xdr:from>
    <xdr:to>
      <xdr:col>19</xdr:col>
      <xdr:colOff>177800</xdr:colOff>
      <xdr:row>76</xdr:row>
      <xdr:rowOff>161590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139206"/>
          <a:ext cx="889000" cy="52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91271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292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73309</xdr:rowOff>
    </xdr:from>
    <xdr:to>
      <xdr:col>15</xdr:col>
      <xdr:colOff>50800</xdr:colOff>
      <xdr:row>76</xdr:row>
      <xdr:rowOff>161590</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103509"/>
          <a:ext cx="889000" cy="88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131753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3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73309</xdr:rowOff>
    </xdr:from>
    <xdr:to>
      <xdr:col>10</xdr:col>
      <xdr:colOff>114300</xdr:colOff>
      <xdr:row>76</xdr:row>
      <xdr:rowOff>146084</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103509"/>
          <a:ext cx="889000" cy="72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102936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0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22489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95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163041</xdr:rowOff>
    </xdr:from>
    <xdr:to>
      <xdr:col>24</xdr:col>
      <xdr:colOff>114300</xdr:colOff>
      <xdr:row>76</xdr:row>
      <xdr:rowOff>93191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02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14468</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873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58206</xdr:rowOff>
    </xdr:from>
    <xdr:to>
      <xdr:col>20</xdr:col>
      <xdr:colOff>38100</xdr:colOff>
      <xdr:row>76</xdr:row>
      <xdr:rowOff>159806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08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4883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863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110790</xdr:rowOff>
    </xdr:from>
    <xdr:to>
      <xdr:col>15</xdr:col>
      <xdr:colOff>101600</xdr:colOff>
      <xdr:row>77</xdr:row>
      <xdr:rowOff>40940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14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57467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91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22509</xdr:rowOff>
    </xdr:from>
    <xdr:to>
      <xdr:col>10</xdr:col>
      <xdr:colOff>165100</xdr:colOff>
      <xdr:row>76</xdr:row>
      <xdr:rowOff>124109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05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140635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827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95284</xdr:rowOff>
    </xdr:from>
    <xdr:to>
      <xdr:col>6</xdr:col>
      <xdr:colOff>38100</xdr:colOff>
      <xdr:row>77</xdr:row>
      <xdr:rowOff>25434</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12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41961</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900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77586</xdr:rowOff>
    </xdr:from>
    <xdr:to>
      <xdr:col>24</xdr:col>
      <xdr:colOff>63500</xdr:colOff>
      <xdr:row>99</xdr:row>
      <xdr:rowOff>77780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3797300" y="17051136"/>
          <a:ext cx="838200" cy="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77231</xdr:rowOff>
    </xdr:from>
    <xdr:to>
      <xdr:col>19</xdr:col>
      <xdr:colOff>177800</xdr:colOff>
      <xdr:row>99</xdr:row>
      <xdr:rowOff>77780</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50781"/>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77231</xdr:rowOff>
    </xdr:from>
    <xdr:to>
      <xdr:col>15</xdr:col>
      <xdr:colOff>50800</xdr:colOff>
      <xdr:row>99</xdr:row>
      <xdr:rowOff>77619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0781"/>
          <a:ext cx="889000" cy="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119301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709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77619</xdr:rowOff>
    </xdr:from>
    <xdr:to>
      <xdr:col>10</xdr:col>
      <xdr:colOff>114300</xdr:colOff>
      <xdr:row>99</xdr:row>
      <xdr:rowOff>80564</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1169"/>
          <a:ext cx="889000" cy="2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119722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7093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26786</xdr:rowOff>
    </xdr:from>
    <xdr:to>
      <xdr:col>24</xdr:col>
      <xdr:colOff>114300</xdr:colOff>
      <xdr:row>99</xdr:row>
      <xdr:rowOff>128386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0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3772</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26980</xdr:rowOff>
    </xdr:from>
    <xdr:to>
      <xdr:col>20</xdr:col>
      <xdr:colOff>38100</xdr:colOff>
      <xdr:row>99</xdr:row>
      <xdr:rowOff>128580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119707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093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26431</xdr:rowOff>
    </xdr:from>
    <xdr:to>
      <xdr:col>15</xdr:col>
      <xdr:colOff>101600</xdr:colOff>
      <xdr:row>99</xdr:row>
      <xdr:rowOff>128031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99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144558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77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26819</xdr:rowOff>
    </xdr:from>
    <xdr:to>
      <xdr:col>10</xdr:col>
      <xdr:colOff>165100</xdr:colOff>
      <xdr:row>99</xdr:row>
      <xdr:rowOff>128419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144946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77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29764</xdr:rowOff>
    </xdr:from>
    <xdr:to>
      <xdr:col>6</xdr:col>
      <xdr:colOff>38100</xdr:colOff>
      <xdr:row>99</xdr:row>
      <xdr:rowOff>131364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0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122491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096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5806</xdr:rowOff>
    </xdr:from>
    <xdr:to>
      <xdr:col>55</xdr:col>
      <xdr:colOff>0</xdr:colOff>
      <xdr:row>38</xdr:row>
      <xdr:rowOff>12337</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52090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127126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99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12337</xdr:rowOff>
    </xdr:from>
    <xdr:to>
      <xdr:col>50</xdr:col>
      <xdr:colOff>114300</xdr:colOff>
      <xdr:row>38</xdr:row>
      <xdr:rowOff>46954</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527437"/>
          <a:ext cx="889000" cy="3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78684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2508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46954</xdr:rowOff>
    </xdr:from>
    <xdr:to>
      <xdr:col>45</xdr:col>
      <xdr:colOff>177800</xdr:colOff>
      <xdr:row>38</xdr:row>
      <xdr:rowOff>49893</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562054"/>
          <a:ext cx="8890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65948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2381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42382</xdr:rowOff>
    </xdr:from>
    <xdr:to>
      <xdr:col>41</xdr:col>
      <xdr:colOff>50800</xdr:colOff>
      <xdr:row>38</xdr:row>
      <xdr:rowOff>49893</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557482"/>
          <a:ext cx="889000" cy="7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79664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104810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126456</xdr:rowOff>
    </xdr:from>
    <xdr:to>
      <xdr:col>55</xdr:col>
      <xdr:colOff>50800</xdr:colOff>
      <xdr:row>38</xdr:row>
      <xdr:rowOff>56606</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47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104883</xdr:rowOff>
    </xdr:from>
    <xdr:ext cx="378565"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4485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132987</xdr:rowOff>
    </xdr:from>
    <xdr:to>
      <xdr:col>50</xdr:col>
      <xdr:colOff>165100</xdr:colOff>
      <xdr:row>38</xdr:row>
      <xdr:rowOff>63137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47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54264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50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167604</xdr:rowOff>
    </xdr:from>
    <xdr:to>
      <xdr:col>46</xdr:col>
      <xdr:colOff>38100</xdr:colOff>
      <xdr:row>38</xdr:row>
      <xdr:rowOff>97754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51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88881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6039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170543</xdr:rowOff>
    </xdr:from>
    <xdr:to>
      <xdr:col>41</xdr:col>
      <xdr:colOff>101600</xdr:colOff>
      <xdr:row>38</xdr:row>
      <xdr:rowOff>100693</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1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91820</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069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163032</xdr:rowOff>
    </xdr:from>
    <xdr:to>
      <xdr:col>36</xdr:col>
      <xdr:colOff>165100</xdr:colOff>
      <xdr:row>38</xdr:row>
      <xdr:rowOff>93182</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506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84309</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5994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130861</xdr:rowOff>
    </xdr:from>
    <xdr:to>
      <xdr:col>55</xdr:col>
      <xdr:colOff>0</xdr:colOff>
      <xdr:row>54</xdr:row>
      <xdr:rowOff>66522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9639300" y="9217711"/>
          <a:ext cx="838200" cy="10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155592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58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33033</xdr:rowOff>
    </xdr:from>
    <xdr:to>
      <xdr:col>50</xdr:col>
      <xdr:colOff>114300</xdr:colOff>
      <xdr:row>54</xdr:row>
      <xdr:rowOff>66522</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a:off x="8750300" y="9291333"/>
          <a:ext cx="889000" cy="3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81145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6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33033</xdr:rowOff>
    </xdr:from>
    <xdr:to>
      <xdr:col>45</xdr:col>
      <xdr:colOff>177800</xdr:colOff>
      <xdr:row>55</xdr:row>
      <xdr:rowOff>46799</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291333"/>
          <a:ext cx="889000" cy="185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108831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71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53</xdr:row>
      <xdr:rowOff>106020</xdr:rowOff>
    </xdr:from>
    <xdr:to>
      <xdr:col>41</xdr:col>
      <xdr:colOff>50800</xdr:colOff>
      <xdr:row>55</xdr:row>
      <xdr:rowOff>46799</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a:off x="6972300" y="9192870"/>
          <a:ext cx="889000" cy="283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103078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704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114444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80061</xdr:rowOff>
    </xdr:from>
    <xdr:to>
      <xdr:col>55</xdr:col>
      <xdr:colOff>50800</xdr:colOff>
      <xdr:row>54</xdr:row>
      <xdr:rowOff>10211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166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102938</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01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15722</xdr:rowOff>
    </xdr:from>
    <xdr:to>
      <xdr:col>50</xdr:col>
      <xdr:colOff>165100</xdr:colOff>
      <xdr:row>54</xdr:row>
      <xdr:rowOff>117322</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27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133849</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049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153683</xdr:rowOff>
    </xdr:from>
    <xdr:to>
      <xdr:col>46</xdr:col>
      <xdr:colOff>38100</xdr:colOff>
      <xdr:row>54</xdr:row>
      <xdr:rowOff>83833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24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52</xdr:row>
      <xdr:rowOff>100360</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01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167449</xdr:rowOff>
    </xdr:from>
    <xdr:to>
      <xdr:col>41</xdr:col>
      <xdr:colOff>101600</xdr:colOff>
      <xdr:row>55</xdr:row>
      <xdr:rowOff>97599</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425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114126</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200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55220</xdr:rowOff>
    </xdr:from>
    <xdr:to>
      <xdr:col>36</xdr:col>
      <xdr:colOff>165100</xdr:colOff>
      <xdr:row>53</xdr:row>
      <xdr:rowOff>156820</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14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1897</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891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128375</xdr:rowOff>
    </xdr:from>
    <xdr:to>
      <xdr:col>55</xdr:col>
      <xdr:colOff>0</xdr:colOff>
      <xdr:row>78</xdr:row>
      <xdr:rowOff>4594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9639300" y="13330025"/>
          <a:ext cx="838200" cy="47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119882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321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138663</xdr:rowOff>
    </xdr:from>
    <xdr:to>
      <xdr:col>50</xdr:col>
      <xdr:colOff>114300</xdr:colOff>
      <xdr:row>78</xdr:row>
      <xdr:rowOff>4594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40313"/>
          <a:ext cx="889000" cy="37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74389</xdr:rowOff>
    </xdr:from>
    <xdr:to>
      <xdr:col>45</xdr:col>
      <xdr:colOff>177800</xdr:colOff>
      <xdr:row>77</xdr:row>
      <xdr:rowOff>138663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7861300" y="13276039"/>
          <a:ext cx="889000" cy="64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74389</xdr:rowOff>
    </xdr:from>
    <xdr:to>
      <xdr:col>41</xdr:col>
      <xdr:colOff>50800</xdr:colOff>
      <xdr:row>77</xdr:row>
      <xdr:rowOff>97098</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6972300" y="13276039"/>
          <a:ext cx="889000" cy="22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77575</xdr:rowOff>
    </xdr:from>
    <xdr:to>
      <xdr:col>55</xdr:col>
      <xdr:colOff>50800</xdr:colOff>
      <xdr:row>78</xdr:row>
      <xdr:rowOff>7725</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27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100452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13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125244</xdr:rowOff>
    </xdr:from>
    <xdr:to>
      <xdr:col>50</xdr:col>
      <xdr:colOff>165100</xdr:colOff>
      <xdr:row>78</xdr:row>
      <xdr:rowOff>55394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32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71921</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10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87863</xdr:rowOff>
    </xdr:from>
    <xdr:to>
      <xdr:col>46</xdr:col>
      <xdr:colOff>38100</xdr:colOff>
      <xdr:row>78</xdr:row>
      <xdr:rowOff>18013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89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34540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64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23589</xdr:rowOff>
    </xdr:from>
    <xdr:to>
      <xdr:col>41</xdr:col>
      <xdr:colOff>101600</xdr:colOff>
      <xdr:row>77</xdr:row>
      <xdr:rowOff>125189</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25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141716</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00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46298</xdr:rowOff>
    </xdr:from>
    <xdr:to>
      <xdr:col>36</xdr:col>
      <xdr:colOff>165100</xdr:colOff>
      <xdr:row>77</xdr:row>
      <xdr:rowOff>147898</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47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164425</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302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10420</xdr:rowOff>
    </xdr:from>
    <xdr:to>
      <xdr:col>55</xdr:col>
      <xdr:colOff>0</xdr:colOff>
      <xdr:row>97</xdr:row>
      <xdr:rowOff>26071</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9639300" y="16641070"/>
          <a:ext cx="838200" cy="15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02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5367</xdr:rowOff>
    </xdr:from>
    <xdr:to>
      <xdr:col>50</xdr:col>
      <xdr:colOff>114300</xdr:colOff>
      <xdr:row>97</xdr:row>
      <xdr:rowOff>10420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636017"/>
          <a:ext cx="889000" cy="5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161500</xdr:rowOff>
    </xdr:from>
    <xdr:to>
      <xdr:col>45</xdr:col>
      <xdr:colOff>177800</xdr:colOff>
      <xdr:row>97</xdr:row>
      <xdr:rowOff>5367</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620700"/>
          <a:ext cx="889000" cy="1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144170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125329</xdr:rowOff>
    </xdr:from>
    <xdr:to>
      <xdr:col>41</xdr:col>
      <xdr:colOff>50800</xdr:colOff>
      <xdr:row>96</xdr:row>
      <xdr:rowOff>161500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584529"/>
          <a:ext cx="889000" cy="3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131535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146721</xdr:rowOff>
    </xdr:from>
    <xdr:to>
      <xdr:col>55</xdr:col>
      <xdr:colOff>50800</xdr:colOff>
      <xdr:row>97</xdr:row>
      <xdr:rowOff>76871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60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125148</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584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131070</xdr:rowOff>
    </xdr:from>
    <xdr:to>
      <xdr:col>50</xdr:col>
      <xdr:colOff>165100</xdr:colOff>
      <xdr:row>97</xdr:row>
      <xdr:rowOff>61220</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59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52347</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682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126017</xdr:rowOff>
    </xdr:from>
    <xdr:to>
      <xdr:col>46</xdr:col>
      <xdr:colOff>38100</xdr:colOff>
      <xdr:row>97</xdr:row>
      <xdr:rowOff>56167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585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47294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677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110700</xdr:rowOff>
    </xdr:from>
    <xdr:to>
      <xdr:col>41</xdr:col>
      <xdr:colOff>101600</xdr:colOff>
      <xdr:row>97</xdr:row>
      <xdr:rowOff>40850</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56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31977</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662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74529</xdr:rowOff>
    </xdr:from>
    <xdr:to>
      <xdr:col>36</xdr:col>
      <xdr:colOff>165100</xdr:colOff>
      <xdr:row>97</xdr:row>
      <xdr:rowOff>4679</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53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167256</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626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146815</xdr:rowOff>
    </xdr:from>
    <xdr:to>
      <xdr:col>85</xdr:col>
      <xdr:colOff>127000</xdr:colOff>
      <xdr:row>37</xdr:row>
      <xdr:rowOff>166232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5481300" y="6490465"/>
          <a:ext cx="838200" cy="19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146815</xdr:rowOff>
    </xdr:from>
    <xdr:to>
      <xdr:col>81</xdr:col>
      <xdr:colOff>50800</xdr:colOff>
      <xdr:row>38</xdr:row>
      <xdr:rowOff>15784</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490465"/>
          <a:ext cx="889000" cy="40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15784</xdr:rowOff>
    </xdr:from>
    <xdr:to>
      <xdr:col>76</xdr:col>
      <xdr:colOff>114300</xdr:colOff>
      <xdr:row>38</xdr:row>
      <xdr:rowOff>17013</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flipV="1">
          <a:off x="13703300" y="6530884"/>
          <a:ext cx="889000" cy="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17013</xdr:rowOff>
    </xdr:from>
    <xdr:to>
      <xdr:col>71</xdr:col>
      <xdr:colOff>177800</xdr:colOff>
      <xdr:row>38</xdr:row>
      <xdr:rowOff>22171</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532113"/>
          <a:ext cx="889000" cy="5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115432</xdr:rowOff>
    </xdr:from>
    <xdr:to>
      <xdr:col>85</xdr:col>
      <xdr:colOff>177800</xdr:colOff>
      <xdr:row>38</xdr:row>
      <xdr:rowOff>45582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59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93859</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437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96015</xdr:rowOff>
    </xdr:from>
    <xdr:to>
      <xdr:col>81</xdr:col>
      <xdr:colOff>101600</xdr:colOff>
      <xdr:row>38</xdr:row>
      <xdr:rowOff>26165</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3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17292</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32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136435</xdr:rowOff>
    </xdr:from>
    <xdr:to>
      <xdr:col>76</xdr:col>
      <xdr:colOff>165100</xdr:colOff>
      <xdr:row>38</xdr:row>
      <xdr:rowOff>66585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8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57711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72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137663</xdr:rowOff>
    </xdr:from>
    <xdr:to>
      <xdr:col>72</xdr:col>
      <xdr:colOff>38100</xdr:colOff>
      <xdr:row>38</xdr:row>
      <xdr:rowOff>67813</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81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58940</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7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142821</xdr:rowOff>
    </xdr:from>
    <xdr:to>
      <xdr:col>67</xdr:col>
      <xdr:colOff>101600</xdr:colOff>
      <xdr:row>38</xdr:row>
      <xdr:rowOff>72971</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486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64098</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57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25522</xdr:rowOff>
    </xdr:from>
    <xdr:to>
      <xdr:col>85</xdr:col>
      <xdr:colOff>127000</xdr:colOff>
      <xdr:row>56</xdr:row>
      <xdr:rowOff>67211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5481300" y="9626722"/>
          <a:ext cx="838200" cy="4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139288</xdr:rowOff>
    </xdr:from>
    <xdr:to>
      <xdr:col>81</xdr:col>
      <xdr:colOff>50800</xdr:colOff>
      <xdr:row>56</xdr:row>
      <xdr:rowOff>67211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4592300" y="9569038"/>
          <a:ext cx="889000" cy="9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105201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363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139288</xdr:rowOff>
    </xdr:from>
    <xdr:to>
      <xdr:col>76</xdr:col>
      <xdr:colOff>114300</xdr:colOff>
      <xdr:row>56</xdr:row>
      <xdr:rowOff>143830</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flipV="1">
          <a:off x="13703300" y="9569038"/>
          <a:ext cx="889000" cy="17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110967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712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74610</xdr:rowOff>
    </xdr:from>
    <xdr:to>
      <xdr:col>71</xdr:col>
      <xdr:colOff>177800</xdr:colOff>
      <xdr:row>56</xdr:row>
      <xdr:rowOff>143830</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a:off x="12814300" y="9675810"/>
          <a:ext cx="889000" cy="6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124952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3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86502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344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146172</xdr:rowOff>
    </xdr:from>
    <xdr:to>
      <xdr:col>85</xdr:col>
      <xdr:colOff>177800</xdr:colOff>
      <xdr:row>56</xdr:row>
      <xdr:rowOff>76322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575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124599</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554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16411</xdr:rowOff>
    </xdr:from>
    <xdr:to>
      <xdr:col>81</xdr:col>
      <xdr:colOff>101600</xdr:colOff>
      <xdr:row>56</xdr:row>
      <xdr:rowOff>118011</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61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109138</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710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88488</xdr:rowOff>
    </xdr:from>
    <xdr:to>
      <xdr:col>76</xdr:col>
      <xdr:colOff>165100</xdr:colOff>
      <xdr:row>56</xdr:row>
      <xdr:rowOff>18638</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51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35165</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29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93030</xdr:rowOff>
    </xdr:from>
    <xdr:to>
      <xdr:col>72</xdr:col>
      <xdr:colOff>38100</xdr:colOff>
      <xdr:row>57</xdr:row>
      <xdr:rowOff>23180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69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14307</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36111" y="97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23810</xdr:rowOff>
    </xdr:from>
    <xdr:to>
      <xdr:col>67</xdr:col>
      <xdr:colOff>101600</xdr:colOff>
      <xdr:row>56</xdr:row>
      <xdr:rowOff>125410</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62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116537</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71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60255</xdr:rowOff>
    </xdr:from>
    <xdr:to>
      <xdr:col>85</xdr:col>
      <xdr:colOff>127000</xdr:colOff>
      <xdr:row>79</xdr:row>
      <xdr:rowOff>65559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5481300" y="13604805"/>
          <a:ext cx="838200" cy="5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47296</xdr:rowOff>
    </xdr:from>
    <xdr:to>
      <xdr:col>81</xdr:col>
      <xdr:colOff>50800</xdr:colOff>
      <xdr:row>79</xdr:row>
      <xdr:rowOff>60255</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591846"/>
          <a:ext cx="889000" cy="1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115378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659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22661</xdr:rowOff>
    </xdr:from>
    <xdr:to>
      <xdr:col>76</xdr:col>
      <xdr:colOff>114300</xdr:colOff>
      <xdr:row>79</xdr:row>
      <xdr:rowOff>47296</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3703300" y="13567211"/>
          <a:ext cx="889000" cy="24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111913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656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22661</xdr:rowOff>
    </xdr:from>
    <xdr:to>
      <xdr:col>71</xdr:col>
      <xdr:colOff>177800</xdr:colOff>
      <xdr:row>79</xdr:row>
      <xdr:rowOff>49778</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flipV="1">
          <a:off x="12814300" y="13567211"/>
          <a:ext cx="889000" cy="27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107940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65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110729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655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14759</xdr:rowOff>
    </xdr:from>
    <xdr:to>
      <xdr:col>85</xdr:col>
      <xdr:colOff>177800</xdr:colOff>
      <xdr:row>79</xdr:row>
      <xdr:rowOff>116359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5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145586</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47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9455</xdr:rowOff>
    </xdr:from>
    <xdr:to>
      <xdr:col>81</xdr:col>
      <xdr:colOff>101600</xdr:colOff>
      <xdr:row>79</xdr:row>
      <xdr:rowOff>111055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5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127582</xdr:rowOff>
    </xdr:from>
    <xdr:ext cx="534377"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14111" y="1332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167946</xdr:rowOff>
    </xdr:from>
    <xdr:to>
      <xdr:col>76</xdr:col>
      <xdr:colOff>165100</xdr:colOff>
      <xdr:row>79</xdr:row>
      <xdr:rowOff>98096</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4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114623</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325111" y="13316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143311</xdr:rowOff>
    </xdr:from>
    <xdr:to>
      <xdr:col>72</xdr:col>
      <xdr:colOff>38100</xdr:colOff>
      <xdr:row>79</xdr:row>
      <xdr:rowOff>73461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16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89988</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436111" y="13291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170428</xdr:rowOff>
    </xdr:from>
    <xdr:to>
      <xdr:col>67</xdr:col>
      <xdr:colOff>101600</xdr:colOff>
      <xdr:row>79</xdr:row>
      <xdr:rowOff>100578</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43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117105</xdr:rowOff>
    </xdr:from>
    <xdr:ext cx="534377"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47111" y="1331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15308</xdr:rowOff>
    </xdr:from>
    <xdr:to>
      <xdr:col>85</xdr:col>
      <xdr:colOff>127000</xdr:colOff>
      <xdr:row>98</xdr:row>
      <xdr:rowOff>15847</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817408"/>
          <a:ext cx="838200" cy="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15847</xdr:rowOff>
    </xdr:from>
    <xdr:to>
      <xdr:col>81</xdr:col>
      <xdr:colOff>50800</xdr:colOff>
      <xdr:row>98</xdr:row>
      <xdr:rowOff>21237</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6817947"/>
          <a:ext cx="889000" cy="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21237</xdr:rowOff>
    </xdr:from>
    <xdr:to>
      <xdr:col>76</xdr:col>
      <xdr:colOff>114300</xdr:colOff>
      <xdr:row>98</xdr:row>
      <xdr:rowOff>37114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823337"/>
          <a:ext cx="889000" cy="15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37114</xdr:rowOff>
    </xdr:from>
    <xdr:to>
      <xdr:col>71</xdr:col>
      <xdr:colOff>177800</xdr:colOff>
      <xdr:row>98</xdr:row>
      <xdr:rowOff>46027</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839214"/>
          <a:ext cx="889000" cy="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135958</xdr:rowOff>
    </xdr:from>
    <xdr:to>
      <xdr:col>85</xdr:col>
      <xdr:colOff>177800</xdr:colOff>
      <xdr:row>98</xdr:row>
      <xdr:rowOff>66108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66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62628</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69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136497</xdr:rowOff>
    </xdr:from>
    <xdr:to>
      <xdr:col>81</xdr:col>
      <xdr:colOff>101600</xdr:colOff>
      <xdr:row>98</xdr:row>
      <xdr:rowOff>66647</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67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57774</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59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141887</xdr:rowOff>
    </xdr:from>
    <xdr:to>
      <xdr:col>76</xdr:col>
      <xdr:colOff>165100</xdr:colOff>
      <xdr:row>98</xdr:row>
      <xdr:rowOff>72037</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72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63164</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65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157764</xdr:rowOff>
    </xdr:from>
    <xdr:to>
      <xdr:col>72</xdr:col>
      <xdr:colOff>38100</xdr:colOff>
      <xdr:row>98</xdr:row>
      <xdr:rowOff>87914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8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79041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81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166677</xdr:rowOff>
    </xdr:from>
    <xdr:to>
      <xdr:col>67</xdr:col>
      <xdr:colOff>101600</xdr:colOff>
      <xdr:row>98</xdr:row>
      <xdr:rowOff>96827</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9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87954</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274,797</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a:t>
          </a:r>
          <a:r>
            <a:rPr kumimoji="1" lang="en-US" altLang="ja-JP" sz="1300">
              <a:latin typeface="ＭＳ Ｐゴシック" panose="020B0600070205080204" pitchFamily="50" charset="-128"/>
              <a:ea typeface="ＭＳ Ｐゴシック" panose="020B0600070205080204" pitchFamily="50" charset="-128"/>
            </a:rPr>
            <a:t>45,275</a:t>
          </a:r>
          <a:r>
            <a:rPr kumimoji="1" lang="ja-JP" altLang="en-US" sz="1300">
              <a:latin typeface="ＭＳ Ｐゴシック" panose="020B0600070205080204" pitchFamily="50" charset="-128"/>
              <a:ea typeface="ＭＳ Ｐゴシック" panose="020B0600070205080204" pitchFamily="50" charset="-128"/>
            </a:rPr>
            <a:t>円高くなっている。要因としては、認定こども園・保育園等にかかる施設型給付費・保育所運営委託料が増となったこと、生活保護の医療扶助費の増が要因となっている。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74,196</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a:t>
          </a:r>
          <a:r>
            <a:rPr kumimoji="1" lang="en-US" altLang="ja-JP" sz="1300">
              <a:latin typeface="ＭＳ Ｐゴシック" panose="020B0600070205080204" pitchFamily="50" charset="-128"/>
              <a:ea typeface="ＭＳ Ｐゴシック" panose="020B0600070205080204" pitchFamily="50" charset="-128"/>
            </a:rPr>
            <a:t>34,646</a:t>
          </a:r>
          <a:r>
            <a:rPr kumimoji="1" lang="ja-JP" altLang="en-US" sz="1300">
              <a:latin typeface="ＭＳ Ｐゴシック" panose="020B0600070205080204" pitchFamily="50" charset="-128"/>
              <a:ea typeface="ＭＳ Ｐゴシック" panose="020B0600070205080204" pitchFamily="50" charset="-128"/>
            </a:rPr>
            <a:t>円、前年度と比較して</a:t>
          </a:r>
          <a:r>
            <a:rPr kumimoji="1" lang="en-US" altLang="ja-JP" sz="1300">
              <a:latin typeface="ＭＳ Ｐゴシック" panose="020B0600070205080204" pitchFamily="50" charset="-128"/>
              <a:ea typeface="ＭＳ Ｐゴシック" panose="020B0600070205080204" pitchFamily="50" charset="-128"/>
            </a:rPr>
            <a:t>8,434</a:t>
          </a:r>
          <a:r>
            <a:rPr kumimoji="1" lang="ja-JP" altLang="en-US" sz="1300">
              <a:latin typeface="ＭＳ Ｐゴシック" panose="020B0600070205080204" pitchFamily="50" charset="-128"/>
              <a:ea typeface="ＭＳ Ｐゴシック" panose="020B0600070205080204" pitchFamily="50" charset="-128"/>
            </a:rPr>
            <a:t>円高くなっている。これは、畜産競争力強化整備事業補助金</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家畜飼養管理施設の整備</a:t>
          </a:r>
          <a:r>
            <a:rPr kumimoji="1" lang="en-US" altLang="ja-JP" sz="1300">
              <a:latin typeface="ＭＳ Ｐゴシック" panose="020B0600070205080204" pitchFamily="50" charset="-128"/>
              <a:ea typeface="ＭＳ Ｐゴシック" panose="020B0600070205080204" pitchFamily="50" charset="-128"/>
            </a:rPr>
            <a:t>)148</a:t>
          </a:r>
          <a:r>
            <a:rPr kumimoji="1" lang="ja-JP" altLang="en-US" sz="1300">
              <a:latin typeface="ＭＳ Ｐゴシック" panose="020B0600070205080204" pitchFamily="50" charset="-128"/>
              <a:ea typeface="ＭＳ Ｐゴシック" panose="020B0600070205080204" pitchFamily="50" charset="-128"/>
            </a:rPr>
            <a:t>百万円の皆増等による。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・商工費は、住民一人当たり</a:t>
          </a:r>
          <a:r>
            <a:rPr kumimoji="1" lang="en-US" altLang="ja-JP" sz="1300">
              <a:latin typeface="ＭＳ Ｐゴシック" panose="020B0600070205080204" pitchFamily="50" charset="-128"/>
              <a:ea typeface="ＭＳ Ｐゴシック" panose="020B0600070205080204" pitchFamily="50" charset="-128"/>
            </a:rPr>
            <a:t>39,977</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a:t>
          </a:r>
          <a:r>
            <a:rPr kumimoji="1" lang="en-US" altLang="ja-JP" sz="1300">
              <a:latin typeface="ＭＳ Ｐゴシック" panose="020B0600070205080204" pitchFamily="50" charset="-128"/>
              <a:ea typeface="ＭＳ Ｐゴシック" panose="020B0600070205080204" pitchFamily="50" charset="-128"/>
            </a:rPr>
            <a:t>13,972</a:t>
          </a:r>
          <a:r>
            <a:rPr kumimoji="1" lang="ja-JP" altLang="en-US" sz="1300">
              <a:latin typeface="ＭＳ Ｐゴシック" panose="020B0600070205080204" pitchFamily="50" charset="-128"/>
              <a:ea typeface="ＭＳ Ｐゴシック" panose="020B0600070205080204" pitchFamily="50" charset="-128"/>
            </a:rPr>
            <a:t>円、前年度と比較して</a:t>
          </a:r>
          <a:r>
            <a:rPr kumimoji="1" lang="en-US" altLang="ja-JP" sz="1300">
              <a:latin typeface="ＭＳ Ｐゴシック" panose="020B0600070205080204" pitchFamily="50" charset="-128"/>
              <a:ea typeface="ＭＳ Ｐゴシック" panose="020B0600070205080204" pitchFamily="50" charset="-128"/>
            </a:rPr>
            <a:t>10,426</a:t>
          </a:r>
          <a:r>
            <a:rPr kumimoji="1" lang="ja-JP" altLang="en-US" sz="1300">
              <a:latin typeface="ＭＳ Ｐゴシック" panose="020B0600070205080204" pitchFamily="50" charset="-128"/>
              <a:ea typeface="ＭＳ Ｐゴシック" panose="020B0600070205080204" pitchFamily="50" charset="-128"/>
            </a:rPr>
            <a:t>円高くなっている。要因は、足湯の駅えびの高原２階等改修工事・備品購入</a:t>
          </a:r>
          <a:r>
            <a:rPr kumimoji="1" lang="en-US" altLang="ja-JP" sz="1300">
              <a:latin typeface="ＭＳ Ｐゴシック" panose="020B0600070205080204" pitchFamily="50" charset="-128"/>
              <a:ea typeface="ＭＳ Ｐゴシック" panose="020B0600070205080204" pitchFamily="50" charset="-128"/>
            </a:rPr>
            <a:t>92</a:t>
          </a:r>
          <a:r>
            <a:rPr kumimoji="1" lang="ja-JP" altLang="en-US" sz="1300">
              <a:latin typeface="ＭＳ Ｐゴシック" panose="020B0600070205080204" pitchFamily="50" charset="-128"/>
              <a:ea typeface="ＭＳ Ｐゴシック" panose="020B0600070205080204" pitchFamily="50" charset="-128"/>
            </a:rPr>
            <a:t>百万円の増、白鳥温泉下湯作湯槽更新工事請負費</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百万円の皆増等による。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69,984</a:t>
          </a:r>
          <a:r>
            <a:rPr kumimoji="1" lang="ja-JP" altLang="en-US" sz="1300">
              <a:latin typeface="ＭＳ Ｐゴシック" panose="020B0600070205080204" pitchFamily="50" charset="-128"/>
              <a:ea typeface="ＭＳ Ｐゴシック" panose="020B0600070205080204" pitchFamily="50" charset="-128"/>
            </a:rPr>
            <a:t>円となっており、類似団体平均と比較して</a:t>
          </a:r>
          <a:r>
            <a:rPr kumimoji="1" lang="en-US" altLang="ja-JP" sz="1300">
              <a:latin typeface="ＭＳ Ｐゴシック" panose="020B0600070205080204" pitchFamily="50" charset="-128"/>
              <a:ea typeface="ＭＳ Ｐゴシック" panose="020B0600070205080204" pitchFamily="50" charset="-128"/>
            </a:rPr>
            <a:t>6,172</a:t>
          </a:r>
          <a:r>
            <a:rPr kumimoji="1" lang="ja-JP" altLang="en-US" sz="1300">
              <a:latin typeface="ＭＳ Ｐゴシック" panose="020B0600070205080204" pitchFamily="50" charset="-128"/>
              <a:ea typeface="ＭＳ Ｐゴシック" panose="020B0600070205080204" pitchFamily="50" charset="-128"/>
            </a:rPr>
            <a:t>円低くなっているが、前年度と比較して</a:t>
          </a:r>
          <a:r>
            <a:rPr kumimoji="1" lang="en-US" altLang="ja-JP" sz="1300">
              <a:latin typeface="ＭＳ Ｐゴシック" panose="020B0600070205080204" pitchFamily="50" charset="-128"/>
              <a:ea typeface="ＭＳ Ｐゴシック" panose="020B0600070205080204" pitchFamily="50" charset="-128"/>
            </a:rPr>
            <a:t>5,471</a:t>
          </a:r>
          <a:r>
            <a:rPr kumimoji="1" lang="ja-JP" altLang="en-US" sz="1300">
              <a:latin typeface="ＭＳ Ｐゴシック" panose="020B0600070205080204" pitchFamily="50" charset="-128"/>
              <a:ea typeface="ＭＳ Ｐゴシック" panose="020B0600070205080204" pitchFamily="50" charset="-128"/>
            </a:rPr>
            <a:t>円高くなっている。これは、学校給食費無償化にかかる補助金</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百万円増（令和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年度より小・中完全無償化）、施設型給付費（幼稚園給付分）</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百万円の増等による。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宮崎県えびの市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財政調整基金残高は、歳入の不足分を補うため</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の</a:t>
          </a:r>
          <a:r>
            <a:rPr kumimoji="1" lang="ja-JP" altLang="ja-JP" sz="1400">
              <a:solidFill>
                <a:schemeClr val="tx1"/>
              </a:solidFill>
              <a:effectLst/>
              <a:latin typeface="ＭＳ Ｐゴシック" panose="020B0600070205080204" pitchFamily="50" charset="-128"/>
              <a:ea typeface="ＭＳ Ｐゴシック" panose="020B0600070205080204" pitchFamily="50" charset="-128"/>
              <a:cs typeface="+mn-cs"/>
            </a:rPr>
            <a:t>取り崩し</a:t>
          </a:r>
          <a:r>
            <a:rPr kumimoji="1" lang="ja-JP" altLang="en-US" sz="1400">
              <a:solidFill>
                <a:schemeClr val="tx1"/>
              </a:solidFill>
              <a:effectLst/>
              <a:latin typeface="ＭＳ Ｐゴシック" panose="020B0600070205080204" pitchFamily="50" charset="-128"/>
              <a:ea typeface="ＭＳ Ｐゴシック" panose="020B0600070205080204" pitchFamily="50" charset="-128"/>
              <a:cs typeface="+mn-cs"/>
            </a:rPr>
            <a:t>により</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、前年度より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472</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百万円減となり、</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7.57</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実質単年度収支は、財政調整基金の取崩額が積立額を大きく上回ったこともあり、前年に引き続いてマイナスとなっている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実質収支額は黒字状態を維持している。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宮崎県えびの市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実質収支は引き続いて全ての会計において黒字であり、連結実質赤字比率は算出されていない。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一般会計においては、前年度と比較して</a:t>
          </a:r>
          <a:r>
            <a:rPr kumimoji="1" lang="en-US" altLang="ja-JP" sz="1400">
              <a:latin typeface="ＭＳ ゴシック" pitchFamily="49" charset="-128"/>
              <a:ea typeface="ＭＳ ゴシック" pitchFamily="49" charset="-128"/>
            </a:rPr>
            <a:t>0.72</a:t>
          </a:r>
          <a:r>
            <a:rPr kumimoji="1" lang="ja-JP" altLang="en-US" sz="1400">
              <a:latin typeface="ＭＳ ゴシック" pitchFamily="49" charset="-128"/>
              <a:ea typeface="ＭＳ ゴシック" pitchFamily="49" charset="-128"/>
            </a:rPr>
            <a:t>ポイント増となった。これは、歳入で県支出金が</a:t>
          </a:r>
          <a:r>
            <a:rPr kumimoji="1" lang="en-US" altLang="ja-JP" sz="1400">
              <a:latin typeface="ＭＳ ゴシック" pitchFamily="49" charset="-128"/>
              <a:ea typeface="ＭＳ ゴシック" pitchFamily="49" charset="-128"/>
            </a:rPr>
            <a:t>173</a:t>
          </a:r>
          <a:r>
            <a:rPr kumimoji="1" lang="ja-JP" altLang="en-US" sz="1400">
              <a:latin typeface="ＭＳ ゴシック" pitchFamily="49" charset="-128"/>
              <a:ea typeface="ＭＳ ゴシック" pitchFamily="49" charset="-128"/>
            </a:rPr>
            <a:t>百万円、地方交付税が</a:t>
          </a:r>
          <a:r>
            <a:rPr kumimoji="1" lang="en-US" altLang="ja-JP" sz="1400">
              <a:latin typeface="ＭＳ ゴシック" pitchFamily="49" charset="-128"/>
              <a:ea typeface="ＭＳ ゴシック" pitchFamily="49" charset="-128"/>
            </a:rPr>
            <a:t>143</a:t>
          </a:r>
          <a:r>
            <a:rPr kumimoji="1" lang="ja-JP" altLang="en-US" sz="1400">
              <a:latin typeface="ＭＳ ゴシック" pitchFamily="49" charset="-128"/>
              <a:ea typeface="ＭＳ ゴシック" pitchFamily="49" charset="-128"/>
            </a:rPr>
            <a:t>百万円増となる等して歳入総額は</a:t>
          </a:r>
          <a:r>
            <a:rPr kumimoji="1" lang="en-US" altLang="ja-JP" sz="1400">
              <a:latin typeface="ＭＳ ゴシック" pitchFamily="49" charset="-128"/>
              <a:ea typeface="ＭＳ ゴシック" pitchFamily="49" charset="-128"/>
            </a:rPr>
            <a:t>56</a:t>
          </a:r>
          <a:r>
            <a:rPr kumimoji="1" lang="ja-JP" altLang="en-US" sz="1400">
              <a:latin typeface="ＭＳ ゴシック" pitchFamily="49" charset="-128"/>
              <a:ea typeface="ＭＳ ゴシック" pitchFamily="49" charset="-128"/>
            </a:rPr>
            <a:t>百万円増となり、歳出で積立金が</a:t>
          </a:r>
          <a:r>
            <a:rPr kumimoji="1" lang="en-US" altLang="ja-JP" sz="1400">
              <a:latin typeface="ＭＳ ゴシック" pitchFamily="49" charset="-128"/>
              <a:ea typeface="ＭＳ ゴシック" pitchFamily="49" charset="-128"/>
            </a:rPr>
            <a:t>610</a:t>
          </a:r>
          <a:r>
            <a:rPr kumimoji="1" lang="ja-JP" altLang="en-US" sz="1400">
              <a:latin typeface="ＭＳ ゴシック" pitchFamily="49" charset="-128"/>
              <a:ea typeface="ＭＳ ゴシック" pitchFamily="49" charset="-128"/>
            </a:rPr>
            <a:t>百万円減となる等して、歳出総額は</a:t>
          </a:r>
          <a:r>
            <a:rPr kumimoji="1" lang="en-US" altLang="ja-JP" sz="1400">
              <a:latin typeface="ＭＳ ゴシック" pitchFamily="49" charset="-128"/>
              <a:ea typeface="ＭＳ ゴシック" pitchFamily="49" charset="-128"/>
            </a:rPr>
            <a:t>60</a:t>
          </a:r>
          <a:r>
            <a:rPr kumimoji="1" lang="ja-JP" altLang="en-US" sz="1400">
              <a:latin typeface="ＭＳ ゴシック" pitchFamily="49" charset="-128"/>
              <a:ea typeface="ＭＳ ゴシック" pitchFamily="49" charset="-128"/>
            </a:rPr>
            <a:t>百万円減となり、翌年度に繰り越すべき財源については</a:t>
          </a:r>
          <a:r>
            <a:rPr kumimoji="1" lang="en-US" altLang="ja-JP" sz="1400">
              <a:latin typeface="ＭＳ ゴシック" pitchFamily="49" charset="-128"/>
              <a:ea typeface="ＭＳ ゴシック" pitchFamily="49" charset="-128"/>
            </a:rPr>
            <a:t>64</a:t>
          </a:r>
          <a:r>
            <a:rPr kumimoji="1" lang="ja-JP" altLang="en-US" sz="1400">
              <a:latin typeface="ＭＳ ゴシック" pitchFamily="49" charset="-128"/>
              <a:ea typeface="ＭＳ ゴシック" pitchFamily="49" charset="-128"/>
            </a:rPr>
            <a:t>百万円増となったものの、結果実質収支は</a:t>
          </a:r>
          <a:r>
            <a:rPr kumimoji="1" lang="en-US" altLang="ja-JP" sz="1400">
              <a:latin typeface="ＭＳ ゴシック" pitchFamily="49" charset="-128"/>
              <a:ea typeface="ＭＳ ゴシック" pitchFamily="49" charset="-128"/>
            </a:rPr>
            <a:t>52</a:t>
          </a:r>
          <a:r>
            <a:rPr kumimoji="1" lang="ja-JP" altLang="en-US" sz="1400">
              <a:latin typeface="ＭＳ ゴシック" pitchFamily="49" charset="-128"/>
              <a:ea typeface="ＭＳ ゴシック" pitchFamily="49" charset="-128"/>
            </a:rPr>
            <a:t>百万円の増となったことによるもの。</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病院事業会計の標準財政規模比が減となった要因は、流動資産においては、電子カルテ一式の支払及び大幅な当年度純損失により現金が減少、流動負債においては、前年度の未払金に電子カルテ導入に係る経費が含まれていたため、対前年度比で大きく減少し、資金剰余額が減少したことによ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55" zoomScaleNormal="55" workbookViewId="0"/>
  </sheetViews>
  <sheetFormatPr defaultColWidth="0" defaultRowHeight="11" zeroHeight="1" x14ac:dyDescent="0.2"/>
  <cols>
    <col min="1" max="11" width="2.08984375" style="162" customWidth="1"/>
    <col min="12" max="12" width="2.26953125" style="162" customWidth="1"/>
    <col min="13" max="17" width="2.36328125" style="162" customWidth="1"/>
    <col min="18" max="119" width="2.08984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14371852</v>
      </c>
      <c r="BO4" s="358"/>
      <c r="BP4" s="358"/>
      <c r="BQ4" s="358"/>
      <c r="BR4" s="358"/>
      <c r="BS4" s="358"/>
      <c r="BT4" s="358"/>
      <c r="BU4" s="359"/>
      <c r="BV4" s="357">
        <v>14315795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4.5999999999999996</v>
      </c>
      <c r="CU4" s="364"/>
      <c r="CV4" s="364"/>
      <c r="CW4" s="364"/>
      <c r="CX4" s="364"/>
      <c r="CY4" s="364"/>
      <c r="CZ4" s="364"/>
      <c r="DA4" s="365"/>
      <c r="DB4" s="363">
        <v>3.8</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13883767</v>
      </c>
      <c r="BO5" s="395"/>
      <c r="BP5" s="395"/>
      <c r="BQ5" s="395"/>
      <c r="BR5" s="395"/>
      <c r="BS5" s="395"/>
      <c r="BT5" s="395"/>
      <c r="BU5" s="396"/>
      <c r="BV5" s="394">
        <v>13943295</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99.9</v>
      </c>
      <c r="CU5" s="392"/>
      <c r="CV5" s="392"/>
      <c r="CW5" s="392"/>
      <c r="CX5" s="392"/>
      <c r="CY5" s="392"/>
      <c r="CZ5" s="392"/>
      <c r="DA5" s="393"/>
      <c r="DB5" s="391">
        <v>96.5</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488085</v>
      </c>
      <c r="BO6" s="395"/>
      <c r="BP6" s="395"/>
      <c r="BQ6" s="395"/>
      <c r="BR6" s="395"/>
      <c r="BS6" s="395"/>
      <c r="BT6" s="395"/>
      <c r="BU6" s="396"/>
      <c r="BV6" s="394">
        <v>372500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100.2</v>
      </c>
      <c r="CU6" s="432"/>
      <c r="CV6" s="432"/>
      <c r="CW6" s="432"/>
      <c r="CX6" s="432"/>
      <c r="CY6" s="432"/>
      <c r="CZ6" s="432"/>
      <c r="DA6" s="433"/>
      <c r="DB6" s="431">
        <v>97</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180073</v>
      </c>
      <c r="BO7" s="395"/>
      <c r="BP7" s="395"/>
      <c r="BQ7" s="395"/>
      <c r="BR7" s="395"/>
      <c r="BS7" s="395"/>
      <c r="BT7" s="395"/>
      <c r="BU7" s="396"/>
      <c r="BV7" s="394">
        <v>116281</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6765513</v>
      </c>
      <c r="CU7" s="395"/>
      <c r="CV7" s="395"/>
      <c r="CW7" s="395"/>
      <c r="CX7" s="395"/>
      <c r="CY7" s="395"/>
      <c r="CZ7" s="395"/>
      <c r="DA7" s="396"/>
      <c r="DB7" s="394">
        <v>6686388</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308012</v>
      </c>
      <c r="BO8" s="395"/>
      <c r="BP8" s="395"/>
      <c r="BQ8" s="395"/>
      <c r="BR8" s="395"/>
      <c r="BS8" s="395"/>
      <c r="BT8" s="395"/>
      <c r="BU8" s="396"/>
      <c r="BV8" s="394">
        <v>256219</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0.36</v>
      </c>
      <c r="CU8" s="435"/>
      <c r="CV8" s="435"/>
      <c r="CW8" s="435"/>
      <c r="CX8" s="435"/>
      <c r="CY8" s="435"/>
      <c r="CZ8" s="435"/>
      <c r="DA8" s="436"/>
      <c r="DB8" s="434">
        <v>0.35</v>
      </c>
      <c r="DC8" s="435"/>
      <c r="DD8" s="435"/>
      <c r="DE8" s="435"/>
      <c r="DF8" s="435"/>
      <c r="DG8" s="435"/>
      <c r="DH8" s="435"/>
      <c r="DI8" s="436"/>
    </row>
    <row r="9" spans="1:119" ht="18.75" customHeight="1" thickBot="1" x14ac:dyDescent="0.25">
      <c r="A9" s="163"/>
      <c r="B9" s="388" t="s">
        <v>106</v>
      </c>
      <c r="C9" s="389"/>
      <c r="D9" s="389"/>
      <c r="E9" s="389"/>
      <c r="F9" s="389"/>
      <c r="G9" s="389"/>
      <c r="H9" s="389"/>
      <c r="I9" s="389"/>
      <c r="J9" s="389"/>
      <c r="K9" s="437"/>
      <c r="L9" s="438" t="s">
        <v>107</v>
      </c>
      <c r="M9" s="439"/>
      <c r="N9" s="439"/>
      <c r="O9" s="439"/>
      <c r="P9" s="439"/>
      <c r="Q9" s="440"/>
      <c r="R9" s="441">
        <v>17638</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51793</v>
      </c>
      <c r="BO9" s="395"/>
      <c r="BP9" s="395"/>
      <c r="BQ9" s="395"/>
      <c r="BR9" s="395"/>
      <c r="BS9" s="395"/>
      <c r="BT9" s="395"/>
      <c r="BU9" s="396"/>
      <c r="BV9" s="394">
        <v>-407547</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9.6</v>
      </c>
      <c r="CU9" s="392"/>
      <c r="CV9" s="392"/>
      <c r="CW9" s="392"/>
      <c r="CX9" s="392"/>
      <c r="CY9" s="392"/>
      <c r="CZ9" s="392"/>
      <c r="DA9" s="393"/>
      <c r="DB9" s="391">
        <v>9.6999999999999993</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112</v>
      </c>
      <c r="M10" s="424"/>
      <c r="N10" s="424"/>
      <c r="O10" s="424"/>
      <c r="P10" s="424"/>
      <c r="Q10" s="425"/>
      <c r="R10" s="445">
        <v>19538</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114</v>
      </c>
      <c r="AV10" s="427"/>
      <c r="AW10" s="427"/>
      <c r="AX10" s="427"/>
      <c r="AY10" s="428" t="s">
        <v>115</v>
      </c>
      <c r="AZ10" s="429"/>
      <c r="BA10" s="429"/>
      <c r="BB10" s="429"/>
      <c r="BC10" s="429"/>
      <c r="BD10" s="429"/>
      <c r="BE10" s="429"/>
      <c r="BF10" s="429"/>
      <c r="BG10" s="429"/>
      <c r="BH10" s="429"/>
      <c r="BI10" s="429"/>
      <c r="BJ10" s="429"/>
      <c r="BK10" s="429"/>
      <c r="BL10" s="429"/>
      <c r="BM10" s="430"/>
      <c r="BN10" s="394">
        <v>128115</v>
      </c>
      <c r="BO10" s="395"/>
      <c r="BP10" s="395"/>
      <c r="BQ10" s="395"/>
      <c r="BR10" s="395"/>
      <c r="BS10" s="395"/>
      <c r="BT10" s="395"/>
      <c r="BU10" s="396"/>
      <c r="BV10" s="394">
        <v>331895</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17067</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114</v>
      </c>
      <c r="AV12" s="427"/>
      <c r="AW12" s="427"/>
      <c r="AX12" s="427"/>
      <c r="AY12" s="428" t="s">
        <v>128</v>
      </c>
      <c r="AZ12" s="429"/>
      <c r="BA12" s="429"/>
      <c r="BB12" s="429"/>
      <c r="BC12" s="429"/>
      <c r="BD12" s="429"/>
      <c r="BE12" s="429"/>
      <c r="BF12" s="429"/>
      <c r="BG12" s="429"/>
      <c r="BH12" s="429"/>
      <c r="BI12" s="429"/>
      <c r="BJ12" s="429"/>
      <c r="BK12" s="429"/>
      <c r="BL12" s="429"/>
      <c r="BM12" s="430"/>
      <c r="BN12" s="394">
        <v>600000</v>
      </c>
      <c r="BO12" s="395"/>
      <c r="BP12" s="395"/>
      <c r="BQ12" s="395"/>
      <c r="BR12" s="395"/>
      <c r="BS12" s="395"/>
      <c r="BT12" s="395"/>
      <c r="BU12" s="396"/>
      <c r="BV12" s="394">
        <v>500000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16692</v>
      </c>
      <c r="S13" s="479"/>
      <c r="T13" s="479"/>
      <c r="U13" s="479"/>
      <c r="V13" s="480"/>
      <c r="W13" s="410" t="s">
        <v>131</v>
      </c>
      <c r="X13" s="411"/>
      <c r="Y13" s="411"/>
      <c r="Z13" s="411"/>
      <c r="AA13" s="411"/>
      <c r="AB13" s="401"/>
      <c r="AC13" s="445">
        <v>1869</v>
      </c>
      <c r="AD13" s="446"/>
      <c r="AE13" s="446"/>
      <c r="AF13" s="446"/>
      <c r="AG13" s="488"/>
      <c r="AH13" s="445">
        <v>2172</v>
      </c>
      <c r="AI13" s="446"/>
      <c r="AJ13" s="446"/>
      <c r="AK13" s="446"/>
      <c r="AL13" s="447"/>
      <c r="AM13" s="423" t="s">
        <v>132</v>
      </c>
      <c r="AN13" s="424"/>
      <c r="AO13" s="424"/>
      <c r="AP13" s="424"/>
      <c r="AQ13" s="424"/>
      <c r="AR13" s="424"/>
      <c r="AS13" s="424"/>
      <c r="AT13" s="425"/>
      <c r="AU13" s="426" t="s">
        <v>114</v>
      </c>
      <c r="AV13" s="427"/>
      <c r="AW13" s="427"/>
      <c r="AX13" s="427"/>
      <c r="AY13" s="428" t="s">
        <v>133</v>
      </c>
      <c r="AZ13" s="429"/>
      <c r="BA13" s="429"/>
      <c r="BB13" s="429"/>
      <c r="BC13" s="429"/>
      <c r="BD13" s="429"/>
      <c r="BE13" s="429"/>
      <c r="BF13" s="429"/>
      <c r="BG13" s="429"/>
      <c r="BH13" s="429"/>
      <c r="BI13" s="429"/>
      <c r="BJ13" s="429"/>
      <c r="BK13" s="429"/>
      <c r="BL13" s="429"/>
      <c r="BM13" s="430"/>
      <c r="BN13" s="394">
        <v>-420092</v>
      </c>
      <c r="BO13" s="395"/>
      <c r="BP13" s="395"/>
      <c r="BQ13" s="395"/>
      <c r="BR13" s="395"/>
      <c r="BS13" s="395"/>
      <c r="BT13" s="395"/>
      <c r="BU13" s="396"/>
      <c r="BV13" s="394">
        <v>-575652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4.4000000000000004</v>
      </c>
      <c r="CU13" s="392"/>
      <c r="CV13" s="392"/>
      <c r="CW13" s="392"/>
      <c r="CX13" s="392"/>
      <c r="CY13" s="392"/>
      <c r="CZ13" s="392"/>
      <c r="DA13" s="393"/>
      <c r="DB13" s="391">
        <v>4.2</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17525</v>
      </c>
      <c r="S14" s="479"/>
      <c r="T14" s="479"/>
      <c r="U14" s="479"/>
      <c r="V14" s="480"/>
      <c r="W14" s="384"/>
      <c r="X14" s="385"/>
      <c r="Y14" s="385"/>
      <c r="Z14" s="385"/>
      <c r="AA14" s="385"/>
      <c r="AB14" s="374"/>
      <c r="AC14" s="481">
        <v>22.1</v>
      </c>
      <c r="AD14" s="482"/>
      <c r="AE14" s="482"/>
      <c r="AF14" s="482"/>
      <c r="AG14" s="483"/>
      <c r="AH14" s="481">
        <v>23.6</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17187</v>
      </c>
      <c r="S15" s="479"/>
      <c r="T15" s="479"/>
      <c r="U15" s="479"/>
      <c r="V15" s="480"/>
      <c r="W15" s="410" t="s">
        <v>137</v>
      </c>
      <c r="X15" s="411"/>
      <c r="Y15" s="411"/>
      <c r="Z15" s="411"/>
      <c r="AA15" s="411"/>
      <c r="AB15" s="401"/>
      <c r="AC15" s="445">
        <v>1694</v>
      </c>
      <c r="AD15" s="446"/>
      <c r="AE15" s="446"/>
      <c r="AF15" s="446"/>
      <c r="AG15" s="488"/>
      <c r="AH15" s="445">
        <v>1877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2183553</v>
      </c>
      <c r="BO15" s="358"/>
      <c r="BP15" s="358"/>
      <c r="BQ15" s="358"/>
      <c r="BR15" s="358"/>
      <c r="BS15" s="358"/>
      <c r="BT15" s="358"/>
      <c r="BU15" s="359"/>
      <c r="BV15" s="357">
        <v>2217879</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20</v>
      </c>
      <c r="AD16" s="482"/>
      <c r="AE16" s="482"/>
      <c r="AF16" s="482"/>
      <c r="AG16" s="483"/>
      <c r="AH16" s="481">
        <v>20.399999999999999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6216584</v>
      </c>
      <c r="BO16" s="395"/>
      <c r="BP16" s="395"/>
      <c r="BQ16" s="395"/>
      <c r="BR16" s="395"/>
      <c r="BS16" s="395"/>
      <c r="BT16" s="395"/>
      <c r="BU16" s="396"/>
      <c r="BV16" s="394">
        <v>6104509</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4911</v>
      </c>
      <c r="AD17" s="446"/>
      <c r="AE17" s="446"/>
      <c r="AF17" s="446"/>
      <c r="AG17" s="488"/>
      <c r="AH17" s="445">
        <v>5165</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2718136</v>
      </c>
      <c r="BO17" s="395"/>
      <c r="BP17" s="395"/>
      <c r="BQ17" s="395"/>
      <c r="BR17" s="395"/>
      <c r="BS17" s="395"/>
      <c r="BT17" s="395"/>
      <c r="BU17" s="396"/>
      <c r="BV17" s="394">
        <v>2764733</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282.93</v>
      </c>
      <c r="M18" s="518"/>
      <c r="N18" s="518"/>
      <c r="O18" s="518"/>
      <c r="P18" s="518"/>
      <c r="Q18" s="518"/>
      <c r="R18" s="519"/>
      <c r="S18" s="519"/>
      <c r="T18" s="519"/>
      <c r="U18" s="519"/>
      <c r="V18" s="520"/>
      <c r="W18" s="412"/>
      <c r="X18" s="413"/>
      <c r="Y18" s="413"/>
      <c r="Z18" s="413"/>
      <c r="AA18" s="413"/>
      <c r="AB18" s="404"/>
      <c r="AC18" s="521">
        <v>58</v>
      </c>
      <c r="AD18" s="522"/>
      <c r="AE18" s="522"/>
      <c r="AF18" s="522"/>
      <c r="AG18" s="523"/>
      <c r="AH18" s="521">
        <v>56.1</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6863720</v>
      </c>
      <c r="BO18" s="395"/>
      <c r="BP18" s="395"/>
      <c r="BQ18" s="395"/>
      <c r="BR18" s="395"/>
      <c r="BS18" s="395"/>
      <c r="BT18" s="395"/>
      <c r="BU18" s="396"/>
      <c r="BV18" s="394">
        <v>6488372</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62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9617786</v>
      </c>
      <c r="BO19" s="395"/>
      <c r="BP19" s="395"/>
      <c r="BQ19" s="395"/>
      <c r="BR19" s="395"/>
      <c r="BS19" s="395"/>
      <c r="BT19" s="395"/>
      <c r="BU19" s="396"/>
      <c r="BV19" s="394">
        <v>9783391</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8050</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7983669</v>
      </c>
      <c r="BO22" s="358"/>
      <c r="BP22" s="358"/>
      <c r="BQ22" s="358"/>
      <c r="BR22" s="358"/>
      <c r="BS22" s="358"/>
      <c r="BT22" s="358"/>
      <c r="BU22" s="359"/>
      <c r="BV22" s="357">
        <v>8417181</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7924145</v>
      </c>
      <c r="BO23" s="395"/>
      <c r="BP23" s="395"/>
      <c r="BQ23" s="395"/>
      <c r="BR23" s="395"/>
      <c r="BS23" s="395"/>
      <c r="BT23" s="395"/>
      <c r="BU23" s="396"/>
      <c r="BV23" s="394">
        <v>8311556</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7720</v>
      </c>
      <c r="R24" s="446"/>
      <c r="S24" s="446"/>
      <c r="T24" s="446"/>
      <c r="U24" s="446"/>
      <c r="V24" s="488"/>
      <c r="W24" s="540"/>
      <c r="X24" s="541"/>
      <c r="Y24" s="542"/>
      <c r="Z24" s="444" t="s">
        <v>162</v>
      </c>
      <c r="AA24" s="424"/>
      <c r="AB24" s="424"/>
      <c r="AC24" s="424"/>
      <c r="AD24" s="424"/>
      <c r="AE24" s="424"/>
      <c r="AF24" s="424"/>
      <c r="AG24" s="425"/>
      <c r="AH24" s="445">
        <v>225</v>
      </c>
      <c r="AI24" s="446"/>
      <c r="AJ24" s="446"/>
      <c r="AK24" s="446"/>
      <c r="AL24" s="488"/>
      <c r="AM24" s="445">
        <v>719550</v>
      </c>
      <c r="AN24" s="446"/>
      <c r="AO24" s="446"/>
      <c r="AP24" s="446"/>
      <c r="AQ24" s="446"/>
      <c r="AR24" s="488"/>
      <c r="AS24" s="445">
        <v>3198</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5031638</v>
      </c>
      <c r="BO24" s="395"/>
      <c r="BP24" s="395"/>
      <c r="BQ24" s="395"/>
      <c r="BR24" s="395"/>
      <c r="BS24" s="395"/>
      <c r="BT24" s="395"/>
      <c r="BU24" s="396"/>
      <c r="BV24" s="394">
        <v>5151340</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1</v>
      </c>
      <c r="M25" s="446"/>
      <c r="N25" s="446"/>
      <c r="O25" s="446"/>
      <c r="P25" s="488"/>
      <c r="Q25" s="445">
        <v>6160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1535919</v>
      </c>
      <c r="BO25" s="358"/>
      <c r="BP25" s="358"/>
      <c r="BQ25" s="358"/>
      <c r="BR25" s="358"/>
      <c r="BS25" s="358"/>
      <c r="BT25" s="358"/>
      <c r="BU25" s="359"/>
      <c r="BV25" s="357">
        <v>1475592</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5570</v>
      </c>
      <c r="R26" s="446"/>
      <c r="S26" s="446"/>
      <c r="T26" s="446"/>
      <c r="U26" s="446"/>
      <c r="V26" s="488"/>
      <c r="W26" s="540"/>
      <c r="X26" s="541"/>
      <c r="Y26" s="542"/>
      <c r="Z26" s="444" t="s">
        <v>168</v>
      </c>
      <c r="AA26" s="546"/>
      <c r="AB26" s="546"/>
      <c r="AC26" s="546"/>
      <c r="AD26" s="546"/>
      <c r="AE26" s="546"/>
      <c r="AF26" s="546"/>
      <c r="AG26" s="547"/>
      <c r="AH26" s="445">
        <v>2</v>
      </c>
      <c r="AI26" s="446"/>
      <c r="AJ26" s="446"/>
      <c r="AK26" s="446"/>
      <c r="AL26" s="488"/>
      <c r="AM26" s="445" t="s">
        <v>169</v>
      </c>
      <c r="AN26" s="446"/>
      <c r="AO26" s="446"/>
      <c r="AP26" s="446"/>
      <c r="AQ26" s="446"/>
      <c r="AR26" s="488"/>
      <c r="AS26" s="445" t="s">
        <v>169</v>
      </c>
      <c r="AT26" s="446"/>
      <c r="AU26" s="446"/>
      <c r="AV26" s="446"/>
      <c r="AW26" s="446"/>
      <c r="AX26" s="447"/>
      <c r="AY26" s="397" t="s">
        <v>170</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171</v>
      </c>
      <c r="F27" s="424"/>
      <c r="G27" s="424"/>
      <c r="H27" s="424"/>
      <c r="I27" s="424"/>
      <c r="J27" s="424"/>
      <c r="K27" s="425"/>
      <c r="L27" s="445">
        <v>1</v>
      </c>
      <c r="M27" s="446"/>
      <c r="N27" s="446"/>
      <c r="O27" s="446"/>
      <c r="P27" s="488"/>
      <c r="Q27" s="445">
        <v>3570</v>
      </c>
      <c r="R27" s="446"/>
      <c r="S27" s="446"/>
      <c r="T27" s="446"/>
      <c r="U27" s="446"/>
      <c r="V27" s="488"/>
      <c r="W27" s="540"/>
      <c r="X27" s="541"/>
      <c r="Y27" s="542"/>
      <c r="Z27" s="444" t="s">
        <v>172</v>
      </c>
      <c r="AA27" s="424"/>
      <c r="AB27" s="424"/>
      <c r="AC27" s="424"/>
      <c r="AD27" s="424"/>
      <c r="AE27" s="424"/>
      <c r="AF27" s="424"/>
      <c r="AG27" s="425"/>
      <c r="AH27" s="445">
        <v>3</v>
      </c>
      <c r="AI27" s="446"/>
      <c r="AJ27" s="446"/>
      <c r="AK27" s="446"/>
      <c r="AL27" s="488"/>
      <c r="AM27" s="445">
        <v>11214</v>
      </c>
      <c r="AN27" s="446"/>
      <c r="AO27" s="446"/>
      <c r="AP27" s="446"/>
      <c r="AQ27" s="446"/>
      <c r="AR27" s="488"/>
      <c r="AS27" s="445">
        <v>3738</v>
      </c>
      <c r="AT27" s="446"/>
      <c r="AU27" s="446"/>
      <c r="AV27" s="446"/>
      <c r="AW27" s="446"/>
      <c r="AX27" s="447"/>
      <c r="AY27" s="489" t="s">
        <v>173</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174</v>
      </c>
      <c r="F28" s="424"/>
      <c r="G28" s="424"/>
      <c r="H28" s="424"/>
      <c r="I28" s="424"/>
      <c r="J28" s="424"/>
      <c r="K28" s="425"/>
      <c r="L28" s="445">
        <v>1</v>
      </c>
      <c r="M28" s="446"/>
      <c r="N28" s="446"/>
      <c r="O28" s="446"/>
      <c r="P28" s="488"/>
      <c r="Q28" s="445">
        <v>3150</v>
      </c>
      <c r="R28" s="446"/>
      <c r="S28" s="446"/>
      <c r="T28" s="446"/>
      <c r="U28" s="446"/>
      <c r="V28" s="488"/>
      <c r="W28" s="540"/>
      <c r="X28" s="541"/>
      <c r="Y28" s="542"/>
      <c r="Z28" s="444" t="s">
        <v>175</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176</v>
      </c>
      <c r="AZ28" s="549"/>
      <c r="BA28" s="549"/>
      <c r="BB28" s="550"/>
      <c r="BC28" s="354" t="s">
        <v>46</v>
      </c>
      <c r="BD28" s="355"/>
      <c r="BE28" s="355"/>
      <c r="BF28" s="355"/>
      <c r="BG28" s="355"/>
      <c r="BH28" s="355"/>
      <c r="BI28" s="355"/>
      <c r="BJ28" s="355"/>
      <c r="BK28" s="355"/>
      <c r="BL28" s="355"/>
      <c r="BM28" s="356"/>
      <c r="BN28" s="357">
        <v>2920496</v>
      </c>
      <c r="BO28" s="358"/>
      <c r="BP28" s="358"/>
      <c r="BQ28" s="358"/>
      <c r="BR28" s="358"/>
      <c r="BS28" s="358"/>
      <c r="BT28" s="358"/>
      <c r="BU28" s="359"/>
      <c r="BV28" s="357">
        <v>3392381</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177</v>
      </c>
      <c r="F29" s="424"/>
      <c r="G29" s="424"/>
      <c r="H29" s="424"/>
      <c r="I29" s="424"/>
      <c r="J29" s="424"/>
      <c r="K29" s="425"/>
      <c r="L29" s="445">
        <v>12</v>
      </c>
      <c r="M29" s="446"/>
      <c r="N29" s="446"/>
      <c r="O29" s="446"/>
      <c r="P29" s="488"/>
      <c r="Q29" s="445">
        <v>3040</v>
      </c>
      <c r="R29" s="446"/>
      <c r="S29" s="446"/>
      <c r="T29" s="446"/>
      <c r="U29" s="446"/>
      <c r="V29" s="488"/>
      <c r="W29" s="543"/>
      <c r="X29" s="544"/>
      <c r="Y29" s="545"/>
      <c r="Z29" s="444" t="s">
        <v>178</v>
      </c>
      <c r="AA29" s="424"/>
      <c r="AB29" s="424"/>
      <c r="AC29" s="424"/>
      <c r="AD29" s="424"/>
      <c r="AE29" s="424"/>
      <c r="AF29" s="424"/>
      <c r="AG29" s="425"/>
      <c r="AH29" s="445">
        <v>228</v>
      </c>
      <c r="AI29" s="446"/>
      <c r="AJ29" s="446"/>
      <c r="AK29" s="446"/>
      <c r="AL29" s="488"/>
      <c r="AM29" s="445">
        <v>730764</v>
      </c>
      <c r="AN29" s="446"/>
      <c r="AO29" s="446"/>
      <c r="AP29" s="446"/>
      <c r="AQ29" s="446"/>
      <c r="AR29" s="488"/>
      <c r="AS29" s="445">
        <v>3205</v>
      </c>
      <c r="AT29" s="446"/>
      <c r="AU29" s="446"/>
      <c r="AV29" s="446"/>
      <c r="AW29" s="446"/>
      <c r="AX29" s="447"/>
      <c r="AY29" s="551"/>
      <c r="AZ29" s="552"/>
      <c r="BA29" s="552"/>
      <c r="BB29" s="553"/>
      <c r="BC29" s="428" t="s">
        <v>179</v>
      </c>
      <c r="BD29" s="429"/>
      <c r="BE29" s="429"/>
      <c r="BF29" s="429"/>
      <c r="BG29" s="429"/>
      <c r="BH29" s="429"/>
      <c r="BI29" s="429"/>
      <c r="BJ29" s="429"/>
      <c r="BK29" s="429"/>
      <c r="BL29" s="429"/>
      <c r="BM29" s="430"/>
      <c r="BN29" s="394">
        <v>108983</v>
      </c>
      <c r="BO29" s="395"/>
      <c r="BP29" s="395"/>
      <c r="BQ29" s="395"/>
      <c r="BR29" s="395"/>
      <c r="BS29" s="395"/>
      <c r="BT29" s="395"/>
      <c r="BU29" s="396"/>
      <c r="BV29" s="394">
        <v>121499</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180</v>
      </c>
      <c r="X30" s="562"/>
      <c r="Y30" s="562"/>
      <c r="Z30" s="562"/>
      <c r="AA30" s="562"/>
      <c r="AB30" s="562"/>
      <c r="AC30" s="562"/>
      <c r="AD30" s="562"/>
      <c r="AE30" s="562"/>
      <c r="AF30" s="562"/>
      <c r="AG30" s="563"/>
      <c r="AH30" s="521">
        <v>97.5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3275774</v>
      </c>
      <c r="BO30" s="514"/>
      <c r="BP30" s="514"/>
      <c r="BQ30" s="514"/>
      <c r="BR30" s="514"/>
      <c r="BS30" s="514"/>
      <c r="BT30" s="514"/>
      <c r="BU30" s="515"/>
      <c r="BV30" s="513">
        <v>3660049</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181</v>
      </c>
      <c r="D32" s="557"/>
      <c r="E32" s="557"/>
      <c r="F32" s="557"/>
      <c r="G32" s="557"/>
      <c r="H32" s="557"/>
      <c r="I32" s="557"/>
      <c r="J32" s="557"/>
      <c r="K32" s="557"/>
      <c r="L32" s="557"/>
      <c r="M32" s="557"/>
      <c r="N32" s="557"/>
      <c r="O32" s="557"/>
      <c r="P32" s="557"/>
      <c r="Q32" s="557"/>
      <c r="R32" s="557"/>
      <c r="S32" s="557"/>
      <c r="U32" s="398" t="s">
        <v>182</v>
      </c>
      <c r="V32" s="398"/>
      <c r="W32" s="398"/>
      <c r="X32" s="398"/>
      <c r="Y32" s="398"/>
      <c r="Z32" s="398"/>
      <c r="AA32" s="398"/>
      <c r="AB32" s="398"/>
      <c r="AC32" s="398"/>
      <c r="AD32" s="398"/>
      <c r="AE32" s="398"/>
      <c r="AF32" s="398"/>
      <c r="AG32" s="398"/>
      <c r="AH32" s="398"/>
      <c r="AI32" s="398"/>
      <c r="AJ32" s="398"/>
      <c r="AK32" s="398"/>
      <c r="AM32" s="398" t="s">
        <v>183</v>
      </c>
      <c r="AN32" s="398"/>
      <c r="AO32" s="398"/>
      <c r="AP32" s="398"/>
      <c r="AQ32" s="398"/>
      <c r="AR32" s="398"/>
      <c r="AS32" s="398"/>
      <c r="AT32" s="398"/>
      <c r="AU32" s="398"/>
      <c r="AV32" s="398"/>
      <c r="AW32" s="398"/>
      <c r="AX32" s="398"/>
      <c r="AY32" s="398"/>
      <c r="AZ32" s="398"/>
      <c r="BA32" s="398"/>
      <c r="BB32" s="398"/>
      <c r="BC32" s="398"/>
      <c r="BE32" s="398" t="s">
        <v>184</v>
      </c>
      <c r="BF32" s="398"/>
      <c r="BG32" s="398"/>
      <c r="BH32" s="398"/>
      <c r="BI32" s="398"/>
      <c r="BJ32" s="398"/>
      <c r="BK32" s="398"/>
      <c r="BL32" s="398"/>
      <c r="BM32" s="398"/>
      <c r="BN32" s="398"/>
      <c r="BO32" s="398"/>
      <c r="BP32" s="398"/>
      <c r="BQ32" s="398"/>
      <c r="BR32" s="398"/>
      <c r="BS32" s="398"/>
      <c r="BT32" s="398"/>
      <c r="BU32" s="398"/>
      <c r="BW32" s="398" t="s">
        <v>185</v>
      </c>
      <c r="BX32" s="398"/>
      <c r="BY32" s="398"/>
      <c r="BZ32" s="398"/>
      <c r="CA32" s="398"/>
      <c r="CB32" s="398"/>
      <c r="CC32" s="398"/>
      <c r="CD32" s="398"/>
      <c r="CE32" s="398"/>
      <c r="CF32" s="398"/>
      <c r="CG32" s="398"/>
      <c r="CH32" s="398"/>
      <c r="CI32" s="398"/>
      <c r="CJ32" s="398"/>
      <c r="CK32" s="398"/>
      <c r="CL32" s="398"/>
      <c r="CM32" s="398"/>
      <c r="CO32" s="398" t="s">
        <v>186</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187</v>
      </c>
      <c r="D33" s="418"/>
      <c r="E33" s="383" t="s">
        <v>188</v>
      </c>
      <c r="F33" s="383"/>
      <c r="G33" s="383"/>
      <c r="H33" s="383"/>
      <c r="I33" s="383"/>
      <c r="J33" s="383"/>
      <c r="K33" s="383"/>
      <c r="L33" s="383"/>
      <c r="M33" s="383"/>
      <c r="N33" s="383"/>
      <c r="O33" s="383"/>
      <c r="P33" s="383"/>
      <c r="Q33" s="383"/>
      <c r="R33" s="383"/>
      <c r="S33" s="383"/>
      <c r="T33" s="188"/>
      <c r="U33" s="418" t="s">
        <v>187</v>
      </c>
      <c r="V33" s="418"/>
      <c r="W33" s="383" t="s">
        <v>188</v>
      </c>
      <c r="X33" s="383"/>
      <c r="Y33" s="383"/>
      <c r="Z33" s="383"/>
      <c r="AA33" s="383"/>
      <c r="AB33" s="383"/>
      <c r="AC33" s="383"/>
      <c r="AD33" s="383"/>
      <c r="AE33" s="383"/>
      <c r="AF33" s="383"/>
      <c r="AG33" s="383"/>
      <c r="AH33" s="383"/>
      <c r="AI33" s="383"/>
      <c r="AJ33" s="383"/>
      <c r="AK33" s="383"/>
      <c r="AL33" s="188"/>
      <c r="AM33" s="418" t="s">
        <v>187</v>
      </c>
      <c r="AN33" s="418"/>
      <c r="AO33" s="383" t="s">
        <v>188</v>
      </c>
      <c r="AP33" s="383"/>
      <c r="AQ33" s="383"/>
      <c r="AR33" s="383"/>
      <c r="AS33" s="383"/>
      <c r="AT33" s="383"/>
      <c r="AU33" s="383"/>
      <c r="AV33" s="383"/>
      <c r="AW33" s="383"/>
      <c r="AX33" s="383"/>
      <c r="AY33" s="383"/>
      <c r="AZ33" s="383"/>
      <c r="BA33" s="383"/>
      <c r="BB33" s="383"/>
      <c r="BC33" s="383"/>
      <c r="BD33" s="189"/>
      <c r="BE33" s="383" t="s">
        <v>189</v>
      </c>
      <c r="BF33" s="383"/>
      <c r="BG33" s="383" t="s">
        <v>190</v>
      </c>
      <c r="BH33" s="383"/>
      <c r="BI33" s="383"/>
      <c r="BJ33" s="383"/>
      <c r="BK33" s="383"/>
      <c r="BL33" s="383"/>
      <c r="BM33" s="383"/>
      <c r="BN33" s="383"/>
      <c r="BO33" s="383"/>
      <c r="BP33" s="383"/>
      <c r="BQ33" s="383"/>
      <c r="BR33" s="383"/>
      <c r="BS33" s="383"/>
      <c r="BT33" s="383"/>
      <c r="BU33" s="383"/>
      <c r="BV33" s="189"/>
      <c r="BW33" s="418" t="s">
        <v>189</v>
      </c>
      <c r="BX33" s="418"/>
      <c r="BY33" s="383" t="s">
        <v>191</v>
      </c>
      <c r="BZ33" s="383"/>
      <c r="CA33" s="383"/>
      <c r="CB33" s="383"/>
      <c r="CC33" s="383"/>
      <c r="CD33" s="383"/>
      <c r="CE33" s="383"/>
      <c r="CF33" s="383"/>
      <c r="CG33" s="383"/>
      <c r="CH33" s="383"/>
      <c r="CI33" s="383"/>
      <c r="CJ33" s="383"/>
      <c r="CK33" s="383"/>
      <c r="CL33" s="383"/>
      <c r="CM33" s="383"/>
      <c r="CN33" s="188"/>
      <c r="CO33" s="418" t="s">
        <v>187</v>
      </c>
      <c r="CP33" s="418"/>
      <c r="CQ33" s="383" t="s">
        <v>192</v>
      </c>
      <c r="CR33" s="383"/>
      <c r="CS33" s="383"/>
      <c r="CT33" s="383"/>
      <c r="CU33" s="383"/>
      <c r="CV33" s="383"/>
      <c r="CW33" s="383"/>
      <c r="CX33" s="383"/>
      <c r="CY33" s="383"/>
      <c r="CZ33" s="383"/>
      <c r="DA33" s="383"/>
      <c r="DB33" s="383"/>
      <c r="DC33" s="383"/>
      <c r="DD33" s="383"/>
      <c r="DE33" s="383"/>
      <c r="DF33" s="188"/>
      <c r="DG33" s="583" t="s">
        <v>193</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f>IF(BG34="","",MAX(C34:D43,U34:V43,AM34:AN43)+1)</f>
        <v>8</v>
      </c>
      <c r="BF34" s="584"/>
      <c r="BG34" s="585" t="str">
        <f>IF('各会計、関係団体の財政状況及び健全化判断比率'!B34="","",'各会計、関係団体の財政状況及び健全化判断比率'!B34)</f>
        <v>産業団地整備事業特別会計</v>
      </c>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西諸広域行政事務組合</v>
      </c>
      <c r="BZ34" s="585"/>
      <c r="CA34" s="585"/>
      <c r="CB34" s="585"/>
      <c r="CC34" s="585"/>
      <c r="CD34" s="585"/>
      <c r="CE34" s="585"/>
      <c r="CF34" s="585"/>
      <c r="CG34" s="585"/>
      <c r="CH34" s="585"/>
      <c r="CI34" s="585"/>
      <c r="CJ34" s="585"/>
      <c r="CK34" s="585"/>
      <c r="CL34" s="585"/>
      <c r="CM34" s="585"/>
      <c r="CN34" s="163"/>
      <c r="CO34" s="584">
        <f>IF(CQ34="","",MAX(C34:D43,U34:V43,AM34:AN43,BE34:BF43,BW34:BX43)+1)</f>
        <v>13</v>
      </c>
      <c r="CP34" s="584"/>
      <c r="CQ34" s="585" t="str">
        <f>IF('各会計、関係団体の財政状況及び健全化判断比率'!BS7="","",'各会計、関係団体の財政状況及び健全化判断比率'!BS7)</f>
        <v>株式会社えびの</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介護保険特別会計（保険事業勘定）</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IF('各会計、関係団体の財政状況及び健全化判断比率'!B33="","",'各会計、関係団体の財政状況及び健全化判断比率'!B33)</f>
        <v>病院事業会計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宮崎県後期高齢者医療広域連合　一般会計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2">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介護保険特別会計（介護サービス事業勘定）</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宮崎県後期高齢者医療広域連合　後期高齢者医療特別会計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後期高齢者医療特別会計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宮崎県市町村総合事務組合　自治会館管理運営特別会計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t="str">
        <f t="shared" si="2"/>
        <v/>
      </c>
      <c r="BX38" s="584"/>
      <c r="BY38" s="585" t="str">
        <f>IF('各会計、関係団体の財政状況及び健全化判断比率'!B72="","",'各会計、関係団体の財政状況及び健全化判断比率'!B72)</f>
        <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t="str">
        <f t="shared" si="2"/>
        <v/>
      </c>
      <c r="BX39" s="584"/>
      <c r="BY39" s="585" t="str">
        <f>IF('各会計、関係団体の財政状況及び健全化判断比率'!B73="","",'各会計、関係団体の財政状況及び健全化判断比率'!B73)</f>
        <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194</v>
      </c>
      <c r="E46" s="587" t="s">
        <v>195</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196</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197</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198</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199</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200</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201</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202</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DdE+YsX+TfgZC6MVvqE0h6+s7YN+5Oka2GfAOqhbslkrwPjLjrBx2ZlQQEzsOXZG332AMH0a1woy4RikTrUY7g==" saltValue="dpafu67XFv205seZZunNk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8" scale="80"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A26" zoomScaleSheetLayoutView="100" workbookViewId="0">
      <selection activeCell="I36" sqref="I36"/>
    </sheetView>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528</v>
      </c>
      <c r="G33" s="29" t="s">
        <v>529</v>
      </c>
      <c r="H33" s="29" t="s">
        <v>530</v>
      </c>
      <c r="I33" s="29" t="s">
        <v>531</v>
      </c>
      <c r="J33" s="30" t="s">
        <v>532</v>
      </c>
      <c r="K33" s="22"/>
      <c r="L33" s="22"/>
      <c r="M33" s="22"/>
      <c r="N33" s="22"/>
      <c r="O33" s="22"/>
      <c r="P33" s="22"/>
    </row>
    <row r="34" spans="1:16" ht="39" customHeight="1" x14ac:dyDescent="0.2">
      <c r="A34" s="22"/>
      <c r="B34" s="31"/>
      <c r="C34" s="1136" t="s">
        <v>536</v>
      </c>
      <c r="D34" s="1136"/>
      <c r="E34" s="1137"/>
      <c r="F34" s="32">
        <v>8.7200000000000006</v>
      </c>
      <c r="G34" s="33">
        <v>9.58</v>
      </c>
      <c r="H34" s="33">
        <v>10.25</v>
      </c>
      <c r="I34" s="33">
        <v>10.33</v>
      </c>
      <c r="J34" s="34">
        <v>10.14</v>
      </c>
      <c r="K34" s="22"/>
      <c r="L34" s="22"/>
      <c r="M34" s="22"/>
      <c r="N34" s="22"/>
      <c r="O34" s="22"/>
      <c r="P34" s="22"/>
    </row>
    <row r="35" spans="1:16" ht="39" customHeight="1" x14ac:dyDescent="0.2">
      <c r="A35" s="22"/>
      <c r="B35" s="35"/>
      <c r="C35" s="1132" t="s">
        <v>537</v>
      </c>
      <c r="D35" s="1132"/>
      <c r="E35" s="1133"/>
      <c r="F35" s="36">
        <v>8.14</v>
      </c>
      <c r="G35" s="37">
        <v>10.119999999999999</v>
      </c>
      <c r="H35" s="37">
        <v>9.94</v>
      </c>
      <c r="I35" s="37">
        <v>3.83</v>
      </c>
      <c r="J35" s="38">
        <v>4.55</v>
      </c>
      <c r="K35" s="22"/>
      <c r="L35" s="22"/>
      <c r="M35" s="22"/>
      <c r="N35" s="22"/>
      <c r="O35" s="22"/>
      <c r="P35" s="22"/>
    </row>
    <row r="36" spans="1:16" ht="39" customHeight="1" x14ac:dyDescent="0.2">
      <c r="A36" s="22"/>
      <c r="B36" s="35"/>
      <c r="C36" s="1132" t="s">
        <v>538</v>
      </c>
      <c r="D36" s="1132"/>
      <c r="E36" s="1133"/>
      <c r="F36" s="36">
        <v>4.99</v>
      </c>
      <c r="G36" s="37">
        <v>6.12</v>
      </c>
      <c r="H36" s="37">
        <v>7.61</v>
      </c>
      <c r="I36" s="37">
        <v>4.42</v>
      </c>
      <c r="J36" s="38">
        <v>3.55</v>
      </c>
      <c r="K36" s="22"/>
      <c r="L36" s="22"/>
      <c r="M36" s="22"/>
      <c r="N36" s="22"/>
      <c r="O36" s="22"/>
      <c r="P36" s="22"/>
    </row>
    <row r="37" spans="1:16" ht="39" customHeight="1" x14ac:dyDescent="0.2">
      <c r="A37" s="22"/>
      <c r="B37" s="35"/>
      <c r="C37" s="1132" t="s">
        <v>539</v>
      </c>
      <c r="D37" s="1132"/>
      <c r="E37" s="1133"/>
      <c r="F37" s="36">
        <v>1.22</v>
      </c>
      <c r="G37" s="37">
        <v>1.64</v>
      </c>
      <c r="H37" s="37">
        <v>2.92</v>
      </c>
      <c r="I37" s="37">
        <v>4.34</v>
      </c>
      <c r="J37" s="38">
        <v>2.42</v>
      </c>
      <c r="K37" s="22"/>
      <c r="L37" s="22"/>
      <c r="M37" s="22"/>
      <c r="N37" s="22"/>
      <c r="O37" s="22"/>
      <c r="P37" s="22"/>
    </row>
    <row r="38" spans="1:16" ht="39" customHeight="1" x14ac:dyDescent="0.2">
      <c r="A38" s="22"/>
      <c r="B38" s="35"/>
      <c r="C38" s="1132" t="s">
        <v>540</v>
      </c>
      <c r="D38" s="1132"/>
      <c r="E38" s="1133"/>
      <c r="F38" s="36">
        <v>0.46</v>
      </c>
      <c r="G38" s="37">
        <v>0.75</v>
      </c>
      <c r="H38" s="37">
        <v>0.54</v>
      </c>
      <c r="I38" s="37">
        <v>0.49</v>
      </c>
      <c r="J38" s="38">
        <v>0.35</v>
      </c>
      <c r="K38" s="22"/>
      <c r="L38" s="22"/>
      <c r="M38" s="22"/>
      <c r="N38" s="22"/>
      <c r="O38" s="22"/>
      <c r="P38" s="22"/>
    </row>
    <row r="39" spans="1:16" ht="39" customHeight="1" x14ac:dyDescent="0.2">
      <c r="A39" s="22"/>
      <c r="B39" s="35"/>
      <c r="C39" s="1132" t="s">
        <v>541</v>
      </c>
      <c r="D39" s="1132"/>
      <c r="E39" s="1133"/>
      <c r="F39" s="36">
        <v>0.02</v>
      </c>
      <c r="G39" s="37">
        <v>0.03</v>
      </c>
      <c r="H39" s="37">
        <v>0.03</v>
      </c>
      <c r="I39" s="37">
        <v>0.02</v>
      </c>
      <c r="J39" s="38">
        <v>0.02</v>
      </c>
      <c r="K39" s="22"/>
      <c r="L39" s="22"/>
      <c r="M39" s="22"/>
      <c r="N39" s="22"/>
      <c r="O39" s="22"/>
      <c r="P39" s="22"/>
    </row>
    <row r="40" spans="1:16" ht="39" customHeight="1" x14ac:dyDescent="0.2">
      <c r="A40" s="22"/>
      <c r="B40" s="35"/>
      <c r="C40" s="1132" t="s">
        <v>542</v>
      </c>
      <c r="D40" s="1132"/>
      <c r="E40" s="1133"/>
      <c r="F40" s="36">
        <v>0</v>
      </c>
      <c r="G40" s="37">
        <v>0</v>
      </c>
      <c r="H40" s="37">
        <v>0</v>
      </c>
      <c r="I40" s="37">
        <v>0</v>
      </c>
      <c r="J40" s="38">
        <v>0.01</v>
      </c>
      <c r="K40" s="22"/>
      <c r="L40" s="22"/>
      <c r="M40" s="22"/>
      <c r="N40" s="22"/>
      <c r="O40" s="22"/>
      <c r="P40" s="22"/>
    </row>
    <row r="41" spans="1:16" ht="39" customHeight="1" x14ac:dyDescent="0.2">
      <c r="A41" s="22"/>
      <c r="B41" s="35"/>
      <c r="C41" s="1132" t="s">
        <v>543</v>
      </c>
      <c r="D41" s="1132"/>
      <c r="E41" s="1133"/>
      <c r="F41" s="36">
        <v>0.4</v>
      </c>
      <c r="G41" s="37">
        <v>0.23</v>
      </c>
      <c r="H41" s="37">
        <v>0.09</v>
      </c>
      <c r="I41" s="37">
        <v>0.02</v>
      </c>
      <c r="J41" s="38">
        <v>0</v>
      </c>
      <c r="K41" s="22"/>
      <c r="L41" s="22"/>
      <c r="M41" s="22"/>
      <c r="N41" s="22"/>
      <c r="O41" s="22"/>
      <c r="P41" s="22"/>
    </row>
    <row r="42" spans="1:16" ht="39" customHeight="1" x14ac:dyDescent="0.2">
      <c r="A42" s="22"/>
      <c r="B42" s="39"/>
      <c r="C42" s="1132" t="s">
        <v>544</v>
      </c>
      <c r="D42" s="1132"/>
      <c r="E42" s="1133"/>
      <c r="F42" s="36" t="s">
        <v>490</v>
      </c>
      <c r="G42" s="37" t="s">
        <v>490</v>
      </c>
      <c r="H42" s="37" t="s">
        <v>490</v>
      </c>
      <c r="I42" s="37" t="s">
        <v>490</v>
      </c>
      <c r="J42" s="38" t="s">
        <v>490</v>
      </c>
      <c r="K42" s="22"/>
      <c r="L42" s="22"/>
      <c r="M42" s="22"/>
      <c r="N42" s="22"/>
      <c r="O42" s="22"/>
      <c r="P42" s="22"/>
    </row>
    <row r="43" spans="1:16" ht="39" customHeight="1" thickBot="1" x14ac:dyDescent="0.25">
      <c r="A43" s="22"/>
      <c r="B43" s="40"/>
      <c r="C43" s="1134" t="s">
        <v>545</v>
      </c>
      <c r="D43" s="1134"/>
      <c r="E43" s="1135"/>
      <c r="F43" s="41" t="s">
        <v>490</v>
      </c>
      <c r="G43" s="42" t="s">
        <v>490</v>
      </c>
      <c r="H43" s="42" t="s">
        <v>490</v>
      </c>
      <c r="I43" s="42" t="s">
        <v>490</v>
      </c>
      <c r="J43" s="43" t="s">
        <v>490</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0Kt+PZqVAKS3lxjak35aaHNtjOofDEkbNbW6yRdY2zQYWNk3um+w1k3KiOwzL1FXgNi8rdbECFmbsWmuAiJHaA==" saltValue="n0B8LZe5pCY4ds2k87EIi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50" zoomScaleSheetLayoutView="55" workbookViewId="0">
      <selection activeCell="O61" sqref="O61"/>
    </sheetView>
  </sheetViews>
  <sheetFormatPr defaultColWidth="0" defaultRowHeight="12.65" customHeight="1" zeroHeight="1" x14ac:dyDescent="0.2"/>
  <cols>
    <col min="1" max="1" width="6.6328125" style="47" customWidth="1"/>
    <col min="2" max="3" width="10.90625" style="47" customWidth="1"/>
    <col min="4" max="4" width="10" style="47" customWidth="1"/>
    <col min="5" max="10" width="11" style="47" customWidth="1"/>
    <col min="11" max="15" width="13.08984375" style="47" customWidth="1"/>
    <col min="16" max="21" width="11.4531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
      <c r="A44" s="46"/>
      <c r="B44" s="49" t="s">
        <v>8</v>
      </c>
      <c r="C44" s="50"/>
      <c r="D44" s="50"/>
      <c r="E44" s="51"/>
      <c r="F44" s="51"/>
      <c r="G44" s="51"/>
      <c r="H44" s="51"/>
      <c r="I44" s="51"/>
      <c r="J44" s="52" t="s">
        <v>2</v>
      </c>
      <c r="K44" s="53" t="s">
        <v>528</v>
      </c>
      <c r="L44" s="54" t="s">
        <v>529</v>
      </c>
      <c r="M44" s="54" t="s">
        <v>530</v>
      </c>
      <c r="N44" s="54" t="s">
        <v>531</v>
      </c>
      <c r="O44" s="55" t="s">
        <v>532</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771</v>
      </c>
      <c r="L45" s="58">
        <v>820</v>
      </c>
      <c r="M45" s="58">
        <v>935</v>
      </c>
      <c r="N45" s="58">
        <v>949</v>
      </c>
      <c r="O45" s="59">
        <v>929</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490</v>
      </c>
      <c r="L46" s="62" t="s">
        <v>490</v>
      </c>
      <c r="M46" s="62" t="s">
        <v>490</v>
      </c>
      <c r="N46" s="62" t="s">
        <v>490</v>
      </c>
      <c r="O46" s="63" t="s">
        <v>490</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490</v>
      </c>
      <c r="L47" s="62" t="s">
        <v>490</v>
      </c>
      <c r="M47" s="62" t="s">
        <v>490</v>
      </c>
      <c r="N47" s="62" t="s">
        <v>490</v>
      </c>
      <c r="O47" s="63" t="s">
        <v>490</v>
      </c>
      <c r="P47" s="46"/>
      <c r="Q47" s="46"/>
      <c r="R47" s="46"/>
      <c r="S47" s="46"/>
      <c r="T47" s="46"/>
      <c r="U47" s="46"/>
    </row>
    <row r="48" spans="1:21" ht="30.75" customHeight="1" x14ac:dyDescent="0.2">
      <c r="A48" s="46"/>
      <c r="B48" s="1140"/>
      <c r="C48" s="1141"/>
      <c r="D48" s="60"/>
      <c r="E48" s="1146" t="s">
        <v>13</v>
      </c>
      <c r="F48" s="1146"/>
      <c r="G48" s="1146"/>
      <c r="H48" s="1146"/>
      <c r="I48" s="1146"/>
      <c r="J48" s="1147"/>
      <c r="K48" s="61">
        <v>34</v>
      </c>
      <c r="L48" s="62">
        <v>46</v>
      </c>
      <c r="M48" s="62">
        <v>50</v>
      </c>
      <c r="N48" s="62">
        <v>37</v>
      </c>
      <c r="O48" s="63">
        <v>44</v>
      </c>
      <c r="P48" s="46"/>
      <c r="Q48" s="46"/>
      <c r="R48" s="46"/>
      <c r="S48" s="46"/>
      <c r="T48" s="46"/>
      <c r="U48" s="46"/>
    </row>
    <row r="49" spans="1:21" ht="30.75" customHeight="1" x14ac:dyDescent="0.2">
      <c r="A49" s="46"/>
      <c r="B49" s="1140"/>
      <c r="C49" s="1141"/>
      <c r="D49" s="60"/>
      <c r="E49" s="1146" t="s">
        <v>14</v>
      </c>
      <c r="F49" s="1146"/>
      <c r="G49" s="1146"/>
      <c r="H49" s="1146"/>
      <c r="I49" s="1146"/>
      <c r="J49" s="1147"/>
      <c r="K49" s="61">
        <v>20</v>
      </c>
      <c r="L49" s="62">
        <v>18</v>
      </c>
      <c r="M49" s="62">
        <v>18</v>
      </c>
      <c r="N49" s="62">
        <v>7</v>
      </c>
      <c r="O49" s="63" t="s">
        <v>490</v>
      </c>
      <c r="P49" s="46"/>
      <c r="Q49" s="46"/>
      <c r="R49" s="46"/>
      <c r="S49" s="46"/>
      <c r="T49" s="46"/>
      <c r="U49" s="46"/>
    </row>
    <row r="50" spans="1:21" ht="30.75" customHeight="1" x14ac:dyDescent="0.2">
      <c r="A50" s="46"/>
      <c r="B50" s="1140"/>
      <c r="C50" s="1141"/>
      <c r="D50" s="60"/>
      <c r="E50" s="1146" t="s">
        <v>15</v>
      </c>
      <c r="F50" s="1146"/>
      <c r="G50" s="1146"/>
      <c r="H50" s="1146"/>
      <c r="I50" s="1146"/>
      <c r="J50" s="1147"/>
      <c r="K50" s="61">
        <v>0</v>
      </c>
      <c r="L50" s="62">
        <v>0</v>
      </c>
      <c r="M50" s="62">
        <v>0</v>
      </c>
      <c r="N50" s="62">
        <v>1</v>
      </c>
      <c r="O50" s="63">
        <v>0</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490</v>
      </c>
      <c r="L51" s="62" t="s">
        <v>490</v>
      </c>
      <c r="M51" s="62" t="s">
        <v>490</v>
      </c>
      <c r="N51" s="62" t="s">
        <v>490</v>
      </c>
      <c r="O51" s="63" t="s">
        <v>490</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636</v>
      </c>
      <c r="L52" s="62">
        <v>660</v>
      </c>
      <c r="M52" s="62">
        <v>722</v>
      </c>
      <c r="N52" s="62">
        <v>727</v>
      </c>
      <c r="O52" s="63">
        <v>716</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189</v>
      </c>
      <c r="L53" s="67">
        <v>224</v>
      </c>
      <c r="M53" s="67">
        <v>281</v>
      </c>
      <c r="N53" s="67">
        <v>267</v>
      </c>
      <c r="O53" s="68">
        <v>257</v>
      </c>
      <c r="P53" s="46"/>
      <c r="Q53" s="46"/>
      <c r="R53" s="46"/>
      <c r="S53" s="46"/>
      <c r="T53" s="46"/>
      <c r="U53" s="46"/>
    </row>
    <row r="54" spans="1:21" ht="24" customHeight="1" x14ac:dyDescent="0.2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
      <c r="A57" s="46"/>
      <c r="B57" s="74"/>
      <c r="C57" s="75"/>
      <c r="D57" s="75"/>
      <c r="E57" s="76"/>
      <c r="F57" s="76"/>
      <c r="G57" s="76"/>
      <c r="H57" s="76"/>
      <c r="I57" s="76"/>
      <c r="J57" s="77" t="s">
        <v>2</v>
      </c>
      <c r="K57" s="78" t="s">
        <v>546</v>
      </c>
      <c r="L57" s="79" t="s">
        <v>547</v>
      </c>
      <c r="M57" s="79" t="s">
        <v>548</v>
      </c>
      <c r="N57" s="79" t="s">
        <v>549</v>
      </c>
      <c r="O57" s="80" t="s">
        <v>550</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561</v>
      </c>
      <c r="L58" s="82" t="s">
        <v>561</v>
      </c>
      <c r="M58" s="82" t="s">
        <v>561</v>
      </c>
      <c r="N58" s="82" t="s">
        <v>561</v>
      </c>
      <c r="O58" s="83" t="s">
        <v>561</v>
      </c>
    </row>
    <row r="59" spans="1:21" ht="31.5" customHeight="1" x14ac:dyDescent="0.2">
      <c r="B59" s="1156"/>
      <c r="C59" s="1157"/>
      <c r="D59" s="1163" t="s">
        <v>26</v>
      </c>
      <c r="E59" s="1164"/>
      <c r="F59" s="1164"/>
      <c r="G59" s="1164"/>
      <c r="H59" s="1164"/>
      <c r="I59" s="1164"/>
      <c r="J59" s="1165"/>
      <c r="K59" s="84" t="s">
        <v>561</v>
      </c>
      <c r="L59" s="85" t="s">
        <v>561</v>
      </c>
      <c r="M59" s="85" t="s">
        <v>561</v>
      </c>
      <c r="N59" s="85" t="s">
        <v>561</v>
      </c>
      <c r="O59" s="86" t="s">
        <v>561</v>
      </c>
    </row>
    <row r="60" spans="1:21" ht="31.5" customHeight="1" thickBot="1" x14ac:dyDescent="0.25">
      <c r="B60" s="1158"/>
      <c r="C60" s="1159"/>
      <c r="D60" s="1166" t="s">
        <v>27</v>
      </c>
      <c r="E60" s="1167"/>
      <c r="F60" s="1167"/>
      <c r="G60" s="1167"/>
      <c r="H60" s="1167"/>
      <c r="I60" s="1167"/>
      <c r="J60" s="1168"/>
      <c r="K60" s="87" t="s">
        <v>561</v>
      </c>
      <c r="L60" s="88" t="s">
        <v>561</v>
      </c>
      <c r="M60" s="88" t="s">
        <v>561</v>
      </c>
      <c r="N60" s="88" t="s">
        <v>561</v>
      </c>
      <c r="O60" s="89" t="s">
        <v>561</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b/y+RAfAhf9cezWvHOZfpZjUpuNgn2unaNjDY/lbvNkkm0Cpw0rAjrOXi8OX3Ral4/z/rgiWPR/56/HqEAKENg==" saltValue="STSrQwQT96UNG+OnklOyW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8" zoomScale="85" zoomScaleNormal="85" zoomScaleSheetLayoutView="100" workbookViewId="0">
      <selection activeCell="L46" sqref="L46"/>
    </sheetView>
  </sheetViews>
  <sheetFormatPr defaultColWidth="0" defaultRowHeight="13.5" customHeight="1" zeroHeight="1" x14ac:dyDescent="0.2"/>
  <cols>
    <col min="1" max="1" width="6.6328125" style="94" customWidth="1"/>
    <col min="2" max="3" width="12.6328125" style="94" customWidth="1"/>
    <col min="4" max="4" width="11.6328125" style="94" customWidth="1"/>
    <col min="5" max="8" width="10.36328125" style="94" customWidth="1"/>
    <col min="9" max="13" width="16.36328125" style="94" customWidth="1"/>
    <col min="14" max="19" width="12.63281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3">
      <c r="B40" s="96" t="s">
        <v>8</v>
      </c>
      <c r="C40" s="97"/>
      <c r="D40" s="97"/>
      <c r="E40" s="98"/>
      <c r="F40" s="98"/>
      <c r="G40" s="98"/>
      <c r="H40" s="99" t="s">
        <v>2</v>
      </c>
      <c r="I40" s="100" t="s">
        <v>528</v>
      </c>
      <c r="J40" s="101" t="s">
        <v>529</v>
      </c>
      <c r="K40" s="101" t="s">
        <v>530</v>
      </c>
      <c r="L40" s="101" t="s">
        <v>531</v>
      </c>
      <c r="M40" s="102" t="s">
        <v>532</v>
      </c>
    </row>
    <row r="41" spans="2:13" ht="27.75" customHeight="1" x14ac:dyDescent="0.2">
      <c r="B41" s="1169" t="s">
        <v>30</v>
      </c>
      <c r="C41" s="1170"/>
      <c r="D41" s="103"/>
      <c r="E41" s="1175" t="s">
        <v>31</v>
      </c>
      <c r="F41" s="1175"/>
      <c r="G41" s="1175"/>
      <c r="H41" s="1176"/>
      <c r="I41" s="330">
        <v>9075</v>
      </c>
      <c r="J41" s="331">
        <v>9078</v>
      </c>
      <c r="K41" s="331">
        <v>8857</v>
      </c>
      <c r="L41" s="331">
        <v>8417</v>
      </c>
      <c r="M41" s="332">
        <v>7984</v>
      </c>
    </row>
    <row r="42" spans="2:13" ht="27.75" customHeight="1" x14ac:dyDescent="0.2">
      <c r="B42" s="1171"/>
      <c r="C42" s="1172"/>
      <c r="D42" s="104"/>
      <c r="E42" s="1177" t="s">
        <v>32</v>
      </c>
      <c r="F42" s="1177"/>
      <c r="G42" s="1177"/>
      <c r="H42" s="1178"/>
      <c r="I42" s="333" t="s">
        <v>490</v>
      </c>
      <c r="J42" s="334" t="s">
        <v>490</v>
      </c>
      <c r="K42" s="334" t="s">
        <v>490</v>
      </c>
      <c r="L42" s="334" t="s">
        <v>490</v>
      </c>
      <c r="M42" s="335" t="s">
        <v>490</v>
      </c>
    </row>
    <row r="43" spans="2:13" ht="27.75" customHeight="1" x14ac:dyDescent="0.2">
      <c r="B43" s="1171"/>
      <c r="C43" s="1172"/>
      <c r="D43" s="104"/>
      <c r="E43" s="1177" t="s">
        <v>33</v>
      </c>
      <c r="F43" s="1177"/>
      <c r="G43" s="1177"/>
      <c r="H43" s="1178"/>
      <c r="I43" s="333">
        <v>1684</v>
      </c>
      <c r="J43" s="334">
        <v>1686</v>
      </c>
      <c r="K43" s="334">
        <v>1259</v>
      </c>
      <c r="L43" s="334">
        <v>1178</v>
      </c>
      <c r="M43" s="335">
        <v>948</v>
      </c>
    </row>
    <row r="44" spans="2:13" ht="27.75" customHeight="1" x14ac:dyDescent="0.2">
      <c r="B44" s="1171"/>
      <c r="C44" s="1172"/>
      <c r="D44" s="104"/>
      <c r="E44" s="1177" t="s">
        <v>34</v>
      </c>
      <c r="F44" s="1177"/>
      <c r="G44" s="1177"/>
      <c r="H44" s="1178"/>
      <c r="I44" s="333">
        <v>43</v>
      </c>
      <c r="J44" s="334">
        <v>25</v>
      </c>
      <c r="K44" s="334">
        <v>7</v>
      </c>
      <c r="L44" s="334" t="s">
        <v>490</v>
      </c>
      <c r="M44" s="335" t="s">
        <v>490</v>
      </c>
    </row>
    <row r="45" spans="2:13" ht="27.75" customHeight="1" x14ac:dyDescent="0.2">
      <c r="B45" s="1171"/>
      <c r="C45" s="1172"/>
      <c r="D45" s="104"/>
      <c r="E45" s="1177" t="s">
        <v>35</v>
      </c>
      <c r="F45" s="1177"/>
      <c r="G45" s="1177"/>
      <c r="H45" s="1178"/>
      <c r="I45" s="333">
        <v>2217</v>
      </c>
      <c r="J45" s="334">
        <v>2149</v>
      </c>
      <c r="K45" s="334">
        <v>2176</v>
      </c>
      <c r="L45" s="334">
        <v>2240</v>
      </c>
      <c r="M45" s="335">
        <v>2152</v>
      </c>
    </row>
    <row r="46" spans="2:13" ht="27.75" customHeight="1" x14ac:dyDescent="0.2">
      <c r="B46" s="1171"/>
      <c r="C46" s="1172"/>
      <c r="D46" s="105"/>
      <c r="E46" s="1177" t="s">
        <v>36</v>
      </c>
      <c r="F46" s="1177"/>
      <c r="G46" s="1177"/>
      <c r="H46" s="1178"/>
      <c r="I46" s="333" t="s">
        <v>490</v>
      </c>
      <c r="J46" s="334" t="s">
        <v>490</v>
      </c>
      <c r="K46" s="334" t="s">
        <v>490</v>
      </c>
      <c r="L46" s="334" t="s">
        <v>490</v>
      </c>
      <c r="M46" s="335" t="s">
        <v>490</v>
      </c>
    </row>
    <row r="47" spans="2:13" ht="27.75" customHeight="1" x14ac:dyDescent="0.2">
      <c r="B47" s="1171"/>
      <c r="C47" s="1172"/>
      <c r="D47" s="106"/>
      <c r="E47" s="1179" t="s">
        <v>37</v>
      </c>
      <c r="F47" s="1180"/>
      <c r="G47" s="1180"/>
      <c r="H47" s="1181"/>
      <c r="I47" s="333" t="s">
        <v>490</v>
      </c>
      <c r="J47" s="334" t="s">
        <v>490</v>
      </c>
      <c r="K47" s="334" t="s">
        <v>490</v>
      </c>
      <c r="L47" s="334" t="s">
        <v>490</v>
      </c>
      <c r="M47" s="335" t="s">
        <v>490</v>
      </c>
    </row>
    <row r="48" spans="2:13" ht="27.75" customHeight="1" x14ac:dyDescent="0.2">
      <c r="B48" s="1171"/>
      <c r="C48" s="1172"/>
      <c r="D48" s="104"/>
      <c r="E48" s="1177" t="s">
        <v>38</v>
      </c>
      <c r="F48" s="1177"/>
      <c r="G48" s="1177"/>
      <c r="H48" s="1178"/>
      <c r="I48" s="333" t="s">
        <v>490</v>
      </c>
      <c r="J48" s="334" t="s">
        <v>490</v>
      </c>
      <c r="K48" s="334" t="s">
        <v>490</v>
      </c>
      <c r="L48" s="334" t="s">
        <v>490</v>
      </c>
      <c r="M48" s="335" t="s">
        <v>490</v>
      </c>
    </row>
    <row r="49" spans="2:13" ht="27.75" customHeight="1" x14ac:dyDescent="0.2">
      <c r="B49" s="1173"/>
      <c r="C49" s="1174"/>
      <c r="D49" s="104"/>
      <c r="E49" s="1177" t="s">
        <v>39</v>
      </c>
      <c r="F49" s="1177"/>
      <c r="G49" s="1177"/>
      <c r="H49" s="1178"/>
      <c r="I49" s="333" t="s">
        <v>490</v>
      </c>
      <c r="J49" s="334" t="s">
        <v>490</v>
      </c>
      <c r="K49" s="334" t="s">
        <v>490</v>
      </c>
      <c r="L49" s="334" t="s">
        <v>490</v>
      </c>
      <c r="M49" s="335" t="s">
        <v>490</v>
      </c>
    </row>
    <row r="50" spans="2:13" ht="27.75" customHeight="1" x14ac:dyDescent="0.2">
      <c r="B50" s="1182" t="s">
        <v>40</v>
      </c>
      <c r="C50" s="1183"/>
      <c r="D50" s="107"/>
      <c r="E50" s="1177" t="s">
        <v>41</v>
      </c>
      <c r="F50" s="1177"/>
      <c r="G50" s="1177"/>
      <c r="H50" s="1178"/>
      <c r="I50" s="333">
        <v>6808</v>
      </c>
      <c r="J50" s="334">
        <v>7284</v>
      </c>
      <c r="K50" s="334">
        <v>7581</v>
      </c>
      <c r="L50" s="334">
        <v>7557</v>
      </c>
      <c r="M50" s="335">
        <v>6702</v>
      </c>
    </row>
    <row r="51" spans="2:13" ht="27.75" customHeight="1" x14ac:dyDescent="0.2">
      <c r="B51" s="1171"/>
      <c r="C51" s="1172"/>
      <c r="D51" s="104"/>
      <c r="E51" s="1177" t="s">
        <v>42</v>
      </c>
      <c r="F51" s="1177"/>
      <c r="G51" s="1177"/>
      <c r="H51" s="1178"/>
      <c r="I51" s="333" t="s">
        <v>490</v>
      </c>
      <c r="J51" s="334" t="s">
        <v>490</v>
      </c>
      <c r="K51" s="334" t="s">
        <v>490</v>
      </c>
      <c r="L51" s="334" t="s">
        <v>490</v>
      </c>
      <c r="M51" s="335" t="s">
        <v>490</v>
      </c>
    </row>
    <row r="52" spans="2:13" ht="27.75" customHeight="1" x14ac:dyDescent="0.2">
      <c r="B52" s="1173"/>
      <c r="C52" s="1174"/>
      <c r="D52" s="104"/>
      <c r="E52" s="1177" t="s">
        <v>43</v>
      </c>
      <c r="F52" s="1177"/>
      <c r="G52" s="1177"/>
      <c r="H52" s="1178"/>
      <c r="I52" s="333">
        <v>7323</v>
      </c>
      <c r="J52" s="334">
        <v>7272</v>
      </c>
      <c r="K52" s="334">
        <v>7085</v>
      </c>
      <c r="L52" s="334">
        <v>6716</v>
      </c>
      <c r="M52" s="335">
        <v>6311</v>
      </c>
    </row>
    <row r="53" spans="2:13" ht="27.75" customHeight="1" thickBot="1" x14ac:dyDescent="0.25">
      <c r="B53" s="1184" t="s">
        <v>19</v>
      </c>
      <c r="C53" s="1185"/>
      <c r="D53" s="108"/>
      <c r="E53" s="1186" t="s">
        <v>44</v>
      </c>
      <c r="F53" s="1186"/>
      <c r="G53" s="1186"/>
      <c r="H53" s="1187"/>
      <c r="I53" s="336">
        <v>-1112</v>
      </c>
      <c r="J53" s="337">
        <v>-1618</v>
      </c>
      <c r="K53" s="337">
        <v>-2367</v>
      </c>
      <c r="L53" s="337">
        <v>-2438</v>
      </c>
      <c r="M53" s="338">
        <v>-1928</v>
      </c>
    </row>
    <row r="54" spans="2:13" ht="27.75" customHeight="1" x14ac:dyDescent="0.25">
      <c r="B54" s="109"/>
      <c r="C54" s="110"/>
      <c r="D54" s="110"/>
      <c r="E54" s="111"/>
      <c r="F54" s="111"/>
      <c r="G54" s="111"/>
      <c r="H54" s="111"/>
      <c r="I54" s="112"/>
      <c r="J54" s="112"/>
      <c r="K54" s="112"/>
      <c r="L54" s="112"/>
      <c r="M54" s="112"/>
    </row>
    <row r="55" spans="2:13" ht="13" x14ac:dyDescent="0.2"/>
  </sheetData>
  <sheetProtection algorithmName="SHA-512" hashValue="kIr8XtXUyiqOX+KsCmu3A8BgIsDF3F1XB4L2M6OH8BcoicVQFqhH8PrVFOyU8rcwHh82qMXJZ4lEeSSaabe0Xw==" saltValue="2/njqELN7q6kg1/7uiKGC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6"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A40" zoomScale="70" zoomScaleNormal="70" zoomScaleSheetLayoutView="100" workbookViewId="0">
      <selection activeCell="H55" sqref="H55"/>
    </sheetView>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3" t="s">
        <v>45</v>
      </c>
    </row>
    <row r="54" spans="2:8" ht="29.25" customHeight="1" thickBot="1" x14ac:dyDescent="0.35">
      <c r="B54" s="114" t="s">
        <v>1</v>
      </c>
      <c r="C54" s="115"/>
      <c r="D54" s="115"/>
      <c r="E54" s="116" t="s">
        <v>2</v>
      </c>
      <c r="F54" s="117" t="s">
        <v>530</v>
      </c>
      <c r="G54" s="117" t="s">
        <v>531</v>
      </c>
      <c r="H54" s="118" t="s">
        <v>532</v>
      </c>
    </row>
    <row r="55" spans="2:8" ht="52.5" customHeight="1" x14ac:dyDescent="0.2">
      <c r="B55" s="119"/>
      <c r="C55" s="1196" t="s">
        <v>46</v>
      </c>
      <c r="D55" s="1196"/>
      <c r="E55" s="1197"/>
      <c r="F55" s="339">
        <v>3560</v>
      </c>
      <c r="G55" s="339">
        <v>3392</v>
      </c>
      <c r="H55" s="340">
        <v>2920</v>
      </c>
    </row>
    <row r="56" spans="2:8" ht="52.5" customHeight="1" x14ac:dyDescent="0.2">
      <c r="B56" s="120"/>
      <c r="C56" s="1198" t="s">
        <v>47</v>
      </c>
      <c r="D56" s="1198"/>
      <c r="E56" s="1199"/>
      <c r="F56" s="341">
        <v>97</v>
      </c>
      <c r="G56" s="341">
        <v>121</v>
      </c>
      <c r="H56" s="342">
        <v>109</v>
      </c>
    </row>
    <row r="57" spans="2:8" ht="53.25" customHeight="1" x14ac:dyDescent="0.2">
      <c r="B57" s="120"/>
      <c r="C57" s="1200" t="s">
        <v>48</v>
      </c>
      <c r="D57" s="1200"/>
      <c r="E57" s="1201"/>
      <c r="F57" s="343">
        <v>3494</v>
      </c>
      <c r="G57" s="343">
        <v>3660</v>
      </c>
      <c r="H57" s="344">
        <v>3276</v>
      </c>
    </row>
    <row r="58" spans="2:8" ht="45.75" customHeight="1" x14ac:dyDescent="0.2">
      <c r="B58" s="121"/>
      <c r="C58" s="1188" t="s">
        <v>556</v>
      </c>
      <c r="D58" s="1189"/>
      <c r="E58" s="1190"/>
      <c r="F58" s="345">
        <v>1868</v>
      </c>
      <c r="G58" s="345">
        <v>2217</v>
      </c>
      <c r="H58" s="346">
        <v>2147</v>
      </c>
    </row>
    <row r="59" spans="2:8" ht="45.75" customHeight="1" x14ac:dyDescent="0.2">
      <c r="B59" s="121"/>
      <c r="C59" s="1188" t="s">
        <v>557</v>
      </c>
      <c r="D59" s="1189"/>
      <c r="E59" s="1190"/>
      <c r="F59" s="345">
        <v>908</v>
      </c>
      <c r="G59" s="345">
        <v>805</v>
      </c>
      <c r="H59" s="346">
        <v>600</v>
      </c>
    </row>
    <row r="60" spans="2:8" ht="45.75" customHeight="1" x14ac:dyDescent="0.2">
      <c r="B60" s="121"/>
      <c r="C60" s="1188" t="s">
        <v>558</v>
      </c>
      <c r="D60" s="1189"/>
      <c r="E60" s="1190"/>
      <c r="F60" s="345">
        <v>237</v>
      </c>
      <c r="G60" s="345">
        <v>219</v>
      </c>
      <c r="H60" s="346">
        <v>159</v>
      </c>
    </row>
    <row r="61" spans="2:8" ht="45.75" customHeight="1" x14ac:dyDescent="0.2">
      <c r="B61" s="121"/>
      <c r="C61" s="1188" t="s">
        <v>559</v>
      </c>
      <c r="D61" s="1189"/>
      <c r="E61" s="1190"/>
      <c r="F61" s="345">
        <v>170</v>
      </c>
      <c r="G61" s="345">
        <v>144</v>
      </c>
      <c r="H61" s="346">
        <v>132</v>
      </c>
    </row>
    <row r="62" spans="2:8" ht="45.75" customHeight="1" thickBot="1" x14ac:dyDescent="0.25">
      <c r="B62" s="122"/>
      <c r="C62" s="1191" t="s">
        <v>560</v>
      </c>
      <c r="D62" s="1192"/>
      <c r="E62" s="1193"/>
      <c r="F62" s="347">
        <v>120</v>
      </c>
      <c r="G62" s="347">
        <v>111</v>
      </c>
      <c r="H62" s="348">
        <v>104</v>
      </c>
    </row>
    <row r="63" spans="2:8" ht="52.5" customHeight="1" thickBot="1" x14ac:dyDescent="0.25">
      <c r="B63" s="123"/>
      <c r="C63" s="1194" t="s">
        <v>49</v>
      </c>
      <c r="D63" s="1194"/>
      <c r="E63" s="1195"/>
      <c r="F63" s="349">
        <v>7151</v>
      </c>
      <c r="G63" s="349">
        <v>7174</v>
      </c>
      <c r="H63" s="350">
        <v>6305</v>
      </c>
    </row>
    <row r="64" spans="2:8" ht="13" x14ac:dyDescent="0.2"/>
  </sheetData>
  <sheetProtection algorithmName="SHA-512" hashValue="/cCmx6JNnOJS7A02MEg3a1SDRwh80AqYCcXYyAGYmL0GFsDMeiD5vO4vFWDYBJxt9t+tSOEfRomAAV0s4kga5Q==" saltValue="w+P5+WGp80uzIE/TIRiy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2"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30" customWidth="1"/>
    <col min="2" max="8" width="13.36328125" style="130" customWidth="1"/>
    <col min="9" max="16384" width="11.08984375" style="130"/>
  </cols>
  <sheetData>
    <row r="1" spans="1:8" x14ac:dyDescent="0.2">
      <c r="A1" s="124"/>
      <c r="B1" s="125"/>
      <c r="C1" s="126"/>
      <c r="D1" s="127"/>
      <c r="E1" s="128"/>
      <c r="F1" s="128"/>
      <c r="G1" s="128"/>
      <c r="H1" s="129"/>
    </row>
    <row r="2" spans="1:8" x14ac:dyDescent="0.2">
      <c r="A2" s="131"/>
      <c r="B2" s="132"/>
      <c r="C2" s="133"/>
      <c r="D2" s="134" t="s">
        <v>50</v>
      </c>
      <c r="E2" s="135"/>
      <c r="F2" s="136" t="s">
        <v>527</v>
      </c>
      <c r="G2" s="137"/>
      <c r="H2" s="138"/>
    </row>
    <row r="3" spans="1:8" x14ac:dyDescent="0.2">
      <c r="A3" s="134" t="s">
        <v>520</v>
      </c>
      <c r="B3" s="139"/>
      <c r="C3" s="140"/>
      <c r="D3" s="141">
        <v>109182</v>
      </c>
      <c r="E3" s="142"/>
      <c r="F3" s="143">
        <v>92632</v>
      </c>
      <c r="G3" s="144"/>
      <c r="H3" s="145"/>
    </row>
    <row r="4" spans="1:8" x14ac:dyDescent="0.2">
      <c r="A4" s="146"/>
      <c r="B4" s="147"/>
      <c r="C4" s="148"/>
      <c r="D4" s="149">
        <v>38447</v>
      </c>
      <c r="E4" s="150"/>
      <c r="F4" s="151">
        <v>47978</v>
      </c>
      <c r="G4" s="152"/>
      <c r="H4" s="153"/>
    </row>
    <row r="5" spans="1:8" x14ac:dyDescent="0.2">
      <c r="A5" s="134" t="s">
        <v>522</v>
      </c>
      <c r="B5" s="139"/>
      <c r="C5" s="140"/>
      <c r="D5" s="141">
        <v>80390</v>
      </c>
      <c r="E5" s="142"/>
      <c r="F5" s="143">
        <v>96469</v>
      </c>
      <c r="G5" s="144"/>
      <c r="H5" s="145"/>
    </row>
    <row r="6" spans="1:8" x14ac:dyDescent="0.2">
      <c r="A6" s="146"/>
      <c r="B6" s="147"/>
      <c r="C6" s="148"/>
      <c r="D6" s="149">
        <v>37956</v>
      </c>
      <c r="E6" s="150"/>
      <c r="F6" s="151">
        <v>49775</v>
      </c>
      <c r="G6" s="152"/>
      <c r="H6" s="153"/>
    </row>
    <row r="7" spans="1:8" x14ac:dyDescent="0.2">
      <c r="A7" s="134" t="s">
        <v>523</v>
      </c>
      <c r="B7" s="139"/>
      <c r="C7" s="140"/>
      <c r="D7" s="141">
        <v>101917</v>
      </c>
      <c r="E7" s="142"/>
      <c r="F7" s="143">
        <v>85743</v>
      </c>
      <c r="G7" s="144"/>
      <c r="H7" s="145"/>
    </row>
    <row r="8" spans="1:8" x14ac:dyDescent="0.2">
      <c r="A8" s="146"/>
      <c r="B8" s="147"/>
      <c r="C8" s="148"/>
      <c r="D8" s="149">
        <v>41543</v>
      </c>
      <c r="E8" s="150"/>
      <c r="F8" s="151">
        <v>45231</v>
      </c>
      <c r="G8" s="152"/>
      <c r="H8" s="153"/>
    </row>
    <row r="9" spans="1:8" x14ac:dyDescent="0.2">
      <c r="A9" s="134" t="s">
        <v>524</v>
      </c>
      <c r="B9" s="139"/>
      <c r="C9" s="140"/>
      <c r="D9" s="141">
        <v>62487</v>
      </c>
      <c r="E9" s="142"/>
      <c r="F9" s="143">
        <v>92509</v>
      </c>
      <c r="G9" s="144"/>
      <c r="H9" s="145"/>
    </row>
    <row r="10" spans="1:8" x14ac:dyDescent="0.2">
      <c r="A10" s="146"/>
      <c r="B10" s="147"/>
      <c r="C10" s="148"/>
      <c r="D10" s="149">
        <v>34929</v>
      </c>
      <c r="E10" s="150"/>
      <c r="F10" s="151">
        <v>52274</v>
      </c>
      <c r="G10" s="152"/>
      <c r="H10" s="153"/>
    </row>
    <row r="11" spans="1:8" x14ac:dyDescent="0.2">
      <c r="A11" s="134" t="s">
        <v>525</v>
      </c>
      <c r="B11" s="139"/>
      <c r="C11" s="140"/>
      <c r="D11" s="141">
        <v>82888</v>
      </c>
      <c r="E11" s="142"/>
      <c r="F11" s="143">
        <v>98544</v>
      </c>
      <c r="G11" s="144"/>
      <c r="H11" s="145"/>
    </row>
    <row r="12" spans="1:8" x14ac:dyDescent="0.2">
      <c r="A12" s="146"/>
      <c r="B12" s="147"/>
      <c r="C12" s="154"/>
      <c r="D12" s="149">
        <v>37098</v>
      </c>
      <c r="E12" s="150"/>
      <c r="F12" s="151">
        <v>55816</v>
      </c>
      <c r="G12" s="152"/>
      <c r="H12" s="153"/>
    </row>
    <row r="13" spans="1:8" x14ac:dyDescent="0.2">
      <c r="A13" s="134"/>
      <c r="B13" s="139"/>
      <c r="C13" s="140"/>
      <c r="D13" s="141">
        <v>87373</v>
      </c>
      <c r="E13" s="142"/>
      <c r="F13" s="143">
        <v>93179</v>
      </c>
      <c r="G13" s="155"/>
      <c r="H13" s="145"/>
    </row>
    <row r="14" spans="1:8" x14ac:dyDescent="0.2">
      <c r="A14" s="146"/>
      <c r="B14" s="147"/>
      <c r="C14" s="148"/>
      <c r="D14" s="149">
        <v>37995</v>
      </c>
      <c r="E14" s="150"/>
      <c r="F14" s="151">
        <v>50215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8.15</v>
      </c>
      <c r="C19" s="156">
        <f>ROUND(VALUE(SUBSTITUTE(実質収支比率等に係る経年分析!G$48,"▲","-")),2)</f>
        <v>10.119999999999999</v>
      </c>
      <c r="D19" s="156">
        <f>ROUND(VALUE(SUBSTITUTE(実質収支比率等に係る経年分析!H$48,"▲","-")),2)</f>
        <v>9.94</v>
      </c>
      <c r="E19" s="156">
        <f>ROUND(VALUE(SUBSTITUTE(実質収支比率等に係る経年分析!I$48,"▲","-")),2)</f>
        <v>3.83</v>
      </c>
      <c r="F19" s="156">
        <f>ROUND(VALUE(SUBSTITUTE(実質収支比率等に係る経年分析!J$48,"▲","-")),2)</f>
        <v>4.55</v>
      </c>
    </row>
    <row r="20" spans="1:11" x14ac:dyDescent="0.2">
      <c r="A20" s="156" t="s">
        <v>53</v>
      </c>
      <c r="B20" s="156">
        <f>ROUND(VALUE(SUBSTITUTE(実質収支比率等に係る経年分析!F$47,"▲","-")),2)</f>
        <v>44.98</v>
      </c>
      <c r="C20" s="156">
        <f>ROUND(VALUE(SUBSTITUTE(実質収支比率等に係る経年分析!G$47,"▲","-")),2)</f>
        <v>46.7</v>
      </c>
      <c r="D20" s="156">
        <f>ROUND(VALUE(SUBSTITUTE(実質収支比率等に係る経年分析!H$47,"▲","-")),2)</f>
        <v>53.33</v>
      </c>
      <c r="E20" s="156">
        <f>ROUND(VALUE(SUBSTITUTE(実質収支比率等に係る経年分析!I$47,"▲","-")),2)</f>
        <v>50.74</v>
      </c>
      <c r="F20" s="156">
        <f>ROUND(VALUE(SUBSTITUTE(実質収支比率等に係る経年分析!J$47,"▲","-")),2)</f>
        <v>43.17</v>
      </c>
    </row>
    <row r="21" spans="1:11" x14ac:dyDescent="0.2">
      <c r="A21" s="156" t="s">
        <v>54</v>
      </c>
      <c r="B21" s="156">
        <f>IF(ISNUMBER(VALUE(SUBSTITUTE(実質収支比率等に係る経年分析!F$49,"▲","-"))),ROUND(VALUE(SUBSTITUTE(実質収支比率等に係る経年分析!F$49,"▲","-")),2),NA())</f>
        <v>-4.05</v>
      </c>
      <c r="C21" s="156">
        <f>IF(ISNUMBER(VALUE(SUBSTITUTE(実質収支比率等に係る経年分析!G$49,"▲","-"))),ROUND(VALUE(SUBSTITUTE(実質収支比率等に係る経年分析!G$49,"▲","-")),2),NA())</f>
        <v>6.24</v>
      </c>
      <c r="D21" s="156">
        <f>IF(ISNUMBER(VALUE(SUBSTITUTE(実質収支比率等に係る経年分析!H$49,"▲","-"))),ROUND(VALUE(SUBSTITUTE(実質収支比率等に係る経年分析!H$49,"▲","-")),2),NA())</f>
        <v>4.7300000000000004</v>
      </c>
      <c r="E21" s="156">
        <f>IF(ISNUMBER(VALUE(SUBSTITUTE(実質収支比率等に係る経年分析!I$49,"▲","-"))),ROUND(VALUE(SUBSTITUTE(実質収支比率等に係る経年分析!I$49,"▲","-")),2),NA())</f>
        <v>-8.61</v>
      </c>
      <c r="F21" s="156">
        <f>IF(ISNUMBER(VALUE(SUBSTITUTE(実質収支比率等に係る経年分析!J$49,"▲","-"))),ROUND(VALUE(SUBSTITUTE(実質収支比率等に係る経年分析!J$49,"▲","-")),2),NA())</f>
        <v>-6.21</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str">
        <f>IF(連結実質赤字比率に係る赤字・黒字の構成分析!C$41="",NA(),連結実質赤字比率に係る赤字・黒字の構成分析!C$41)</f>
        <v>後期高齢者医療特別会計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0.4</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0.23</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0.09</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0.02</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2">
      <c r="A30" s="157" t="str">
        <f>IF(連結実質赤字比率に係る赤字・黒字の構成分析!C$40="",NA(),連結実質赤字比率に係る赤字・黒字の構成分析!C$40)</f>
        <v>産業団地整備事業特別会計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0.01</v>
      </c>
    </row>
    <row r="31" spans="1:11" x14ac:dyDescent="0.2">
      <c r="A31" s="157" t="str">
        <f>IF(連結実質赤字比率に係る赤字・黒字の構成分析!C$39="",NA(),連結実質赤字比率に係る赤字・黒字の構成分析!C$39)</f>
        <v>介護保険特別会計（介護サービス事業勘定）</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0.02</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0.03</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0.02</v>
      </c>
    </row>
    <row r="32" spans="1:11" x14ac:dyDescent="0.2">
      <c r="A32" s="157" t="str">
        <f>IF(連結実質赤字比率に係る赤字・黒字の構成分析!C$38="",NA(),連結実質赤字比率に係る赤字・黒字の構成分析!C$38)</f>
        <v>国民健康保険特別会計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0.75</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0.54</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0.49</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0.35</v>
      </c>
    </row>
    <row r="33" spans="1:16" x14ac:dyDescent="0.2">
      <c r="A33" s="157" t="str">
        <f>IF(連結実質赤字比率に係る赤字・黒字の構成分析!C$37="",NA(),連結実質赤字比率に係る赤字・黒字の構成分析!C$37)</f>
        <v>介護保険特別会計（保険事業勘定）</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1.22</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1.64</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2.92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4.34</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2.42</v>
      </c>
    </row>
    <row r="34" spans="1:16" x14ac:dyDescent="0.2">
      <c r="A34" s="157" t="str">
        <f>IF(連結実質赤字比率に係る赤字・黒字の構成分析!C$36="",NA(),連結実質赤字比率に係る赤字・黒字の構成分析!C$36)</f>
        <v>病院事業会計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4.99</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6.12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7.61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4.42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3.55</v>
      </c>
    </row>
    <row r="35" spans="1:16" x14ac:dyDescent="0.2">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8.14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10.119999999999999</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9.94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3.83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4.55</v>
      </c>
    </row>
    <row r="36" spans="1:16" x14ac:dyDescent="0.2">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8.7200000000000006</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9.58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10.25</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10.33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10.14</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636</v>
      </c>
      <c r="E42" s="158"/>
      <c r="F42" s="158"/>
      <c r="G42" s="158">
        <f>'実質公債費比率（分子）の構造'!L$52</f>
        <v>660</v>
      </c>
      <c r="H42" s="158"/>
      <c r="I42" s="158"/>
      <c r="J42" s="158">
        <f>'実質公債費比率（分子）の構造'!M$52</f>
        <v>722</v>
      </c>
      <c r="K42" s="158"/>
      <c r="L42" s="158"/>
      <c r="M42" s="158">
        <f>'実質公債費比率（分子）の構造'!N$52</f>
        <v>727</v>
      </c>
      <c r="N42" s="158"/>
      <c r="O42" s="158"/>
      <c r="P42" s="158">
        <f>'実質公債費比率（分子）の構造'!O$52</f>
        <v>716</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0</v>
      </c>
      <c r="C44" s="158"/>
      <c r="D44" s="158"/>
      <c r="E44" s="158">
        <f>'実質公債費比率（分子）の構造'!L$50</f>
        <v>0</v>
      </c>
      <c r="F44" s="158"/>
      <c r="G44" s="158"/>
      <c r="H44" s="158">
        <f>'実質公債費比率（分子）の構造'!M$50</f>
        <v>0</v>
      </c>
      <c r="I44" s="158"/>
      <c r="J44" s="158"/>
      <c r="K44" s="158">
        <f>'実質公債費比率（分子）の構造'!N$50</f>
        <v>1</v>
      </c>
      <c r="L44" s="158"/>
      <c r="M44" s="158"/>
      <c r="N44" s="158">
        <f>'実質公債費比率（分子）の構造'!O$50</f>
        <v>0</v>
      </c>
      <c r="O44" s="158"/>
      <c r="P44" s="158"/>
    </row>
    <row r="45" spans="1:16" x14ac:dyDescent="0.2">
      <c r="A45" s="158" t="s">
        <v>63</v>
      </c>
      <c r="B45" s="158">
        <f>'実質公債費比率（分子）の構造'!K$49</f>
        <v>20</v>
      </c>
      <c r="C45" s="158"/>
      <c r="D45" s="158"/>
      <c r="E45" s="158">
        <f>'実質公債費比率（分子）の構造'!L$49</f>
        <v>18</v>
      </c>
      <c r="F45" s="158"/>
      <c r="G45" s="158"/>
      <c r="H45" s="158">
        <f>'実質公債費比率（分子）の構造'!M$49</f>
        <v>18</v>
      </c>
      <c r="I45" s="158"/>
      <c r="J45" s="158"/>
      <c r="K45" s="158">
        <f>'実質公債費比率（分子）の構造'!N$49</f>
        <v>7</v>
      </c>
      <c r="L45" s="158"/>
      <c r="M45" s="158"/>
      <c r="N45" s="158" t="str">
        <f>'実質公債費比率（分子）の構造'!O$49</f>
        <v>-</v>
      </c>
      <c r="O45" s="158"/>
      <c r="P45" s="158"/>
    </row>
    <row r="46" spans="1:16" x14ac:dyDescent="0.2">
      <c r="A46" s="158" t="s">
        <v>64</v>
      </c>
      <c r="B46" s="158">
        <f>'実質公債費比率（分子）の構造'!K$48</f>
        <v>34</v>
      </c>
      <c r="C46" s="158"/>
      <c r="D46" s="158"/>
      <c r="E46" s="158">
        <f>'実質公債費比率（分子）の構造'!L$48</f>
        <v>46</v>
      </c>
      <c r="F46" s="158"/>
      <c r="G46" s="158"/>
      <c r="H46" s="158">
        <f>'実質公債費比率（分子）の構造'!M$48</f>
        <v>50</v>
      </c>
      <c r="I46" s="158"/>
      <c r="J46" s="158"/>
      <c r="K46" s="158">
        <f>'実質公債費比率（分子）の構造'!N$48</f>
        <v>37</v>
      </c>
      <c r="L46" s="158"/>
      <c r="M46" s="158"/>
      <c r="N46" s="158">
        <f>'実質公債費比率（分子）の構造'!O$48</f>
        <v>44</v>
      </c>
      <c r="O46" s="158"/>
      <c r="P46" s="158"/>
    </row>
    <row r="47" spans="1:16" x14ac:dyDescent="0.2">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771</v>
      </c>
      <c r="C49" s="158"/>
      <c r="D49" s="158"/>
      <c r="E49" s="158">
        <f>'実質公債費比率（分子）の構造'!L$45</f>
        <v>820</v>
      </c>
      <c r="F49" s="158"/>
      <c r="G49" s="158"/>
      <c r="H49" s="158">
        <f>'実質公債費比率（分子）の構造'!M$45</f>
        <v>935</v>
      </c>
      <c r="I49" s="158"/>
      <c r="J49" s="158"/>
      <c r="K49" s="158">
        <f>'実質公債費比率（分子）の構造'!N$45</f>
        <v>949</v>
      </c>
      <c r="L49" s="158"/>
      <c r="M49" s="158"/>
      <c r="N49" s="158">
        <f>'実質公債費比率（分子）の構造'!O$45</f>
        <v>929</v>
      </c>
      <c r="O49" s="158"/>
      <c r="P49" s="158"/>
    </row>
    <row r="50" spans="1:16" x14ac:dyDescent="0.2">
      <c r="A50" s="158" t="s">
        <v>67</v>
      </c>
      <c r="B50" s="158" t="e">
        <f>NA()</f>
        <v>#N/A</v>
      </c>
      <c r="C50" s="158">
        <f>IF(ISNUMBER('実質公債費比率（分子）の構造'!K$53),'実質公債費比率（分子）の構造'!K$53,NA())</f>
        <v>189</v>
      </c>
      <c r="D50" s="158" t="e">
        <f>NA()</f>
        <v>#N/A</v>
      </c>
      <c r="E50" s="158" t="e">
        <f>NA()</f>
        <v>#N/A</v>
      </c>
      <c r="F50" s="158">
        <f>IF(ISNUMBER('実質公債費比率（分子）の構造'!L$53),'実質公債費比率（分子）の構造'!L$53,NA())</f>
        <v>224</v>
      </c>
      <c r="G50" s="158" t="e">
        <f>NA()</f>
        <v>#N/A</v>
      </c>
      <c r="H50" s="158" t="e">
        <f>NA()</f>
        <v>#N/A</v>
      </c>
      <c r="I50" s="158">
        <f>IF(ISNUMBER('実質公債費比率（分子）の構造'!M$53),'実質公債費比率（分子）の構造'!M$53,NA())</f>
        <v>281</v>
      </c>
      <c r="J50" s="158" t="e">
        <f>NA()</f>
        <v>#N/A</v>
      </c>
      <c r="K50" s="158" t="e">
        <f>NA()</f>
        <v>#N/A</v>
      </c>
      <c r="L50" s="158">
        <f>IF(ISNUMBER('実質公債費比率（分子）の構造'!N$53),'実質公債費比率（分子）の構造'!N$53,NA())</f>
        <v>267</v>
      </c>
      <c r="M50" s="158" t="e">
        <f>NA()</f>
        <v>#N/A</v>
      </c>
      <c r="N50" s="158" t="e">
        <f>NA()</f>
        <v>#N/A</v>
      </c>
      <c r="O50" s="158">
        <f>IF(ISNUMBER('実質公債費比率（分子）の構造'!O$53),'実質公債費比率（分子）の構造'!O$53,NA())</f>
        <v>257</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7323</v>
      </c>
      <c r="E56" s="157"/>
      <c r="F56" s="157"/>
      <c r="G56" s="157">
        <f>'将来負担比率（分子）の構造'!J$52</f>
        <v>7272</v>
      </c>
      <c r="H56" s="157"/>
      <c r="I56" s="157"/>
      <c r="J56" s="157">
        <f>'将来負担比率（分子）の構造'!K$52</f>
        <v>7085</v>
      </c>
      <c r="K56" s="157"/>
      <c r="L56" s="157"/>
      <c r="M56" s="157">
        <f>'将来負担比率（分子）の構造'!L$52</f>
        <v>6716</v>
      </c>
      <c r="N56" s="157"/>
      <c r="O56" s="157"/>
      <c r="P56" s="157">
        <f>'将来負担比率（分子）の構造'!M$52</f>
        <v>6311</v>
      </c>
    </row>
    <row r="57" spans="1:16" x14ac:dyDescent="0.2">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2">
      <c r="A58" s="157" t="s">
        <v>41</v>
      </c>
      <c r="B58" s="157"/>
      <c r="C58" s="157"/>
      <c r="D58" s="157">
        <f>'将来負担比率（分子）の構造'!I$50</f>
        <v>6808</v>
      </c>
      <c r="E58" s="157"/>
      <c r="F58" s="157"/>
      <c r="G58" s="157">
        <f>'将来負担比率（分子）の構造'!J$50</f>
        <v>7284</v>
      </c>
      <c r="H58" s="157"/>
      <c r="I58" s="157"/>
      <c r="J58" s="157">
        <f>'将来負担比率（分子）の構造'!K$50</f>
        <v>7581</v>
      </c>
      <c r="K58" s="157"/>
      <c r="L58" s="157"/>
      <c r="M58" s="157">
        <f>'将来負担比率（分子）の構造'!L$50</f>
        <v>7557</v>
      </c>
      <c r="N58" s="157"/>
      <c r="O58" s="157"/>
      <c r="P58" s="157">
        <f>'将来負担比率（分子）の構造'!M$50</f>
        <v>6702</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2217</v>
      </c>
      <c r="C62" s="157"/>
      <c r="D62" s="157"/>
      <c r="E62" s="157">
        <f>'将来負担比率（分子）の構造'!J$45</f>
        <v>2149</v>
      </c>
      <c r="F62" s="157"/>
      <c r="G62" s="157"/>
      <c r="H62" s="157">
        <f>'将来負担比率（分子）の構造'!K$45</f>
        <v>2176</v>
      </c>
      <c r="I62" s="157"/>
      <c r="J62" s="157"/>
      <c r="K62" s="157">
        <f>'将来負担比率（分子）の構造'!L$45</f>
        <v>2240</v>
      </c>
      <c r="L62" s="157"/>
      <c r="M62" s="157"/>
      <c r="N62" s="157">
        <f>'将来負担比率（分子）の構造'!M$45</f>
        <v>2152</v>
      </c>
      <c r="O62" s="157"/>
      <c r="P62" s="157"/>
    </row>
    <row r="63" spans="1:16" x14ac:dyDescent="0.2">
      <c r="A63" s="157" t="s">
        <v>34</v>
      </c>
      <c r="B63" s="157">
        <f>'将来負担比率（分子）の構造'!I$44</f>
        <v>43</v>
      </c>
      <c r="C63" s="157"/>
      <c r="D63" s="157"/>
      <c r="E63" s="157">
        <f>'将来負担比率（分子）の構造'!J$44</f>
        <v>25</v>
      </c>
      <c r="F63" s="157"/>
      <c r="G63" s="157"/>
      <c r="H63" s="157">
        <f>'将来負担比率（分子）の構造'!K$44</f>
        <v>7</v>
      </c>
      <c r="I63" s="157"/>
      <c r="J63" s="157"/>
      <c r="K63" s="157" t="str">
        <f>'将来負担比率（分子）の構造'!L$44</f>
        <v>-</v>
      </c>
      <c r="L63" s="157"/>
      <c r="M63" s="157"/>
      <c r="N63" s="157" t="str">
        <f>'将来負担比率（分子）の構造'!M$44</f>
        <v>-</v>
      </c>
      <c r="O63" s="157"/>
      <c r="P63" s="157"/>
    </row>
    <row r="64" spans="1:16" x14ac:dyDescent="0.2">
      <c r="A64" s="157" t="s">
        <v>33</v>
      </c>
      <c r="B64" s="157">
        <f>'将来負担比率（分子）の構造'!I$43</f>
        <v>1684</v>
      </c>
      <c r="C64" s="157"/>
      <c r="D64" s="157"/>
      <c r="E64" s="157">
        <f>'将来負担比率（分子）の構造'!J$43</f>
        <v>1686</v>
      </c>
      <c r="F64" s="157"/>
      <c r="G64" s="157"/>
      <c r="H64" s="157">
        <f>'将来負担比率（分子）の構造'!K$43</f>
        <v>1259</v>
      </c>
      <c r="I64" s="157"/>
      <c r="J64" s="157"/>
      <c r="K64" s="157">
        <f>'将来負担比率（分子）の構造'!L$43</f>
        <v>1178</v>
      </c>
      <c r="L64" s="157"/>
      <c r="M64" s="157"/>
      <c r="N64" s="157">
        <f>'将来負担比率（分子）の構造'!M$43</f>
        <v>948</v>
      </c>
      <c r="O64" s="157"/>
      <c r="P64" s="157"/>
    </row>
    <row r="65" spans="1:16" x14ac:dyDescent="0.2">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2">
      <c r="A66" s="157" t="s">
        <v>31</v>
      </c>
      <c r="B66" s="157">
        <f>'将来負担比率（分子）の構造'!I$41</f>
        <v>9075</v>
      </c>
      <c r="C66" s="157"/>
      <c r="D66" s="157"/>
      <c r="E66" s="157">
        <f>'将来負担比率（分子）の構造'!J$41</f>
        <v>9078</v>
      </c>
      <c r="F66" s="157"/>
      <c r="G66" s="157"/>
      <c r="H66" s="157">
        <f>'将来負担比率（分子）の構造'!K$41</f>
        <v>8857</v>
      </c>
      <c r="I66" s="157"/>
      <c r="J66" s="157"/>
      <c r="K66" s="157">
        <f>'将来負担比率（分子）の構造'!L$41</f>
        <v>8417</v>
      </c>
      <c r="L66" s="157"/>
      <c r="M66" s="157"/>
      <c r="N66" s="157">
        <f>'将来負担比率（分子）の構造'!M$41</f>
        <v>7984</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3560</v>
      </c>
      <c r="C72" s="161">
        <f>基金残高に係る経年分析!G55</f>
        <v>3392</v>
      </c>
      <c r="D72" s="161">
        <f>基金残高に係る経年分析!H55</f>
        <v>2920</v>
      </c>
    </row>
    <row r="73" spans="1:16" x14ac:dyDescent="0.2">
      <c r="A73" s="160" t="s">
        <v>74</v>
      </c>
      <c r="B73" s="161">
        <f>基金残高に係る経年分析!F56</f>
        <v>97</v>
      </c>
      <c r="C73" s="161">
        <f>基金残高に係る経年分析!G56</f>
        <v>121</v>
      </c>
      <c r="D73" s="161">
        <f>基金残高に係る経年分析!H56</f>
        <v>109</v>
      </c>
    </row>
    <row r="74" spans="1:16" x14ac:dyDescent="0.2">
      <c r="A74" s="160" t="s">
        <v>75</v>
      </c>
      <c r="B74" s="161">
        <f>基金残高に係る経年分析!F57</f>
        <v>3494</v>
      </c>
      <c r="C74" s="161">
        <f>基金残高に係る経年分析!G57</f>
        <v>3660</v>
      </c>
      <c r="D74" s="161">
        <f>基金残高に係る経年分析!H57</f>
        <v>3276</v>
      </c>
    </row>
  </sheetData>
  <sheetProtection algorithmName="SHA-512" hashValue="Qkb1K9x1h35JAeAxs12LWMVdT8NAUFX+hNmKMenUvokPztKO99mBNueTPuSimiv/GsqCg8BKZMPh9KJ4wCLeHg==" saltValue="nn7X0hzc0psWCRlt9s5Rx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7" zoomScale="55" zoomScaleNormal="55" workbookViewId="0">
      <selection activeCell="CR18" sqref="CR18:CY18"/>
    </sheetView>
  </sheetViews>
  <sheetFormatPr defaultColWidth="0" defaultRowHeight="11.25" customHeight="1" zeroHeight="1" x14ac:dyDescent="0.2"/>
  <cols>
    <col min="1" max="1" width="1.6328125" style="196" customWidth="1"/>
    <col min="2" max="2" width="2.36328125" style="196" customWidth="1"/>
    <col min="3" max="16" width="2.6328125" style="196" customWidth="1"/>
    <col min="17" max="17" width="2.36328125" style="196" customWidth="1"/>
    <col min="18" max="95" width="1.6328125" style="196" customWidth="1"/>
    <col min="96" max="133" width="1.6328125" style="208" customWidth="1"/>
    <col min="134" max="143" width="1.63281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203</v>
      </c>
      <c r="DI1" s="590"/>
      <c r="DJ1" s="590"/>
      <c r="DK1" s="590"/>
      <c r="DL1" s="590"/>
      <c r="DM1" s="590"/>
      <c r="DN1" s="591"/>
      <c r="DO1" s="196"/>
      <c r="DP1" s="589" t="s">
        <v>204</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205</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206</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207</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208</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209</v>
      </c>
      <c r="S4" s="593"/>
      <c r="T4" s="593"/>
      <c r="U4" s="593"/>
      <c r="V4" s="593"/>
      <c r="W4" s="593"/>
      <c r="X4" s="593"/>
      <c r="Y4" s="594"/>
      <c r="Z4" s="592" t="s">
        <v>210</v>
      </c>
      <c r="AA4" s="593"/>
      <c r="AB4" s="593"/>
      <c r="AC4" s="594"/>
      <c r="AD4" s="592" t="s">
        <v>211</v>
      </c>
      <c r="AE4" s="593"/>
      <c r="AF4" s="593"/>
      <c r="AG4" s="593"/>
      <c r="AH4" s="593"/>
      <c r="AI4" s="593"/>
      <c r="AJ4" s="593"/>
      <c r="AK4" s="594"/>
      <c r="AL4" s="592" t="s">
        <v>210</v>
      </c>
      <c r="AM4" s="593"/>
      <c r="AN4" s="593"/>
      <c r="AO4" s="594"/>
      <c r="AP4" s="595" t="s">
        <v>212</v>
      </c>
      <c r="AQ4" s="595"/>
      <c r="AR4" s="595"/>
      <c r="AS4" s="595"/>
      <c r="AT4" s="595"/>
      <c r="AU4" s="595"/>
      <c r="AV4" s="595"/>
      <c r="AW4" s="595"/>
      <c r="AX4" s="595"/>
      <c r="AY4" s="595"/>
      <c r="AZ4" s="595"/>
      <c r="BA4" s="595"/>
      <c r="BB4" s="595"/>
      <c r="BC4" s="595"/>
      <c r="BD4" s="595"/>
      <c r="BE4" s="595"/>
      <c r="BF4" s="595"/>
      <c r="BG4" s="595" t="s">
        <v>213</v>
      </c>
      <c r="BH4" s="595"/>
      <c r="BI4" s="595"/>
      <c r="BJ4" s="595"/>
      <c r="BK4" s="595"/>
      <c r="BL4" s="595"/>
      <c r="BM4" s="595"/>
      <c r="BN4" s="595"/>
      <c r="BO4" s="595" t="s">
        <v>210</v>
      </c>
      <c r="BP4" s="595"/>
      <c r="BQ4" s="595"/>
      <c r="BR4" s="595"/>
      <c r="BS4" s="595" t="s">
        <v>214</v>
      </c>
      <c r="BT4" s="595"/>
      <c r="BU4" s="595"/>
      <c r="BV4" s="595"/>
      <c r="BW4" s="595"/>
      <c r="BX4" s="595"/>
      <c r="BY4" s="595"/>
      <c r="BZ4" s="595"/>
      <c r="CA4" s="595"/>
      <c r="CB4" s="595"/>
      <c r="CD4" s="592" t="s">
        <v>215</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216</v>
      </c>
      <c r="C5" s="597"/>
      <c r="D5" s="597"/>
      <c r="E5" s="597"/>
      <c r="F5" s="597"/>
      <c r="G5" s="597"/>
      <c r="H5" s="597"/>
      <c r="I5" s="597"/>
      <c r="J5" s="597"/>
      <c r="K5" s="597"/>
      <c r="L5" s="597"/>
      <c r="M5" s="597"/>
      <c r="N5" s="597"/>
      <c r="O5" s="597"/>
      <c r="P5" s="597"/>
      <c r="Q5" s="598"/>
      <c r="R5" s="599">
        <v>1974736</v>
      </c>
      <c r="S5" s="600"/>
      <c r="T5" s="600"/>
      <c r="U5" s="600"/>
      <c r="V5" s="600"/>
      <c r="W5" s="600"/>
      <c r="X5" s="600"/>
      <c r="Y5" s="601"/>
      <c r="Z5" s="602">
        <v>13.7</v>
      </c>
      <c r="AA5" s="602"/>
      <c r="AB5" s="602"/>
      <c r="AC5" s="602"/>
      <c r="AD5" s="603">
        <v>1974736</v>
      </c>
      <c r="AE5" s="603"/>
      <c r="AF5" s="603"/>
      <c r="AG5" s="603"/>
      <c r="AH5" s="603"/>
      <c r="AI5" s="603"/>
      <c r="AJ5" s="603"/>
      <c r="AK5" s="603"/>
      <c r="AL5" s="604">
        <v>28.8</v>
      </c>
      <c r="AM5" s="605"/>
      <c r="AN5" s="605"/>
      <c r="AO5" s="606"/>
      <c r="AP5" s="596" t="s">
        <v>217</v>
      </c>
      <c r="AQ5" s="597"/>
      <c r="AR5" s="597"/>
      <c r="AS5" s="597"/>
      <c r="AT5" s="597"/>
      <c r="AU5" s="597"/>
      <c r="AV5" s="597"/>
      <c r="AW5" s="597"/>
      <c r="AX5" s="597"/>
      <c r="AY5" s="597"/>
      <c r="AZ5" s="597"/>
      <c r="BA5" s="597"/>
      <c r="BB5" s="597"/>
      <c r="BC5" s="597"/>
      <c r="BD5" s="597"/>
      <c r="BE5" s="597"/>
      <c r="BF5" s="598"/>
      <c r="BG5" s="610">
        <v>1969444</v>
      </c>
      <c r="BH5" s="611"/>
      <c r="BI5" s="611"/>
      <c r="BJ5" s="611"/>
      <c r="BK5" s="611"/>
      <c r="BL5" s="611"/>
      <c r="BM5" s="611"/>
      <c r="BN5" s="612"/>
      <c r="BO5" s="613">
        <v>99.7</v>
      </c>
      <c r="BP5" s="613"/>
      <c r="BQ5" s="613"/>
      <c r="BR5" s="613"/>
      <c r="BS5" s="614">
        <v>10754</v>
      </c>
      <c r="BT5" s="614"/>
      <c r="BU5" s="614"/>
      <c r="BV5" s="614"/>
      <c r="BW5" s="614"/>
      <c r="BX5" s="614"/>
      <c r="BY5" s="614"/>
      <c r="BZ5" s="614"/>
      <c r="CA5" s="614"/>
      <c r="CB5" s="618"/>
      <c r="CD5" s="592" t="s">
        <v>212</v>
      </c>
      <c r="CE5" s="593"/>
      <c r="CF5" s="593"/>
      <c r="CG5" s="593"/>
      <c r="CH5" s="593"/>
      <c r="CI5" s="593"/>
      <c r="CJ5" s="593"/>
      <c r="CK5" s="593"/>
      <c r="CL5" s="593"/>
      <c r="CM5" s="593"/>
      <c r="CN5" s="593"/>
      <c r="CO5" s="593"/>
      <c r="CP5" s="593"/>
      <c r="CQ5" s="594"/>
      <c r="CR5" s="592" t="s">
        <v>218</v>
      </c>
      <c r="CS5" s="593"/>
      <c r="CT5" s="593"/>
      <c r="CU5" s="593"/>
      <c r="CV5" s="593"/>
      <c r="CW5" s="593"/>
      <c r="CX5" s="593"/>
      <c r="CY5" s="594"/>
      <c r="CZ5" s="592" t="s">
        <v>210</v>
      </c>
      <c r="DA5" s="593"/>
      <c r="DB5" s="593"/>
      <c r="DC5" s="594"/>
      <c r="DD5" s="592" t="s">
        <v>219</v>
      </c>
      <c r="DE5" s="593"/>
      <c r="DF5" s="593"/>
      <c r="DG5" s="593"/>
      <c r="DH5" s="593"/>
      <c r="DI5" s="593"/>
      <c r="DJ5" s="593"/>
      <c r="DK5" s="593"/>
      <c r="DL5" s="593"/>
      <c r="DM5" s="593"/>
      <c r="DN5" s="593"/>
      <c r="DO5" s="593"/>
      <c r="DP5" s="594"/>
      <c r="DQ5" s="592" t="s">
        <v>220</v>
      </c>
      <c r="DR5" s="593"/>
      <c r="DS5" s="593"/>
      <c r="DT5" s="593"/>
      <c r="DU5" s="593"/>
      <c r="DV5" s="593"/>
      <c r="DW5" s="593"/>
      <c r="DX5" s="593"/>
      <c r="DY5" s="593"/>
      <c r="DZ5" s="593"/>
      <c r="EA5" s="593"/>
      <c r="EB5" s="593"/>
      <c r="EC5" s="594"/>
    </row>
    <row r="6" spans="2:143" ht="11.25" customHeight="1" x14ac:dyDescent="0.2">
      <c r="B6" s="607" t="s">
        <v>221</v>
      </c>
      <c r="C6" s="608"/>
      <c r="D6" s="608"/>
      <c r="E6" s="608"/>
      <c r="F6" s="608"/>
      <c r="G6" s="608"/>
      <c r="H6" s="608"/>
      <c r="I6" s="608"/>
      <c r="J6" s="608"/>
      <c r="K6" s="608"/>
      <c r="L6" s="608"/>
      <c r="M6" s="608"/>
      <c r="N6" s="608"/>
      <c r="O6" s="608"/>
      <c r="P6" s="608"/>
      <c r="Q6" s="609"/>
      <c r="R6" s="610">
        <v>196490</v>
      </c>
      <c r="S6" s="611"/>
      <c r="T6" s="611"/>
      <c r="U6" s="611"/>
      <c r="V6" s="611"/>
      <c r="W6" s="611"/>
      <c r="X6" s="611"/>
      <c r="Y6" s="612"/>
      <c r="Z6" s="613">
        <v>1.4</v>
      </c>
      <c r="AA6" s="613"/>
      <c r="AB6" s="613"/>
      <c r="AC6" s="613"/>
      <c r="AD6" s="614">
        <v>196490</v>
      </c>
      <c r="AE6" s="614"/>
      <c r="AF6" s="614"/>
      <c r="AG6" s="614"/>
      <c r="AH6" s="614"/>
      <c r="AI6" s="614"/>
      <c r="AJ6" s="614"/>
      <c r="AK6" s="614"/>
      <c r="AL6" s="615">
        <v>2.9</v>
      </c>
      <c r="AM6" s="616"/>
      <c r="AN6" s="616"/>
      <c r="AO6" s="617"/>
      <c r="AP6" s="607" t="s">
        <v>222</v>
      </c>
      <c r="AQ6" s="608"/>
      <c r="AR6" s="608"/>
      <c r="AS6" s="608"/>
      <c r="AT6" s="608"/>
      <c r="AU6" s="608"/>
      <c r="AV6" s="608"/>
      <c r="AW6" s="608"/>
      <c r="AX6" s="608"/>
      <c r="AY6" s="608"/>
      <c r="AZ6" s="608"/>
      <c r="BA6" s="608"/>
      <c r="BB6" s="608"/>
      <c r="BC6" s="608"/>
      <c r="BD6" s="608"/>
      <c r="BE6" s="608"/>
      <c r="BF6" s="609"/>
      <c r="BG6" s="610">
        <v>1969444</v>
      </c>
      <c r="BH6" s="611"/>
      <c r="BI6" s="611"/>
      <c r="BJ6" s="611"/>
      <c r="BK6" s="611"/>
      <c r="BL6" s="611"/>
      <c r="BM6" s="611"/>
      <c r="BN6" s="612"/>
      <c r="BO6" s="613">
        <v>99.7</v>
      </c>
      <c r="BP6" s="613"/>
      <c r="BQ6" s="613"/>
      <c r="BR6" s="613"/>
      <c r="BS6" s="614">
        <v>10754</v>
      </c>
      <c r="BT6" s="614"/>
      <c r="BU6" s="614"/>
      <c r="BV6" s="614"/>
      <c r="BW6" s="614"/>
      <c r="BX6" s="614"/>
      <c r="BY6" s="614"/>
      <c r="BZ6" s="614"/>
      <c r="CA6" s="614"/>
      <c r="CB6" s="618"/>
      <c r="CD6" s="596" t="s">
        <v>223</v>
      </c>
      <c r="CE6" s="597"/>
      <c r="CF6" s="597"/>
      <c r="CG6" s="597"/>
      <c r="CH6" s="597"/>
      <c r="CI6" s="597"/>
      <c r="CJ6" s="597"/>
      <c r="CK6" s="597"/>
      <c r="CL6" s="597"/>
      <c r="CM6" s="597"/>
      <c r="CN6" s="597"/>
      <c r="CO6" s="597"/>
      <c r="CP6" s="597"/>
      <c r="CQ6" s="598"/>
      <c r="CR6" s="610">
        <v>132989</v>
      </c>
      <c r="CS6" s="611"/>
      <c r="CT6" s="611"/>
      <c r="CU6" s="611"/>
      <c r="CV6" s="611"/>
      <c r="CW6" s="611"/>
      <c r="CX6" s="611"/>
      <c r="CY6" s="612"/>
      <c r="CZ6" s="604">
        <v>1</v>
      </c>
      <c r="DA6" s="605"/>
      <c r="DB6" s="605"/>
      <c r="DC6" s="621"/>
      <c r="DD6" s="619" t="s">
        <v>122</v>
      </c>
      <c r="DE6" s="611"/>
      <c r="DF6" s="611"/>
      <c r="DG6" s="611"/>
      <c r="DH6" s="611"/>
      <c r="DI6" s="611"/>
      <c r="DJ6" s="611"/>
      <c r="DK6" s="611"/>
      <c r="DL6" s="611"/>
      <c r="DM6" s="611"/>
      <c r="DN6" s="611"/>
      <c r="DO6" s="611"/>
      <c r="DP6" s="612"/>
      <c r="DQ6" s="619">
        <v>132989</v>
      </c>
      <c r="DR6" s="611"/>
      <c r="DS6" s="611"/>
      <c r="DT6" s="611"/>
      <c r="DU6" s="611"/>
      <c r="DV6" s="611"/>
      <c r="DW6" s="611"/>
      <c r="DX6" s="611"/>
      <c r="DY6" s="611"/>
      <c r="DZ6" s="611"/>
      <c r="EA6" s="611"/>
      <c r="EB6" s="611"/>
      <c r="EC6" s="620"/>
    </row>
    <row r="7" spans="2:143" ht="11.25" customHeight="1" x14ac:dyDescent="0.2">
      <c r="B7" s="607" t="s">
        <v>224</v>
      </c>
      <c r="C7" s="608"/>
      <c r="D7" s="608"/>
      <c r="E7" s="608"/>
      <c r="F7" s="608"/>
      <c r="G7" s="608"/>
      <c r="H7" s="608"/>
      <c r="I7" s="608"/>
      <c r="J7" s="608"/>
      <c r="K7" s="608"/>
      <c r="L7" s="608"/>
      <c r="M7" s="608"/>
      <c r="N7" s="608"/>
      <c r="O7" s="608"/>
      <c r="P7" s="608"/>
      <c r="Q7" s="609"/>
      <c r="R7" s="610">
        <v>400</v>
      </c>
      <c r="S7" s="611"/>
      <c r="T7" s="611"/>
      <c r="U7" s="611"/>
      <c r="V7" s="611"/>
      <c r="W7" s="611"/>
      <c r="X7" s="611"/>
      <c r="Y7" s="612"/>
      <c r="Z7" s="613">
        <v>0</v>
      </c>
      <c r="AA7" s="613"/>
      <c r="AB7" s="613"/>
      <c r="AC7" s="613"/>
      <c r="AD7" s="614">
        <v>400</v>
      </c>
      <c r="AE7" s="614"/>
      <c r="AF7" s="614"/>
      <c r="AG7" s="614"/>
      <c r="AH7" s="614"/>
      <c r="AI7" s="614"/>
      <c r="AJ7" s="614"/>
      <c r="AK7" s="614"/>
      <c r="AL7" s="615">
        <v>0</v>
      </c>
      <c r="AM7" s="616"/>
      <c r="AN7" s="616"/>
      <c r="AO7" s="617"/>
      <c r="AP7" s="607" t="s">
        <v>225</v>
      </c>
      <c r="AQ7" s="608"/>
      <c r="AR7" s="608"/>
      <c r="AS7" s="608"/>
      <c r="AT7" s="608"/>
      <c r="AU7" s="608"/>
      <c r="AV7" s="608"/>
      <c r="AW7" s="608"/>
      <c r="AX7" s="608"/>
      <c r="AY7" s="608"/>
      <c r="AZ7" s="608"/>
      <c r="BA7" s="608"/>
      <c r="BB7" s="608"/>
      <c r="BC7" s="608"/>
      <c r="BD7" s="608"/>
      <c r="BE7" s="608"/>
      <c r="BF7" s="609"/>
      <c r="BG7" s="610">
        <v>602507</v>
      </c>
      <c r="BH7" s="611"/>
      <c r="BI7" s="611"/>
      <c r="BJ7" s="611"/>
      <c r="BK7" s="611"/>
      <c r="BL7" s="611"/>
      <c r="BM7" s="611"/>
      <c r="BN7" s="612"/>
      <c r="BO7" s="613">
        <v>30.5</v>
      </c>
      <c r="BP7" s="613"/>
      <c r="BQ7" s="613"/>
      <c r="BR7" s="613"/>
      <c r="BS7" s="614">
        <v>10754</v>
      </c>
      <c r="BT7" s="614"/>
      <c r="BU7" s="614"/>
      <c r="BV7" s="614"/>
      <c r="BW7" s="614"/>
      <c r="BX7" s="614"/>
      <c r="BY7" s="614"/>
      <c r="BZ7" s="614"/>
      <c r="CA7" s="614"/>
      <c r="CB7" s="618"/>
      <c r="CD7" s="607" t="s">
        <v>226</v>
      </c>
      <c r="CE7" s="608"/>
      <c r="CF7" s="608"/>
      <c r="CG7" s="608"/>
      <c r="CH7" s="608"/>
      <c r="CI7" s="608"/>
      <c r="CJ7" s="608"/>
      <c r="CK7" s="608"/>
      <c r="CL7" s="608"/>
      <c r="CM7" s="608"/>
      <c r="CN7" s="608"/>
      <c r="CO7" s="608"/>
      <c r="CP7" s="608"/>
      <c r="CQ7" s="609"/>
      <c r="CR7" s="610">
        <v>2501285</v>
      </c>
      <c r="CS7" s="611"/>
      <c r="CT7" s="611"/>
      <c r="CU7" s="611"/>
      <c r="CV7" s="611"/>
      <c r="CW7" s="611"/>
      <c r="CX7" s="611"/>
      <c r="CY7" s="612"/>
      <c r="CZ7" s="613">
        <v>18</v>
      </c>
      <c r="DA7" s="613"/>
      <c r="DB7" s="613"/>
      <c r="DC7" s="613"/>
      <c r="DD7" s="619">
        <v>26123</v>
      </c>
      <c r="DE7" s="611"/>
      <c r="DF7" s="611"/>
      <c r="DG7" s="611"/>
      <c r="DH7" s="611"/>
      <c r="DI7" s="611"/>
      <c r="DJ7" s="611"/>
      <c r="DK7" s="611"/>
      <c r="DL7" s="611"/>
      <c r="DM7" s="611"/>
      <c r="DN7" s="611"/>
      <c r="DO7" s="611"/>
      <c r="DP7" s="612"/>
      <c r="DQ7" s="619">
        <v>2216222</v>
      </c>
      <c r="DR7" s="611"/>
      <c r="DS7" s="611"/>
      <c r="DT7" s="611"/>
      <c r="DU7" s="611"/>
      <c r="DV7" s="611"/>
      <c r="DW7" s="611"/>
      <c r="DX7" s="611"/>
      <c r="DY7" s="611"/>
      <c r="DZ7" s="611"/>
      <c r="EA7" s="611"/>
      <c r="EB7" s="611"/>
      <c r="EC7" s="620"/>
    </row>
    <row r="8" spans="2:143" ht="11.25" customHeight="1" x14ac:dyDescent="0.2">
      <c r="B8" s="607" t="s">
        <v>227</v>
      </c>
      <c r="C8" s="608"/>
      <c r="D8" s="608"/>
      <c r="E8" s="608"/>
      <c r="F8" s="608"/>
      <c r="G8" s="608"/>
      <c r="H8" s="608"/>
      <c r="I8" s="608"/>
      <c r="J8" s="608"/>
      <c r="K8" s="608"/>
      <c r="L8" s="608"/>
      <c r="M8" s="608"/>
      <c r="N8" s="608"/>
      <c r="O8" s="608"/>
      <c r="P8" s="608"/>
      <c r="Q8" s="609"/>
      <c r="R8" s="610">
        <v>8764</v>
      </c>
      <c r="S8" s="611"/>
      <c r="T8" s="611"/>
      <c r="U8" s="611"/>
      <c r="V8" s="611"/>
      <c r="W8" s="611"/>
      <c r="X8" s="611"/>
      <c r="Y8" s="612"/>
      <c r="Z8" s="613">
        <v>0.1</v>
      </c>
      <c r="AA8" s="613"/>
      <c r="AB8" s="613"/>
      <c r="AC8" s="613"/>
      <c r="AD8" s="614">
        <v>8764</v>
      </c>
      <c r="AE8" s="614"/>
      <c r="AF8" s="614"/>
      <c r="AG8" s="614"/>
      <c r="AH8" s="614"/>
      <c r="AI8" s="614"/>
      <c r="AJ8" s="614"/>
      <c r="AK8" s="614"/>
      <c r="AL8" s="615">
        <v>0.1</v>
      </c>
      <c r="AM8" s="616"/>
      <c r="AN8" s="616"/>
      <c r="AO8" s="617"/>
      <c r="AP8" s="607" t="s">
        <v>228</v>
      </c>
      <c r="AQ8" s="608"/>
      <c r="AR8" s="608"/>
      <c r="AS8" s="608"/>
      <c r="AT8" s="608"/>
      <c r="AU8" s="608"/>
      <c r="AV8" s="608"/>
      <c r="AW8" s="608"/>
      <c r="AX8" s="608"/>
      <c r="AY8" s="608"/>
      <c r="AZ8" s="608"/>
      <c r="BA8" s="608"/>
      <c r="BB8" s="608"/>
      <c r="BC8" s="608"/>
      <c r="BD8" s="608"/>
      <c r="BE8" s="608"/>
      <c r="BF8" s="609"/>
      <c r="BG8" s="610">
        <v>17875</v>
      </c>
      <c r="BH8" s="611"/>
      <c r="BI8" s="611"/>
      <c r="BJ8" s="611"/>
      <c r="BK8" s="611"/>
      <c r="BL8" s="611"/>
      <c r="BM8" s="611"/>
      <c r="BN8" s="612"/>
      <c r="BO8" s="613">
        <v>0.9</v>
      </c>
      <c r="BP8" s="613"/>
      <c r="BQ8" s="613"/>
      <c r="BR8" s="613"/>
      <c r="BS8" s="614" t="s">
        <v>122</v>
      </c>
      <c r="BT8" s="614"/>
      <c r="BU8" s="614"/>
      <c r="BV8" s="614"/>
      <c r="BW8" s="614"/>
      <c r="BX8" s="614"/>
      <c r="BY8" s="614"/>
      <c r="BZ8" s="614"/>
      <c r="CA8" s="614"/>
      <c r="CB8" s="618"/>
      <c r="CD8" s="607" t="s">
        <v>229</v>
      </c>
      <c r="CE8" s="608"/>
      <c r="CF8" s="608"/>
      <c r="CG8" s="608"/>
      <c r="CH8" s="608"/>
      <c r="CI8" s="608"/>
      <c r="CJ8" s="608"/>
      <c r="CK8" s="608"/>
      <c r="CL8" s="608"/>
      <c r="CM8" s="608"/>
      <c r="CN8" s="608"/>
      <c r="CO8" s="608"/>
      <c r="CP8" s="608"/>
      <c r="CQ8" s="609"/>
      <c r="CR8" s="610">
        <v>4689956</v>
      </c>
      <c r="CS8" s="611"/>
      <c r="CT8" s="611"/>
      <c r="CU8" s="611"/>
      <c r="CV8" s="611"/>
      <c r="CW8" s="611"/>
      <c r="CX8" s="611"/>
      <c r="CY8" s="612"/>
      <c r="CZ8" s="613">
        <v>33.799999999999997</v>
      </c>
      <c r="DA8" s="613"/>
      <c r="DB8" s="613"/>
      <c r="DC8" s="613"/>
      <c r="DD8" s="619">
        <v>46808</v>
      </c>
      <c r="DE8" s="611"/>
      <c r="DF8" s="611"/>
      <c r="DG8" s="611"/>
      <c r="DH8" s="611"/>
      <c r="DI8" s="611"/>
      <c r="DJ8" s="611"/>
      <c r="DK8" s="611"/>
      <c r="DL8" s="611"/>
      <c r="DM8" s="611"/>
      <c r="DN8" s="611"/>
      <c r="DO8" s="611"/>
      <c r="DP8" s="612"/>
      <c r="DQ8" s="619">
        <v>2462782</v>
      </c>
      <c r="DR8" s="611"/>
      <c r="DS8" s="611"/>
      <c r="DT8" s="611"/>
      <c r="DU8" s="611"/>
      <c r="DV8" s="611"/>
      <c r="DW8" s="611"/>
      <c r="DX8" s="611"/>
      <c r="DY8" s="611"/>
      <c r="DZ8" s="611"/>
      <c r="EA8" s="611"/>
      <c r="EB8" s="611"/>
      <c r="EC8" s="620"/>
    </row>
    <row r="9" spans="2:143" ht="11.25" customHeight="1" x14ac:dyDescent="0.2">
      <c r="B9" s="607" t="s">
        <v>230</v>
      </c>
      <c r="C9" s="608"/>
      <c r="D9" s="608"/>
      <c r="E9" s="608"/>
      <c r="F9" s="608"/>
      <c r="G9" s="608"/>
      <c r="H9" s="608"/>
      <c r="I9" s="608"/>
      <c r="J9" s="608"/>
      <c r="K9" s="608"/>
      <c r="L9" s="608"/>
      <c r="M9" s="608"/>
      <c r="N9" s="608"/>
      <c r="O9" s="608"/>
      <c r="P9" s="608"/>
      <c r="Q9" s="609"/>
      <c r="R9" s="610">
        <v>8599</v>
      </c>
      <c r="S9" s="611"/>
      <c r="T9" s="611"/>
      <c r="U9" s="611"/>
      <c r="V9" s="611"/>
      <c r="W9" s="611"/>
      <c r="X9" s="611"/>
      <c r="Y9" s="612"/>
      <c r="Z9" s="613">
        <v>0.1</v>
      </c>
      <c r="AA9" s="613"/>
      <c r="AB9" s="613"/>
      <c r="AC9" s="613"/>
      <c r="AD9" s="614">
        <v>8599</v>
      </c>
      <c r="AE9" s="614"/>
      <c r="AF9" s="614"/>
      <c r="AG9" s="614"/>
      <c r="AH9" s="614"/>
      <c r="AI9" s="614"/>
      <c r="AJ9" s="614"/>
      <c r="AK9" s="614"/>
      <c r="AL9" s="615">
        <v>0.1</v>
      </c>
      <c r="AM9" s="616"/>
      <c r="AN9" s="616"/>
      <c r="AO9" s="617"/>
      <c r="AP9" s="607" t="s">
        <v>231</v>
      </c>
      <c r="AQ9" s="608"/>
      <c r="AR9" s="608"/>
      <c r="AS9" s="608"/>
      <c r="AT9" s="608"/>
      <c r="AU9" s="608"/>
      <c r="AV9" s="608"/>
      <c r="AW9" s="608"/>
      <c r="AX9" s="608"/>
      <c r="AY9" s="608"/>
      <c r="AZ9" s="608"/>
      <c r="BA9" s="608"/>
      <c r="BB9" s="608"/>
      <c r="BC9" s="608"/>
      <c r="BD9" s="608"/>
      <c r="BE9" s="608"/>
      <c r="BF9" s="609"/>
      <c r="BG9" s="610">
        <v>501526</v>
      </c>
      <c r="BH9" s="611"/>
      <c r="BI9" s="611"/>
      <c r="BJ9" s="611"/>
      <c r="BK9" s="611"/>
      <c r="BL9" s="611"/>
      <c r="BM9" s="611"/>
      <c r="BN9" s="612"/>
      <c r="BO9" s="613">
        <v>25.4</v>
      </c>
      <c r="BP9" s="613"/>
      <c r="BQ9" s="613"/>
      <c r="BR9" s="613"/>
      <c r="BS9" s="614" t="s">
        <v>122</v>
      </c>
      <c r="BT9" s="614"/>
      <c r="BU9" s="614"/>
      <c r="BV9" s="614"/>
      <c r="BW9" s="614"/>
      <c r="BX9" s="614"/>
      <c r="BY9" s="614"/>
      <c r="BZ9" s="614"/>
      <c r="CA9" s="614"/>
      <c r="CB9" s="618"/>
      <c r="CD9" s="607" t="s">
        <v>232</v>
      </c>
      <c r="CE9" s="608"/>
      <c r="CF9" s="608"/>
      <c r="CG9" s="608"/>
      <c r="CH9" s="608"/>
      <c r="CI9" s="608"/>
      <c r="CJ9" s="608"/>
      <c r="CK9" s="608"/>
      <c r="CL9" s="608"/>
      <c r="CM9" s="608"/>
      <c r="CN9" s="608"/>
      <c r="CO9" s="608"/>
      <c r="CP9" s="608"/>
      <c r="CQ9" s="609"/>
      <c r="CR9" s="610">
        <v>1112770</v>
      </c>
      <c r="CS9" s="611"/>
      <c r="CT9" s="611"/>
      <c r="CU9" s="611"/>
      <c r="CV9" s="611"/>
      <c r="CW9" s="611"/>
      <c r="CX9" s="611"/>
      <c r="CY9" s="612"/>
      <c r="CZ9" s="613">
        <v>8</v>
      </c>
      <c r="DA9" s="613"/>
      <c r="DB9" s="613"/>
      <c r="DC9" s="613"/>
      <c r="DD9" s="619">
        <v>38844</v>
      </c>
      <c r="DE9" s="611"/>
      <c r="DF9" s="611"/>
      <c r="DG9" s="611"/>
      <c r="DH9" s="611"/>
      <c r="DI9" s="611"/>
      <c r="DJ9" s="611"/>
      <c r="DK9" s="611"/>
      <c r="DL9" s="611"/>
      <c r="DM9" s="611"/>
      <c r="DN9" s="611"/>
      <c r="DO9" s="611"/>
      <c r="DP9" s="612"/>
      <c r="DQ9" s="619">
        <v>827888</v>
      </c>
      <c r="DR9" s="611"/>
      <c r="DS9" s="611"/>
      <c r="DT9" s="611"/>
      <c r="DU9" s="611"/>
      <c r="DV9" s="611"/>
      <c r="DW9" s="611"/>
      <c r="DX9" s="611"/>
      <c r="DY9" s="611"/>
      <c r="DZ9" s="611"/>
      <c r="EA9" s="611"/>
      <c r="EB9" s="611"/>
      <c r="EC9" s="620"/>
    </row>
    <row r="10" spans="2:143" ht="11.25" customHeight="1" x14ac:dyDescent="0.2">
      <c r="B10" s="607" t="s">
        <v>233</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234</v>
      </c>
      <c r="AQ10" s="608"/>
      <c r="AR10" s="608"/>
      <c r="AS10" s="608"/>
      <c r="AT10" s="608"/>
      <c r="AU10" s="608"/>
      <c r="AV10" s="608"/>
      <c r="AW10" s="608"/>
      <c r="AX10" s="608"/>
      <c r="AY10" s="608"/>
      <c r="AZ10" s="608"/>
      <c r="BA10" s="608"/>
      <c r="BB10" s="608"/>
      <c r="BC10" s="608"/>
      <c r="BD10" s="608"/>
      <c r="BE10" s="608"/>
      <c r="BF10" s="609"/>
      <c r="BG10" s="610">
        <v>45499</v>
      </c>
      <c r="BH10" s="611"/>
      <c r="BI10" s="611"/>
      <c r="BJ10" s="611"/>
      <c r="BK10" s="611"/>
      <c r="BL10" s="611"/>
      <c r="BM10" s="611"/>
      <c r="BN10" s="612"/>
      <c r="BO10" s="613">
        <v>2.2999999999999998</v>
      </c>
      <c r="BP10" s="613"/>
      <c r="BQ10" s="613"/>
      <c r="BR10" s="613"/>
      <c r="BS10" s="614" t="s">
        <v>122</v>
      </c>
      <c r="BT10" s="614"/>
      <c r="BU10" s="614"/>
      <c r="BV10" s="614"/>
      <c r="BW10" s="614"/>
      <c r="BX10" s="614"/>
      <c r="BY10" s="614"/>
      <c r="BZ10" s="614"/>
      <c r="CA10" s="614"/>
      <c r="CB10" s="618"/>
      <c r="CD10" s="607" t="s">
        <v>235</v>
      </c>
      <c r="CE10" s="608"/>
      <c r="CF10" s="608"/>
      <c r="CG10" s="608"/>
      <c r="CH10" s="608"/>
      <c r="CI10" s="608"/>
      <c r="CJ10" s="608"/>
      <c r="CK10" s="608"/>
      <c r="CL10" s="608"/>
      <c r="CM10" s="608"/>
      <c r="CN10" s="608"/>
      <c r="CO10" s="608"/>
      <c r="CP10" s="608"/>
      <c r="CQ10" s="609"/>
      <c r="CR10" s="610">
        <v>13821</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13821</v>
      </c>
      <c r="DR10" s="611"/>
      <c r="DS10" s="611"/>
      <c r="DT10" s="611"/>
      <c r="DU10" s="611"/>
      <c r="DV10" s="611"/>
      <c r="DW10" s="611"/>
      <c r="DX10" s="611"/>
      <c r="DY10" s="611"/>
      <c r="DZ10" s="611"/>
      <c r="EA10" s="611"/>
      <c r="EB10" s="611"/>
      <c r="EC10" s="620"/>
    </row>
    <row r="11" spans="2:143" ht="11.25" customHeight="1" x14ac:dyDescent="0.2">
      <c r="B11" s="607" t="s">
        <v>236</v>
      </c>
      <c r="C11" s="608"/>
      <c r="D11" s="608"/>
      <c r="E11" s="608"/>
      <c r="F11" s="608"/>
      <c r="G11" s="608"/>
      <c r="H11" s="608"/>
      <c r="I11" s="608"/>
      <c r="J11" s="608"/>
      <c r="K11" s="608"/>
      <c r="L11" s="608"/>
      <c r="M11" s="608"/>
      <c r="N11" s="608"/>
      <c r="O11" s="608"/>
      <c r="P11" s="608"/>
      <c r="Q11" s="609"/>
      <c r="R11" s="610">
        <v>462308</v>
      </c>
      <c r="S11" s="611"/>
      <c r="T11" s="611"/>
      <c r="U11" s="611"/>
      <c r="V11" s="611"/>
      <c r="W11" s="611"/>
      <c r="X11" s="611"/>
      <c r="Y11" s="612"/>
      <c r="Z11" s="615">
        <v>3.2</v>
      </c>
      <c r="AA11" s="616"/>
      <c r="AB11" s="616"/>
      <c r="AC11" s="622"/>
      <c r="AD11" s="619">
        <v>462308</v>
      </c>
      <c r="AE11" s="611"/>
      <c r="AF11" s="611"/>
      <c r="AG11" s="611"/>
      <c r="AH11" s="611"/>
      <c r="AI11" s="611"/>
      <c r="AJ11" s="611"/>
      <c r="AK11" s="612"/>
      <c r="AL11" s="615">
        <v>6.7</v>
      </c>
      <c r="AM11" s="616"/>
      <c r="AN11" s="616"/>
      <c r="AO11" s="617"/>
      <c r="AP11" s="607" t="s">
        <v>237</v>
      </c>
      <c r="AQ11" s="608"/>
      <c r="AR11" s="608"/>
      <c r="AS11" s="608"/>
      <c r="AT11" s="608"/>
      <c r="AU11" s="608"/>
      <c r="AV11" s="608"/>
      <c r="AW11" s="608"/>
      <c r="AX11" s="608"/>
      <c r="AY11" s="608"/>
      <c r="AZ11" s="608"/>
      <c r="BA11" s="608"/>
      <c r="BB11" s="608"/>
      <c r="BC11" s="608"/>
      <c r="BD11" s="608"/>
      <c r="BE11" s="608"/>
      <c r="BF11" s="609"/>
      <c r="BG11" s="610">
        <v>37607</v>
      </c>
      <c r="BH11" s="611"/>
      <c r="BI11" s="611"/>
      <c r="BJ11" s="611"/>
      <c r="BK11" s="611"/>
      <c r="BL11" s="611"/>
      <c r="BM11" s="611"/>
      <c r="BN11" s="612"/>
      <c r="BO11" s="613">
        <v>1.9</v>
      </c>
      <c r="BP11" s="613"/>
      <c r="BQ11" s="613"/>
      <c r="BR11" s="613"/>
      <c r="BS11" s="614">
        <v>10754</v>
      </c>
      <c r="BT11" s="614"/>
      <c r="BU11" s="614"/>
      <c r="BV11" s="614"/>
      <c r="BW11" s="614"/>
      <c r="BX11" s="614"/>
      <c r="BY11" s="614"/>
      <c r="BZ11" s="614"/>
      <c r="CA11" s="614"/>
      <c r="CB11" s="618"/>
      <c r="CD11" s="607" t="s">
        <v>238</v>
      </c>
      <c r="CE11" s="608"/>
      <c r="CF11" s="608"/>
      <c r="CG11" s="608"/>
      <c r="CH11" s="608"/>
      <c r="CI11" s="608"/>
      <c r="CJ11" s="608"/>
      <c r="CK11" s="608"/>
      <c r="CL11" s="608"/>
      <c r="CM11" s="608"/>
      <c r="CN11" s="608"/>
      <c r="CO11" s="608"/>
      <c r="CP11" s="608"/>
      <c r="CQ11" s="609"/>
      <c r="CR11" s="610">
        <v>1266305</v>
      </c>
      <c r="CS11" s="611"/>
      <c r="CT11" s="611"/>
      <c r="CU11" s="611"/>
      <c r="CV11" s="611"/>
      <c r="CW11" s="611"/>
      <c r="CX11" s="611"/>
      <c r="CY11" s="612"/>
      <c r="CZ11" s="613">
        <v>9.1</v>
      </c>
      <c r="DA11" s="613"/>
      <c r="DB11" s="613"/>
      <c r="DC11" s="613"/>
      <c r="DD11" s="619">
        <v>515460</v>
      </c>
      <c r="DE11" s="611"/>
      <c r="DF11" s="611"/>
      <c r="DG11" s="611"/>
      <c r="DH11" s="611"/>
      <c r="DI11" s="611"/>
      <c r="DJ11" s="611"/>
      <c r="DK11" s="611"/>
      <c r="DL11" s="611"/>
      <c r="DM11" s="611"/>
      <c r="DN11" s="611"/>
      <c r="DO11" s="611"/>
      <c r="DP11" s="612"/>
      <c r="DQ11" s="619">
        <v>601220</v>
      </c>
      <c r="DR11" s="611"/>
      <c r="DS11" s="611"/>
      <c r="DT11" s="611"/>
      <c r="DU11" s="611"/>
      <c r="DV11" s="611"/>
      <c r="DW11" s="611"/>
      <c r="DX11" s="611"/>
      <c r="DY11" s="611"/>
      <c r="DZ11" s="611"/>
      <c r="EA11" s="611"/>
      <c r="EB11" s="611"/>
      <c r="EC11" s="620"/>
    </row>
    <row r="12" spans="2:143" ht="11.25" customHeight="1" x14ac:dyDescent="0.2">
      <c r="B12" s="607" t="s">
        <v>239</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240</v>
      </c>
      <c r="AQ12" s="608"/>
      <c r="AR12" s="608"/>
      <c r="AS12" s="608"/>
      <c r="AT12" s="608"/>
      <c r="AU12" s="608"/>
      <c r="AV12" s="608"/>
      <c r="AW12" s="608"/>
      <c r="AX12" s="608"/>
      <c r="AY12" s="608"/>
      <c r="AZ12" s="608"/>
      <c r="BA12" s="608"/>
      <c r="BB12" s="608"/>
      <c r="BC12" s="608"/>
      <c r="BD12" s="608"/>
      <c r="BE12" s="608"/>
      <c r="BF12" s="609"/>
      <c r="BG12" s="610">
        <v>1140244</v>
      </c>
      <c r="BH12" s="611"/>
      <c r="BI12" s="611"/>
      <c r="BJ12" s="611"/>
      <c r="BK12" s="611"/>
      <c r="BL12" s="611"/>
      <c r="BM12" s="611"/>
      <c r="BN12" s="612"/>
      <c r="BO12" s="613">
        <v>57.7</v>
      </c>
      <c r="BP12" s="613"/>
      <c r="BQ12" s="613"/>
      <c r="BR12" s="613"/>
      <c r="BS12" s="614" t="s">
        <v>122</v>
      </c>
      <c r="BT12" s="614"/>
      <c r="BU12" s="614"/>
      <c r="BV12" s="614"/>
      <c r="BW12" s="614"/>
      <c r="BX12" s="614"/>
      <c r="BY12" s="614"/>
      <c r="BZ12" s="614"/>
      <c r="CA12" s="614"/>
      <c r="CB12" s="618"/>
      <c r="CD12" s="607" t="s">
        <v>241</v>
      </c>
      <c r="CE12" s="608"/>
      <c r="CF12" s="608"/>
      <c r="CG12" s="608"/>
      <c r="CH12" s="608"/>
      <c r="CI12" s="608"/>
      <c r="CJ12" s="608"/>
      <c r="CK12" s="608"/>
      <c r="CL12" s="608"/>
      <c r="CM12" s="608"/>
      <c r="CN12" s="608"/>
      <c r="CO12" s="608"/>
      <c r="CP12" s="608"/>
      <c r="CQ12" s="609"/>
      <c r="CR12" s="610">
        <v>682287</v>
      </c>
      <c r="CS12" s="611"/>
      <c r="CT12" s="611"/>
      <c r="CU12" s="611"/>
      <c r="CV12" s="611"/>
      <c r="CW12" s="611"/>
      <c r="CX12" s="611"/>
      <c r="CY12" s="612"/>
      <c r="CZ12" s="613">
        <v>4.9000000000000004</v>
      </c>
      <c r="DA12" s="613"/>
      <c r="DB12" s="613"/>
      <c r="DC12" s="613"/>
      <c r="DD12" s="619">
        <v>180960</v>
      </c>
      <c r="DE12" s="611"/>
      <c r="DF12" s="611"/>
      <c r="DG12" s="611"/>
      <c r="DH12" s="611"/>
      <c r="DI12" s="611"/>
      <c r="DJ12" s="611"/>
      <c r="DK12" s="611"/>
      <c r="DL12" s="611"/>
      <c r="DM12" s="611"/>
      <c r="DN12" s="611"/>
      <c r="DO12" s="611"/>
      <c r="DP12" s="612"/>
      <c r="DQ12" s="619">
        <v>313609</v>
      </c>
      <c r="DR12" s="611"/>
      <c r="DS12" s="611"/>
      <c r="DT12" s="611"/>
      <c r="DU12" s="611"/>
      <c r="DV12" s="611"/>
      <c r="DW12" s="611"/>
      <c r="DX12" s="611"/>
      <c r="DY12" s="611"/>
      <c r="DZ12" s="611"/>
      <c r="EA12" s="611"/>
      <c r="EB12" s="611"/>
      <c r="EC12" s="620"/>
    </row>
    <row r="13" spans="2:143" ht="11.25" customHeight="1" x14ac:dyDescent="0.2">
      <c r="B13" s="607" t="s">
        <v>242</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243</v>
      </c>
      <c r="AQ13" s="608"/>
      <c r="AR13" s="608"/>
      <c r="AS13" s="608"/>
      <c r="AT13" s="608"/>
      <c r="AU13" s="608"/>
      <c r="AV13" s="608"/>
      <c r="AW13" s="608"/>
      <c r="AX13" s="608"/>
      <c r="AY13" s="608"/>
      <c r="AZ13" s="608"/>
      <c r="BA13" s="608"/>
      <c r="BB13" s="608"/>
      <c r="BC13" s="608"/>
      <c r="BD13" s="608"/>
      <c r="BE13" s="608"/>
      <c r="BF13" s="609"/>
      <c r="BG13" s="610">
        <v>1091422</v>
      </c>
      <c r="BH13" s="611"/>
      <c r="BI13" s="611"/>
      <c r="BJ13" s="611"/>
      <c r="BK13" s="611"/>
      <c r="BL13" s="611"/>
      <c r="BM13" s="611"/>
      <c r="BN13" s="612"/>
      <c r="BO13" s="613">
        <v>55.3</v>
      </c>
      <c r="BP13" s="613"/>
      <c r="BQ13" s="613"/>
      <c r="BR13" s="613"/>
      <c r="BS13" s="614" t="s">
        <v>122</v>
      </c>
      <c r="BT13" s="614"/>
      <c r="BU13" s="614"/>
      <c r="BV13" s="614"/>
      <c r="BW13" s="614"/>
      <c r="BX13" s="614"/>
      <c r="BY13" s="614"/>
      <c r="BZ13" s="614"/>
      <c r="CA13" s="614"/>
      <c r="CB13" s="618"/>
      <c r="CD13" s="607" t="s">
        <v>244</v>
      </c>
      <c r="CE13" s="608"/>
      <c r="CF13" s="608"/>
      <c r="CG13" s="608"/>
      <c r="CH13" s="608"/>
      <c r="CI13" s="608"/>
      <c r="CJ13" s="608"/>
      <c r="CK13" s="608"/>
      <c r="CL13" s="608"/>
      <c r="CM13" s="608"/>
      <c r="CN13" s="608"/>
      <c r="CO13" s="608"/>
      <c r="CP13" s="608"/>
      <c r="CQ13" s="609"/>
      <c r="CR13" s="610">
        <v>809180</v>
      </c>
      <c r="CS13" s="611"/>
      <c r="CT13" s="611"/>
      <c r="CU13" s="611"/>
      <c r="CV13" s="611"/>
      <c r="CW13" s="611"/>
      <c r="CX13" s="611"/>
      <c r="CY13" s="612"/>
      <c r="CZ13" s="613">
        <v>5.8</v>
      </c>
      <c r="DA13" s="613"/>
      <c r="DB13" s="613"/>
      <c r="DC13" s="613"/>
      <c r="DD13" s="619">
        <v>528512</v>
      </c>
      <c r="DE13" s="611"/>
      <c r="DF13" s="611"/>
      <c r="DG13" s="611"/>
      <c r="DH13" s="611"/>
      <c r="DI13" s="611"/>
      <c r="DJ13" s="611"/>
      <c r="DK13" s="611"/>
      <c r="DL13" s="611"/>
      <c r="DM13" s="611"/>
      <c r="DN13" s="611"/>
      <c r="DO13" s="611"/>
      <c r="DP13" s="612"/>
      <c r="DQ13" s="619">
        <v>461691</v>
      </c>
      <c r="DR13" s="611"/>
      <c r="DS13" s="611"/>
      <c r="DT13" s="611"/>
      <c r="DU13" s="611"/>
      <c r="DV13" s="611"/>
      <c r="DW13" s="611"/>
      <c r="DX13" s="611"/>
      <c r="DY13" s="611"/>
      <c r="DZ13" s="611"/>
      <c r="EA13" s="611"/>
      <c r="EB13" s="611"/>
      <c r="EC13" s="620"/>
    </row>
    <row r="14" spans="2:143" ht="11.25" customHeight="1" x14ac:dyDescent="0.2">
      <c r="B14" s="607" t="s">
        <v>245</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246</v>
      </c>
      <c r="AQ14" s="608"/>
      <c r="AR14" s="608"/>
      <c r="AS14" s="608"/>
      <c r="AT14" s="608"/>
      <c r="AU14" s="608"/>
      <c r="AV14" s="608"/>
      <c r="AW14" s="608"/>
      <c r="AX14" s="608"/>
      <c r="AY14" s="608"/>
      <c r="AZ14" s="608"/>
      <c r="BA14" s="608"/>
      <c r="BB14" s="608"/>
      <c r="BC14" s="608"/>
      <c r="BD14" s="608"/>
      <c r="BE14" s="608"/>
      <c r="BF14" s="609"/>
      <c r="BG14" s="610">
        <v>92754</v>
      </c>
      <c r="BH14" s="611"/>
      <c r="BI14" s="611"/>
      <c r="BJ14" s="611"/>
      <c r="BK14" s="611"/>
      <c r="BL14" s="611"/>
      <c r="BM14" s="611"/>
      <c r="BN14" s="612"/>
      <c r="BO14" s="613">
        <v>4.7</v>
      </c>
      <c r="BP14" s="613"/>
      <c r="BQ14" s="613"/>
      <c r="BR14" s="613"/>
      <c r="BS14" s="614" t="s">
        <v>122</v>
      </c>
      <c r="BT14" s="614"/>
      <c r="BU14" s="614"/>
      <c r="BV14" s="614"/>
      <c r="BW14" s="614"/>
      <c r="BX14" s="614"/>
      <c r="BY14" s="614"/>
      <c r="BZ14" s="614"/>
      <c r="CA14" s="614"/>
      <c r="CB14" s="618"/>
      <c r="CD14" s="607" t="s">
        <v>247</v>
      </c>
      <c r="CE14" s="608"/>
      <c r="CF14" s="608"/>
      <c r="CG14" s="608"/>
      <c r="CH14" s="608"/>
      <c r="CI14" s="608"/>
      <c r="CJ14" s="608"/>
      <c r="CK14" s="608"/>
      <c r="CL14" s="608"/>
      <c r="CM14" s="608"/>
      <c r="CN14" s="608"/>
      <c r="CO14" s="608"/>
      <c r="CP14" s="608"/>
      <c r="CQ14" s="609"/>
      <c r="CR14" s="610">
        <v>377911</v>
      </c>
      <c r="CS14" s="611"/>
      <c r="CT14" s="611"/>
      <c r="CU14" s="611"/>
      <c r="CV14" s="611"/>
      <c r="CW14" s="611"/>
      <c r="CX14" s="611"/>
      <c r="CY14" s="612"/>
      <c r="CZ14" s="613">
        <v>2.7</v>
      </c>
      <c r="DA14" s="613"/>
      <c r="DB14" s="613"/>
      <c r="DC14" s="613"/>
      <c r="DD14" s="619">
        <v>13227</v>
      </c>
      <c r="DE14" s="611"/>
      <c r="DF14" s="611"/>
      <c r="DG14" s="611"/>
      <c r="DH14" s="611"/>
      <c r="DI14" s="611"/>
      <c r="DJ14" s="611"/>
      <c r="DK14" s="611"/>
      <c r="DL14" s="611"/>
      <c r="DM14" s="611"/>
      <c r="DN14" s="611"/>
      <c r="DO14" s="611"/>
      <c r="DP14" s="612"/>
      <c r="DQ14" s="619">
        <v>361693</v>
      </c>
      <c r="DR14" s="611"/>
      <c r="DS14" s="611"/>
      <c r="DT14" s="611"/>
      <c r="DU14" s="611"/>
      <c r="DV14" s="611"/>
      <c r="DW14" s="611"/>
      <c r="DX14" s="611"/>
      <c r="DY14" s="611"/>
      <c r="DZ14" s="611"/>
      <c r="EA14" s="611"/>
      <c r="EB14" s="611"/>
      <c r="EC14" s="620"/>
    </row>
    <row r="15" spans="2:143" ht="11.25" customHeight="1" x14ac:dyDescent="0.2">
      <c r="B15" s="607" t="s">
        <v>248</v>
      </c>
      <c r="C15" s="608"/>
      <c r="D15" s="608"/>
      <c r="E15" s="608"/>
      <c r="F15" s="608"/>
      <c r="G15" s="608"/>
      <c r="H15" s="608"/>
      <c r="I15" s="608"/>
      <c r="J15" s="608"/>
      <c r="K15" s="608"/>
      <c r="L15" s="608"/>
      <c r="M15" s="608"/>
      <c r="N15" s="608"/>
      <c r="O15" s="608"/>
      <c r="P15" s="608"/>
      <c r="Q15" s="609"/>
      <c r="R15" s="610">
        <v>13180</v>
      </c>
      <c r="S15" s="611"/>
      <c r="T15" s="611"/>
      <c r="U15" s="611"/>
      <c r="V15" s="611"/>
      <c r="W15" s="611"/>
      <c r="X15" s="611"/>
      <c r="Y15" s="612"/>
      <c r="Z15" s="613">
        <v>0.1</v>
      </c>
      <c r="AA15" s="613"/>
      <c r="AB15" s="613"/>
      <c r="AC15" s="613"/>
      <c r="AD15" s="614">
        <v>13180</v>
      </c>
      <c r="AE15" s="614"/>
      <c r="AF15" s="614"/>
      <c r="AG15" s="614"/>
      <c r="AH15" s="614"/>
      <c r="AI15" s="614"/>
      <c r="AJ15" s="614"/>
      <c r="AK15" s="614"/>
      <c r="AL15" s="615">
        <v>0.2</v>
      </c>
      <c r="AM15" s="616"/>
      <c r="AN15" s="616"/>
      <c r="AO15" s="617"/>
      <c r="AP15" s="607" t="s">
        <v>249</v>
      </c>
      <c r="AQ15" s="608"/>
      <c r="AR15" s="608"/>
      <c r="AS15" s="608"/>
      <c r="AT15" s="608"/>
      <c r="AU15" s="608"/>
      <c r="AV15" s="608"/>
      <c r="AW15" s="608"/>
      <c r="AX15" s="608"/>
      <c r="AY15" s="608"/>
      <c r="AZ15" s="608"/>
      <c r="BA15" s="608"/>
      <c r="BB15" s="608"/>
      <c r="BC15" s="608"/>
      <c r="BD15" s="608"/>
      <c r="BE15" s="608"/>
      <c r="BF15" s="609"/>
      <c r="BG15" s="610">
        <v>133939</v>
      </c>
      <c r="BH15" s="611"/>
      <c r="BI15" s="611"/>
      <c r="BJ15" s="611"/>
      <c r="BK15" s="611"/>
      <c r="BL15" s="611"/>
      <c r="BM15" s="611"/>
      <c r="BN15" s="612"/>
      <c r="BO15" s="613">
        <v>6.8</v>
      </c>
      <c r="BP15" s="613"/>
      <c r="BQ15" s="613"/>
      <c r="BR15" s="613"/>
      <c r="BS15" s="614" t="s">
        <v>122</v>
      </c>
      <c r="BT15" s="614"/>
      <c r="BU15" s="614"/>
      <c r="BV15" s="614"/>
      <c r="BW15" s="614"/>
      <c r="BX15" s="614"/>
      <c r="BY15" s="614"/>
      <c r="BZ15" s="614"/>
      <c r="CA15" s="614"/>
      <c r="CB15" s="618"/>
      <c r="CD15" s="607" t="s">
        <v>250</v>
      </c>
      <c r="CE15" s="608"/>
      <c r="CF15" s="608"/>
      <c r="CG15" s="608"/>
      <c r="CH15" s="608"/>
      <c r="CI15" s="608"/>
      <c r="CJ15" s="608"/>
      <c r="CK15" s="608"/>
      <c r="CL15" s="608"/>
      <c r="CM15" s="608"/>
      <c r="CN15" s="608"/>
      <c r="CO15" s="608"/>
      <c r="CP15" s="608"/>
      <c r="CQ15" s="609"/>
      <c r="CR15" s="610">
        <v>1194422</v>
      </c>
      <c r="CS15" s="611"/>
      <c r="CT15" s="611"/>
      <c r="CU15" s="611"/>
      <c r="CV15" s="611"/>
      <c r="CW15" s="611"/>
      <c r="CX15" s="611"/>
      <c r="CY15" s="612"/>
      <c r="CZ15" s="613">
        <v>8.6</v>
      </c>
      <c r="DA15" s="613"/>
      <c r="DB15" s="613"/>
      <c r="DC15" s="613"/>
      <c r="DD15" s="619">
        <v>64710</v>
      </c>
      <c r="DE15" s="611"/>
      <c r="DF15" s="611"/>
      <c r="DG15" s="611"/>
      <c r="DH15" s="611"/>
      <c r="DI15" s="611"/>
      <c r="DJ15" s="611"/>
      <c r="DK15" s="611"/>
      <c r="DL15" s="611"/>
      <c r="DM15" s="611"/>
      <c r="DN15" s="611"/>
      <c r="DO15" s="611"/>
      <c r="DP15" s="612"/>
      <c r="DQ15" s="619">
        <v>754570</v>
      </c>
      <c r="DR15" s="611"/>
      <c r="DS15" s="611"/>
      <c r="DT15" s="611"/>
      <c r="DU15" s="611"/>
      <c r="DV15" s="611"/>
      <c r="DW15" s="611"/>
      <c r="DX15" s="611"/>
      <c r="DY15" s="611"/>
      <c r="DZ15" s="611"/>
      <c r="EA15" s="611"/>
      <c r="EB15" s="611"/>
      <c r="EC15" s="620"/>
    </row>
    <row r="16" spans="2:143" ht="11.25" customHeight="1" x14ac:dyDescent="0.2">
      <c r="B16" s="607" t="s">
        <v>251</v>
      </c>
      <c r="C16" s="608"/>
      <c r="D16" s="608"/>
      <c r="E16" s="608"/>
      <c r="F16" s="608"/>
      <c r="G16" s="608"/>
      <c r="H16" s="608"/>
      <c r="I16" s="608"/>
      <c r="J16" s="608"/>
      <c r="K16" s="608"/>
      <c r="L16" s="608"/>
      <c r="M16" s="608"/>
      <c r="N16" s="608"/>
      <c r="O16" s="608"/>
      <c r="P16" s="608"/>
      <c r="Q16" s="609"/>
      <c r="R16" s="610">
        <v>33723</v>
      </c>
      <c r="S16" s="611"/>
      <c r="T16" s="611"/>
      <c r="U16" s="611"/>
      <c r="V16" s="611"/>
      <c r="W16" s="611"/>
      <c r="X16" s="611"/>
      <c r="Y16" s="612"/>
      <c r="Z16" s="613">
        <v>0.2</v>
      </c>
      <c r="AA16" s="613"/>
      <c r="AB16" s="613"/>
      <c r="AC16" s="613"/>
      <c r="AD16" s="614">
        <v>33723</v>
      </c>
      <c r="AE16" s="614"/>
      <c r="AF16" s="614"/>
      <c r="AG16" s="614"/>
      <c r="AH16" s="614"/>
      <c r="AI16" s="614"/>
      <c r="AJ16" s="614"/>
      <c r="AK16" s="614"/>
      <c r="AL16" s="615">
        <v>0.5</v>
      </c>
      <c r="AM16" s="616"/>
      <c r="AN16" s="616"/>
      <c r="AO16" s="617"/>
      <c r="AP16" s="607" t="s">
        <v>252</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253</v>
      </c>
      <c r="CE16" s="608"/>
      <c r="CF16" s="608"/>
      <c r="CG16" s="608"/>
      <c r="CH16" s="608"/>
      <c r="CI16" s="608"/>
      <c r="CJ16" s="608"/>
      <c r="CK16" s="608"/>
      <c r="CL16" s="608"/>
      <c r="CM16" s="608"/>
      <c r="CN16" s="608"/>
      <c r="CO16" s="608"/>
      <c r="CP16" s="608"/>
      <c r="CQ16" s="609"/>
      <c r="CR16" s="610">
        <v>174140</v>
      </c>
      <c r="CS16" s="611"/>
      <c r="CT16" s="611"/>
      <c r="CU16" s="611"/>
      <c r="CV16" s="611"/>
      <c r="CW16" s="611"/>
      <c r="CX16" s="611"/>
      <c r="CY16" s="612"/>
      <c r="CZ16" s="613">
        <v>1.3</v>
      </c>
      <c r="DA16" s="613"/>
      <c r="DB16" s="613"/>
      <c r="DC16" s="613"/>
      <c r="DD16" s="619" t="s">
        <v>122</v>
      </c>
      <c r="DE16" s="611"/>
      <c r="DF16" s="611"/>
      <c r="DG16" s="611"/>
      <c r="DH16" s="611"/>
      <c r="DI16" s="611"/>
      <c r="DJ16" s="611"/>
      <c r="DK16" s="611"/>
      <c r="DL16" s="611"/>
      <c r="DM16" s="611"/>
      <c r="DN16" s="611"/>
      <c r="DO16" s="611"/>
      <c r="DP16" s="612"/>
      <c r="DQ16" s="619">
        <v>55607</v>
      </c>
      <c r="DR16" s="611"/>
      <c r="DS16" s="611"/>
      <c r="DT16" s="611"/>
      <c r="DU16" s="611"/>
      <c r="DV16" s="611"/>
      <c r="DW16" s="611"/>
      <c r="DX16" s="611"/>
      <c r="DY16" s="611"/>
      <c r="DZ16" s="611"/>
      <c r="EA16" s="611"/>
      <c r="EB16" s="611"/>
      <c r="EC16" s="620"/>
    </row>
    <row r="17" spans="2:133" ht="11.25" customHeight="1" x14ac:dyDescent="0.2">
      <c r="B17" s="607" t="s">
        <v>254</v>
      </c>
      <c r="C17" s="608"/>
      <c r="D17" s="608"/>
      <c r="E17" s="608"/>
      <c r="F17" s="608"/>
      <c r="G17" s="608"/>
      <c r="H17" s="608"/>
      <c r="I17" s="608"/>
      <c r="J17" s="608"/>
      <c r="K17" s="608"/>
      <c r="L17" s="608"/>
      <c r="M17" s="608"/>
      <c r="N17" s="608"/>
      <c r="O17" s="608"/>
      <c r="P17" s="608"/>
      <c r="Q17" s="609"/>
      <c r="R17" s="610">
        <v>71137</v>
      </c>
      <c r="S17" s="611"/>
      <c r="T17" s="611"/>
      <c r="U17" s="611"/>
      <c r="V17" s="611"/>
      <c r="W17" s="611"/>
      <c r="X17" s="611"/>
      <c r="Y17" s="612"/>
      <c r="Z17" s="613">
        <v>0.5</v>
      </c>
      <c r="AA17" s="613"/>
      <c r="AB17" s="613"/>
      <c r="AC17" s="613"/>
      <c r="AD17" s="614">
        <v>71137</v>
      </c>
      <c r="AE17" s="614"/>
      <c r="AF17" s="614"/>
      <c r="AG17" s="614"/>
      <c r="AH17" s="614"/>
      <c r="AI17" s="614"/>
      <c r="AJ17" s="614"/>
      <c r="AK17" s="614"/>
      <c r="AL17" s="615">
        <v>1</v>
      </c>
      <c r="AM17" s="616"/>
      <c r="AN17" s="616"/>
      <c r="AO17" s="617"/>
      <c r="AP17" s="607" t="s">
        <v>255</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256</v>
      </c>
      <c r="CE17" s="608"/>
      <c r="CF17" s="608"/>
      <c r="CG17" s="608"/>
      <c r="CH17" s="608"/>
      <c r="CI17" s="608"/>
      <c r="CJ17" s="608"/>
      <c r="CK17" s="608"/>
      <c r="CL17" s="608"/>
      <c r="CM17" s="608"/>
      <c r="CN17" s="608"/>
      <c r="CO17" s="608"/>
      <c r="CP17" s="608"/>
      <c r="CQ17" s="609"/>
      <c r="CR17" s="610">
        <v>928701</v>
      </c>
      <c r="CS17" s="611"/>
      <c r="CT17" s="611"/>
      <c r="CU17" s="611"/>
      <c r="CV17" s="611"/>
      <c r="CW17" s="611"/>
      <c r="CX17" s="611"/>
      <c r="CY17" s="612"/>
      <c r="CZ17" s="613">
        <v>6.7</v>
      </c>
      <c r="DA17" s="613"/>
      <c r="DB17" s="613"/>
      <c r="DC17" s="613"/>
      <c r="DD17" s="619" t="s">
        <v>122</v>
      </c>
      <c r="DE17" s="611"/>
      <c r="DF17" s="611"/>
      <c r="DG17" s="611"/>
      <c r="DH17" s="611"/>
      <c r="DI17" s="611"/>
      <c r="DJ17" s="611"/>
      <c r="DK17" s="611"/>
      <c r="DL17" s="611"/>
      <c r="DM17" s="611"/>
      <c r="DN17" s="611"/>
      <c r="DO17" s="611"/>
      <c r="DP17" s="612"/>
      <c r="DQ17" s="619">
        <v>927609</v>
      </c>
      <c r="DR17" s="611"/>
      <c r="DS17" s="611"/>
      <c r="DT17" s="611"/>
      <c r="DU17" s="611"/>
      <c r="DV17" s="611"/>
      <c r="DW17" s="611"/>
      <c r="DX17" s="611"/>
      <c r="DY17" s="611"/>
      <c r="DZ17" s="611"/>
      <c r="EA17" s="611"/>
      <c r="EB17" s="611"/>
      <c r="EC17" s="620"/>
    </row>
    <row r="18" spans="2:133" ht="11.25" customHeight="1" x14ac:dyDescent="0.2">
      <c r="B18" s="607" t="s">
        <v>257</v>
      </c>
      <c r="C18" s="608"/>
      <c r="D18" s="608"/>
      <c r="E18" s="608"/>
      <c r="F18" s="608"/>
      <c r="G18" s="608"/>
      <c r="H18" s="608"/>
      <c r="I18" s="608"/>
      <c r="J18" s="608"/>
      <c r="K18" s="608"/>
      <c r="L18" s="608"/>
      <c r="M18" s="608"/>
      <c r="N18" s="608"/>
      <c r="O18" s="608"/>
      <c r="P18" s="608"/>
      <c r="Q18" s="609"/>
      <c r="R18" s="610">
        <v>7879</v>
      </c>
      <c r="S18" s="611"/>
      <c r="T18" s="611"/>
      <c r="U18" s="611"/>
      <c r="V18" s="611"/>
      <c r="W18" s="611"/>
      <c r="X18" s="611"/>
      <c r="Y18" s="612"/>
      <c r="Z18" s="613">
        <v>0.1</v>
      </c>
      <c r="AA18" s="613"/>
      <c r="AB18" s="613"/>
      <c r="AC18" s="613"/>
      <c r="AD18" s="614">
        <v>7879</v>
      </c>
      <c r="AE18" s="614"/>
      <c r="AF18" s="614"/>
      <c r="AG18" s="614"/>
      <c r="AH18" s="614"/>
      <c r="AI18" s="614"/>
      <c r="AJ18" s="614"/>
      <c r="AK18" s="614"/>
      <c r="AL18" s="615">
        <v>0.1</v>
      </c>
      <c r="AM18" s="616"/>
      <c r="AN18" s="616"/>
      <c r="AO18" s="617"/>
      <c r="AP18" s="607" t="s">
        <v>258</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259</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260</v>
      </c>
      <c r="C19" s="608"/>
      <c r="D19" s="608"/>
      <c r="E19" s="608"/>
      <c r="F19" s="608"/>
      <c r="G19" s="608"/>
      <c r="H19" s="608"/>
      <c r="I19" s="608"/>
      <c r="J19" s="608"/>
      <c r="K19" s="608"/>
      <c r="L19" s="608"/>
      <c r="M19" s="608"/>
      <c r="N19" s="608"/>
      <c r="O19" s="608"/>
      <c r="P19" s="608"/>
      <c r="Q19" s="609"/>
      <c r="R19" s="610">
        <v>57126</v>
      </c>
      <c r="S19" s="611"/>
      <c r="T19" s="611"/>
      <c r="U19" s="611"/>
      <c r="V19" s="611"/>
      <c r="W19" s="611"/>
      <c r="X19" s="611"/>
      <c r="Y19" s="612"/>
      <c r="Z19" s="613">
        <v>0.4</v>
      </c>
      <c r="AA19" s="613"/>
      <c r="AB19" s="613"/>
      <c r="AC19" s="613"/>
      <c r="AD19" s="614">
        <v>57126</v>
      </c>
      <c r="AE19" s="614"/>
      <c r="AF19" s="614"/>
      <c r="AG19" s="614"/>
      <c r="AH19" s="614"/>
      <c r="AI19" s="614"/>
      <c r="AJ19" s="614"/>
      <c r="AK19" s="614"/>
      <c r="AL19" s="615">
        <v>0.8</v>
      </c>
      <c r="AM19" s="616"/>
      <c r="AN19" s="616"/>
      <c r="AO19" s="617"/>
      <c r="AP19" s="607" t="s">
        <v>261</v>
      </c>
      <c r="AQ19" s="608"/>
      <c r="AR19" s="608"/>
      <c r="AS19" s="608"/>
      <c r="AT19" s="608"/>
      <c r="AU19" s="608"/>
      <c r="AV19" s="608"/>
      <c r="AW19" s="608"/>
      <c r="AX19" s="608"/>
      <c r="AY19" s="608"/>
      <c r="AZ19" s="608"/>
      <c r="BA19" s="608"/>
      <c r="BB19" s="608"/>
      <c r="BC19" s="608"/>
      <c r="BD19" s="608"/>
      <c r="BE19" s="608"/>
      <c r="BF19" s="609"/>
      <c r="BG19" s="610">
        <v>5292</v>
      </c>
      <c r="BH19" s="611"/>
      <c r="BI19" s="611"/>
      <c r="BJ19" s="611"/>
      <c r="BK19" s="611"/>
      <c r="BL19" s="611"/>
      <c r="BM19" s="611"/>
      <c r="BN19" s="612"/>
      <c r="BO19" s="613">
        <v>0.3</v>
      </c>
      <c r="BP19" s="613"/>
      <c r="BQ19" s="613"/>
      <c r="BR19" s="613"/>
      <c r="BS19" s="614" t="s">
        <v>122</v>
      </c>
      <c r="BT19" s="614"/>
      <c r="BU19" s="614"/>
      <c r="BV19" s="614"/>
      <c r="BW19" s="614"/>
      <c r="BX19" s="614"/>
      <c r="BY19" s="614"/>
      <c r="BZ19" s="614"/>
      <c r="CA19" s="614"/>
      <c r="CB19" s="618"/>
      <c r="CD19" s="607" t="s">
        <v>262</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263</v>
      </c>
      <c r="C20" s="624"/>
      <c r="D20" s="624"/>
      <c r="E20" s="624"/>
      <c r="F20" s="624"/>
      <c r="G20" s="624"/>
      <c r="H20" s="624"/>
      <c r="I20" s="624"/>
      <c r="J20" s="624"/>
      <c r="K20" s="624"/>
      <c r="L20" s="624"/>
      <c r="M20" s="624"/>
      <c r="N20" s="624"/>
      <c r="O20" s="624"/>
      <c r="P20" s="624"/>
      <c r="Q20" s="625"/>
      <c r="R20" s="610">
        <v>6132</v>
      </c>
      <c r="S20" s="611"/>
      <c r="T20" s="611"/>
      <c r="U20" s="611"/>
      <c r="V20" s="611"/>
      <c r="W20" s="611"/>
      <c r="X20" s="611"/>
      <c r="Y20" s="612"/>
      <c r="Z20" s="613">
        <v>0</v>
      </c>
      <c r="AA20" s="613"/>
      <c r="AB20" s="613"/>
      <c r="AC20" s="613"/>
      <c r="AD20" s="614">
        <v>6132</v>
      </c>
      <c r="AE20" s="614"/>
      <c r="AF20" s="614"/>
      <c r="AG20" s="614"/>
      <c r="AH20" s="614"/>
      <c r="AI20" s="614"/>
      <c r="AJ20" s="614"/>
      <c r="AK20" s="614"/>
      <c r="AL20" s="615">
        <v>0.1</v>
      </c>
      <c r="AM20" s="616"/>
      <c r="AN20" s="616"/>
      <c r="AO20" s="617"/>
      <c r="AP20" s="607" t="s">
        <v>264</v>
      </c>
      <c r="AQ20" s="608"/>
      <c r="AR20" s="608"/>
      <c r="AS20" s="608"/>
      <c r="AT20" s="608"/>
      <c r="AU20" s="608"/>
      <c r="AV20" s="608"/>
      <c r="AW20" s="608"/>
      <c r="AX20" s="608"/>
      <c r="AY20" s="608"/>
      <c r="AZ20" s="608"/>
      <c r="BA20" s="608"/>
      <c r="BB20" s="608"/>
      <c r="BC20" s="608"/>
      <c r="BD20" s="608"/>
      <c r="BE20" s="608"/>
      <c r="BF20" s="609"/>
      <c r="BG20" s="610">
        <v>5292</v>
      </c>
      <c r="BH20" s="611"/>
      <c r="BI20" s="611"/>
      <c r="BJ20" s="611"/>
      <c r="BK20" s="611"/>
      <c r="BL20" s="611"/>
      <c r="BM20" s="611"/>
      <c r="BN20" s="612"/>
      <c r="BO20" s="613">
        <v>0.3</v>
      </c>
      <c r="BP20" s="613"/>
      <c r="BQ20" s="613"/>
      <c r="BR20" s="613"/>
      <c r="BS20" s="614" t="s">
        <v>122</v>
      </c>
      <c r="BT20" s="614"/>
      <c r="BU20" s="614"/>
      <c r="BV20" s="614"/>
      <c r="BW20" s="614"/>
      <c r="BX20" s="614"/>
      <c r="BY20" s="614"/>
      <c r="BZ20" s="614"/>
      <c r="CA20" s="614"/>
      <c r="CB20" s="618"/>
      <c r="CD20" s="607" t="s">
        <v>265</v>
      </c>
      <c r="CE20" s="608"/>
      <c r="CF20" s="608"/>
      <c r="CG20" s="608"/>
      <c r="CH20" s="608"/>
      <c r="CI20" s="608"/>
      <c r="CJ20" s="608"/>
      <c r="CK20" s="608"/>
      <c r="CL20" s="608"/>
      <c r="CM20" s="608"/>
      <c r="CN20" s="608"/>
      <c r="CO20" s="608"/>
      <c r="CP20" s="608"/>
      <c r="CQ20" s="609"/>
      <c r="CR20" s="610">
        <v>13883767</v>
      </c>
      <c r="CS20" s="611"/>
      <c r="CT20" s="611"/>
      <c r="CU20" s="611"/>
      <c r="CV20" s="611"/>
      <c r="CW20" s="611"/>
      <c r="CX20" s="611"/>
      <c r="CY20" s="612"/>
      <c r="CZ20" s="613">
        <v>100</v>
      </c>
      <c r="DA20" s="613"/>
      <c r="DB20" s="613"/>
      <c r="DC20" s="613"/>
      <c r="DD20" s="619">
        <v>1414644</v>
      </c>
      <c r="DE20" s="611"/>
      <c r="DF20" s="611"/>
      <c r="DG20" s="611"/>
      <c r="DH20" s="611"/>
      <c r="DI20" s="611"/>
      <c r="DJ20" s="611"/>
      <c r="DK20" s="611"/>
      <c r="DL20" s="611"/>
      <c r="DM20" s="611"/>
      <c r="DN20" s="611"/>
      <c r="DO20" s="611"/>
      <c r="DP20" s="612"/>
      <c r="DQ20" s="619">
        <v>9129701</v>
      </c>
      <c r="DR20" s="611"/>
      <c r="DS20" s="611"/>
      <c r="DT20" s="611"/>
      <c r="DU20" s="611"/>
      <c r="DV20" s="611"/>
      <c r="DW20" s="611"/>
      <c r="DX20" s="611"/>
      <c r="DY20" s="611"/>
      <c r="DZ20" s="611"/>
      <c r="EA20" s="611"/>
      <c r="EB20" s="611"/>
      <c r="EC20" s="620"/>
    </row>
    <row r="21" spans="2:133" ht="11.25" customHeight="1" x14ac:dyDescent="0.2">
      <c r="B21" s="607" t="s">
        <v>266</v>
      </c>
      <c r="C21" s="608"/>
      <c r="D21" s="608"/>
      <c r="E21" s="608"/>
      <c r="F21" s="608"/>
      <c r="G21" s="608"/>
      <c r="H21" s="608"/>
      <c r="I21" s="608"/>
      <c r="J21" s="608"/>
      <c r="K21" s="608"/>
      <c r="L21" s="608"/>
      <c r="M21" s="608"/>
      <c r="N21" s="608"/>
      <c r="O21" s="608"/>
      <c r="P21" s="608"/>
      <c r="Q21" s="609"/>
      <c r="R21" s="610">
        <v>4780205</v>
      </c>
      <c r="S21" s="611"/>
      <c r="T21" s="611"/>
      <c r="U21" s="611"/>
      <c r="V21" s="611"/>
      <c r="W21" s="611"/>
      <c r="X21" s="611"/>
      <c r="Y21" s="612"/>
      <c r="Z21" s="613">
        <v>33.299999999999997</v>
      </c>
      <c r="AA21" s="613"/>
      <c r="AB21" s="613"/>
      <c r="AC21" s="613"/>
      <c r="AD21" s="614">
        <v>4030064</v>
      </c>
      <c r="AE21" s="614"/>
      <c r="AF21" s="614"/>
      <c r="AG21" s="614"/>
      <c r="AH21" s="614"/>
      <c r="AI21" s="614"/>
      <c r="AJ21" s="614"/>
      <c r="AK21" s="614"/>
      <c r="AL21" s="615">
        <v>58.8</v>
      </c>
      <c r="AM21" s="616"/>
      <c r="AN21" s="616"/>
      <c r="AO21" s="617"/>
      <c r="AP21" s="607" t="s">
        <v>267</v>
      </c>
      <c r="AQ21" s="626"/>
      <c r="AR21" s="626"/>
      <c r="AS21" s="626"/>
      <c r="AT21" s="626"/>
      <c r="AU21" s="626"/>
      <c r="AV21" s="626"/>
      <c r="AW21" s="626"/>
      <c r="AX21" s="626"/>
      <c r="AY21" s="626"/>
      <c r="AZ21" s="626"/>
      <c r="BA21" s="626"/>
      <c r="BB21" s="626"/>
      <c r="BC21" s="626"/>
      <c r="BD21" s="626"/>
      <c r="BE21" s="626"/>
      <c r="BF21" s="627"/>
      <c r="BG21" s="610">
        <v>5292</v>
      </c>
      <c r="BH21" s="611"/>
      <c r="BI21" s="611"/>
      <c r="BJ21" s="611"/>
      <c r="BK21" s="611"/>
      <c r="BL21" s="611"/>
      <c r="BM21" s="611"/>
      <c r="BN21" s="612"/>
      <c r="BO21" s="613">
        <v>0.3</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268</v>
      </c>
      <c r="C22" s="608"/>
      <c r="D22" s="608"/>
      <c r="E22" s="608"/>
      <c r="F22" s="608"/>
      <c r="G22" s="608"/>
      <c r="H22" s="608"/>
      <c r="I22" s="608"/>
      <c r="J22" s="608"/>
      <c r="K22" s="608"/>
      <c r="L22" s="608"/>
      <c r="M22" s="608"/>
      <c r="N22" s="608"/>
      <c r="O22" s="608"/>
      <c r="P22" s="608"/>
      <c r="Q22" s="609"/>
      <c r="R22" s="610">
        <v>4030064</v>
      </c>
      <c r="S22" s="611"/>
      <c r="T22" s="611"/>
      <c r="U22" s="611"/>
      <c r="V22" s="611"/>
      <c r="W22" s="611"/>
      <c r="X22" s="611"/>
      <c r="Y22" s="612"/>
      <c r="Z22" s="613">
        <v>28</v>
      </c>
      <c r="AA22" s="613"/>
      <c r="AB22" s="613"/>
      <c r="AC22" s="613"/>
      <c r="AD22" s="614">
        <v>4030064</v>
      </c>
      <c r="AE22" s="614"/>
      <c r="AF22" s="614"/>
      <c r="AG22" s="614"/>
      <c r="AH22" s="614"/>
      <c r="AI22" s="614"/>
      <c r="AJ22" s="614"/>
      <c r="AK22" s="614"/>
      <c r="AL22" s="615">
        <v>58.8</v>
      </c>
      <c r="AM22" s="616"/>
      <c r="AN22" s="616"/>
      <c r="AO22" s="617"/>
      <c r="AP22" s="607" t="s">
        <v>269</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270</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271</v>
      </c>
      <c r="C23" s="608"/>
      <c r="D23" s="608"/>
      <c r="E23" s="608"/>
      <c r="F23" s="608"/>
      <c r="G23" s="608"/>
      <c r="H23" s="608"/>
      <c r="I23" s="608"/>
      <c r="J23" s="608"/>
      <c r="K23" s="608"/>
      <c r="L23" s="608"/>
      <c r="M23" s="608"/>
      <c r="N23" s="608"/>
      <c r="O23" s="608"/>
      <c r="P23" s="608"/>
      <c r="Q23" s="609"/>
      <c r="R23" s="610">
        <v>750141</v>
      </c>
      <c r="S23" s="611"/>
      <c r="T23" s="611"/>
      <c r="U23" s="611"/>
      <c r="V23" s="611"/>
      <c r="W23" s="611"/>
      <c r="X23" s="611"/>
      <c r="Y23" s="612"/>
      <c r="Z23" s="613">
        <v>5.2</v>
      </c>
      <c r="AA23" s="613"/>
      <c r="AB23" s="613"/>
      <c r="AC23" s="613"/>
      <c r="AD23" s="614" t="s">
        <v>122</v>
      </c>
      <c r="AE23" s="614"/>
      <c r="AF23" s="614"/>
      <c r="AG23" s="614"/>
      <c r="AH23" s="614"/>
      <c r="AI23" s="614"/>
      <c r="AJ23" s="614"/>
      <c r="AK23" s="614"/>
      <c r="AL23" s="615" t="s">
        <v>122</v>
      </c>
      <c r="AM23" s="616"/>
      <c r="AN23" s="616"/>
      <c r="AO23" s="617"/>
      <c r="AP23" s="607" t="s">
        <v>272</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212</v>
      </c>
      <c r="CE23" s="593"/>
      <c r="CF23" s="593"/>
      <c r="CG23" s="593"/>
      <c r="CH23" s="593"/>
      <c r="CI23" s="593"/>
      <c r="CJ23" s="593"/>
      <c r="CK23" s="593"/>
      <c r="CL23" s="593"/>
      <c r="CM23" s="593"/>
      <c r="CN23" s="593"/>
      <c r="CO23" s="593"/>
      <c r="CP23" s="593"/>
      <c r="CQ23" s="594"/>
      <c r="CR23" s="592" t="s">
        <v>273</v>
      </c>
      <c r="CS23" s="593"/>
      <c r="CT23" s="593"/>
      <c r="CU23" s="593"/>
      <c r="CV23" s="593"/>
      <c r="CW23" s="593"/>
      <c r="CX23" s="593"/>
      <c r="CY23" s="594"/>
      <c r="CZ23" s="592" t="s">
        <v>274</v>
      </c>
      <c r="DA23" s="593"/>
      <c r="DB23" s="593"/>
      <c r="DC23" s="594"/>
      <c r="DD23" s="592" t="s">
        <v>275</v>
      </c>
      <c r="DE23" s="593"/>
      <c r="DF23" s="593"/>
      <c r="DG23" s="593"/>
      <c r="DH23" s="593"/>
      <c r="DI23" s="593"/>
      <c r="DJ23" s="593"/>
      <c r="DK23" s="594"/>
      <c r="DL23" s="637" t="s">
        <v>276</v>
      </c>
      <c r="DM23" s="638"/>
      <c r="DN23" s="638"/>
      <c r="DO23" s="638"/>
      <c r="DP23" s="638"/>
      <c r="DQ23" s="638"/>
      <c r="DR23" s="638"/>
      <c r="DS23" s="638"/>
      <c r="DT23" s="638"/>
      <c r="DU23" s="638"/>
      <c r="DV23" s="639"/>
      <c r="DW23" s="592" t="s">
        <v>277</v>
      </c>
      <c r="DX23" s="593"/>
      <c r="DY23" s="593"/>
      <c r="DZ23" s="593"/>
      <c r="EA23" s="593"/>
      <c r="EB23" s="593"/>
      <c r="EC23" s="594"/>
    </row>
    <row r="24" spans="2:133" ht="11.25" customHeight="1" x14ac:dyDescent="0.2">
      <c r="B24" s="607" t="s">
        <v>278</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279</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280</v>
      </c>
      <c r="CE24" s="597"/>
      <c r="CF24" s="597"/>
      <c r="CG24" s="597"/>
      <c r="CH24" s="597"/>
      <c r="CI24" s="597"/>
      <c r="CJ24" s="597"/>
      <c r="CK24" s="597"/>
      <c r="CL24" s="597"/>
      <c r="CM24" s="597"/>
      <c r="CN24" s="597"/>
      <c r="CO24" s="597"/>
      <c r="CP24" s="597"/>
      <c r="CQ24" s="598"/>
      <c r="CR24" s="599">
        <v>6365996</v>
      </c>
      <c r="CS24" s="600"/>
      <c r="CT24" s="600"/>
      <c r="CU24" s="600"/>
      <c r="CV24" s="600"/>
      <c r="CW24" s="600"/>
      <c r="CX24" s="600"/>
      <c r="CY24" s="601"/>
      <c r="CZ24" s="604">
        <v>45.9</v>
      </c>
      <c r="DA24" s="605"/>
      <c r="DB24" s="605"/>
      <c r="DC24" s="621"/>
      <c r="DD24" s="645">
        <v>4273223</v>
      </c>
      <c r="DE24" s="600"/>
      <c r="DF24" s="600"/>
      <c r="DG24" s="600"/>
      <c r="DH24" s="600"/>
      <c r="DI24" s="600"/>
      <c r="DJ24" s="600"/>
      <c r="DK24" s="601"/>
      <c r="DL24" s="645">
        <v>3776791</v>
      </c>
      <c r="DM24" s="600"/>
      <c r="DN24" s="600"/>
      <c r="DO24" s="600"/>
      <c r="DP24" s="600"/>
      <c r="DQ24" s="600"/>
      <c r="DR24" s="600"/>
      <c r="DS24" s="600"/>
      <c r="DT24" s="600"/>
      <c r="DU24" s="600"/>
      <c r="DV24" s="601"/>
      <c r="DW24" s="604">
        <v>55</v>
      </c>
      <c r="DX24" s="605"/>
      <c r="DY24" s="605"/>
      <c r="DZ24" s="605"/>
      <c r="EA24" s="605"/>
      <c r="EB24" s="605"/>
      <c r="EC24" s="606"/>
    </row>
    <row r="25" spans="2:133" ht="11.25" customHeight="1" x14ac:dyDescent="0.2">
      <c r="B25" s="607" t="s">
        <v>281</v>
      </c>
      <c r="C25" s="608"/>
      <c r="D25" s="608"/>
      <c r="E25" s="608"/>
      <c r="F25" s="608"/>
      <c r="G25" s="608"/>
      <c r="H25" s="608"/>
      <c r="I25" s="608"/>
      <c r="J25" s="608"/>
      <c r="K25" s="608"/>
      <c r="L25" s="608"/>
      <c r="M25" s="608"/>
      <c r="N25" s="608"/>
      <c r="O25" s="608"/>
      <c r="P25" s="608"/>
      <c r="Q25" s="609"/>
      <c r="R25" s="610">
        <v>7549542</v>
      </c>
      <c r="S25" s="611"/>
      <c r="T25" s="611"/>
      <c r="U25" s="611"/>
      <c r="V25" s="611"/>
      <c r="W25" s="611"/>
      <c r="X25" s="611"/>
      <c r="Y25" s="612"/>
      <c r="Z25" s="613">
        <v>52.5</v>
      </c>
      <c r="AA25" s="613"/>
      <c r="AB25" s="613"/>
      <c r="AC25" s="613"/>
      <c r="AD25" s="614">
        <v>6799401</v>
      </c>
      <c r="AE25" s="614"/>
      <c r="AF25" s="614"/>
      <c r="AG25" s="614"/>
      <c r="AH25" s="614"/>
      <c r="AI25" s="614"/>
      <c r="AJ25" s="614"/>
      <c r="AK25" s="614"/>
      <c r="AL25" s="615">
        <v>99.3</v>
      </c>
      <c r="AM25" s="616"/>
      <c r="AN25" s="616"/>
      <c r="AO25" s="617"/>
      <c r="AP25" s="607" t="s">
        <v>282</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283</v>
      </c>
      <c r="CE25" s="608"/>
      <c r="CF25" s="608"/>
      <c r="CG25" s="608"/>
      <c r="CH25" s="608"/>
      <c r="CI25" s="608"/>
      <c r="CJ25" s="608"/>
      <c r="CK25" s="608"/>
      <c r="CL25" s="608"/>
      <c r="CM25" s="608"/>
      <c r="CN25" s="608"/>
      <c r="CO25" s="608"/>
      <c r="CP25" s="608"/>
      <c r="CQ25" s="609"/>
      <c r="CR25" s="610">
        <v>2540646</v>
      </c>
      <c r="CS25" s="642"/>
      <c r="CT25" s="642"/>
      <c r="CU25" s="642"/>
      <c r="CV25" s="642"/>
      <c r="CW25" s="642"/>
      <c r="CX25" s="642"/>
      <c r="CY25" s="643"/>
      <c r="CZ25" s="615">
        <v>18.3</v>
      </c>
      <c r="DA25" s="640"/>
      <c r="DB25" s="640"/>
      <c r="DC25" s="644"/>
      <c r="DD25" s="619">
        <v>2376538</v>
      </c>
      <c r="DE25" s="642"/>
      <c r="DF25" s="642"/>
      <c r="DG25" s="642"/>
      <c r="DH25" s="642"/>
      <c r="DI25" s="642"/>
      <c r="DJ25" s="642"/>
      <c r="DK25" s="643"/>
      <c r="DL25" s="619">
        <v>2241416</v>
      </c>
      <c r="DM25" s="642"/>
      <c r="DN25" s="642"/>
      <c r="DO25" s="642"/>
      <c r="DP25" s="642"/>
      <c r="DQ25" s="642"/>
      <c r="DR25" s="642"/>
      <c r="DS25" s="642"/>
      <c r="DT25" s="642"/>
      <c r="DU25" s="642"/>
      <c r="DV25" s="643"/>
      <c r="DW25" s="615">
        <v>32.6</v>
      </c>
      <c r="DX25" s="640"/>
      <c r="DY25" s="640"/>
      <c r="DZ25" s="640"/>
      <c r="EA25" s="640"/>
      <c r="EB25" s="640"/>
      <c r="EC25" s="641"/>
    </row>
    <row r="26" spans="2:133" ht="11.25" customHeight="1" x14ac:dyDescent="0.2">
      <c r="B26" s="607" t="s">
        <v>284</v>
      </c>
      <c r="C26" s="608"/>
      <c r="D26" s="608"/>
      <c r="E26" s="608"/>
      <c r="F26" s="608"/>
      <c r="G26" s="608"/>
      <c r="H26" s="608"/>
      <c r="I26" s="608"/>
      <c r="J26" s="608"/>
      <c r="K26" s="608"/>
      <c r="L26" s="608"/>
      <c r="M26" s="608"/>
      <c r="N26" s="608"/>
      <c r="O26" s="608"/>
      <c r="P26" s="608"/>
      <c r="Q26" s="609"/>
      <c r="R26" s="610">
        <v>2055</v>
      </c>
      <c r="S26" s="611"/>
      <c r="T26" s="611"/>
      <c r="U26" s="611"/>
      <c r="V26" s="611"/>
      <c r="W26" s="611"/>
      <c r="X26" s="611"/>
      <c r="Y26" s="612"/>
      <c r="Z26" s="613">
        <v>0</v>
      </c>
      <c r="AA26" s="613"/>
      <c r="AB26" s="613"/>
      <c r="AC26" s="613"/>
      <c r="AD26" s="614">
        <v>2055</v>
      </c>
      <c r="AE26" s="614"/>
      <c r="AF26" s="614"/>
      <c r="AG26" s="614"/>
      <c r="AH26" s="614"/>
      <c r="AI26" s="614"/>
      <c r="AJ26" s="614"/>
      <c r="AK26" s="614"/>
      <c r="AL26" s="615">
        <v>0</v>
      </c>
      <c r="AM26" s="616"/>
      <c r="AN26" s="616"/>
      <c r="AO26" s="617"/>
      <c r="AP26" s="607" t="s">
        <v>285</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286</v>
      </c>
      <c r="CE26" s="608"/>
      <c r="CF26" s="608"/>
      <c r="CG26" s="608"/>
      <c r="CH26" s="608"/>
      <c r="CI26" s="608"/>
      <c r="CJ26" s="608"/>
      <c r="CK26" s="608"/>
      <c r="CL26" s="608"/>
      <c r="CM26" s="608"/>
      <c r="CN26" s="608"/>
      <c r="CO26" s="608"/>
      <c r="CP26" s="608"/>
      <c r="CQ26" s="609"/>
      <c r="CR26" s="610">
        <v>1419550</v>
      </c>
      <c r="CS26" s="611"/>
      <c r="CT26" s="611"/>
      <c r="CU26" s="611"/>
      <c r="CV26" s="611"/>
      <c r="CW26" s="611"/>
      <c r="CX26" s="611"/>
      <c r="CY26" s="612"/>
      <c r="CZ26" s="615">
        <v>10.199999999999999</v>
      </c>
      <c r="DA26" s="640"/>
      <c r="DB26" s="640"/>
      <c r="DC26" s="644"/>
      <c r="DD26" s="619">
        <v>1352875</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2">
      <c r="B27" s="607" t="s">
        <v>287</v>
      </c>
      <c r="C27" s="608"/>
      <c r="D27" s="608"/>
      <c r="E27" s="608"/>
      <c r="F27" s="608"/>
      <c r="G27" s="608"/>
      <c r="H27" s="608"/>
      <c r="I27" s="608"/>
      <c r="J27" s="608"/>
      <c r="K27" s="608"/>
      <c r="L27" s="608"/>
      <c r="M27" s="608"/>
      <c r="N27" s="608"/>
      <c r="O27" s="608"/>
      <c r="P27" s="608"/>
      <c r="Q27" s="609"/>
      <c r="R27" s="610">
        <v>75709</v>
      </c>
      <c r="S27" s="611"/>
      <c r="T27" s="611"/>
      <c r="U27" s="611"/>
      <c r="V27" s="611"/>
      <c r="W27" s="611"/>
      <c r="X27" s="611"/>
      <c r="Y27" s="612"/>
      <c r="Z27" s="613">
        <v>0.5</v>
      </c>
      <c r="AA27" s="613"/>
      <c r="AB27" s="613"/>
      <c r="AC27" s="613"/>
      <c r="AD27" s="614" t="s">
        <v>122</v>
      </c>
      <c r="AE27" s="614"/>
      <c r="AF27" s="614"/>
      <c r="AG27" s="614"/>
      <c r="AH27" s="614"/>
      <c r="AI27" s="614"/>
      <c r="AJ27" s="614"/>
      <c r="AK27" s="614"/>
      <c r="AL27" s="615" t="s">
        <v>122</v>
      </c>
      <c r="AM27" s="616"/>
      <c r="AN27" s="616"/>
      <c r="AO27" s="617"/>
      <c r="AP27" s="607" t="s">
        <v>288</v>
      </c>
      <c r="AQ27" s="608"/>
      <c r="AR27" s="608"/>
      <c r="AS27" s="608"/>
      <c r="AT27" s="608"/>
      <c r="AU27" s="608"/>
      <c r="AV27" s="608"/>
      <c r="AW27" s="608"/>
      <c r="AX27" s="608"/>
      <c r="AY27" s="608"/>
      <c r="AZ27" s="608"/>
      <c r="BA27" s="608"/>
      <c r="BB27" s="608"/>
      <c r="BC27" s="608"/>
      <c r="BD27" s="608"/>
      <c r="BE27" s="608"/>
      <c r="BF27" s="609"/>
      <c r="BG27" s="610">
        <v>1974736</v>
      </c>
      <c r="BH27" s="611"/>
      <c r="BI27" s="611"/>
      <c r="BJ27" s="611"/>
      <c r="BK27" s="611"/>
      <c r="BL27" s="611"/>
      <c r="BM27" s="611"/>
      <c r="BN27" s="612"/>
      <c r="BO27" s="613">
        <v>100</v>
      </c>
      <c r="BP27" s="613"/>
      <c r="BQ27" s="613"/>
      <c r="BR27" s="613"/>
      <c r="BS27" s="614">
        <v>10754</v>
      </c>
      <c r="BT27" s="614"/>
      <c r="BU27" s="614"/>
      <c r="BV27" s="614"/>
      <c r="BW27" s="614"/>
      <c r="BX27" s="614"/>
      <c r="BY27" s="614"/>
      <c r="BZ27" s="614"/>
      <c r="CA27" s="614"/>
      <c r="CB27" s="618"/>
      <c r="CD27" s="607" t="s">
        <v>289</v>
      </c>
      <c r="CE27" s="608"/>
      <c r="CF27" s="608"/>
      <c r="CG27" s="608"/>
      <c r="CH27" s="608"/>
      <c r="CI27" s="608"/>
      <c r="CJ27" s="608"/>
      <c r="CK27" s="608"/>
      <c r="CL27" s="608"/>
      <c r="CM27" s="608"/>
      <c r="CN27" s="608"/>
      <c r="CO27" s="608"/>
      <c r="CP27" s="608"/>
      <c r="CQ27" s="609"/>
      <c r="CR27" s="610">
        <v>2896649</v>
      </c>
      <c r="CS27" s="642"/>
      <c r="CT27" s="642"/>
      <c r="CU27" s="642"/>
      <c r="CV27" s="642"/>
      <c r="CW27" s="642"/>
      <c r="CX27" s="642"/>
      <c r="CY27" s="643"/>
      <c r="CZ27" s="615">
        <v>20.9</v>
      </c>
      <c r="DA27" s="640"/>
      <c r="DB27" s="640"/>
      <c r="DC27" s="644"/>
      <c r="DD27" s="619">
        <v>969076</v>
      </c>
      <c r="DE27" s="642"/>
      <c r="DF27" s="642"/>
      <c r="DG27" s="642"/>
      <c r="DH27" s="642"/>
      <c r="DI27" s="642"/>
      <c r="DJ27" s="642"/>
      <c r="DK27" s="643"/>
      <c r="DL27" s="619">
        <v>607766</v>
      </c>
      <c r="DM27" s="642"/>
      <c r="DN27" s="642"/>
      <c r="DO27" s="642"/>
      <c r="DP27" s="642"/>
      <c r="DQ27" s="642"/>
      <c r="DR27" s="642"/>
      <c r="DS27" s="642"/>
      <c r="DT27" s="642"/>
      <c r="DU27" s="642"/>
      <c r="DV27" s="643"/>
      <c r="DW27" s="615">
        <v>8.9</v>
      </c>
      <c r="DX27" s="640"/>
      <c r="DY27" s="640"/>
      <c r="DZ27" s="640"/>
      <c r="EA27" s="640"/>
      <c r="EB27" s="640"/>
      <c r="EC27" s="641"/>
    </row>
    <row r="28" spans="2:133" ht="11.25" customHeight="1" x14ac:dyDescent="0.2">
      <c r="B28" s="607" t="s">
        <v>290</v>
      </c>
      <c r="C28" s="608"/>
      <c r="D28" s="608"/>
      <c r="E28" s="608"/>
      <c r="F28" s="608"/>
      <c r="G28" s="608"/>
      <c r="H28" s="608"/>
      <c r="I28" s="608"/>
      <c r="J28" s="608"/>
      <c r="K28" s="608"/>
      <c r="L28" s="608"/>
      <c r="M28" s="608"/>
      <c r="N28" s="608"/>
      <c r="O28" s="608"/>
      <c r="P28" s="608"/>
      <c r="Q28" s="609"/>
      <c r="R28" s="610">
        <v>83062</v>
      </c>
      <c r="S28" s="611"/>
      <c r="T28" s="611"/>
      <c r="U28" s="611"/>
      <c r="V28" s="611"/>
      <c r="W28" s="611"/>
      <c r="X28" s="611"/>
      <c r="Y28" s="612"/>
      <c r="Z28" s="613">
        <v>0.6</v>
      </c>
      <c r="AA28" s="613"/>
      <c r="AB28" s="613"/>
      <c r="AC28" s="613"/>
      <c r="AD28" s="614">
        <v>10023</v>
      </c>
      <c r="AE28" s="614"/>
      <c r="AF28" s="614"/>
      <c r="AG28" s="614"/>
      <c r="AH28" s="614"/>
      <c r="AI28" s="614"/>
      <c r="AJ28" s="614"/>
      <c r="AK28" s="614"/>
      <c r="AL28" s="615">
        <v>0.1</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291</v>
      </c>
      <c r="CE28" s="608"/>
      <c r="CF28" s="608"/>
      <c r="CG28" s="608"/>
      <c r="CH28" s="608"/>
      <c r="CI28" s="608"/>
      <c r="CJ28" s="608"/>
      <c r="CK28" s="608"/>
      <c r="CL28" s="608"/>
      <c r="CM28" s="608"/>
      <c r="CN28" s="608"/>
      <c r="CO28" s="608"/>
      <c r="CP28" s="608"/>
      <c r="CQ28" s="609"/>
      <c r="CR28" s="610">
        <v>928701</v>
      </c>
      <c r="CS28" s="611"/>
      <c r="CT28" s="611"/>
      <c r="CU28" s="611"/>
      <c r="CV28" s="611"/>
      <c r="CW28" s="611"/>
      <c r="CX28" s="611"/>
      <c r="CY28" s="612"/>
      <c r="CZ28" s="615">
        <v>6.7</v>
      </c>
      <c r="DA28" s="640"/>
      <c r="DB28" s="640"/>
      <c r="DC28" s="644"/>
      <c r="DD28" s="619">
        <v>927609</v>
      </c>
      <c r="DE28" s="611"/>
      <c r="DF28" s="611"/>
      <c r="DG28" s="611"/>
      <c r="DH28" s="611"/>
      <c r="DI28" s="611"/>
      <c r="DJ28" s="611"/>
      <c r="DK28" s="612"/>
      <c r="DL28" s="619">
        <v>927609</v>
      </c>
      <c r="DM28" s="611"/>
      <c r="DN28" s="611"/>
      <c r="DO28" s="611"/>
      <c r="DP28" s="611"/>
      <c r="DQ28" s="611"/>
      <c r="DR28" s="611"/>
      <c r="DS28" s="611"/>
      <c r="DT28" s="611"/>
      <c r="DU28" s="611"/>
      <c r="DV28" s="612"/>
      <c r="DW28" s="615">
        <v>13.5</v>
      </c>
      <c r="DX28" s="640"/>
      <c r="DY28" s="640"/>
      <c r="DZ28" s="640"/>
      <c r="EA28" s="640"/>
      <c r="EB28" s="640"/>
      <c r="EC28" s="641"/>
    </row>
    <row r="29" spans="2:133" ht="11.25" customHeight="1" x14ac:dyDescent="0.2">
      <c r="B29" s="607" t="s">
        <v>292</v>
      </c>
      <c r="C29" s="608"/>
      <c r="D29" s="608"/>
      <c r="E29" s="608"/>
      <c r="F29" s="608"/>
      <c r="G29" s="608"/>
      <c r="H29" s="608"/>
      <c r="I29" s="608"/>
      <c r="J29" s="608"/>
      <c r="K29" s="608"/>
      <c r="L29" s="608"/>
      <c r="M29" s="608"/>
      <c r="N29" s="608"/>
      <c r="O29" s="608"/>
      <c r="P29" s="608"/>
      <c r="Q29" s="609"/>
      <c r="R29" s="610">
        <v>30938</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293</v>
      </c>
      <c r="CE29" s="647"/>
      <c r="CF29" s="607" t="s">
        <v>66</v>
      </c>
      <c r="CG29" s="608"/>
      <c r="CH29" s="608"/>
      <c r="CI29" s="608"/>
      <c r="CJ29" s="608"/>
      <c r="CK29" s="608"/>
      <c r="CL29" s="608"/>
      <c r="CM29" s="608"/>
      <c r="CN29" s="608"/>
      <c r="CO29" s="608"/>
      <c r="CP29" s="608"/>
      <c r="CQ29" s="609"/>
      <c r="CR29" s="610">
        <v>928701</v>
      </c>
      <c r="CS29" s="642"/>
      <c r="CT29" s="642"/>
      <c r="CU29" s="642"/>
      <c r="CV29" s="642"/>
      <c r="CW29" s="642"/>
      <c r="CX29" s="642"/>
      <c r="CY29" s="643"/>
      <c r="CZ29" s="615">
        <v>6.7</v>
      </c>
      <c r="DA29" s="640"/>
      <c r="DB29" s="640"/>
      <c r="DC29" s="644"/>
      <c r="DD29" s="619">
        <v>927609</v>
      </c>
      <c r="DE29" s="642"/>
      <c r="DF29" s="642"/>
      <c r="DG29" s="642"/>
      <c r="DH29" s="642"/>
      <c r="DI29" s="642"/>
      <c r="DJ29" s="642"/>
      <c r="DK29" s="643"/>
      <c r="DL29" s="619">
        <v>927609</v>
      </c>
      <c r="DM29" s="642"/>
      <c r="DN29" s="642"/>
      <c r="DO29" s="642"/>
      <c r="DP29" s="642"/>
      <c r="DQ29" s="642"/>
      <c r="DR29" s="642"/>
      <c r="DS29" s="642"/>
      <c r="DT29" s="642"/>
      <c r="DU29" s="642"/>
      <c r="DV29" s="643"/>
      <c r="DW29" s="615">
        <v>13.5</v>
      </c>
      <c r="DX29" s="640"/>
      <c r="DY29" s="640"/>
      <c r="DZ29" s="640"/>
      <c r="EA29" s="640"/>
      <c r="EB29" s="640"/>
      <c r="EC29" s="641"/>
    </row>
    <row r="30" spans="2:133" ht="11.25" customHeight="1" x14ac:dyDescent="0.2">
      <c r="B30" s="607" t="s">
        <v>294</v>
      </c>
      <c r="C30" s="608"/>
      <c r="D30" s="608"/>
      <c r="E30" s="608"/>
      <c r="F30" s="608"/>
      <c r="G30" s="608"/>
      <c r="H30" s="608"/>
      <c r="I30" s="608"/>
      <c r="J30" s="608"/>
      <c r="K30" s="608"/>
      <c r="L30" s="608"/>
      <c r="M30" s="608"/>
      <c r="N30" s="608"/>
      <c r="O30" s="608"/>
      <c r="P30" s="608"/>
      <c r="Q30" s="609"/>
      <c r="R30" s="610">
        <v>2165672</v>
      </c>
      <c r="S30" s="611"/>
      <c r="T30" s="611"/>
      <c r="U30" s="611"/>
      <c r="V30" s="611"/>
      <c r="W30" s="611"/>
      <c r="X30" s="611"/>
      <c r="Y30" s="612"/>
      <c r="Z30" s="613">
        <v>15.1</v>
      </c>
      <c r="AA30" s="613"/>
      <c r="AB30" s="613"/>
      <c r="AC30" s="613"/>
      <c r="AD30" s="614" t="s">
        <v>122</v>
      </c>
      <c r="AE30" s="614"/>
      <c r="AF30" s="614"/>
      <c r="AG30" s="614"/>
      <c r="AH30" s="614"/>
      <c r="AI30" s="614"/>
      <c r="AJ30" s="614"/>
      <c r="AK30" s="614"/>
      <c r="AL30" s="615" t="s">
        <v>122</v>
      </c>
      <c r="AM30" s="616"/>
      <c r="AN30" s="616"/>
      <c r="AO30" s="617"/>
      <c r="AP30" s="592" t="s">
        <v>212</v>
      </c>
      <c r="AQ30" s="593"/>
      <c r="AR30" s="593"/>
      <c r="AS30" s="593"/>
      <c r="AT30" s="593"/>
      <c r="AU30" s="593"/>
      <c r="AV30" s="593"/>
      <c r="AW30" s="593"/>
      <c r="AX30" s="593"/>
      <c r="AY30" s="593"/>
      <c r="AZ30" s="593"/>
      <c r="BA30" s="593"/>
      <c r="BB30" s="593"/>
      <c r="BC30" s="593"/>
      <c r="BD30" s="593"/>
      <c r="BE30" s="593"/>
      <c r="BF30" s="594"/>
      <c r="BG30" s="592" t="s">
        <v>295</v>
      </c>
      <c r="BH30" s="652"/>
      <c r="BI30" s="652"/>
      <c r="BJ30" s="652"/>
      <c r="BK30" s="652"/>
      <c r="BL30" s="652"/>
      <c r="BM30" s="652"/>
      <c r="BN30" s="652"/>
      <c r="BO30" s="652"/>
      <c r="BP30" s="652"/>
      <c r="BQ30" s="653"/>
      <c r="BR30" s="592" t="s">
        <v>296</v>
      </c>
      <c r="BS30" s="652"/>
      <c r="BT30" s="652"/>
      <c r="BU30" s="652"/>
      <c r="BV30" s="652"/>
      <c r="BW30" s="652"/>
      <c r="BX30" s="652"/>
      <c r="BY30" s="652"/>
      <c r="BZ30" s="652"/>
      <c r="CA30" s="652"/>
      <c r="CB30" s="653"/>
      <c r="CD30" s="648"/>
      <c r="CE30" s="649"/>
      <c r="CF30" s="607" t="s">
        <v>297</v>
      </c>
      <c r="CG30" s="608"/>
      <c r="CH30" s="608"/>
      <c r="CI30" s="608"/>
      <c r="CJ30" s="608"/>
      <c r="CK30" s="608"/>
      <c r="CL30" s="608"/>
      <c r="CM30" s="608"/>
      <c r="CN30" s="608"/>
      <c r="CO30" s="608"/>
      <c r="CP30" s="608"/>
      <c r="CQ30" s="609"/>
      <c r="CR30" s="610">
        <v>908525</v>
      </c>
      <c r="CS30" s="611"/>
      <c r="CT30" s="611"/>
      <c r="CU30" s="611"/>
      <c r="CV30" s="611"/>
      <c r="CW30" s="611"/>
      <c r="CX30" s="611"/>
      <c r="CY30" s="612"/>
      <c r="CZ30" s="615">
        <v>6.5</v>
      </c>
      <c r="DA30" s="640"/>
      <c r="DB30" s="640"/>
      <c r="DC30" s="644"/>
      <c r="DD30" s="619">
        <v>907433</v>
      </c>
      <c r="DE30" s="611"/>
      <c r="DF30" s="611"/>
      <c r="DG30" s="611"/>
      <c r="DH30" s="611"/>
      <c r="DI30" s="611"/>
      <c r="DJ30" s="611"/>
      <c r="DK30" s="612"/>
      <c r="DL30" s="619">
        <v>907433</v>
      </c>
      <c r="DM30" s="611"/>
      <c r="DN30" s="611"/>
      <c r="DO30" s="611"/>
      <c r="DP30" s="611"/>
      <c r="DQ30" s="611"/>
      <c r="DR30" s="611"/>
      <c r="DS30" s="611"/>
      <c r="DT30" s="611"/>
      <c r="DU30" s="611"/>
      <c r="DV30" s="612"/>
      <c r="DW30" s="615">
        <v>13.2</v>
      </c>
      <c r="DX30" s="640"/>
      <c r="DY30" s="640"/>
      <c r="DZ30" s="640"/>
      <c r="EA30" s="640"/>
      <c r="EB30" s="640"/>
      <c r="EC30" s="641"/>
    </row>
    <row r="31" spans="2:133" ht="11.25" customHeight="1" x14ac:dyDescent="0.2">
      <c r="B31" s="623" t="s">
        <v>298</v>
      </c>
      <c r="C31" s="624"/>
      <c r="D31" s="624"/>
      <c r="E31" s="624"/>
      <c r="F31" s="624"/>
      <c r="G31" s="624"/>
      <c r="H31" s="624"/>
      <c r="I31" s="624"/>
      <c r="J31" s="624"/>
      <c r="K31" s="624"/>
      <c r="L31" s="624"/>
      <c r="M31" s="624"/>
      <c r="N31" s="624"/>
      <c r="O31" s="624"/>
      <c r="P31" s="624"/>
      <c r="Q31" s="625"/>
      <c r="R31" s="610">
        <v>7868</v>
      </c>
      <c r="S31" s="611"/>
      <c r="T31" s="611"/>
      <c r="U31" s="611"/>
      <c r="V31" s="611"/>
      <c r="W31" s="611"/>
      <c r="X31" s="611"/>
      <c r="Y31" s="612"/>
      <c r="Z31" s="613">
        <v>0.1</v>
      </c>
      <c r="AA31" s="613"/>
      <c r="AB31" s="613"/>
      <c r="AC31" s="613"/>
      <c r="AD31" s="614">
        <v>7868</v>
      </c>
      <c r="AE31" s="614"/>
      <c r="AF31" s="614"/>
      <c r="AG31" s="614"/>
      <c r="AH31" s="614"/>
      <c r="AI31" s="614"/>
      <c r="AJ31" s="614"/>
      <c r="AK31" s="614"/>
      <c r="AL31" s="615">
        <v>0.1</v>
      </c>
      <c r="AM31" s="616"/>
      <c r="AN31" s="616"/>
      <c r="AO31" s="617"/>
      <c r="AP31" s="656" t="s">
        <v>299</v>
      </c>
      <c r="AQ31" s="657"/>
      <c r="AR31" s="657"/>
      <c r="AS31" s="657"/>
      <c r="AT31" s="662" t="s">
        <v>300</v>
      </c>
      <c r="AU31" s="200"/>
      <c r="AV31" s="200"/>
      <c r="AW31" s="200"/>
      <c r="AX31" s="596" t="s">
        <v>178</v>
      </c>
      <c r="AY31" s="597"/>
      <c r="AZ31" s="597"/>
      <c r="BA31" s="597"/>
      <c r="BB31" s="597"/>
      <c r="BC31" s="597"/>
      <c r="BD31" s="597"/>
      <c r="BE31" s="597"/>
      <c r="BF31" s="598"/>
      <c r="BG31" s="666">
        <v>98.9</v>
      </c>
      <c r="BH31" s="654"/>
      <c r="BI31" s="654"/>
      <c r="BJ31" s="654"/>
      <c r="BK31" s="654"/>
      <c r="BL31" s="654"/>
      <c r="BM31" s="605">
        <v>96.9</v>
      </c>
      <c r="BN31" s="654"/>
      <c r="BO31" s="654"/>
      <c r="BP31" s="654"/>
      <c r="BQ31" s="655"/>
      <c r="BR31" s="666">
        <v>98.9</v>
      </c>
      <c r="BS31" s="654"/>
      <c r="BT31" s="654"/>
      <c r="BU31" s="654"/>
      <c r="BV31" s="654"/>
      <c r="BW31" s="654"/>
      <c r="BX31" s="605">
        <v>96.6</v>
      </c>
      <c r="BY31" s="654"/>
      <c r="BZ31" s="654"/>
      <c r="CA31" s="654"/>
      <c r="CB31" s="655"/>
      <c r="CD31" s="648"/>
      <c r="CE31" s="649"/>
      <c r="CF31" s="607" t="s">
        <v>301</v>
      </c>
      <c r="CG31" s="608"/>
      <c r="CH31" s="608"/>
      <c r="CI31" s="608"/>
      <c r="CJ31" s="608"/>
      <c r="CK31" s="608"/>
      <c r="CL31" s="608"/>
      <c r="CM31" s="608"/>
      <c r="CN31" s="608"/>
      <c r="CO31" s="608"/>
      <c r="CP31" s="608"/>
      <c r="CQ31" s="609"/>
      <c r="CR31" s="610">
        <v>20176</v>
      </c>
      <c r="CS31" s="642"/>
      <c r="CT31" s="642"/>
      <c r="CU31" s="642"/>
      <c r="CV31" s="642"/>
      <c r="CW31" s="642"/>
      <c r="CX31" s="642"/>
      <c r="CY31" s="643"/>
      <c r="CZ31" s="615">
        <v>0.1</v>
      </c>
      <c r="DA31" s="640"/>
      <c r="DB31" s="640"/>
      <c r="DC31" s="644"/>
      <c r="DD31" s="619">
        <v>20176</v>
      </c>
      <c r="DE31" s="642"/>
      <c r="DF31" s="642"/>
      <c r="DG31" s="642"/>
      <c r="DH31" s="642"/>
      <c r="DI31" s="642"/>
      <c r="DJ31" s="642"/>
      <c r="DK31" s="643"/>
      <c r="DL31" s="619">
        <v>20176</v>
      </c>
      <c r="DM31" s="642"/>
      <c r="DN31" s="642"/>
      <c r="DO31" s="642"/>
      <c r="DP31" s="642"/>
      <c r="DQ31" s="642"/>
      <c r="DR31" s="642"/>
      <c r="DS31" s="642"/>
      <c r="DT31" s="642"/>
      <c r="DU31" s="642"/>
      <c r="DV31" s="643"/>
      <c r="DW31" s="615">
        <v>0.3</v>
      </c>
      <c r="DX31" s="640"/>
      <c r="DY31" s="640"/>
      <c r="DZ31" s="640"/>
      <c r="EA31" s="640"/>
      <c r="EB31" s="640"/>
      <c r="EC31" s="641"/>
    </row>
    <row r="32" spans="2:133" ht="11.25" customHeight="1" x14ac:dyDescent="0.2">
      <c r="B32" s="607" t="s">
        <v>302</v>
      </c>
      <c r="C32" s="608"/>
      <c r="D32" s="608"/>
      <c r="E32" s="608"/>
      <c r="F32" s="608"/>
      <c r="G32" s="608"/>
      <c r="H32" s="608"/>
      <c r="I32" s="608"/>
      <c r="J32" s="608"/>
      <c r="K32" s="608"/>
      <c r="L32" s="608"/>
      <c r="M32" s="608"/>
      <c r="N32" s="608"/>
      <c r="O32" s="608"/>
      <c r="P32" s="608"/>
      <c r="Q32" s="609"/>
      <c r="R32" s="610">
        <v>1347021</v>
      </c>
      <c r="S32" s="611"/>
      <c r="T32" s="611"/>
      <c r="U32" s="611"/>
      <c r="V32" s="611"/>
      <c r="W32" s="611"/>
      <c r="X32" s="611"/>
      <c r="Y32" s="612"/>
      <c r="Z32" s="613">
        <v>9.4</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303</v>
      </c>
      <c r="AX32" s="607" t="s">
        <v>304</v>
      </c>
      <c r="AY32" s="608"/>
      <c r="AZ32" s="608"/>
      <c r="BA32" s="608"/>
      <c r="BB32" s="608"/>
      <c r="BC32" s="608"/>
      <c r="BD32" s="608"/>
      <c r="BE32" s="608"/>
      <c r="BF32" s="609"/>
      <c r="BG32" s="667">
        <v>99.3</v>
      </c>
      <c r="BH32" s="642"/>
      <c r="BI32" s="642"/>
      <c r="BJ32" s="642"/>
      <c r="BK32" s="642"/>
      <c r="BL32" s="642"/>
      <c r="BM32" s="616">
        <v>97</v>
      </c>
      <c r="BN32" s="642"/>
      <c r="BO32" s="642"/>
      <c r="BP32" s="642"/>
      <c r="BQ32" s="665"/>
      <c r="BR32" s="667">
        <v>99.2</v>
      </c>
      <c r="BS32" s="642"/>
      <c r="BT32" s="642"/>
      <c r="BU32" s="642"/>
      <c r="BV32" s="642"/>
      <c r="BW32" s="642"/>
      <c r="BX32" s="616">
        <v>96.3</v>
      </c>
      <c r="BY32" s="642"/>
      <c r="BZ32" s="642"/>
      <c r="CA32" s="642"/>
      <c r="CB32" s="665"/>
      <c r="CD32" s="650"/>
      <c r="CE32" s="651"/>
      <c r="CF32" s="607" t="s">
        <v>305</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2">
      <c r="B33" s="607" t="s">
        <v>306</v>
      </c>
      <c r="C33" s="608"/>
      <c r="D33" s="608"/>
      <c r="E33" s="608"/>
      <c r="F33" s="608"/>
      <c r="G33" s="608"/>
      <c r="H33" s="608"/>
      <c r="I33" s="608"/>
      <c r="J33" s="608"/>
      <c r="K33" s="608"/>
      <c r="L33" s="608"/>
      <c r="M33" s="608"/>
      <c r="N33" s="608"/>
      <c r="O33" s="608"/>
      <c r="P33" s="608"/>
      <c r="Q33" s="609"/>
      <c r="R33" s="610">
        <v>127779</v>
      </c>
      <c r="S33" s="611"/>
      <c r="T33" s="611"/>
      <c r="U33" s="611"/>
      <c r="V33" s="611"/>
      <c r="W33" s="611"/>
      <c r="X33" s="611"/>
      <c r="Y33" s="612"/>
      <c r="Z33" s="613">
        <v>0.9</v>
      </c>
      <c r="AA33" s="613"/>
      <c r="AB33" s="613"/>
      <c r="AC33" s="613"/>
      <c r="AD33" s="614">
        <v>30582</v>
      </c>
      <c r="AE33" s="614"/>
      <c r="AF33" s="614"/>
      <c r="AG33" s="614"/>
      <c r="AH33" s="614"/>
      <c r="AI33" s="614"/>
      <c r="AJ33" s="614"/>
      <c r="AK33" s="614"/>
      <c r="AL33" s="615">
        <v>0.4</v>
      </c>
      <c r="AM33" s="616"/>
      <c r="AN33" s="616"/>
      <c r="AO33" s="617"/>
      <c r="AP33" s="660"/>
      <c r="AQ33" s="661"/>
      <c r="AR33" s="661"/>
      <c r="AS33" s="661"/>
      <c r="AT33" s="664"/>
      <c r="AU33" s="201"/>
      <c r="AV33" s="201"/>
      <c r="AW33" s="201"/>
      <c r="AX33" s="631" t="s">
        <v>307</v>
      </c>
      <c r="AY33" s="632"/>
      <c r="AZ33" s="632"/>
      <c r="BA33" s="632"/>
      <c r="BB33" s="632"/>
      <c r="BC33" s="632"/>
      <c r="BD33" s="632"/>
      <c r="BE33" s="632"/>
      <c r="BF33" s="633"/>
      <c r="BG33" s="668">
        <v>98.6</v>
      </c>
      <c r="BH33" s="669"/>
      <c r="BI33" s="669"/>
      <c r="BJ33" s="669"/>
      <c r="BK33" s="669"/>
      <c r="BL33" s="669"/>
      <c r="BM33" s="670">
        <v>96.4</v>
      </c>
      <c r="BN33" s="669"/>
      <c r="BO33" s="669"/>
      <c r="BP33" s="669"/>
      <c r="BQ33" s="671"/>
      <c r="BR33" s="668">
        <v>98.6</v>
      </c>
      <c r="BS33" s="669"/>
      <c r="BT33" s="669"/>
      <c r="BU33" s="669"/>
      <c r="BV33" s="669"/>
      <c r="BW33" s="669"/>
      <c r="BX33" s="670">
        <v>96.3</v>
      </c>
      <c r="BY33" s="669"/>
      <c r="BZ33" s="669"/>
      <c r="CA33" s="669"/>
      <c r="CB33" s="671"/>
      <c r="CD33" s="607" t="s">
        <v>308</v>
      </c>
      <c r="CE33" s="608"/>
      <c r="CF33" s="608"/>
      <c r="CG33" s="608"/>
      <c r="CH33" s="608"/>
      <c r="CI33" s="608"/>
      <c r="CJ33" s="608"/>
      <c r="CK33" s="608"/>
      <c r="CL33" s="608"/>
      <c r="CM33" s="608"/>
      <c r="CN33" s="608"/>
      <c r="CO33" s="608"/>
      <c r="CP33" s="608"/>
      <c r="CQ33" s="609"/>
      <c r="CR33" s="610">
        <v>5928987</v>
      </c>
      <c r="CS33" s="642"/>
      <c r="CT33" s="642"/>
      <c r="CU33" s="642"/>
      <c r="CV33" s="642"/>
      <c r="CW33" s="642"/>
      <c r="CX33" s="642"/>
      <c r="CY33" s="643"/>
      <c r="CZ33" s="615">
        <v>42.7</v>
      </c>
      <c r="DA33" s="640"/>
      <c r="DB33" s="640"/>
      <c r="DC33" s="644"/>
      <c r="DD33" s="619">
        <v>4292242</v>
      </c>
      <c r="DE33" s="642"/>
      <c r="DF33" s="642"/>
      <c r="DG33" s="642"/>
      <c r="DH33" s="642"/>
      <c r="DI33" s="642"/>
      <c r="DJ33" s="642"/>
      <c r="DK33" s="643"/>
      <c r="DL33" s="619">
        <v>3086929</v>
      </c>
      <c r="DM33" s="642"/>
      <c r="DN33" s="642"/>
      <c r="DO33" s="642"/>
      <c r="DP33" s="642"/>
      <c r="DQ33" s="642"/>
      <c r="DR33" s="642"/>
      <c r="DS33" s="642"/>
      <c r="DT33" s="642"/>
      <c r="DU33" s="642"/>
      <c r="DV33" s="643"/>
      <c r="DW33" s="615">
        <v>45</v>
      </c>
      <c r="DX33" s="640"/>
      <c r="DY33" s="640"/>
      <c r="DZ33" s="640"/>
      <c r="EA33" s="640"/>
      <c r="EB33" s="640"/>
      <c r="EC33" s="641"/>
    </row>
    <row r="34" spans="2:133" ht="11.25" customHeight="1" x14ac:dyDescent="0.2">
      <c r="B34" s="607" t="s">
        <v>309</v>
      </c>
      <c r="C34" s="608"/>
      <c r="D34" s="608"/>
      <c r="E34" s="608"/>
      <c r="F34" s="608"/>
      <c r="G34" s="608"/>
      <c r="H34" s="608"/>
      <c r="I34" s="608"/>
      <c r="J34" s="608"/>
      <c r="K34" s="608"/>
      <c r="L34" s="608"/>
      <c r="M34" s="608"/>
      <c r="N34" s="608"/>
      <c r="O34" s="608"/>
      <c r="P34" s="608"/>
      <c r="Q34" s="609"/>
      <c r="R34" s="610">
        <v>346331</v>
      </c>
      <c r="S34" s="611"/>
      <c r="T34" s="611"/>
      <c r="U34" s="611"/>
      <c r="V34" s="611"/>
      <c r="W34" s="611"/>
      <c r="X34" s="611"/>
      <c r="Y34" s="612"/>
      <c r="Z34" s="613">
        <v>2.4</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310</v>
      </c>
      <c r="CE34" s="608"/>
      <c r="CF34" s="608"/>
      <c r="CG34" s="608"/>
      <c r="CH34" s="608"/>
      <c r="CI34" s="608"/>
      <c r="CJ34" s="608"/>
      <c r="CK34" s="608"/>
      <c r="CL34" s="608"/>
      <c r="CM34" s="608"/>
      <c r="CN34" s="608"/>
      <c r="CO34" s="608"/>
      <c r="CP34" s="608"/>
      <c r="CQ34" s="609"/>
      <c r="CR34" s="610">
        <v>2004831</v>
      </c>
      <c r="CS34" s="611"/>
      <c r="CT34" s="611"/>
      <c r="CU34" s="611"/>
      <c r="CV34" s="611"/>
      <c r="CW34" s="611"/>
      <c r="CX34" s="611"/>
      <c r="CY34" s="612"/>
      <c r="CZ34" s="615">
        <v>14.4</v>
      </c>
      <c r="DA34" s="640"/>
      <c r="DB34" s="640"/>
      <c r="DC34" s="644"/>
      <c r="DD34" s="619">
        <v>1339444</v>
      </c>
      <c r="DE34" s="611"/>
      <c r="DF34" s="611"/>
      <c r="DG34" s="611"/>
      <c r="DH34" s="611"/>
      <c r="DI34" s="611"/>
      <c r="DJ34" s="611"/>
      <c r="DK34" s="612"/>
      <c r="DL34" s="619">
        <v>1061193</v>
      </c>
      <c r="DM34" s="611"/>
      <c r="DN34" s="611"/>
      <c r="DO34" s="611"/>
      <c r="DP34" s="611"/>
      <c r="DQ34" s="611"/>
      <c r="DR34" s="611"/>
      <c r="DS34" s="611"/>
      <c r="DT34" s="611"/>
      <c r="DU34" s="611"/>
      <c r="DV34" s="612"/>
      <c r="DW34" s="615">
        <v>15.5</v>
      </c>
      <c r="DX34" s="640"/>
      <c r="DY34" s="640"/>
      <c r="DZ34" s="640"/>
      <c r="EA34" s="640"/>
      <c r="EB34" s="640"/>
      <c r="EC34" s="641"/>
    </row>
    <row r="35" spans="2:133" ht="11.25" customHeight="1" x14ac:dyDescent="0.2">
      <c r="B35" s="607" t="s">
        <v>311</v>
      </c>
      <c r="C35" s="608"/>
      <c r="D35" s="608"/>
      <c r="E35" s="608"/>
      <c r="F35" s="608"/>
      <c r="G35" s="608"/>
      <c r="H35" s="608"/>
      <c r="I35" s="608"/>
      <c r="J35" s="608"/>
      <c r="K35" s="608"/>
      <c r="L35" s="608"/>
      <c r="M35" s="608"/>
      <c r="N35" s="608"/>
      <c r="O35" s="608"/>
      <c r="P35" s="608"/>
      <c r="Q35" s="609"/>
      <c r="R35" s="610">
        <v>1522524</v>
      </c>
      <c r="S35" s="611"/>
      <c r="T35" s="611"/>
      <c r="U35" s="611"/>
      <c r="V35" s="611"/>
      <c r="W35" s="611"/>
      <c r="X35" s="611"/>
      <c r="Y35" s="612"/>
      <c r="Z35" s="613">
        <v>10.6</v>
      </c>
      <c r="AA35" s="613"/>
      <c r="AB35" s="613"/>
      <c r="AC35" s="613"/>
      <c r="AD35" s="614" t="s">
        <v>122</v>
      </c>
      <c r="AE35" s="614"/>
      <c r="AF35" s="614"/>
      <c r="AG35" s="614"/>
      <c r="AH35" s="614"/>
      <c r="AI35" s="614"/>
      <c r="AJ35" s="614"/>
      <c r="AK35" s="614"/>
      <c r="AL35" s="615" t="s">
        <v>122</v>
      </c>
      <c r="AM35" s="616"/>
      <c r="AN35" s="616"/>
      <c r="AO35" s="617"/>
      <c r="AP35" s="204"/>
      <c r="AQ35" s="592" t="s">
        <v>312</v>
      </c>
      <c r="AR35" s="593"/>
      <c r="AS35" s="593"/>
      <c r="AT35" s="593"/>
      <c r="AU35" s="593"/>
      <c r="AV35" s="593"/>
      <c r="AW35" s="593"/>
      <c r="AX35" s="593"/>
      <c r="AY35" s="593"/>
      <c r="AZ35" s="593"/>
      <c r="BA35" s="593"/>
      <c r="BB35" s="593"/>
      <c r="BC35" s="593"/>
      <c r="BD35" s="593"/>
      <c r="BE35" s="593"/>
      <c r="BF35" s="594"/>
      <c r="BG35" s="592" t="s">
        <v>313</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314</v>
      </c>
      <c r="CE35" s="608"/>
      <c r="CF35" s="608"/>
      <c r="CG35" s="608"/>
      <c r="CH35" s="608"/>
      <c r="CI35" s="608"/>
      <c r="CJ35" s="608"/>
      <c r="CK35" s="608"/>
      <c r="CL35" s="608"/>
      <c r="CM35" s="608"/>
      <c r="CN35" s="608"/>
      <c r="CO35" s="608"/>
      <c r="CP35" s="608"/>
      <c r="CQ35" s="609"/>
      <c r="CR35" s="610">
        <v>322471</v>
      </c>
      <c r="CS35" s="642"/>
      <c r="CT35" s="642"/>
      <c r="CU35" s="642"/>
      <c r="CV35" s="642"/>
      <c r="CW35" s="642"/>
      <c r="CX35" s="642"/>
      <c r="CY35" s="643"/>
      <c r="CZ35" s="615">
        <v>2.2999999999999998</v>
      </c>
      <c r="DA35" s="640"/>
      <c r="DB35" s="640"/>
      <c r="DC35" s="644"/>
      <c r="DD35" s="619">
        <v>206497</v>
      </c>
      <c r="DE35" s="642"/>
      <c r="DF35" s="642"/>
      <c r="DG35" s="642"/>
      <c r="DH35" s="642"/>
      <c r="DI35" s="642"/>
      <c r="DJ35" s="642"/>
      <c r="DK35" s="643"/>
      <c r="DL35" s="619">
        <v>205724</v>
      </c>
      <c r="DM35" s="642"/>
      <c r="DN35" s="642"/>
      <c r="DO35" s="642"/>
      <c r="DP35" s="642"/>
      <c r="DQ35" s="642"/>
      <c r="DR35" s="642"/>
      <c r="DS35" s="642"/>
      <c r="DT35" s="642"/>
      <c r="DU35" s="642"/>
      <c r="DV35" s="643"/>
      <c r="DW35" s="615">
        <v>3</v>
      </c>
      <c r="DX35" s="640"/>
      <c r="DY35" s="640"/>
      <c r="DZ35" s="640"/>
      <c r="EA35" s="640"/>
      <c r="EB35" s="640"/>
      <c r="EC35" s="641"/>
    </row>
    <row r="36" spans="2:133" ht="11.25" customHeight="1" x14ac:dyDescent="0.2">
      <c r="B36" s="607" t="s">
        <v>315</v>
      </c>
      <c r="C36" s="608"/>
      <c r="D36" s="608"/>
      <c r="E36" s="608"/>
      <c r="F36" s="608"/>
      <c r="G36" s="608"/>
      <c r="H36" s="608"/>
      <c r="I36" s="608"/>
      <c r="J36" s="608"/>
      <c r="K36" s="608"/>
      <c r="L36" s="608"/>
      <c r="M36" s="608"/>
      <c r="N36" s="608"/>
      <c r="O36" s="608"/>
      <c r="P36" s="608"/>
      <c r="Q36" s="609"/>
      <c r="R36" s="610">
        <v>372500</v>
      </c>
      <c r="S36" s="611"/>
      <c r="T36" s="611"/>
      <c r="U36" s="611"/>
      <c r="V36" s="611"/>
      <c r="W36" s="611"/>
      <c r="X36" s="611"/>
      <c r="Y36" s="612"/>
      <c r="Z36" s="613">
        <v>2.6</v>
      </c>
      <c r="AA36" s="613"/>
      <c r="AB36" s="613"/>
      <c r="AC36" s="613"/>
      <c r="AD36" s="614" t="s">
        <v>122</v>
      </c>
      <c r="AE36" s="614"/>
      <c r="AF36" s="614"/>
      <c r="AG36" s="614"/>
      <c r="AH36" s="614"/>
      <c r="AI36" s="614"/>
      <c r="AJ36" s="614"/>
      <c r="AK36" s="614"/>
      <c r="AL36" s="615" t="s">
        <v>122</v>
      </c>
      <c r="AM36" s="616"/>
      <c r="AN36" s="616"/>
      <c r="AO36" s="617"/>
      <c r="AP36" s="204"/>
      <c r="AQ36" s="676" t="s">
        <v>316</v>
      </c>
      <c r="AR36" s="677"/>
      <c r="AS36" s="677"/>
      <c r="AT36" s="677"/>
      <c r="AU36" s="677"/>
      <c r="AV36" s="677"/>
      <c r="AW36" s="677"/>
      <c r="AX36" s="677"/>
      <c r="AY36" s="678"/>
      <c r="AZ36" s="599">
        <v>1605192</v>
      </c>
      <c r="BA36" s="600"/>
      <c r="BB36" s="600"/>
      <c r="BC36" s="600"/>
      <c r="BD36" s="600"/>
      <c r="BE36" s="600"/>
      <c r="BF36" s="672"/>
      <c r="BG36" s="596" t="s">
        <v>317</v>
      </c>
      <c r="BH36" s="597"/>
      <c r="BI36" s="597"/>
      <c r="BJ36" s="597"/>
      <c r="BK36" s="597"/>
      <c r="BL36" s="597"/>
      <c r="BM36" s="597"/>
      <c r="BN36" s="597"/>
      <c r="BO36" s="597"/>
      <c r="BP36" s="597"/>
      <c r="BQ36" s="597"/>
      <c r="BR36" s="597"/>
      <c r="BS36" s="597"/>
      <c r="BT36" s="597"/>
      <c r="BU36" s="598"/>
      <c r="BV36" s="599">
        <v>23885</v>
      </c>
      <c r="BW36" s="600"/>
      <c r="BX36" s="600"/>
      <c r="BY36" s="600"/>
      <c r="BZ36" s="600"/>
      <c r="CA36" s="600"/>
      <c r="CB36" s="672"/>
      <c r="CD36" s="607" t="s">
        <v>318</v>
      </c>
      <c r="CE36" s="608"/>
      <c r="CF36" s="608"/>
      <c r="CG36" s="608"/>
      <c r="CH36" s="608"/>
      <c r="CI36" s="608"/>
      <c r="CJ36" s="608"/>
      <c r="CK36" s="608"/>
      <c r="CL36" s="608"/>
      <c r="CM36" s="608"/>
      <c r="CN36" s="608"/>
      <c r="CO36" s="608"/>
      <c r="CP36" s="608"/>
      <c r="CQ36" s="609"/>
      <c r="CR36" s="610">
        <v>1477411</v>
      </c>
      <c r="CS36" s="611"/>
      <c r="CT36" s="611"/>
      <c r="CU36" s="611"/>
      <c r="CV36" s="611"/>
      <c r="CW36" s="611"/>
      <c r="CX36" s="611"/>
      <c r="CY36" s="612"/>
      <c r="CZ36" s="615">
        <v>10.6</v>
      </c>
      <c r="DA36" s="640"/>
      <c r="DB36" s="640"/>
      <c r="DC36" s="644"/>
      <c r="DD36" s="619">
        <v>1009376</v>
      </c>
      <c r="DE36" s="611"/>
      <c r="DF36" s="611"/>
      <c r="DG36" s="611"/>
      <c r="DH36" s="611"/>
      <c r="DI36" s="611"/>
      <c r="DJ36" s="611"/>
      <c r="DK36" s="612"/>
      <c r="DL36" s="619">
        <v>790407</v>
      </c>
      <c r="DM36" s="611"/>
      <c r="DN36" s="611"/>
      <c r="DO36" s="611"/>
      <c r="DP36" s="611"/>
      <c r="DQ36" s="611"/>
      <c r="DR36" s="611"/>
      <c r="DS36" s="611"/>
      <c r="DT36" s="611"/>
      <c r="DU36" s="611"/>
      <c r="DV36" s="612"/>
      <c r="DW36" s="615">
        <v>11.5</v>
      </c>
      <c r="DX36" s="640"/>
      <c r="DY36" s="640"/>
      <c r="DZ36" s="640"/>
      <c r="EA36" s="640"/>
      <c r="EB36" s="640"/>
      <c r="EC36" s="641"/>
    </row>
    <row r="37" spans="2:133" ht="11.25" customHeight="1" x14ac:dyDescent="0.2">
      <c r="B37" s="607" t="s">
        <v>319</v>
      </c>
      <c r="C37" s="608"/>
      <c r="D37" s="608"/>
      <c r="E37" s="608"/>
      <c r="F37" s="608"/>
      <c r="G37" s="608"/>
      <c r="H37" s="608"/>
      <c r="I37" s="608"/>
      <c r="J37" s="608"/>
      <c r="K37" s="608"/>
      <c r="L37" s="608"/>
      <c r="M37" s="608"/>
      <c r="N37" s="608"/>
      <c r="O37" s="608"/>
      <c r="P37" s="608"/>
      <c r="Q37" s="609"/>
      <c r="R37" s="610">
        <v>265838</v>
      </c>
      <c r="S37" s="611"/>
      <c r="T37" s="611"/>
      <c r="U37" s="611"/>
      <c r="V37" s="611"/>
      <c r="W37" s="611"/>
      <c r="X37" s="611"/>
      <c r="Y37" s="612"/>
      <c r="Z37" s="613">
        <v>1.8</v>
      </c>
      <c r="AA37" s="613"/>
      <c r="AB37" s="613"/>
      <c r="AC37" s="613"/>
      <c r="AD37" s="614">
        <v>99</v>
      </c>
      <c r="AE37" s="614"/>
      <c r="AF37" s="614"/>
      <c r="AG37" s="614"/>
      <c r="AH37" s="614"/>
      <c r="AI37" s="614"/>
      <c r="AJ37" s="614"/>
      <c r="AK37" s="614"/>
      <c r="AL37" s="615">
        <v>0</v>
      </c>
      <c r="AM37" s="616"/>
      <c r="AN37" s="616"/>
      <c r="AO37" s="617"/>
      <c r="AQ37" s="673" t="s">
        <v>320</v>
      </c>
      <c r="AR37" s="674"/>
      <c r="AS37" s="674"/>
      <c r="AT37" s="674"/>
      <c r="AU37" s="674"/>
      <c r="AV37" s="674"/>
      <c r="AW37" s="674"/>
      <c r="AX37" s="674"/>
      <c r="AY37" s="675"/>
      <c r="AZ37" s="610">
        <v>231939</v>
      </c>
      <c r="BA37" s="611"/>
      <c r="BB37" s="611"/>
      <c r="BC37" s="611"/>
      <c r="BD37" s="642"/>
      <c r="BE37" s="642"/>
      <c r="BF37" s="665"/>
      <c r="BG37" s="607" t="s">
        <v>321</v>
      </c>
      <c r="BH37" s="608"/>
      <c r="BI37" s="608"/>
      <c r="BJ37" s="608"/>
      <c r="BK37" s="608"/>
      <c r="BL37" s="608"/>
      <c r="BM37" s="608"/>
      <c r="BN37" s="608"/>
      <c r="BO37" s="608"/>
      <c r="BP37" s="608"/>
      <c r="BQ37" s="608"/>
      <c r="BR37" s="608"/>
      <c r="BS37" s="608"/>
      <c r="BT37" s="608"/>
      <c r="BU37" s="609"/>
      <c r="BV37" s="610">
        <v>-33441</v>
      </c>
      <c r="BW37" s="611"/>
      <c r="BX37" s="611"/>
      <c r="BY37" s="611"/>
      <c r="BZ37" s="611"/>
      <c r="CA37" s="611"/>
      <c r="CB37" s="620"/>
      <c r="CD37" s="607" t="s">
        <v>322</v>
      </c>
      <c r="CE37" s="608"/>
      <c r="CF37" s="608"/>
      <c r="CG37" s="608"/>
      <c r="CH37" s="608"/>
      <c r="CI37" s="608"/>
      <c r="CJ37" s="608"/>
      <c r="CK37" s="608"/>
      <c r="CL37" s="608"/>
      <c r="CM37" s="608"/>
      <c r="CN37" s="608"/>
      <c r="CO37" s="608"/>
      <c r="CP37" s="608"/>
      <c r="CQ37" s="609"/>
      <c r="CR37" s="610">
        <v>289198</v>
      </c>
      <c r="CS37" s="642"/>
      <c r="CT37" s="642"/>
      <c r="CU37" s="642"/>
      <c r="CV37" s="642"/>
      <c r="CW37" s="642"/>
      <c r="CX37" s="642"/>
      <c r="CY37" s="643"/>
      <c r="CZ37" s="615">
        <v>2.1</v>
      </c>
      <c r="DA37" s="640"/>
      <c r="DB37" s="640"/>
      <c r="DC37" s="644"/>
      <c r="DD37" s="619">
        <v>289131</v>
      </c>
      <c r="DE37" s="642"/>
      <c r="DF37" s="642"/>
      <c r="DG37" s="642"/>
      <c r="DH37" s="642"/>
      <c r="DI37" s="642"/>
      <c r="DJ37" s="642"/>
      <c r="DK37" s="643"/>
      <c r="DL37" s="619">
        <v>289011</v>
      </c>
      <c r="DM37" s="642"/>
      <c r="DN37" s="642"/>
      <c r="DO37" s="642"/>
      <c r="DP37" s="642"/>
      <c r="DQ37" s="642"/>
      <c r="DR37" s="642"/>
      <c r="DS37" s="642"/>
      <c r="DT37" s="642"/>
      <c r="DU37" s="642"/>
      <c r="DV37" s="643"/>
      <c r="DW37" s="615">
        <v>4.2</v>
      </c>
      <c r="DX37" s="640"/>
      <c r="DY37" s="640"/>
      <c r="DZ37" s="640"/>
      <c r="EA37" s="640"/>
      <c r="EB37" s="640"/>
      <c r="EC37" s="641"/>
    </row>
    <row r="38" spans="2:133" ht="11.25" customHeight="1" x14ac:dyDescent="0.2">
      <c r="B38" s="607" t="s">
        <v>323</v>
      </c>
      <c r="C38" s="608"/>
      <c r="D38" s="608"/>
      <c r="E38" s="608"/>
      <c r="F38" s="608"/>
      <c r="G38" s="608"/>
      <c r="H38" s="608"/>
      <c r="I38" s="608"/>
      <c r="J38" s="608"/>
      <c r="K38" s="608"/>
      <c r="L38" s="608"/>
      <c r="M38" s="608"/>
      <c r="N38" s="608"/>
      <c r="O38" s="608"/>
      <c r="P38" s="608"/>
      <c r="Q38" s="609"/>
      <c r="R38" s="610">
        <v>475013</v>
      </c>
      <c r="S38" s="611"/>
      <c r="T38" s="611"/>
      <c r="U38" s="611"/>
      <c r="V38" s="611"/>
      <c r="W38" s="611"/>
      <c r="X38" s="611"/>
      <c r="Y38" s="612"/>
      <c r="Z38" s="613">
        <v>3.3</v>
      </c>
      <c r="AA38" s="613"/>
      <c r="AB38" s="613"/>
      <c r="AC38" s="613"/>
      <c r="AD38" s="614" t="s">
        <v>122</v>
      </c>
      <c r="AE38" s="614"/>
      <c r="AF38" s="614"/>
      <c r="AG38" s="614"/>
      <c r="AH38" s="614"/>
      <c r="AI38" s="614"/>
      <c r="AJ38" s="614"/>
      <c r="AK38" s="614"/>
      <c r="AL38" s="615" t="s">
        <v>122</v>
      </c>
      <c r="AM38" s="616"/>
      <c r="AN38" s="616"/>
      <c r="AO38" s="617"/>
      <c r="AQ38" s="673" t="s">
        <v>324</v>
      </c>
      <c r="AR38" s="674"/>
      <c r="AS38" s="674"/>
      <c r="AT38" s="674"/>
      <c r="AU38" s="674"/>
      <c r="AV38" s="674"/>
      <c r="AW38" s="674"/>
      <c r="AX38" s="674"/>
      <c r="AY38" s="675"/>
      <c r="AZ38" s="610">
        <v>35207</v>
      </c>
      <c r="BA38" s="611"/>
      <c r="BB38" s="611"/>
      <c r="BC38" s="611"/>
      <c r="BD38" s="642"/>
      <c r="BE38" s="642"/>
      <c r="BF38" s="665"/>
      <c r="BG38" s="607" t="s">
        <v>325</v>
      </c>
      <c r="BH38" s="608"/>
      <c r="BI38" s="608"/>
      <c r="BJ38" s="608"/>
      <c r="BK38" s="608"/>
      <c r="BL38" s="608"/>
      <c r="BM38" s="608"/>
      <c r="BN38" s="608"/>
      <c r="BO38" s="608"/>
      <c r="BP38" s="608"/>
      <c r="BQ38" s="608"/>
      <c r="BR38" s="608"/>
      <c r="BS38" s="608"/>
      <c r="BT38" s="608"/>
      <c r="BU38" s="609"/>
      <c r="BV38" s="610">
        <v>2846</v>
      </c>
      <c r="BW38" s="611"/>
      <c r="BX38" s="611"/>
      <c r="BY38" s="611"/>
      <c r="BZ38" s="611"/>
      <c r="CA38" s="611"/>
      <c r="CB38" s="620"/>
      <c r="CD38" s="607" t="s">
        <v>326</v>
      </c>
      <c r="CE38" s="608"/>
      <c r="CF38" s="608"/>
      <c r="CG38" s="608"/>
      <c r="CH38" s="608"/>
      <c r="CI38" s="608"/>
      <c r="CJ38" s="608"/>
      <c r="CK38" s="608"/>
      <c r="CL38" s="608"/>
      <c r="CM38" s="608"/>
      <c r="CN38" s="608"/>
      <c r="CO38" s="608"/>
      <c r="CP38" s="608"/>
      <c r="CQ38" s="609"/>
      <c r="CR38" s="610">
        <v>1353600</v>
      </c>
      <c r="CS38" s="611"/>
      <c r="CT38" s="611"/>
      <c r="CU38" s="611"/>
      <c r="CV38" s="611"/>
      <c r="CW38" s="611"/>
      <c r="CX38" s="611"/>
      <c r="CY38" s="612"/>
      <c r="CZ38" s="615">
        <v>9.6999999999999993</v>
      </c>
      <c r="DA38" s="640"/>
      <c r="DB38" s="640"/>
      <c r="DC38" s="644"/>
      <c r="DD38" s="619">
        <v>1112619</v>
      </c>
      <c r="DE38" s="611"/>
      <c r="DF38" s="611"/>
      <c r="DG38" s="611"/>
      <c r="DH38" s="611"/>
      <c r="DI38" s="611"/>
      <c r="DJ38" s="611"/>
      <c r="DK38" s="612"/>
      <c r="DL38" s="619">
        <v>1019094</v>
      </c>
      <c r="DM38" s="611"/>
      <c r="DN38" s="611"/>
      <c r="DO38" s="611"/>
      <c r="DP38" s="611"/>
      <c r="DQ38" s="611"/>
      <c r="DR38" s="611"/>
      <c r="DS38" s="611"/>
      <c r="DT38" s="611"/>
      <c r="DU38" s="611"/>
      <c r="DV38" s="612"/>
      <c r="DW38" s="615">
        <v>14.8</v>
      </c>
      <c r="DX38" s="640"/>
      <c r="DY38" s="640"/>
      <c r="DZ38" s="640"/>
      <c r="EA38" s="640"/>
      <c r="EB38" s="640"/>
      <c r="EC38" s="641"/>
    </row>
    <row r="39" spans="2:133" ht="11.25" customHeight="1" x14ac:dyDescent="0.2">
      <c r="B39" s="607" t="s">
        <v>327</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328</v>
      </c>
      <c r="AR39" s="674"/>
      <c r="AS39" s="674"/>
      <c r="AT39" s="674"/>
      <c r="AU39" s="674"/>
      <c r="AV39" s="674"/>
      <c r="AW39" s="674"/>
      <c r="AX39" s="674"/>
      <c r="AY39" s="675"/>
      <c r="AZ39" s="610">
        <v>19653</v>
      </c>
      <c r="BA39" s="611"/>
      <c r="BB39" s="611"/>
      <c r="BC39" s="611"/>
      <c r="BD39" s="642"/>
      <c r="BE39" s="642"/>
      <c r="BF39" s="665"/>
      <c r="BG39" s="607" t="s">
        <v>329</v>
      </c>
      <c r="BH39" s="608"/>
      <c r="BI39" s="608"/>
      <c r="BJ39" s="608"/>
      <c r="BK39" s="608"/>
      <c r="BL39" s="608"/>
      <c r="BM39" s="608"/>
      <c r="BN39" s="608"/>
      <c r="BO39" s="608"/>
      <c r="BP39" s="608"/>
      <c r="BQ39" s="608"/>
      <c r="BR39" s="608"/>
      <c r="BS39" s="608"/>
      <c r="BT39" s="608"/>
      <c r="BU39" s="609"/>
      <c r="BV39" s="610">
        <v>4180</v>
      </c>
      <c r="BW39" s="611"/>
      <c r="BX39" s="611"/>
      <c r="BY39" s="611"/>
      <c r="BZ39" s="611"/>
      <c r="CA39" s="611"/>
      <c r="CB39" s="620"/>
      <c r="CD39" s="607" t="s">
        <v>330</v>
      </c>
      <c r="CE39" s="608"/>
      <c r="CF39" s="608"/>
      <c r="CG39" s="608"/>
      <c r="CH39" s="608"/>
      <c r="CI39" s="608"/>
      <c r="CJ39" s="608"/>
      <c r="CK39" s="608"/>
      <c r="CL39" s="608"/>
      <c r="CM39" s="608"/>
      <c r="CN39" s="608"/>
      <c r="CO39" s="608"/>
      <c r="CP39" s="608"/>
      <c r="CQ39" s="609"/>
      <c r="CR39" s="610">
        <v>613764</v>
      </c>
      <c r="CS39" s="642"/>
      <c r="CT39" s="642"/>
      <c r="CU39" s="642"/>
      <c r="CV39" s="642"/>
      <c r="CW39" s="642"/>
      <c r="CX39" s="642"/>
      <c r="CY39" s="643"/>
      <c r="CZ39" s="615">
        <v>4.4000000000000004</v>
      </c>
      <c r="DA39" s="640"/>
      <c r="DB39" s="640"/>
      <c r="DC39" s="644"/>
      <c r="DD39" s="619">
        <v>611116</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2">
      <c r="B40" s="607" t="s">
        <v>331</v>
      </c>
      <c r="C40" s="608"/>
      <c r="D40" s="608"/>
      <c r="E40" s="608"/>
      <c r="F40" s="608"/>
      <c r="G40" s="608"/>
      <c r="H40" s="608"/>
      <c r="I40" s="608"/>
      <c r="J40" s="608"/>
      <c r="K40" s="608"/>
      <c r="L40" s="608"/>
      <c r="M40" s="608"/>
      <c r="N40" s="608"/>
      <c r="O40" s="608"/>
      <c r="P40" s="608"/>
      <c r="Q40" s="609"/>
      <c r="R40" s="610">
        <v>17313</v>
      </c>
      <c r="S40" s="611"/>
      <c r="T40" s="611"/>
      <c r="U40" s="611"/>
      <c r="V40" s="611"/>
      <c r="W40" s="611"/>
      <c r="X40" s="611"/>
      <c r="Y40" s="612"/>
      <c r="Z40" s="613">
        <v>0.1</v>
      </c>
      <c r="AA40" s="613"/>
      <c r="AB40" s="613"/>
      <c r="AC40" s="613"/>
      <c r="AD40" s="614" t="s">
        <v>122</v>
      </c>
      <c r="AE40" s="614"/>
      <c r="AF40" s="614"/>
      <c r="AG40" s="614"/>
      <c r="AH40" s="614"/>
      <c r="AI40" s="614"/>
      <c r="AJ40" s="614"/>
      <c r="AK40" s="614"/>
      <c r="AL40" s="615" t="s">
        <v>122</v>
      </c>
      <c r="AM40" s="616"/>
      <c r="AN40" s="616"/>
      <c r="AO40" s="617"/>
      <c r="AQ40" s="673" t="s">
        <v>332</v>
      </c>
      <c r="AR40" s="674"/>
      <c r="AS40" s="674"/>
      <c r="AT40" s="674"/>
      <c r="AU40" s="674"/>
      <c r="AV40" s="674"/>
      <c r="AW40" s="674"/>
      <c r="AX40" s="674"/>
      <c r="AY40" s="675"/>
      <c r="AZ40" s="610" t="s">
        <v>122</v>
      </c>
      <c r="BA40" s="611"/>
      <c r="BB40" s="611"/>
      <c r="BC40" s="611"/>
      <c r="BD40" s="642"/>
      <c r="BE40" s="642"/>
      <c r="BF40" s="665"/>
      <c r="BG40" s="658" t="s">
        <v>333</v>
      </c>
      <c r="BH40" s="659"/>
      <c r="BI40" s="659"/>
      <c r="BJ40" s="659"/>
      <c r="BK40" s="659"/>
      <c r="BL40" s="205"/>
      <c r="BM40" s="608" t="s">
        <v>334</v>
      </c>
      <c r="BN40" s="608"/>
      <c r="BO40" s="608"/>
      <c r="BP40" s="608"/>
      <c r="BQ40" s="608"/>
      <c r="BR40" s="608"/>
      <c r="BS40" s="608"/>
      <c r="BT40" s="608"/>
      <c r="BU40" s="609"/>
      <c r="BV40" s="610">
        <v>94</v>
      </c>
      <c r="BW40" s="611"/>
      <c r="BX40" s="611"/>
      <c r="BY40" s="611"/>
      <c r="BZ40" s="611"/>
      <c r="CA40" s="611"/>
      <c r="CB40" s="620"/>
      <c r="CD40" s="607" t="s">
        <v>335</v>
      </c>
      <c r="CE40" s="608"/>
      <c r="CF40" s="608"/>
      <c r="CG40" s="608"/>
      <c r="CH40" s="608"/>
      <c r="CI40" s="608"/>
      <c r="CJ40" s="608"/>
      <c r="CK40" s="608"/>
      <c r="CL40" s="608"/>
      <c r="CM40" s="608"/>
      <c r="CN40" s="608"/>
      <c r="CO40" s="608"/>
      <c r="CP40" s="608"/>
      <c r="CQ40" s="609"/>
      <c r="CR40" s="610">
        <v>156910</v>
      </c>
      <c r="CS40" s="611"/>
      <c r="CT40" s="611"/>
      <c r="CU40" s="611"/>
      <c r="CV40" s="611"/>
      <c r="CW40" s="611"/>
      <c r="CX40" s="611"/>
      <c r="CY40" s="612"/>
      <c r="CZ40" s="615">
        <v>1.1000000000000001</v>
      </c>
      <c r="DA40" s="640"/>
      <c r="DB40" s="640"/>
      <c r="DC40" s="644"/>
      <c r="DD40" s="619">
        <v>13190</v>
      </c>
      <c r="DE40" s="611"/>
      <c r="DF40" s="611"/>
      <c r="DG40" s="611"/>
      <c r="DH40" s="611"/>
      <c r="DI40" s="611"/>
      <c r="DJ40" s="611"/>
      <c r="DK40" s="612"/>
      <c r="DL40" s="619">
        <v>10511</v>
      </c>
      <c r="DM40" s="611"/>
      <c r="DN40" s="611"/>
      <c r="DO40" s="611"/>
      <c r="DP40" s="611"/>
      <c r="DQ40" s="611"/>
      <c r="DR40" s="611"/>
      <c r="DS40" s="611"/>
      <c r="DT40" s="611"/>
      <c r="DU40" s="611"/>
      <c r="DV40" s="612"/>
      <c r="DW40" s="615">
        <v>0.2</v>
      </c>
      <c r="DX40" s="640"/>
      <c r="DY40" s="640"/>
      <c r="DZ40" s="640"/>
      <c r="EA40" s="640"/>
      <c r="EB40" s="640"/>
      <c r="EC40" s="641"/>
    </row>
    <row r="41" spans="2:133" ht="11.25" customHeight="1" x14ac:dyDescent="0.2">
      <c r="B41" s="631" t="s">
        <v>336</v>
      </c>
      <c r="C41" s="632"/>
      <c r="D41" s="632"/>
      <c r="E41" s="632"/>
      <c r="F41" s="632"/>
      <c r="G41" s="632"/>
      <c r="H41" s="632"/>
      <c r="I41" s="632"/>
      <c r="J41" s="632"/>
      <c r="K41" s="632"/>
      <c r="L41" s="632"/>
      <c r="M41" s="632"/>
      <c r="N41" s="632"/>
      <c r="O41" s="632"/>
      <c r="P41" s="632"/>
      <c r="Q41" s="633"/>
      <c r="R41" s="682">
        <v>14371852</v>
      </c>
      <c r="S41" s="683"/>
      <c r="T41" s="683"/>
      <c r="U41" s="683"/>
      <c r="V41" s="683"/>
      <c r="W41" s="683"/>
      <c r="X41" s="683"/>
      <c r="Y41" s="687"/>
      <c r="Z41" s="688">
        <v>100</v>
      </c>
      <c r="AA41" s="688"/>
      <c r="AB41" s="688"/>
      <c r="AC41" s="688"/>
      <c r="AD41" s="689">
        <v>6850028</v>
      </c>
      <c r="AE41" s="689"/>
      <c r="AF41" s="689"/>
      <c r="AG41" s="689"/>
      <c r="AH41" s="689"/>
      <c r="AI41" s="689"/>
      <c r="AJ41" s="689"/>
      <c r="AK41" s="689"/>
      <c r="AL41" s="690">
        <v>100</v>
      </c>
      <c r="AM41" s="670"/>
      <c r="AN41" s="670"/>
      <c r="AO41" s="691"/>
      <c r="AQ41" s="673" t="s">
        <v>337</v>
      </c>
      <c r="AR41" s="674"/>
      <c r="AS41" s="674"/>
      <c r="AT41" s="674"/>
      <c r="AU41" s="674"/>
      <c r="AV41" s="674"/>
      <c r="AW41" s="674"/>
      <c r="AX41" s="674"/>
      <c r="AY41" s="675"/>
      <c r="AZ41" s="610">
        <v>284341</v>
      </c>
      <c r="BA41" s="611"/>
      <c r="BB41" s="611"/>
      <c r="BC41" s="611"/>
      <c r="BD41" s="642"/>
      <c r="BE41" s="642"/>
      <c r="BF41" s="665"/>
      <c r="BG41" s="658"/>
      <c r="BH41" s="659"/>
      <c r="BI41" s="659"/>
      <c r="BJ41" s="659"/>
      <c r="BK41" s="659"/>
      <c r="BL41" s="205"/>
      <c r="BM41" s="608" t="s">
        <v>338</v>
      </c>
      <c r="BN41" s="608"/>
      <c r="BO41" s="608"/>
      <c r="BP41" s="608"/>
      <c r="BQ41" s="608"/>
      <c r="BR41" s="608"/>
      <c r="BS41" s="608"/>
      <c r="BT41" s="608"/>
      <c r="BU41" s="609"/>
      <c r="BV41" s="610" t="s">
        <v>122</v>
      </c>
      <c r="BW41" s="611"/>
      <c r="BX41" s="611"/>
      <c r="BY41" s="611"/>
      <c r="BZ41" s="611"/>
      <c r="CA41" s="611"/>
      <c r="CB41" s="620"/>
      <c r="CD41" s="607" t="s">
        <v>339</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340</v>
      </c>
      <c r="AR42" s="680"/>
      <c r="AS42" s="680"/>
      <c r="AT42" s="680"/>
      <c r="AU42" s="680"/>
      <c r="AV42" s="680"/>
      <c r="AW42" s="680"/>
      <c r="AX42" s="680"/>
      <c r="AY42" s="681"/>
      <c r="AZ42" s="682">
        <v>1034052</v>
      </c>
      <c r="BA42" s="683"/>
      <c r="BB42" s="683"/>
      <c r="BC42" s="683"/>
      <c r="BD42" s="669"/>
      <c r="BE42" s="669"/>
      <c r="BF42" s="671"/>
      <c r="BG42" s="660"/>
      <c r="BH42" s="661"/>
      <c r="BI42" s="661"/>
      <c r="BJ42" s="661"/>
      <c r="BK42" s="661"/>
      <c r="BL42" s="206"/>
      <c r="BM42" s="632" t="s">
        <v>341</v>
      </c>
      <c r="BN42" s="632"/>
      <c r="BO42" s="632"/>
      <c r="BP42" s="632"/>
      <c r="BQ42" s="632"/>
      <c r="BR42" s="632"/>
      <c r="BS42" s="632"/>
      <c r="BT42" s="632"/>
      <c r="BU42" s="633"/>
      <c r="BV42" s="682">
        <v>458</v>
      </c>
      <c r="BW42" s="683"/>
      <c r="BX42" s="683"/>
      <c r="BY42" s="683"/>
      <c r="BZ42" s="683"/>
      <c r="CA42" s="683"/>
      <c r="CB42" s="692"/>
      <c r="CD42" s="607" t="s">
        <v>342</v>
      </c>
      <c r="CE42" s="608"/>
      <c r="CF42" s="608"/>
      <c r="CG42" s="608"/>
      <c r="CH42" s="608"/>
      <c r="CI42" s="608"/>
      <c r="CJ42" s="608"/>
      <c r="CK42" s="608"/>
      <c r="CL42" s="608"/>
      <c r="CM42" s="608"/>
      <c r="CN42" s="608"/>
      <c r="CO42" s="608"/>
      <c r="CP42" s="608"/>
      <c r="CQ42" s="609"/>
      <c r="CR42" s="610">
        <v>1588784</v>
      </c>
      <c r="CS42" s="642"/>
      <c r="CT42" s="642"/>
      <c r="CU42" s="642"/>
      <c r="CV42" s="642"/>
      <c r="CW42" s="642"/>
      <c r="CX42" s="642"/>
      <c r="CY42" s="643"/>
      <c r="CZ42" s="615">
        <v>11.4</v>
      </c>
      <c r="DA42" s="640"/>
      <c r="DB42" s="640"/>
      <c r="DC42" s="644"/>
      <c r="DD42" s="619">
        <v>564236</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343</v>
      </c>
      <c r="CD43" s="607" t="s">
        <v>344</v>
      </c>
      <c r="CE43" s="608"/>
      <c r="CF43" s="608"/>
      <c r="CG43" s="608"/>
      <c r="CH43" s="608"/>
      <c r="CI43" s="608"/>
      <c r="CJ43" s="608"/>
      <c r="CK43" s="608"/>
      <c r="CL43" s="608"/>
      <c r="CM43" s="608"/>
      <c r="CN43" s="608"/>
      <c r="CO43" s="608"/>
      <c r="CP43" s="608"/>
      <c r="CQ43" s="609"/>
      <c r="CR43" s="610">
        <v>26619</v>
      </c>
      <c r="CS43" s="642"/>
      <c r="CT43" s="642"/>
      <c r="CU43" s="642"/>
      <c r="CV43" s="642"/>
      <c r="CW43" s="642"/>
      <c r="CX43" s="642"/>
      <c r="CY43" s="643"/>
      <c r="CZ43" s="615">
        <v>0.2</v>
      </c>
      <c r="DA43" s="640"/>
      <c r="DB43" s="640"/>
      <c r="DC43" s="644"/>
      <c r="DD43" s="619">
        <v>26619</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345</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293</v>
      </c>
      <c r="CE44" s="647"/>
      <c r="CF44" s="607" t="s">
        <v>346</v>
      </c>
      <c r="CG44" s="608"/>
      <c r="CH44" s="608"/>
      <c r="CI44" s="608"/>
      <c r="CJ44" s="608"/>
      <c r="CK44" s="608"/>
      <c r="CL44" s="608"/>
      <c r="CM44" s="608"/>
      <c r="CN44" s="608"/>
      <c r="CO44" s="608"/>
      <c r="CP44" s="608"/>
      <c r="CQ44" s="609"/>
      <c r="CR44" s="610">
        <v>1414644</v>
      </c>
      <c r="CS44" s="611"/>
      <c r="CT44" s="611"/>
      <c r="CU44" s="611"/>
      <c r="CV44" s="611"/>
      <c r="CW44" s="611"/>
      <c r="CX44" s="611"/>
      <c r="CY44" s="612"/>
      <c r="CZ44" s="615">
        <v>10.199999999999999</v>
      </c>
      <c r="DA44" s="616"/>
      <c r="DB44" s="616"/>
      <c r="DC44" s="622"/>
      <c r="DD44" s="619">
        <v>508629</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347</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348</v>
      </c>
      <c r="CG45" s="608"/>
      <c r="CH45" s="608"/>
      <c r="CI45" s="608"/>
      <c r="CJ45" s="608"/>
      <c r="CK45" s="608"/>
      <c r="CL45" s="608"/>
      <c r="CM45" s="608"/>
      <c r="CN45" s="608"/>
      <c r="CO45" s="608"/>
      <c r="CP45" s="608"/>
      <c r="CQ45" s="609"/>
      <c r="CR45" s="610">
        <v>656086</v>
      </c>
      <c r="CS45" s="642"/>
      <c r="CT45" s="642"/>
      <c r="CU45" s="642"/>
      <c r="CV45" s="642"/>
      <c r="CW45" s="642"/>
      <c r="CX45" s="642"/>
      <c r="CY45" s="643"/>
      <c r="CZ45" s="615">
        <v>4.7</v>
      </c>
      <c r="DA45" s="640"/>
      <c r="DB45" s="640"/>
      <c r="DC45" s="644"/>
      <c r="DD45" s="619">
        <v>53893</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349</v>
      </c>
      <c r="CG46" s="608"/>
      <c r="CH46" s="608"/>
      <c r="CI46" s="608"/>
      <c r="CJ46" s="608"/>
      <c r="CK46" s="608"/>
      <c r="CL46" s="608"/>
      <c r="CM46" s="608"/>
      <c r="CN46" s="608"/>
      <c r="CO46" s="608"/>
      <c r="CP46" s="608"/>
      <c r="CQ46" s="609"/>
      <c r="CR46" s="610">
        <v>633155</v>
      </c>
      <c r="CS46" s="611"/>
      <c r="CT46" s="611"/>
      <c r="CU46" s="611"/>
      <c r="CV46" s="611"/>
      <c r="CW46" s="611"/>
      <c r="CX46" s="611"/>
      <c r="CY46" s="612"/>
      <c r="CZ46" s="615">
        <v>4.5999999999999996</v>
      </c>
      <c r="DA46" s="616"/>
      <c r="DB46" s="616"/>
      <c r="DC46" s="622"/>
      <c r="DD46" s="619">
        <v>403333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350</v>
      </c>
      <c r="CG47" s="608"/>
      <c r="CH47" s="608"/>
      <c r="CI47" s="608"/>
      <c r="CJ47" s="608"/>
      <c r="CK47" s="608"/>
      <c r="CL47" s="608"/>
      <c r="CM47" s="608"/>
      <c r="CN47" s="608"/>
      <c r="CO47" s="608"/>
      <c r="CP47" s="608"/>
      <c r="CQ47" s="609"/>
      <c r="CR47" s="610">
        <v>174140</v>
      </c>
      <c r="CS47" s="642"/>
      <c r="CT47" s="642"/>
      <c r="CU47" s="642"/>
      <c r="CV47" s="642"/>
      <c r="CW47" s="642"/>
      <c r="CX47" s="642"/>
      <c r="CY47" s="643"/>
      <c r="CZ47" s="615">
        <v>1.3</v>
      </c>
      <c r="DA47" s="640"/>
      <c r="DB47" s="640"/>
      <c r="DC47" s="644"/>
      <c r="DD47" s="619">
        <v>55607</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ht="11" x14ac:dyDescent="0.2">
      <c r="B48" s="207"/>
      <c r="CD48" s="650"/>
      <c r="CE48" s="651"/>
      <c r="CF48" s="607" t="s">
        <v>351</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352</v>
      </c>
      <c r="CE49" s="632"/>
      <c r="CF49" s="632"/>
      <c r="CG49" s="632"/>
      <c r="CH49" s="632"/>
      <c r="CI49" s="632"/>
      <c r="CJ49" s="632"/>
      <c r="CK49" s="632"/>
      <c r="CL49" s="632"/>
      <c r="CM49" s="632"/>
      <c r="CN49" s="632"/>
      <c r="CO49" s="632"/>
      <c r="CP49" s="632"/>
      <c r="CQ49" s="633"/>
      <c r="CR49" s="682">
        <v>13883767</v>
      </c>
      <c r="CS49" s="669"/>
      <c r="CT49" s="669"/>
      <c r="CU49" s="669"/>
      <c r="CV49" s="669"/>
      <c r="CW49" s="669"/>
      <c r="CX49" s="669"/>
      <c r="CY49" s="698"/>
      <c r="CZ49" s="690">
        <v>100</v>
      </c>
      <c r="DA49" s="699"/>
      <c r="DB49" s="699"/>
      <c r="DC49" s="700"/>
      <c r="DD49" s="701">
        <v>9129701</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v9i85mXgLB45Vyj1i/UqSyFKtChaILiOv5b3ILOvbOOnXxrMxUdxRpVa+Z2bIh4u/TzoMsaiez1xkD/RHN/jyQ==" saltValue="C32g5bzMJ2kMyAW1/RCVJ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8" scale="9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Q14" sqref="Q14:U14"/>
    </sheetView>
  </sheetViews>
  <sheetFormatPr defaultColWidth="0" defaultRowHeight="13" zeroHeight="1" x14ac:dyDescent="0.2"/>
  <cols>
    <col min="1" max="130" width="2.7265625" style="213" customWidth="1"/>
    <col min="131" max="131" width="1.63281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353</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354</v>
      </c>
      <c r="DK2" s="710"/>
      <c r="DL2" s="710"/>
      <c r="DM2" s="710"/>
      <c r="DN2" s="710"/>
      <c r="DO2" s="711"/>
      <c r="DP2" s="210"/>
      <c r="DQ2" s="709" t="s">
        <v>355</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356</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357</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358</v>
      </c>
      <c r="B5" s="715"/>
      <c r="C5" s="715"/>
      <c r="D5" s="715"/>
      <c r="E5" s="715"/>
      <c r="F5" s="715"/>
      <c r="G5" s="715"/>
      <c r="H5" s="715"/>
      <c r="I5" s="715"/>
      <c r="J5" s="715"/>
      <c r="K5" s="715"/>
      <c r="L5" s="715"/>
      <c r="M5" s="715"/>
      <c r="N5" s="715"/>
      <c r="O5" s="715"/>
      <c r="P5" s="716"/>
      <c r="Q5" s="720" t="s">
        <v>359</v>
      </c>
      <c r="R5" s="721"/>
      <c r="S5" s="721"/>
      <c r="T5" s="721"/>
      <c r="U5" s="722"/>
      <c r="V5" s="720" t="s">
        <v>360</v>
      </c>
      <c r="W5" s="721"/>
      <c r="X5" s="721"/>
      <c r="Y5" s="721"/>
      <c r="Z5" s="722"/>
      <c r="AA5" s="720" t="s">
        <v>361</v>
      </c>
      <c r="AB5" s="721"/>
      <c r="AC5" s="721"/>
      <c r="AD5" s="721"/>
      <c r="AE5" s="721"/>
      <c r="AF5" s="726" t="s">
        <v>362</v>
      </c>
      <c r="AG5" s="721"/>
      <c r="AH5" s="721"/>
      <c r="AI5" s="721"/>
      <c r="AJ5" s="727"/>
      <c r="AK5" s="721" t="s">
        <v>363</v>
      </c>
      <c r="AL5" s="721"/>
      <c r="AM5" s="721"/>
      <c r="AN5" s="721"/>
      <c r="AO5" s="722"/>
      <c r="AP5" s="720" t="s">
        <v>364</v>
      </c>
      <c r="AQ5" s="721"/>
      <c r="AR5" s="721"/>
      <c r="AS5" s="721"/>
      <c r="AT5" s="722"/>
      <c r="AU5" s="720" t="s">
        <v>365</v>
      </c>
      <c r="AV5" s="721"/>
      <c r="AW5" s="721"/>
      <c r="AX5" s="721"/>
      <c r="AY5" s="727"/>
      <c r="AZ5" s="214"/>
      <c r="BA5" s="214"/>
      <c r="BB5" s="214"/>
      <c r="BC5" s="214"/>
      <c r="BD5" s="214"/>
      <c r="BE5" s="215"/>
      <c r="BF5" s="215"/>
      <c r="BG5" s="215"/>
      <c r="BH5" s="215"/>
      <c r="BI5" s="215"/>
      <c r="BJ5" s="215"/>
      <c r="BK5" s="215"/>
      <c r="BL5" s="215"/>
      <c r="BM5" s="215"/>
      <c r="BN5" s="215"/>
      <c r="BO5" s="215"/>
      <c r="BP5" s="215"/>
      <c r="BQ5" s="714" t="s">
        <v>366</v>
      </c>
      <c r="BR5" s="715"/>
      <c r="BS5" s="715"/>
      <c r="BT5" s="715"/>
      <c r="BU5" s="715"/>
      <c r="BV5" s="715"/>
      <c r="BW5" s="715"/>
      <c r="BX5" s="715"/>
      <c r="BY5" s="715"/>
      <c r="BZ5" s="715"/>
      <c r="CA5" s="715"/>
      <c r="CB5" s="715"/>
      <c r="CC5" s="715"/>
      <c r="CD5" s="715"/>
      <c r="CE5" s="715"/>
      <c r="CF5" s="715"/>
      <c r="CG5" s="716"/>
      <c r="CH5" s="720" t="s">
        <v>367</v>
      </c>
      <c r="CI5" s="721"/>
      <c r="CJ5" s="721"/>
      <c r="CK5" s="721"/>
      <c r="CL5" s="722"/>
      <c r="CM5" s="720" t="s">
        <v>368</v>
      </c>
      <c r="CN5" s="721"/>
      <c r="CO5" s="721"/>
      <c r="CP5" s="721"/>
      <c r="CQ5" s="722"/>
      <c r="CR5" s="720" t="s">
        <v>369</v>
      </c>
      <c r="CS5" s="721"/>
      <c r="CT5" s="721"/>
      <c r="CU5" s="721"/>
      <c r="CV5" s="722"/>
      <c r="CW5" s="720" t="s">
        <v>370</v>
      </c>
      <c r="CX5" s="721"/>
      <c r="CY5" s="721"/>
      <c r="CZ5" s="721"/>
      <c r="DA5" s="722"/>
      <c r="DB5" s="720" t="s">
        <v>371</v>
      </c>
      <c r="DC5" s="721"/>
      <c r="DD5" s="721"/>
      <c r="DE5" s="721"/>
      <c r="DF5" s="722"/>
      <c r="DG5" s="750" t="s">
        <v>372</v>
      </c>
      <c r="DH5" s="751"/>
      <c r="DI5" s="751"/>
      <c r="DJ5" s="751"/>
      <c r="DK5" s="752"/>
      <c r="DL5" s="750" t="s">
        <v>373</v>
      </c>
      <c r="DM5" s="751"/>
      <c r="DN5" s="751"/>
      <c r="DO5" s="751"/>
      <c r="DP5" s="752"/>
      <c r="DQ5" s="720" t="s">
        <v>374</v>
      </c>
      <c r="DR5" s="721"/>
      <c r="DS5" s="721"/>
      <c r="DT5" s="721"/>
      <c r="DU5" s="722"/>
      <c r="DV5" s="720" t="s">
        <v>365</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375</v>
      </c>
      <c r="C7" s="737"/>
      <c r="D7" s="737"/>
      <c r="E7" s="737"/>
      <c r="F7" s="737"/>
      <c r="G7" s="737"/>
      <c r="H7" s="737"/>
      <c r="I7" s="737"/>
      <c r="J7" s="737"/>
      <c r="K7" s="737"/>
      <c r="L7" s="737"/>
      <c r="M7" s="737"/>
      <c r="N7" s="737"/>
      <c r="O7" s="737"/>
      <c r="P7" s="738"/>
      <c r="Q7" s="739">
        <v>14377</v>
      </c>
      <c r="R7" s="740"/>
      <c r="S7" s="740"/>
      <c r="T7" s="740"/>
      <c r="U7" s="740"/>
      <c r="V7" s="740">
        <v>13889</v>
      </c>
      <c r="W7" s="740"/>
      <c r="X7" s="740"/>
      <c r="Y7" s="740"/>
      <c r="Z7" s="740"/>
      <c r="AA7" s="740">
        <v>488</v>
      </c>
      <c r="AB7" s="740"/>
      <c r="AC7" s="740"/>
      <c r="AD7" s="740"/>
      <c r="AE7" s="741"/>
      <c r="AF7" s="742">
        <v>308</v>
      </c>
      <c r="AG7" s="743"/>
      <c r="AH7" s="743"/>
      <c r="AI7" s="743"/>
      <c r="AJ7" s="744"/>
      <c r="AK7" s="745">
        <v>1523</v>
      </c>
      <c r="AL7" s="746"/>
      <c r="AM7" s="746"/>
      <c r="AN7" s="746"/>
      <c r="AO7" s="746"/>
      <c r="AP7" s="746">
        <v>7984</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555</v>
      </c>
      <c r="BT7" s="734"/>
      <c r="BU7" s="734"/>
      <c r="BV7" s="734"/>
      <c r="BW7" s="734"/>
      <c r="BX7" s="734"/>
      <c r="BY7" s="734"/>
      <c r="BZ7" s="734"/>
      <c r="CA7" s="734"/>
      <c r="CB7" s="734"/>
      <c r="CC7" s="734"/>
      <c r="CD7" s="734"/>
      <c r="CE7" s="734"/>
      <c r="CF7" s="734"/>
      <c r="CG7" s="749"/>
      <c r="CH7" s="730">
        <v>6</v>
      </c>
      <c r="CI7" s="731"/>
      <c r="CJ7" s="731"/>
      <c r="CK7" s="731"/>
      <c r="CL7" s="732"/>
      <c r="CM7" s="730">
        <v>4</v>
      </c>
      <c r="CN7" s="731"/>
      <c r="CO7" s="731"/>
      <c r="CP7" s="731"/>
      <c r="CQ7" s="732"/>
      <c r="CR7" s="730">
        <v>1</v>
      </c>
      <c r="CS7" s="731"/>
      <c r="CT7" s="731"/>
      <c r="CU7" s="731"/>
      <c r="CV7" s="732"/>
      <c r="CW7" s="730" t="s">
        <v>561</v>
      </c>
      <c r="CX7" s="731"/>
      <c r="CY7" s="731"/>
      <c r="CZ7" s="731"/>
      <c r="DA7" s="732"/>
      <c r="DB7" s="730" t="s">
        <v>561</v>
      </c>
      <c r="DC7" s="731"/>
      <c r="DD7" s="731"/>
      <c r="DE7" s="731"/>
      <c r="DF7" s="732"/>
      <c r="DG7" s="730" t="s">
        <v>561</v>
      </c>
      <c r="DH7" s="731"/>
      <c r="DI7" s="731"/>
      <c r="DJ7" s="731"/>
      <c r="DK7" s="732"/>
      <c r="DL7" s="730" t="s">
        <v>561</v>
      </c>
      <c r="DM7" s="731"/>
      <c r="DN7" s="731"/>
      <c r="DO7" s="731"/>
      <c r="DP7" s="732"/>
      <c r="DQ7" s="730" t="s">
        <v>561</v>
      </c>
      <c r="DR7" s="731"/>
      <c r="DS7" s="731"/>
      <c r="DT7" s="731"/>
      <c r="DU7" s="732"/>
      <c r="DV7" s="733"/>
      <c r="DW7" s="734"/>
      <c r="DX7" s="734"/>
      <c r="DY7" s="734"/>
      <c r="DZ7" s="735"/>
      <c r="EA7" s="216"/>
    </row>
    <row r="8" spans="1:131" s="217" customFormat="1" ht="26.25" customHeight="1" x14ac:dyDescent="0.2">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2">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377</v>
      </c>
      <c r="B23" s="776" t="s">
        <v>378</v>
      </c>
      <c r="C23" s="777"/>
      <c r="D23" s="777"/>
      <c r="E23" s="777"/>
      <c r="F23" s="777"/>
      <c r="G23" s="777"/>
      <c r="H23" s="777"/>
      <c r="I23" s="777"/>
      <c r="J23" s="777"/>
      <c r="K23" s="777"/>
      <c r="L23" s="777"/>
      <c r="M23" s="777"/>
      <c r="N23" s="777"/>
      <c r="O23" s="777"/>
      <c r="P23" s="778"/>
      <c r="Q23" s="779">
        <v>14377</v>
      </c>
      <c r="R23" s="780"/>
      <c r="S23" s="780"/>
      <c r="T23" s="780"/>
      <c r="U23" s="780"/>
      <c r="V23" s="780">
        <v>13889</v>
      </c>
      <c r="W23" s="780"/>
      <c r="X23" s="780"/>
      <c r="Y23" s="780"/>
      <c r="Z23" s="780"/>
      <c r="AA23" s="780">
        <v>488</v>
      </c>
      <c r="AB23" s="780"/>
      <c r="AC23" s="780"/>
      <c r="AD23" s="780"/>
      <c r="AE23" s="781"/>
      <c r="AF23" s="782">
        <v>308</v>
      </c>
      <c r="AG23" s="780"/>
      <c r="AH23" s="780"/>
      <c r="AI23" s="780"/>
      <c r="AJ23" s="783"/>
      <c r="AK23" s="784"/>
      <c r="AL23" s="785"/>
      <c r="AM23" s="785"/>
      <c r="AN23" s="785"/>
      <c r="AO23" s="785"/>
      <c r="AP23" s="780">
        <v>7984</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358</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365</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389</v>
      </c>
      <c r="C28" s="737"/>
      <c r="D28" s="737"/>
      <c r="E28" s="737"/>
      <c r="F28" s="737"/>
      <c r="G28" s="737"/>
      <c r="H28" s="737"/>
      <c r="I28" s="737"/>
      <c r="J28" s="737"/>
      <c r="K28" s="737"/>
      <c r="L28" s="737"/>
      <c r="M28" s="737"/>
      <c r="N28" s="737"/>
      <c r="O28" s="737"/>
      <c r="P28" s="738"/>
      <c r="Q28" s="809">
        <v>2787</v>
      </c>
      <c r="R28" s="810"/>
      <c r="S28" s="810"/>
      <c r="T28" s="810"/>
      <c r="U28" s="810"/>
      <c r="V28" s="810">
        <v>2763</v>
      </c>
      <c r="W28" s="810"/>
      <c r="X28" s="810"/>
      <c r="Y28" s="810"/>
      <c r="Z28" s="810"/>
      <c r="AA28" s="810">
        <v>24</v>
      </c>
      <c r="AB28" s="810"/>
      <c r="AC28" s="810"/>
      <c r="AD28" s="810"/>
      <c r="AE28" s="811"/>
      <c r="AF28" s="812">
        <v>24</v>
      </c>
      <c r="AG28" s="810"/>
      <c r="AH28" s="810"/>
      <c r="AI28" s="810"/>
      <c r="AJ28" s="813"/>
      <c r="AK28" s="814">
        <v>362</v>
      </c>
      <c r="AL28" s="815"/>
      <c r="AM28" s="815"/>
      <c r="AN28" s="815"/>
      <c r="AO28" s="815"/>
      <c r="AP28" s="815" t="s">
        <v>561</v>
      </c>
      <c r="AQ28" s="815"/>
      <c r="AR28" s="815"/>
      <c r="AS28" s="815"/>
      <c r="AT28" s="815"/>
      <c r="AU28" s="815" t="s">
        <v>561</v>
      </c>
      <c r="AV28" s="815"/>
      <c r="AW28" s="815"/>
      <c r="AX28" s="815"/>
      <c r="AY28" s="815"/>
      <c r="AZ28" s="816" t="s">
        <v>561</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390</v>
      </c>
      <c r="C29" s="768"/>
      <c r="D29" s="768"/>
      <c r="E29" s="768"/>
      <c r="F29" s="768"/>
      <c r="G29" s="768"/>
      <c r="H29" s="768"/>
      <c r="I29" s="768"/>
      <c r="J29" s="768"/>
      <c r="K29" s="768"/>
      <c r="L29" s="768"/>
      <c r="M29" s="768"/>
      <c r="N29" s="768"/>
      <c r="O29" s="768"/>
      <c r="P29" s="769"/>
      <c r="Q29" s="770">
        <v>3412</v>
      </c>
      <c r="R29" s="771"/>
      <c r="S29" s="771"/>
      <c r="T29" s="771"/>
      <c r="U29" s="771"/>
      <c r="V29" s="771">
        <v>3248</v>
      </c>
      <c r="W29" s="771"/>
      <c r="X29" s="771"/>
      <c r="Y29" s="771"/>
      <c r="Z29" s="771"/>
      <c r="AA29" s="771">
        <v>164</v>
      </c>
      <c r="AB29" s="771"/>
      <c r="AC29" s="771"/>
      <c r="AD29" s="771"/>
      <c r="AE29" s="772"/>
      <c r="AF29" s="773">
        <v>164</v>
      </c>
      <c r="AG29" s="774"/>
      <c r="AH29" s="774"/>
      <c r="AI29" s="774"/>
      <c r="AJ29" s="775"/>
      <c r="AK29" s="821">
        <v>591</v>
      </c>
      <c r="AL29" s="817"/>
      <c r="AM29" s="817"/>
      <c r="AN29" s="817"/>
      <c r="AO29" s="817"/>
      <c r="AP29" s="817" t="s">
        <v>561</v>
      </c>
      <c r="AQ29" s="817"/>
      <c r="AR29" s="817"/>
      <c r="AS29" s="817"/>
      <c r="AT29" s="817"/>
      <c r="AU29" s="817" t="s">
        <v>561</v>
      </c>
      <c r="AV29" s="817"/>
      <c r="AW29" s="817"/>
      <c r="AX29" s="817"/>
      <c r="AY29" s="817"/>
      <c r="AZ29" s="818" t="s">
        <v>561</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391</v>
      </c>
      <c r="C30" s="768"/>
      <c r="D30" s="768"/>
      <c r="E30" s="768"/>
      <c r="F30" s="768"/>
      <c r="G30" s="768"/>
      <c r="H30" s="768"/>
      <c r="I30" s="768"/>
      <c r="J30" s="768"/>
      <c r="K30" s="768"/>
      <c r="L30" s="768"/>
      <c r="M30" s="768"/>
      <c r="N30" s="768"/>
      <c r="O30" s="768"/>
      <c r="P30" s="769"/>
      <c r="Q30" s="770">
        <v>25</v>
      </c>
      <c r="R30" s="771"/>
      <c r="S30" s="771"/>
      <c r="T30" s="771"/>
      <c r="U30" s="771"/>
      <c r="V30" s="771">
        <v>23</v>
      </c>
      <c r="W30" s="771"/>
      <c r="X30" s="771"/>
      <c r="Y30" s="771"/>
      <c r="Z30" s="771"/>
      <c r="AA30" s="771">
        <v>2</v>
      </c>
      <c r="AB30" s="771"/>
      <c r="AC30" s="771"/>
      <c r="AD30" s="771"/>
      <c r="AE30" s="772"/>
      <c r="AF30" s="773">
        <v>2</v>
      </c>
      <c r="AG30" s="774"/>
      <c r="AH30" s="774"/>
      <c r="AI30" s="774"/>
      <c r="AJ30" s="775"/>
      <c r="AK30" s="821">
        <v>13</v>
      </c>
      <c r="AL30" s="817"/>
      <c r="AM30" s="817"/>
      <c r="AN30" s="817"/>
      <c r="AO30" s="817"/>
      <c r="AP30" s="817" t="s">
        <v>561</v>
      </c>
      <c r="AQ30" s="817"/>
      <c r="AR30" s="817"/>
      <c r="AS30" s="817"/>
      <c r="AT30" s="817"/>
      <c r="AU30" s="817" t="s">
        <v>561</v>
      </c>
      <c r="AV30" s="817"/>
      <c r="AW30" s="817"/>
      <c r="AX30" s="817"/>
      <c r="AY30" s="817"/>
      <c r="AZ30" s="818" t="s">
        <v>561</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t="s">
        <v>392</v>
      </c>
      <c r="C31" s="768"/>
      <c r="D31" s="768"/>
      <c r="E31" s="768"/>
      <c r="F31" s="768"/>
      <c r="G31" s="768"/>
      <c r="H31" s="768"/>
      <c r="I31" s="768"/>
      <c r="J31" s="768"/>
      <c r="K31" s="768"/>
      <c r="L31" s="768"/>
      <c r="M31" s="768"/>
      <c r="N31" s="768"/>
      <c r="O31" s="768"/>
      <c r="P31" s="769"/>
      <c r="Q31" s="770">
        <v>703</v>
      </c>
      <c r="R31" s="771"/>
      <c r="S31" s="771"/>
      <c r="T31" s="771"/>
      <c r="U31" s="771"/>
      <c r="V31" s="771">
        <v>703</v>
      </c>
      <c r="W31" s="771"/>
      <c r="X31" s="771"/>
      <c r="Y31" s="771"/>
      <c r="Z31" s="771"/>
      <c r="AA31" s="771">
        <v>1</v>
      </c>
      <c r="AB31" s="771"/>
      <c r="AC31" s="771"/>
      <c r="AD31" s="771"/>
      <c r="AE31" s="772"/>
      <c r="AF31" s="773">
        <v>1</v>
      </c>
      <c r="AG31" s="774"/>
      <c r="AH31" s="774"/>
      <c r="AI31" s="774"/>
      <c r="AJ31" s="775"/>
      <c r="AK31" s="821">
        <v>492</v>
      </c>
      <c r="AL31" s="817"/>
      <c r="AM31" s="817"/>
      <c r="AN31" s="817"/>
      <c r="AO31" s="817"/>
      <c r="AP31" s="817" t="s">
        <v>561</v>
      </c>
      <c r="AQ31" s="817"/>
      <c r="AR31" s="817"/>
      <c r="AS31" s="817"/>
      <c r="AT31" s="817"/>
      <c r="AU31" s="817" t="s">
        <v>561</v>
      </c>
      <c r="AV31" s="817"/>
      <c r="AW31" s="817"/>
      <c r="AX31" s="817"/>
      <c r="AY31" s="817"/>
      <c r="AZ31" s="818" t="s">
        <v>561</v>
      </c>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t="s">
        <v>393</v>
      </c>
      <c r="C32" s="768"/>
      <c r="D32" s="768"/>
      <c r="E32" s="768"/>
      <c r="F32" s="768"/>
      <c r="G32" s="768"/>
      <c r="H32" s="768"/>
      <c r="I32" s="768"/>
      <c r="J32" s="768"/>
      <c r="K32" s="768"/>
      <c r="L32" s="768"/>
      <c r="M32" s="768"/>
      <c r="N32" s="768"/>
      <c r="O32" s="768"/>
      <c r="P32" s="769"/>
      <c r="Q32" s="770">
        <v>319</v>
      </c>
      <c r="R32" s="771"/>
      <c r="S32" s="771"/>
      <c r="T32" s="771"/>
      <c r="U32" s="771"/>
      <c r="V32" s="771">
        <v>364</v>
      </c>
      <c r="W32" s="771"/>
      <c r="X32" s="771"/>
      <c r="Y32" s="771"/>
      <c r="Z32" s="771"/>
      <c r="AA32" s="771">
        <v>-45</v>
      </c>
      <c r="AB32" s="771"/>
      <c r="AC32" s="771"/>
      <c r="AD32" s="771"/>
      <c r="AE32" s="772"/>
      <c r="AF32" s="773">
        <v>687</v>
      </c>
      <c r="AG32" s="774"/>
      <c r="AH32" s="774"/>
      <c r="AI32" s="774"/>
      <c r="AJ32" s="775"/>
      <c r="AK32" s="821">
        <v>21</v>
      </c>
      <c r="AL32" s="817"/>
      <c r="AM32" s="817"/>
      <c r="AN32" s="817"/>
      <c r="AO32" s="817"/>
      <c r="AP32" s="817">
        <v>2054</v>
      </c>
      <c r="AQ32" s="817"/>
      <c r="AR32" s="817"/>
      <c r="AS32" s="817"/>
      <c r="AT32" s="817"/>
      <c r="AU32" s="817">
        <v>217</v>
      </c>
      <c r="AV32" s="817"/>
      <c r="AW32" s="817"/>
      <c r="AX32" s="817"/>
      <c r="AY32" s="817"/>
      <c r="AZ32" s="818" t="s">
        <v>561</v>
      </c>
      <c r="BA32" s="818"/>
      <c r="BB32" s="818"/>
      <c r="BC32" s="818"/>
      <c r="BD32" s="818"/>
      <c r="BE32" s="819" t="s">
        <v>394</v>
      </c>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t="s">
        <v>395</v>
      </c>
      <c r="C33" s="768"/>
      <c r="D33" s="768"/>
      <c r="E33" s="768"/>
      <c r="F33" s="768"/>
      <c r="G33" s="768"/>
      <c r="H33" s="768"/>
      <c r="I33" s="768"/>
      <c r="J33" s="768"/>
      <c r="K33" s="768"/>
      <c r="L33" s="768"/>
      <c r="M33" s="768"/>
      <c r="N33" s="768"/>
      <c r="O33" s="768"/>
      <c r="P33" s="769"/>
      <c r="Q33" s="770">
        <v>740</v>
      </c>
      <c r="R33" s="771"/>
      <c r="S33" s="771"/>
      <c r="T33" s="771"/>
      <c r="U33" s="771"/>
      <c r="V33" s="771">
        <v>895</v>
      </c>
      <c r="W33" s="771"/>
      <c r="X33" s="771"/>
      <c r="Y33" s="771"/>
      <c r="Z33" s="771"/>
      <c r="AA33" s="771">
        <v>-155</v>
      </c>
      <c r="AB33" s="771"/>
      <c r="AC33" s="771"/>
      <c r="AD33" s="771"/>
      <c r="AE33" s="772"/>
      <c r="AF33" s="773">
        <v>241</v>
      </c>
      <c r="AG33" s="774"/>
      <c r="AH33" s="774"/>
      <c r="AI33" s="774"/>
      <c r="AJ33" s="775"/>
      <c r="AK33" s="821">
        <v>232</v>
      </c>
      <c r="AL33" s="817"/>
      <c r="AM33" s="817"/>
      <c r="AN33" s="817"/>
      <c r="AO33" s="817"/>
      <c r="AP33" s="817" t="s">
        <v>561</v>
      </c>
      <c r="AQ33" s="817"/>
      <c r="AR33" s="817"/>
      <c r="AS33" s="817"/>
      <c r="AT33" s="817"/>
      <c r="AU33" s="817" t="s">
        <v>561</v>
      </c>
      <c r="AV33" s="817"/>
      <c r="AW33" s="817"/>
      <c r="AX33" s="817"/>
      <c r="AY33" s="817"/>
      <c r="AZ33" s="818" t="s">
        <v>561</v>
      </c>
      <c r="BA33" s="818"/>
      <c r="BB33" s="818"/>
      <c r="BC33" s="818"/>
      <c r="BD33" s="818"/>
      <c r="BE33" s="819" t="s">
        <v>394</v>
      </c>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t="s">
        <v>396</v>
      </c>
      <c r="C34" s="768"/>
      <c r="D34" s="768"/>
      <c r="E34" s="768"/>
      <c r="F34" s="768"/>
      <c r="G34" s="768"/>
      <c r="H34" s="768"/>
      <c r="I34" s="768"/>
      <c r="J34" s="768"/>
      <c r="K34" s="768"/>
      <c r="L34" s="768"/>
      <c r="M34" s="768"/>
      <c r="N34" s="768"/>
      <c r="O34" s="768"/>
      <c r="P34" s="769"/>
      <c r="Q34" s="770">
        <v>231</v>
      </c>
      <c r="R34" s="771"/>
      <c r="S34" s="771"/>
      <c r="T34" s="771"/>
      <c r="U34" s="771"/>
      <c r="V34" s="771">
        <v>231</v>
      </c>
      <c r="W34" s="771"/>
      <c r="X34" s="771"/>
      <c r="Y34" s="771"/>
      <c r="Z34" s="771"/>
      <c r="AA34" s="771">
        <v>0</v>
      </c>
      <c r="AB34" s="771"/>
      <c r="AC34" s="771"/>
      <c r="AD34" s="771"/>
      <c r="AE34" s="772"/>
      <c r="AF34" s="773">
        <v>1</v>
      </c>
      <c r="AG34" s="774"/>
      <c r="AH34" s="774"/>
      <c r="AI34" s="774"/>
      <c r="AJ34" s="775"/>
      <c r="AK34" s="821">
        <v>35</v>
      </c>
      <c r="AL34" s="817"/>
      <c r="AM34" s="817"/>
      <c r="AN34" s="817"/>
      <c r="AO34" s="817"/>
      <c r="AP34" s="817">
        <v>730</v>
      </c>
      <c r="AQ34" s="817"/>
      <c r="AR34" s="817"/>
      <c r="AS34" s="817"/>
      <c r="AT34" s="817"/>
      <c r="AU34" s="817">
        <v>730</v>
      </c>
      <c r="AV34" s="817"/>
      <c r="AW34" s="817"/>
      <c r="AX34" s="817"/>
      <c r="AY34" s="817"/>
      <c r="AZ34" s="818" t="s">
        <v>561</v>
      </c>
      <c r="BA34" s="818"/>
      <c r="BB34" s="818"/>
      <c r="BC34" s="818"/>
      <c r="BD34" s="818"/>
      <c r="BE34" s="819" t="s">
        <v>397</v>
      </c>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398</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377</v>
      </c>
      <c r="B63" s="776" t="s">
        <v>399</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1119</v>
      </c>
      <c r="AG63" s="831"/>
      <c r="AH63" s="831"/>
      <c r="AI63" s="831"/>
      <c r="AJ63" s="832"/>
      <c r="AK63" s="833"/>
      <c r="AL63" s="828"/>
      <c r="AM63" s="828"/>
      <c r="AN63" s="828"/>
      <c r="AO63" s="828"/>
      <c r="AP63" s="831">
        <v>2784</v>
      </c>
      <c r="AQ63" s="831"/>
      <c r="AR63" s="831"/>
      <c r="AS63" s="831"/>
      <c r="AT63" s="831"/>
      <c r="AU63" s="831">
        <v>947</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400</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401</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402</v>
      </c>
      <c r="AV66" s="721"/>
      <c r="AW66" s="721"/>
      <c r="AX66" s="721"/>
      <c r="AY66" s="722"/>
      <c r="AZ66" s="720" t="s">
        <v>365</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551</v>
      </c>
      <c r="C68" s="857"/>
      <c r="D68" s="857"/>
      <c r="E68" s="857"/>
      <c r="F68" s="857"/>
      <c r="G68" s="857"/>
      <c r="H68" s="857"/>
      <c r="I68" s="857"/>
      <c r="J68" s="857"/>
      <c r="K68" s="857"/>
      <c r="L68" s="857"/>
      <c r="M68" s="857"/>
      <c r="N68" s="857"/>
      <c r="O68" s="857"/>
      <c r="P68" s="858"/>
      <c r="Q68" s="859">
        <v>1301</v>
      </c>
      <c r="R68" s="853"/>
      <c r="S68" s="853"/>
      <c r="T68" s="853"/>
      <c r="U68" s="853"/>
      <c r="V68" s="853">
        <v>1270</v>
      </c>
      <c r="W68" s="853"/>
      <c r="X68" s="853"/>
      <c r="Y68" s="853"/>
      <c r="Z68" s="853"/>
      <c r="AA68" s="853">
        <v>31</v>
      </c>
      <c r="AB68" s="853"/>
      <c r="AC68" s="853"/>
      <c r="AD68" s="853"/>
      <c r="AE68" s="853"/>
      <c r="AF68" s="853">
        <v>27</v>
      </c>
      <c r="AG68" s="853"/>
      <c r="AH68" s="853"/>
      <c r="AI68" s="853"/>
      <c r="AJ68" s="853"/>
      <c r="AK68" s="853">
        <v>21</v>
      </c>
      <c r="AL68" s="853"/>
      <c r="AM68" s="853"/>
      <c r="AN68" s="853"/>
      <c r="AO68" s="853"/>
      <c r="AP68" s="853" t="s">
        <v>561</v>
      </c>
      <c r="AQ68" s="853"/>
      <c r="AR68" s="853"/>
      <c r="AS68" s="853"/>
      <c r="AT68" s="853"/>
      <c r="AU68" s="853" t="s">
        <v>561</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552</v>
      </c>
      <c r="C69" s="861"/>
      <c r="D69" s="861"/>
      <c r="E69" s="861"/>
      <c r="F69" s="861"/>
      <c r="G69" s="861"/>
      <c r="H69" s="861"/>
      <c r="I69" s="861"/>
      <c r="J69" s="861"/>
      <c r="K69" s="861"/>
      <c r="L69" s="861"/>
      <c r="M69" s="861"/>
      <c r="N69" s="861"/>
      <c r="O69" s="861"/>
      <c r="P69" s="862"/>
      <c r="Q69" s="863">
        <v>222</v>
      </c>
      <c r="R69" s="817"/>
      <c r="S69" s="817"/>
      <c r="T69" s="817"/>
      <c r="U69" s="817"/>
      <c r="V69" s="817">
        <v>215</v>
      </c>
      <c r="W69" s="817"/>
      <c r="X69" s="817"/>
      <c r="Y69" s="817"/>
      <c r="Z69" s="817"/>
      <c r="AA69" s="817">
        <v>7</v>
      </c>
      <c r="AB69" s="817"/>
      <c r="AC69" s="817"/>
      <c r="AD69" s="817"/>
      <c r="AE69" s="817"/>
      <c r="AF69" s="817">
        <v>7</v>
      </c>
      <c r="AG69" s="817"/>
      <c r="AH69" s="817"/>
      <c r="AI69" s="817"/>
      <c r="AJ69" s="817"/>
      <c r="AK69" s="817">
        <v>6</v>
      </c>
      <c r="AL69" s="817"/>
      <c r="AM69" s="817"/>
      <c r="AN69" s="817"/>
      <c r="AO69" s="817"/>
      <c r="AP69" s="817" t="s">
        <v>561</v>
      </c>
      <c r="AQ69" s="817"/>
      <c r="AR69" s="817"/>
      <c r="AS69" s="817"/>
      <c r="AT69" s="817"/>
      <c r="AU69" s="817" t="s">
        <v>561</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553</v>
      </c>
      <c r="C70" s="861"/>
      <c r="D70" s="861"/>
      <c r="E70" s="861"/>
      <c r="F70" s="861"/>
      <c r="G70" s="861"/>
      <c r="H70" s="861"/>
      <c r="I70" s="861"/>
      <c r="J70" s="861"/>
      <c r="K70" s="861"/>
      <c r="L70" s="861"/>
      <c r="M70" s="861"/>
      <c r="N70" s="861"/>
      <c r="O70" s="861"/>
      <c r="P70" s="862"/>
      <c r="Q70" s="863">
        <v>176722</v>
      </c>
      <c r="R70" s="817"/>
      <c r="S70" s="817"/>
      <c r="T70" s="817"/>
      <c r="U70" s="817"/>
      <c r="V70" s="817">
        <v>170611</v>
      </c>
      <c r="W70" s="817"/>
      <c r="X70" s="817"/>
      <c r="Y70" s="817"/>
      <c r="Z70" s="817"/>
      <c r="AA70" s="817">
        <v>6110</v>
      </c>
      <c r="AB70" s="817"/>
      <c r="AC70" s="817"/>
      <c r="AD70" s="817"/>
      <c r="AE70" s="817"/>
      <c r="AF70" s="817">
        <v>6110</v>
      </c>
      <c r="AG70" s="817"/>
      <c r="AH70" s="817"/>
      <c r="AI70" s="817"/>
      <c r="AJ70" s="817"/>
      <c r="AK70" s="817">
        <v>2165</v>
      </c>
      <c r="AL70" s="817"/>
      <c r="AM70" s="817"/>
      <c r="AN70" s="817"/>
      <c r="AO70" s="817"/>
      <c r="AP70" s="817">
        <v>0</v>
      </c>
      <c r="AQ70" s="817"/>
      <c r="AR70" s="817"/>
      <c r="AS70" s="817"/>
      <c r="AT70" s="817"/>
      <c r="AU70" s="817" t="s">
        <v>561</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554</v>
      </c>
      <c r="C71" s="861"/>
      <c r="D71" s="861"/>
      <c r="E71" s="861"/>
      <c r="F71" s="861"/>
      <c r="G71" s="861"/>
      <c r="H71" s="861"/>
      <c r="I71" s="861"/>
      <c r="J71" s="861"/>
      <c r="K71" s="861"/>
      <c r="L71" s="861"/>
      <c r="M71" s="861"/>
      <c r="N71" s="861"/>
      <c r="O71" s="861"/>
      <c r="P71" s="862"/>
      <c r="Q71" s="863">
        <v>22</v>
      </c>
      <c r="R71" s="817"/>
      <c r="S71" s="817"/>
      <c r="T71" s="817"/>
      <c r="U71" s="817"/>
      <c r="V71" s="817">
        <v>20</v>
      </c>
      <c r="W71" s="817"/>
      <c r="X71" s="817"/>
      <c r="Y71" s="817"/>
      <c r="Z71" s="817"/>
      <c r="AA71" s="817">
        <v>2</v>
      </c>
      <c r="AB71" s="817"/>
      <c r="AC71" s="817"/>
      <c r="AD71" s="817"/>
      <c r="AE71" s="817"/>
      <c r="AF71" s="817">
        <v>2</v>
      </c>
      <c r="AG71" s="817"/>
      <c r="AH71" s="817"/>
      <c r="AI71" s="817"/>
      <c r="AJ71" s="817"/>
      <c r="AK71" s="817">
        <v>0</v>
      </c>
      <c r="AL71" s="817"/>
      <c r="AM71" s="817"/>
      <c r="AN71" s="817"/>
      <c r="AO71" s="817"/>
      <c r="AP71" s="817" t="s">
        <v>561</v>
      </c>
      <c r="AQ71" s="817"/>
      <c r="AR71" s="817"/>
      <c r="AS71" s="817"/>
      <c r="AT71" s="817"/>
      <c r="AU71" s="817" t="s">
        <v>561</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c r="C72" s="861"/>
      <c r="D72" s="861"/>
      <c r="E72" s="861"/>
      <c r="F72" s="861"/>
      <c r="G72" s="861"/>
      <c r="H72" s="861"/>
      <c r="I72" s="861"/>
      <c r="J72" s="861"/>
      <c r="K72" s="861"/>
      <c r="L72" s="861"/>
      <c r="M72" s="861"/>
      <c r="N72" s="861"/>
      <c r="O72" s="861"/>
      <c r="P72" s="862"/>
      <c r="Q72" s="863"/>
      <c r="R72" s="817"/>
      <c r="S72" s="817"/>
      <c r="T72" s="817"/>
      <c r="U72" s="817"/>
      <c r="V72" s="817"/>
      <c r="W72" s="817"/>
      <c r="X72" s="817"/>
      <c r="Y72" s="817"/>
      <c r="Z72" s="817"/>
      <c r="AA72" s="817"/>
      <c r="AB72" s="817"/>
      <c r="AC72" s="817"/>
      <c r="AD72" s="817"/>
      <c r="AE72" s="817"/>
      <c r="AF72" s="817"/>
      <c r="AG72" s="817"/>
      <c r="AH72" s="817"/>
      <c r="AI72" s="817"/>
      <c r="AJ72" s="817"/>
      <c r="AK72" s="817"/>
      <c r="AL72" s="817"/>
      <c r="AM72" s="817"/>
      <c r="AN72" s="817"/>
      <c r="AO72" s="817"/>
      <c r="AP72" s="817"/>
      <c r="AQ72" s="817"/>
      <c r="AR72" s="817"/>
      <c r="AS72" s="817"/>
      <c r="AT72" s="817"/>
      <c r="AU72" s="817"/>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c r="C73" s="861"/>
      <c r="D73" s="861"/>
      <c r="E73" s="861"/>
      <c r="F73" s="861"/>
      <c r="G73" s="861"/>
      <c r="H73" s="861"/>
      <c r="I73" s="861"/>
      <c r="J73" s="861"/>
      <c r="K73" s="861"/>
      <c r="L73" s="861"/>
      <c r="M73" s="861"/>
      <c r="N73" s="861"/>
      <c r="O73" s="861"/>
      <c r="P73" s="862"/>
      <c r="Q73" s="863"/>
      <c r="R73" s="817"/>
      <c r="S73" s="817"/>
      <c r="T73" s="817"/>
      <c r="U73" s="817"/>
      <c r="V73" s="817"/>
      <c r="W73" s="817"/>
      <c r="X73" s="817"/>
      <c r="Y73" s="817"/>
      <c r="Z73" s="817"/>
      <c r="AA73" s="817"/>
      <c r="AB73" s="817"/>
      <c r="AC73" s="817"/>
      <c r="AD73" s="817"/>
      <c r="AE73" s="817"/>
      <c r="AF73" s="817"/>
      <c r="AG73" s="817"/>
      <c r="AH73" s="817"/>
      <c r="AI73" s="817"/>
      <c r="AJ73" s="817"/>
      <c r="AK73" s="817"/>
      <c r="AL73" s="817"/>
      <c r="AM73" s="817"/>
      <c r="AN73" s="817"/>
      <c r="AO73" s="817"/>
      <c r="AP73" s="817"/>
      <c r="AQ73" s="817"/>
      <c r="AR73" s="817"/>
      <c r="AS73" s="817"/>
      <c r="AT73" s="817"/>
      <c r="AU73" s="817"/>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377</v>
      </c>
      <c r="B88" s="776" t="s">
        <v>403</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6146</v>
      </c>
      <c r="AG88" s="831"/>
      <c r="AH88" s="831"/>
      <c r="AI88" s="831"/>
      <c r="AJ88" s="831"/>
      <c r="AK88" s="828"/>
      <c r="AL88" s="828"/>
      <c r="AM88" s="828"/>
      <c r="AN88" s="828"/>
      <c r="AO88" s="828"/>
      <c r="AP88" s="831">
        <v>0</v>
      </c>
      <c r="AQ88" s="831"/>
      <c r="AR88" s="831"/>
      <c r="AS88" s="831"/>
      <c r="AT88" s="831"/>
      <c r="AU88" s="831"/>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377</v>
      </c>
      <c r="BR102" s="776" t="s">
        <v>404</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1</v>
      </c>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405</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406</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407</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408</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409</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410</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411</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412</v>
      </c>
      <c r="AB109" s="880"/>
      <c r="AC109" s="880"/>
      <c r="AD109" s="880"/>
      <c r="AE109" s="881"/>
      <c r="AF109" s="879" t="s">
        <v>413</v>
      </c>
      <c r="AG109" s="880"/>
      <c r="AH109" s="880"/>
      <c r="AI109" s="880"/>
      <c r="AJ109" s="881"/>
      <c r="AK109" s="879" t="s">
        <v>295</v>
      </c>
      <c r="AL109" s="880"/>
      <c r="AM109" s="880"/>
      <c r="AN109" s="880"/>
      <c r="AO109" s="881"/>
      <c r="AP109" s="879" t="s">
        <v>414</v>
      </c>
      <c r="AQ109" s="880"/>
      <c r="AR109" s="880"/>
      <c r="AS109" s="880"/>
      <c r="AT109" s="882"/>
      <c r="AU109" s="899" t="s">
        <v>411</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412</v>
      </c>
      <c r="BR109" s="880"/>
      <c r="BS109" s="880"/>
      <c r="BT109" s="880"/>
      <c r="BU109" s="881"/>
      <c r="BV109" s="879" t="s">
        <v>413</v>
      </c>
      <c r="BW109" s="880"/>
      <c r="BX109" s="880"/>
      <c r="BY109" s="880"/>
      <c r="BZ109" s="881"/>
      <c r="CA109" s="879" t="s">
        <v>295</v>
      </c>
      <c r="CB109" s="880"/>
      <c r="CC109" s="880"/>
      <c r="CD109" s="880"/>
      <c r="CE109" s="881"/>
      <c r="CF109" s="900" t="s">
        <v>414</v>
      </c>
      <c r="CG109" s="900"/>
      <c r="CH109" s="900"/>
      <c r="CI109" s="900"/>
      <c r="CJ109" s="900"/>
      <c r="CK109" s="879" t="s">
        <v>415</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412</v>
      </c>
      <c r="DH109" s="880"/>
      <c r="DI109" s="880"/>
      <c r="DJ109" s="880"/>
      <c r="DK109" s="881"/>
      <c r="DL109" s="879" t="s">
        <v>413</v>
      </c>
      <c r="DM109" s="880"/>
      <c r="DN109" s="880"/>
      <c r="DO109" s="880"/>
      <c r="DP109" s="881"/>
      <c r="DQ109" s="879" t="s">
        <v>295</v>
      </c>
      <c r="DR109" s="880"/>
      <c r="DS109" s="880"/>
      <c r="DT109" s="880"/>
      <c r="DU109" s="881"/>
      <c r="DV109" s="879" t="s">
        <v>414</v>
      </c>
      <c r="DW109" s="880"/>
      <c r="DX109" s="880"/>
      <c r="DY109" s="880"/>
      <c r="DZ109" s="882"/>
    </row>
    <row r="110" spans="1:131" s="212" customFormat="1" ht="26.25" customHeight="1" x14ac:dyDescent="0.2">
      <c r="A110" s="883" t="s">
        <v>416</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935364</v>
      </c>
      <c r="AB110" s="887"/>
      <c r="AC110" s="887"/>
      <c r="AD110" s="887"/>
      <c r="AE110" s="888"/>
      <c r="AF110" s="889">
        <v>949495</v>
      </c>
      <c r="AG110" s="887"/>
      <c r="AH110" s="887"/>
      <c r="AI110" s="887"/>
      <c r="AJ110" s="888"/>
      <c r="AK110" s="889">
        <v>928701</v>
      </c>
      <c r="AL110" s="887"/>
      <c r="AM110" s="887"/>
      <c r="AN110" s="887"/>
      <c r="AO110" s="888"/>
      <c r="AP110" s="890">
        <v>15.3</v>
      </c>
      <c r="AQ110" s="891"/>
      <c r="AR110" s="891"/>
      <c r="AS110" s="891"/>
      <c r="AT110" s="892"/>
      <c r="AU110" s="893" t="s">
        <v>69</v>
      </c>
      <c r="AV110" s="894"/>
      <c r="AW110" s="894"/>
      <c r="AX110" s="894"/>
      <c r="AY110" s="894"/>
      <c r="AZ110" s="916" t="s">
        <v>417</v>
      </c>
      <c r="BA110" s="884"/>
      <c r="BB110" s="884"/>
      <c r="BC110" s="884"/>
      <c r="BD110" s="884"/>
      <c r="BE110" s="884"/>
      <c r="BF110" s="884"/>
      <c r="BG110" s="884"/>
      <c r="BH110" s="884"/>
      <c r="BI110" s="884"/>
      <c r="BJ110" s="884"/>
      <c r="BK110" s="884"/>
      <c r="BL110" s="884"/>
      <c r="BM110" s="884"/>
      <c r="BN110" s="884"/>
      <c r="BO110" s="884"/>
      <c r="BP110" s="885"/>
      <c r="BQ110" s="917">
        <v>8857326</v>
      </c>
      <c r="BR110" s="918"/>
      <c r="BS110" s="918"/>
      <c r="BT110" s="918"/>
      <c r="BU110" s="918"/>
      <c r="BV110" s="918">
        <v>8417181</v>
      </c>
      <c r="BW110" s="918"/>
      <c r="BX110" s="918"/>
      <c r="BY110" s="918"/>
      <c r="BZ110" s="918"/>
      <c r="CA110" s="918">
        <v>7983669</v>
      </c>
      <c r="CB110" s="918"/>
      <c r="CC110" s="918"/>
      <c r="CD110" s="918"/>
      <c r="CE110" s="918"/>
      <c r="CF110" s="931">
        <v>131.69999999999999</v>
      </c>
      <c r="CG110" s="932"/>
      <c r="CH110" s="932"/>
      <c r="CI110" s="932"/>
      <c r="CJ110" s="932"/>
      <c r="CK110" s="933" t="s">
        <v>418</v>
      </c>
      <c r="CL110" s="934"/>
      <c r="CM110" s="916" t="s">
        <v>419</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420</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421</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422</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423</v>
      </c>
      <c r="B112" s="940"/>
      <c r="C112" s="910" t="s">
        <v>424</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425</v>
      </c>
      <c r="BA112" s="910"/>
      <c r="BB112" s="910"/>
      <c r="BC112" s="910"/>
      <c r="BD112" s="910"/>
      <c r="BE112" s="910"/>
      <c r="BF112" s="910"/>
      <c r="BG112" s="910"/>
      <c r="BH112" s="910"/>
      <c r="BI112" s="910"/>
      <c r="BJ112" s="910"/>
      <c r="BK112" s="910"/>
      <c r="BL112" s="910"/>
      <c r="BM112" s="910"/>
      <c r="BN112" s="910"/>
      <c r="BO112" s="910"/>
      <c r="BP112" s="911"/>
      <c r="BQ112" s="912">
        <v>1258684</v>
      </c>
      <c r="BR112" s="913"/>
      <c r="BS112" s="913"/>
      <c r="BT112" s="913"/>
      <c r="BU112" s="913"/>
      <c r="BV112" s="913">
        <v>1178046</v>
      </c>
      <c r="BW112" s="913"/>
      <c r="BX112" s="913"/>
      <c r="BY112" s="913"/>
      <c r="BZ112" s="913"/>
      <c r="CA112" s="913">
        <v>947732</v>
      </c>
      <c r="CB112" s="913"/>
      <c r="CC112" s="913"/>
      <c r="CD112" s="913"/>
      <c r="CE112" s="913"/>
      <c r="CF112" s="907">
        <v>15.6</v>
      </c>
      <c r="CG112" s="908"/>
      <c r="CH112" s="908"/>
      <c r="CI112" s="908"/>
      <c r="CJ112" s="908"/>
      <c r="CK112" s="935"/>
      <c r="CL112" s="936"/>
      <c r="CM112" s="909" t="s">
        <v>426</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427</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49515</v>
      </c>
      <c r="AB113" s="925"/>
      <c r="AC113" s="925"/>
      <c r="AD113" s="925"/>
      <c r="AE113" s="926"/>
      <c r="AF113" s="927">
        <v>37136</v>
      </c>
      <c r="AG113" s="925"/>
      <c r="AH113" s="925"/>
      <c r="AI113" s="925"/>
      <c r="AJ113" s="926"/>
      <c r="AK113" s="927">
        <v>43916</v>
      </c>
      <c r="AL113" s="925"/>
      <c r="AM113" s="925"/>
      <c r="AN113" s="925"/>
      <c r="AO113" s="926"/>
      <c r="AP113" s="928">
        <v>0.7</v>
      </c>
      <c r="AQ113" s="929"/>
      <c r="AR113" s="929"/>
      <c r="AS113" s="929"/>
      <c r="AT113" s="930"/>
      <c r="AU113" s="895"/>
      <c r="AV113" s="896"/>
      <c r="AW113" s="896"/>
      <c r="AX113" s="896"/>
      <c r="AY113" s="896"/>
      <c r="AZ113" s="909" t="s">
        <v>428</v>
      </c>
      <c r="BA113" s="910"/>
      <c r="BB113" s="910"/>
      <c r="BC113" s="910"/>
      <c r="BD113" s="910"/>
      <c r="BE113" s="910"/>
      <c r="BF113" s="910"/>
      <c r="BG113" s="910"/>
      <c r="BH113" s="910"/>
      <c r="BI113" s="910"/>
      <c r="BJ113" s="910"/>
      <c r="BK113" s="910"/>
      <c r="BL113" s="910"/>
      <c r="BM113" s="910"/>
      <c r="BN113" s="910"/>
      <c r="BO113" s="910"/>
      <c r="BP113" s="911"/>
      <c r="BQ113" s="912">
        <v>7263</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429</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430</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17804</v>
      </c>
      <c r="AB114" s="946"/>
      <c r="AC114" s="946"/>
      <c r="AD114" s="946"/>
      <c r="AE114" s="947"/>
      <c r="AF114" s="948">
        <v>7278</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431</v>
      </c>
      <c r="BA114" s="910"/>
      <c r="BB114" s="910"/>
      <c r="BC114" s="910"/>
      <c r="BD114" s="910"/>
      <c r="BE114" s="910"/>
      <c r="BF114" s="910"/>
      <c r="BG114" s="910"/>
      <c r="BH114" s="910"/>
      <c r="BI114" s="910"/>
      <c r="BJ114" s="910"/>
      <c r="BK114" s="910"/>
      <c r="BL114" s="910"/>
      <c r="BM114" s="910"/>
      <c r="BN114" s="910"/>
      <c r="BO114" s="910"/>
      <c r="BP114" s="911"/>
      <c r="BQ114" s="912">
        <v>2175658</v>
      </c>
      <c r="BR114" s="913"/>
      <c r="BS114" s="913"/>
      <c r="BT114" s="913"/>
      <c r="BU114" s="913"/>
      <c r="BV114" s="913">
        <v>2239693</v>
      </c>
      <c r="BW114" s="913"/>
      <c r="BX114" s="913"/>
      <c r="BY114" s="913"/>
      <c r="BZ114" s="913"/>
      <c r="CA114" s="913">
        <v>2152390</v>
      </c>
      <c r="CB114" s="913"/>
      <c r="CC114" s="913"/>
      <c r="CD114" s="913"/>
      <c r="CE114" s="913"/>
      <c r="CF114" s="907">
        <v>35.5</v>
      </c>
      <c r="CG114" s="908"/>
      <c r="CH114" s="908"/>
      <c r="CI114" s="908"/>
      <c r="CJ114" s="908"/>
      <c r="CK114" s="935"/>
      <c r="CL114" s="936"/>
      <c r="CM114" s="909" t="s">
        <v>432</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433</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339</v>
      </c>
      <c r="AB115" s="925"/>
      <c r="AC115" s="925"/>
      <c r="AD115" s="925"/>
      <c r="AE115" s="926"/>
      <c r="AF115" s="927">
        <v>597</v>
      </c>
      <c r="AG115" s="925"/>
      <c r="AH115" s="925"/>
      <c r="AI115" s="925"/>
      <c r="AJ115" s="926"/>
      <c r="AK115" s="927">
        <v>376</v>
      </c>
      <c r="AL115" s="925"/>
      <c r="AM115" s="925"/>
      <c r="AN115" s="925"/>
      <c r="AO115" s="926"/>
      <c r="AP115" s="928">
        <v>0</v>
      </c>
      <c r="AQ115" s="929"/>
      <c r="AR115" s="929"/>
      <c r="AS115" s="929"/>
      <c r="AT115" s="930"/>
      <c r="AU115" s="895"/>
      <c r="AV115" s="896"/>
      <c r="AW115" s="896"/>
      <c r="AX115" s="896"/>
      <c r="AY115" s="896"/>
      <c r="AZ115" s="909" t="s">
        <v>434</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435</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2">
      <c r="A116" s="943"/>
      <c r="B116" s="944"/>
      <c r="C116" s="952" t="s">
        <v>436</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437</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438</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178</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439</v>
      </c>
      <c r="Z117" s="881"/>
      <c r="AA117" s="965">
        <v>1003022</v>
      </c>
      <c r="AB117" s="966"/>
      <c r="AC117" s="966"/>
      <c r="AD117" s="966"/>
      <c r="AE117" s="967"/>
      <c r="AF117" s="968">
        <v>994506</v>
      </c>
      <c r="AG117" s="966"/>
      <c r="AH117" s="966"/>
      <c r="AI117" s="966"/>
      <c r="AJ117" s="967"/>
      <c r="AK117" s="968">
        <v>972993</v>
      </c>
      <c r="AL117" s="966"/>
      <c r="AM117" s="966"/>
      <c r="AN117" s="966"/>
      <c r="AO117" s="967"/>
      <c r="AP117" s="969"/>
      <c r="AQ117" s="970"/>
      <c r="AR117" s="970"/>
      <c r="AS117" s="970"/>
      <c r="AT117" s="971"/>
      <c r="AU117" s="895"/>
      <c r="AV117" s="896"/>
      <c r="AW117" s="896"/>
      <c r="AX117" s="896"/>
      <c r="AY117" s="896"/>
      <c r="AZ117" s="961" t="s">
        <v>440</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441</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415</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412</v>
      </c>
      <c r="AB118" s="880"/>
      <c r="AC118" s="880"/>
      <c r="AD118" s="880"/>
      <c r="AE118" s="881"/>
      <c r="AF118" s="879" t="s">
        <v>413</v>
      </c>
      <c r="AG118" s="880"/>
      <c r="AH118" s="880"/>
      <c r="AI118" s="880"/>
      <c r="AJ118" s="881"/>
      <c r="AK118" s="879" t="s">
        <v>295</v>
      </c>
      <c r="AL118" s="880"/>
      <c r="AM118" s="880"/>
      <c r="AN118" s="880"/>
      <c r="AO118" s="881"/>
      <c r="AP118" s="957" t="s">
        <v>414</v>
      </c>
      <c r="AQ118" s="958"/>
      <c r="AR118" s="958"/>
      <c r="AS118" s="958"/>
      <c r="AT118" s="959"/>
      <c r="AU118" s="895"/>
      <c r="AV118" s="896"/>
      <c r="AW118" s="896"/>
      <c r="AX118" s="896"/>
      <c r="AY118" s="896"/>
      <c r="AZ118" s="960" t="s">
        <v>442</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443</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418</v>
      </c>
      <c r="B119" s="934"/>
      <c r="C119" s="916" t="s">
        <v>419</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178</v>
      </c>
      <c r="BA119" s="233"/>
      <c r="BB119" s="233"/>
      <c r="BC119" s="233"/>
      <c r="BD119" s="233"/>
      <c r="BE119" s="233"/>
      <c r="BF119" s="233"/>
      <c r="BG119" s="233"/>
      <c r="BH119" s="233"/>
      <c r="BI119" s="233"/>
      <c r="BJ119" s="233"/>
      <c r="BK119" s="233"/>
      <c r="BL119" s="233"/>
      <c r="BM119" s="233"/>
      <c r="BN119" s="233"/>
      <c r="BO119" s="964" t="s">
        <v>444</v>
      </c>
      <c r="BP119" s="992"/>
      <c r="BQ119" s="986">
        <v>12298931</v>
      </c>
      <c r="BR119" s="987"/>
      <c r="BS119" s="987"/>
      <c r="BT119" s="987"/>
      <c r="BU119" s="987"/>
      <c r="BV119" s="987">
        <v>11834920</v>
      </c>
      <c r="BW119" s="987"/>
      <c r="BX119" s="987"/>
      <c r="BY119" s="987"/>
      <c r="BZ119" s="987"/>
      <c r="CA119" s="987">
        <v>11083791</v>
      </c>
      <c r="CB119" s="987"/>
      <c r="CC119" s="987"/>
      <c r="CD119" s="987"/>
      <c r="CE119" s="987"/>
      <c r="CF119" s="988"/>
      <c r="CG119" s="989"/>
      <c r="CH119" s="989"/>
      <c r="CI119" s="989"/>
      <c r="CJ119" s="990"/>
      <c r="CK119" s="937"/>
      <c r="CL119" s="938"/>
      <c r="CM119" s="960" t="s">
        <v>445</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422</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446</v>
      </c>
      <c r="AV120" s="979"/>
      <c r="AW120" s="979"/>
      <c r="AX120" s="979"/>
      <c r="AY120" s="980"/>
      <c r="AZ120" s="916" t="s">
        <v>447</v>
      </c>
      <c r="BA120" s="884"/>
      <c r="BB120" s="884"/>
      <c r="BC120" s="884"/>
      <c r="BD120" s="884"/>
      <c r="BE120" s="884"/>
      <c r="BF120" s="884"/>
      <c r="BG120" s="884"/>
      <c r="BH120" s="884"/>
      <c r="BI120" s="884"/>
      <c r="BJ120" s="884"/>
      <c r="BK120" s="884"/>
      <c r="BL120" s="884"/>
      <c r="BM120" s="884"/>
      <c r="BN120" s="884"/>
      <c r="BO120" s="884"/>
      <c r="BP120" s="885"/>
      <c r="BQ120" s="917">
        <v>7581253</v>
      </c>
      <c r="BR120" s="918"/>
      <c r="BS120" s="918"/>
      <c r="BT120" s="918"/>
      <c r="BU120" s="918"/>
      <c r="BV120" s="918">
        <v>7557182</v>
      </c>
      <c r="BW120" s="918"/>
      <c r="BX120" s="918"/>
      <c r="BY120" s="918"/>
      <c r="BZ120" s="918"/>
      <c r="CA120" s="918">
        <v>6701524</v>
      </c>
      <c r="CB120" s="918"/>
      <c r="CC120" s="918"/>
      <c r="CD120" s="918"/>
      <c r="CE120" s="918"/>
      <c r="CF120" s="931">
        <v>110.5</v>
      </c>
      <c r="CG120" s="932"/>
      <c r="CH120" s="932"/>
      <c r="CI120" s="932"/>
      <c r="CJ120" s="932"/>
      <c r="CK120" s="993" t="s">
        <v>448</v>
      </c>
      <c r="CL120" s="994"/>
      <c r="CM120" s="994"/>
      <c r="CN120" s="994"/>
      <c r="CO120" s="995"/>
      <c r="CP120" s="1001" t="s">
        <v>396</v>
      </c>
      <c r="CQ120" s="1002"/>
      <c r="CR120" s="1002"/>
      <c r="CS120" s="1002"/>
      <c r="CT120" s="1002"/>
      <c r="CU120" s="1002"/>
      <c r="CV120" s="1002"/>
      <c r="CW120" s="1002"/>
      <c r="CX120" s="1002"/>
      <c r="CY120" s="1002"/>
      <c r="CZ120" s="1002"/>
      <c r="DA120" s="1002"/>
      <c r="DB120" s="1002"/>
      <c r="DC120" s="1002"/>
      <c r="DD120" s="1002"/>
      <c r="DE120" s="1002"/>
      <c r="DF120" s="1003"/>
      <c r="DG120" s="917">
        <v>980554</v>
      </c>
      <c r="DH120" s="918"/>
      <c r="DI120" s="918"/>
      <c r="DJ120" s="918"/>
      <c r="DK120" s="918"/>
      <c r="DL120" s="918">
        <v>953244</v>
      </c>
      <c r="DM120" s="918"/>
      <c r="DN120" s="918"/>
      <c r="DO120" s="918"/>
      <c r="DP120" s="918"/>
      <c r="DQ120" s="918">
        <v>730473</v>
      </c>
      <c r="DR120" s="918"/>
      <c r="DS120" s="918"/>
      <c r="DT120" s="918"/>
      <c r="DU120" s="918"/>
      <c r="DV120" s="919">
        <v>12</v>
      </c>
      <c r="DW120" s="919"/>
      <c r="DX120" s="919"/>
      <c r="DY120" s="919"/>
      <c r="DZ120" s="920"/>
    </row>
    <row r="121" spans="1:130" s="212" customFormat="1" ht="26.25" customHeight="1" x14ac:dyDescent="0.2">
      <c r="A121" s="1044"/>
      <c r="B121" s="936"/>
      <c r="C121" s="961" t="s">
        <v>449</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450</v>
      </c>
      <c r="BA121" s="910"/>
      <c r="BB121" s="910"/>
      <c r="BC121" s="910"/>
      <c r="BD121" s="910"/>
      <c r="BE121" s="910"/>
      <c r="BF121" s="910"/>
      <c r="BG121" s="910"/>
      <c r="BH121" s="910"/>
      <c r="BI121" s="910"/>
      <c r="BJ121" s="910"/>
      <c r="BK121" s="910"/>
      <c r="BL121" s="910"/>
      <c r="BM121" s="910"/>
      <c r="BN121" s="910"/>
      <c r="BO121" s="910"/>
      <c r="BP121" s="911"/>
      <c r="BQ121" s="912" t="s">
        <v>122</v>
      </c>
      <c r="BR121" s="913"/>
      <c r="BS121" s="913"/>
      <c r="BT121" s="913"/>
      <c r="BU121" s="913"/>
      <c r="BV121" s="913" t="s">
        <v>122</v>
      </c>
      <c r="BW121" s="913"/>
      <c r="BX121" s="913"/>
      <c r="BY121" s="913"/>
      <c r="BZ121" s="913"/>
      <c r="CA121" s="913" t="s">
        <v>122</v>
      </c>
      <c r="CB121" s="913"/>
      <c r="CC121" s="913"/>
      <c r="CD121" s="913"/>
      <c r="CE121" s="913"/>
      <c r="CF121" s="907" t="s">
        <v>122</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275662</v>
      </c>
      <c r="DH121" s="913"/>
      <c r="DI121" s="913"/>
      <c r="DJ121" s="913"/>
      <c r="DK121" s="913"/>
      <c r="DL121" s="913">
        <v>224802</v>
      </c>
      <c r="DM121" s="913"/>
      <c r="DN121" s="913"/>
      <c r="DO121" s="913"/>
      <c r="DP121" s="913"/>
      <c r="DQ121" s="913">
        <v>217259</v>
      </c>
      <c r="DR121" s="913"/>
      <c r="DS121" s="913"/>
      <c r="DT121" s="913"/>
      <c r="DU121" s="913"/>
      <c r="DV121" s="914">
        <v>3.6</v>
      </c>
      <c r="DW121" s="914"/>
      <c r="DX121" s="914"/>
      <c r="DY121" s="914"/>
      <c r="DZ121" s="915"/>
    </row>
    <row r="122" spans="1:130" s="212" customFormat="1" ht="26.25" customHeight="1" x14ac:dyDescent="0.2">
      <c r="A122" s="1044"/>
      <c r="B122" s="936"/>
      <c r="C122" s="909" t="s">
        <v>432</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451</v>
      </c>
      <c r="BA122" s="952"/>
      <c r="BB122" s="952"/>
      <c r="BC122" s="952"/>
      <c r="BD122" s="952"/>
      <c r="BE122" s="952"/>
      <c r="BF122" s="952"/>
      <c r="BG122" s="952"/>
      <c r="BH122" s="952"/>
      <c r="BI122" s="952"/>
      <c r="BJ122" s="952"/>
      <c r="BK122" s="952"/>
      <c r="BL122" s="952"/>
      <c r="BM122" s="952"/>
      <c r="BN122" s="952"/>
      <c r="BO122" s="952"/>
      <c r="BP122" s="953"/>
      <c r="BQ122" s="986">
        <v>7084553</v>
      </c>
      <c r="BR122" s="987"/>
      <c r="BS122" s="987"/>
      <c r="BT122" s="987"/>
      <c r="BU122" s="987"/>
      <c r="BV122" s="987">
        <v>6716234</v>
      </c>
      <c r="BW122" s="987"/>
      <c r="BX122" s="987"/>
      <c r="BY122" s="987"/>
      <c r="BZ122" s="987"/>
      <c r="CA122" s="987">
        <v>6310736</v>
      </c>
      <c r="CB122" s="987"/>
      <c r="CC122" s="987"/>
      <c r="CD122" s="987"/>
      <c r="CE122" s="987"/>
      <c r="CF122" s="1004">
        <v>104.1</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438</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178</v>
      </c>
      <c r="BA123" s="233"/>
      <c r="BB123" s="233"/>
      <c r="BC123" s="233"/>
      <c r="BD123" s="233"/>
      <c r="BE123" s="233"/>
      <c r="BF123" s="233"/>
      <c r="BG123" s="233"/>
      <c r="BH123" s="233"/>
      <c r="BI123" s="233"/>
      <c r="BJ123" s="233"/>
      <c r="BK123" s="233"/>
      <c r="BL123" s="233"/>
      <c r="BM123" s="233"/>
      <c r="BN123" s="233"/>
      <c r="BO123" s="964" t="s">
        <v>452</v>
      </c>
      <c r="BP123" s="992"/>
      <c r="BQ123" s="1050">
        <v>14665806</v>
      </c>
      <c r="BR123" s="1051"/>
      <c r="BS123" s="1051"/>
      <c r="BT123" s="1051"/>
      <c r="BU123" s="1051"/>
      <c r="BV123" s="1051">
        <v>14273416</v>
      </c>
      <c r="BW123" s="1051"/>
      <c r="BX123" s="1051"/>
      <c r="BY123" s="1051"/>
      <c r="BZ123" s="1051"/>
      <c r="CA123" s="1051">
        <v>13012260</v>
      </c>
      <c r="CB123" s="1051"/>
      <c r="CC123" s="1051"/>
      <c r="CD123" s="1051"/>
      <c r="CE123" s="1051"/>
      <c r="CF123" s="988"/>
      <c r="CG123" s="989"/>
      <c r="CH123" s="989"/>
      <c r="CI123" s="989"/>
      <c r="CJ123" s="990"/>
      <c r="CK123" s="996"/>
      <c r="CL123" s="997"/>
      <c r="CM123" s="997"/>
      <c r="CN123" s="997"/>
      <c r="CO123" s="998"/>
      <c r="CP123" s="1006" t="s">
        <v>390</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5">
      <c r="A124" s="1044"/>
      <c r="B124" s="936"/>
      <c r="C124" s="909" t="s">
        <v>441</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453</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454</v>
      </c>
      <c r="CQ124" s="1007"/>
      <c r="CR124" s="1007"/>
      <c r="CS124" s="1007"/>
      <c r="CT124" s="1007"/>
      <c r="CU124" s="1007"/>
      <c r="CV124" s="1007"/>
      <c r="CW124" s="1007"/>
      <c r="CX124" s="1007"/>
      <c r="CY124" s="1007"/>
      <c r="CZ124" s="1007"/>
      <c r="DA124" s="1007"/>
      <c r="DB124" s="1007"/>
      <c r="DC124" s="1007"/>
      <c r="DD124" s="1007"/>
      <c r="DE124" s="1007"/>
      <c r="DF124" s="1008"/>
      <c r="DG124" s="991">
        <v>2468</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443</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455</v>
      </c>
      <c r="CL125" s="994"/>
      <c r="CM125" s="994"/>
      <c r="CN125" s="994"/>
      <c r="CO125" s="995"/>
      <c r="CP125" s="916" t="s">
        <v>456</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445</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457</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458</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339</v>
      </c>
      <c r="AB127" s="946"/>
      <c r="AC127" s="946"/>
      <c r="AD127" s="946"/>
      <c r="AE127" s="947"/>
      <c r="AF127" s="948">
        <v>597</v>
      </c>
      <c r="AG127" s="946"/>
      <c r="AH127" s="946"/>
      <c r="AI127" s="946"/>
      <c r="AJ127" s="947"/>
      <c r="AK127" s="948">
        <v>376</v>
      </c>
      <c r="AL127" s="946"/>
      <c r="AM127" s="946"/>
      <c r="AN127" s="946"/>
      <c r="AO127" s="947"/>
      <c r="AP127" s="949">
        <v>0</v>
      </c>
      <c r="AQ127" s="950"/>
      <c r="AR127" s="950"/>
      <c r="AS127" s="950"/>
      <c r="AT127" s="951"/>
      <c r="AU127" s="214"/>
      <c r="AV127" s="214"/>
      <c r="AW127" s="214"/>
      <c r="AX127" s="1018" t="s">
        <v>459</v>
      </c>
      <c r="AY127" s="1019"/>
      <c r="AZ127" s="1019"/>
      <c r="BA127" s="1019"/>
      <c r="BB127" s="1019"/>
      <c r="BC127" s="1019"/>
      <c r="BD127" s="1019"/>
      <c r="BE127" s="1020"/>
      <c r="BF127" s="1021" t="s">
        <v>460</v>
      </c>
      <c r="BG127" s="1019"/>
      <c r="BH127" s="1019"/>
      <c r="BI127" s="1019"/>
      <c r="BJ127" s="1019"/>
      <c r="BK127" s="1019"/>
      <c r="BL127" s="1020"/>
      <c r="BM127" s="1021" t="s">
        <v>461</v>
      </c>
      <c r="BN127" s="1019"/>
      <c r="BO127" s="1019"/>
      <c r="BP127" s="1019"/>
      <c r="BQ127" s="1019"/>
      <c r="BR127" s="1019"/>
      <c r="BS127" s="1020"/>
      <c r="BT127" s="1021" t="s">
        <v>462</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463</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464</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465</v>
      </c>
      <c r="X128" s="1030"/>
      <c r="Y128" s="1030"/>
      <c r="Z128" s="1031"/>
      <c r="AA128" s="1032">
        <v>1092</v>
      </c>
      <c r="AB128" s="1033"/>
      <c r="AC128" s="1033"/>
      <c r="AD128" s="1033"/>
      <c r="AE128" s="1034"/>
      <c r="AF128" s="1035">
        <v>1092</v>
      </c>
      <c r="AG128" s="1033"/>
      <c r="AH128" s="1033"/>
      <c r="AI128" s="1033"/>
      <c r="AJ128" s="1034"/>
      <c r="AK128" s="1035">
        <v>13549</v>
      </c>
      <c r="AL128" s="1033"/>
      <c r="AM128" s="1033"/>
      <c r="AN128" s="1033"/>
      <c r="AO128" s="1034"/>
      <c r="AP128" s="1036"/>
      <c r="AQ128" s="1037"/>
      <c r="AR128" s="1037"/>
      <c r="AS128" s="1037"/>
      <c r="AT128" s="1038"/>
      <c r="AU128" s="214"/>
      <c r="AV128" s="214"/>
      <c r="AW128" s="214"/>
      <c r="AX128" s="883" t="s">
        <v>466</v>
      </c>
      <c r="AY128" s="884"/>
      <c r="AZ128" s="884"/>
      <c r="BA128" s="884"/>
      <c r="BB128" s="884"/>
      <c r="BC128" s="884"/>
      <c r="BD128" s="884"/>
      <c r="BE128" s="885"/>
      <c r="BF128" s="1039" t="s">
        <v>122</v>
      </c>
      <c r="BG128" s="1040"/>
      <c r="BH128" s="1040"/>
      <c r="BI128" s="1040"/>
      <c r="BJ128" s="1040"/>
      <c r="BK128" s="1040"/>
      <c r="BL128" s="1041"/>
      <c r="BM128" s="1039">
        <v>14.13</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467</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468</v>
      </c>
      <c r="X129" s="1058"/>
      <c r="Y129" s="1058"/>
      <c r="Z129" s="1059"/>
      <c r="AA129" s="945">
        <v>6676953</v>
      </c>
      <c r="AB129" s="946"/>
      <c r="AC129" s="946"/>
      <c r="AD129" s="946"/>
      <c r="AE129" s="947"/>
      <c r="AF129" s="948">
        <v>6686388</v>
      </c>
      <c r="AG129" s="946"/>
      <c r="AH129" s="946"/>
      <c r="AI129" s="946"/>
      <c r="AJ129" s="947"/>
      <c r="AK129" s="948">
        <v>6765513</v>
      </c>
      <c r="AL129" s="946"/>
      <c r="AM129" s="946"/>
      <c r="AN129" s="946"/>
      <c r="AO129" s="947"/>
      <c r="AP129" s="1060"/>
      <c r="AQ129" s="1061"/>
      <c r="AR129" s="1061"/>
      <c r="AS129" s="1061"/>
      <c r="AT129" s="1062"/>
      <c r="AU129" s="215"/>
      <c r="AV129" s="215"/>
      <c r="AW129" s="215"/>
      <c r="AX129" s="1052" t="s">
        <v>469</v>
      </c>
      <c r="AY129" s="910"/>
      <c r="AZ129" s="910"/>
      <c r="BA129" s="910"/>
      <c r="BB129" s="910"/>
      <c r="BC129" s="910"/>
      <c r="BD129" s="910"/>
      <c r="BE129" s="911"/>
      <c r="BF129" s="1053" t="s">
        <v>122</v>
      </c>
      <c r="BG129" s="1054"/>
      <c r="BH129" s="1054"/>
      <c r="BI129" s="1054"/>
      <c r="BJ129" s="1054"/>
      <c r="BK129" s="1054"/>
      <c r="BL129" s="1055"/>
      <c r="BM129" s="1053">
        <v>19.13</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470</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471</v>
      </c>
      <c r="X130" s="1058"/>
      <c r="Y130" s="1058"/>
      <c r="Z130" s="1059"/>
      <c r="AA130" s="945">
        <v>721082</v>
      </c>
      <c r="AB130" s="946"/>
      <c r="AC130" s="946"/>
      <c r="AD130" s="946"/>
      <c r="AE130" s="947"/>
      <c r="AF130" s="948">
        <v>725948</v>
      </c>
      <c r="AG130" s="946"/>
      <c r="AH130" s="946"/>
      <c r="AI130" s="946"/>
      <c r="AJ130" s="947"/>
      <c r="AK130" s="948">
        <v>702108</v>
      </c>
      <c r="AL130" s="946"/>
      <c r="AM130" s="946"/>
      <c r="AN130" s="946"/>
      <c r="AO130" s="947"/>
      <c r="AP130" s="1060"/>
      <c r="AQ130" s="1061"/>
      <c r="AR130" s="1061"/>
      <c r="AS130" s="1061"/>
      <c r="AT130" s="1062"/>
      <c r="AU130" s="215"/>
      <c r="AV130" s="215"/>
      <c r="AW130" s="215"/>
      <c r="AX130" s="1052" t="s">
        <v>472</v>
      </c>
      <c r="AY130" s="910"/>
      <c r="AZ130" s="910"/>
      <c r="BA130" s="910"/>
      <c r="BB130" s="910"/>
      <c r="BC130" s="910"/>
      <c r="BD130" s="910"/>
      <c r="BE130" s="911"/>
      <c r="BF130" s="1088">
        <v>4.4000000000000004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473</v>
      </c>
      <c r="X131" s="1095"/>
      <c r="Y131" s="1095"/>
      <c r="Z131" s="1096"/>
      <c r="AA131" s="991">
        <v>5955871</v>
      </c>
      <c r="AB131" s="973"/>
      <c r="AC131" s="973"/>
      <c r="AD131" s="973"/>
      <c r="AE131" s="974"/>
      <c r="AF131" s="972">
        <v>5960440</v>
      </c>
      <c r="AG131" s="973"/>
      <c r="AH131" s="973"/>
      <c r="AI131" s="973"/>
      <c r="AJ131" s="974"/>
      <c r="AK131" s="972">
        <v>6063405</v>
      </c>
      <c r="AL131" s="973"/>
      <c r="AM131" s="973"/>
      <c r="AN131" s="973"/>
      <c r="AO131" s="974"/>
      <c r="AP131" s="1097"/>
      <c r="AQ131" s="1098"/>
      <c r="AR131" s="1098"/>
      <c r="AS131" s="1098"/>
      <c r="AT131" s="1099"/>
      <c r="AU131" s="215"/>
      <c r="AV131" s="215"/>
      <c r="AW131" s="215"/>
      <c r="AX131" s="1070" t="s">
        <v>474</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475</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476</v>
      </c>
      <c r="W132" s="1081"/>
      <c r="X132" s="1081"/>
      <c r="Y132" s="1081"/>
      <c r="Z132" s="1082"/>
      <c r="AA132" s="1083">
        <v>4.7154815809999997</v>
      </c>
      <c r="AB132" s="1084"/>
      <c r="AC132" s="1084"/>
      <c r="AD132" s="1084"/>
      <c r="AE132" s="1085"/>
      <c r="AF132" s="1086">
        <v>4.487353283</v>
      </c>
      <c r="AG132" s="1084"/>
      <c r="AH132" s="1084"/>
      <c r="AI132" s="1084"/>
      <c r="AJ132" s="1085"/>
      <c r="AK132" s="1086">
        <v>4.2440839759999998</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477</v>
      </c>
      <c r="W133" s="1064"/>
      <c r="X133" s="1064"/>
      <c r="Y133" s="1064"/>
      <c r="Z133" s="1065"/>
      <c r="AA133" s="1066">
        <v>3.8</v>
      </c>
      <c r="AB133" s="1067"/>
      <c r="AC133" s="1067"/>
      <c r="AD133" s="1067"/>
      <c r="AE133" s="1068"/>
      <c r="AF133" s="1066">
        <v>4.2</v>
      </c>
      <c r="AG133" s="1067"/>
      <c r="AH133" s="1067"/>
      <c r="AI133" s="1067"/>
      <c r="AJ133" s="1068"/>
      <c r="AK133" s="1066">
        <v>4.4000000000000004</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CnqNG731OvFvfx9GLQpTCO7pQ3MXpFkgEmo1ELjuZOtUIS9KJDFS8xF8ctrwHDyASk8/eg9arOKsu5Y3ROiWWQ==" saltValue="WvqzhDRzXskmFLAzF0in/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BB75" sqref="BB75"/>
    </sheetView>
  </sheetViews>
  <sheetFormatPr defaultColWidth="0" defaultRowHeight="13.5" customHeight="1" zeroHeight="1" x14ac:dyDescent="0.2"/>
  <cols>
    <col min="1" max="120" width="2.7265625" style="242" customWidth="1"/>
    <col min="121" max="121" width="0" style="241" hidden="1" customWidth="1"/>
    <col min="122" max="16384" width="9" style="241" hidden="1"/>
  </cols>
  <sheetData>
    <row r="1" spans="1:120" ht="13"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41"/>
    </row>
    <row r="17" spans="119:120" ht="13" x14ac:dyDescent="0.2">
      <c r="DP17" s="241"/>
    </row>
    <row r="18" spans="119:120" ht="13" x14ac:dyDescent="0.2"/>
    <row r="19" spans="119:120" ht="13" x14ac:dyDescent="0.2"/>
    <row r="20" spans="119:120" ht="13" x14ac:dyDescent="0.2">
      <c r="DO20" s="241"/>
      <c r="DP20" s="241"/>
    </row>
    <row r="21" spans="119:120" ht="13" x14ac:dyDescent="0.2">
      <c r="DP21" s="241"/>
    </row>
    <row r="22" spans="119:120" ht="13" x14ac:dyDescent="0.2"/>
    <row r="23" spans="119:120" ht="13" x14ac:dyDescent="0.2">
      <c r="DO23" s="241"/>
      <c r="DP23" s="241"/>
    </row>
    <row r="24" spans="119:120" ht="13" x14ac:dyDescent="0.2">
      <c r="DP24" s="241"/>
    </row>
    <row r="25" spans="119:120" ht="13" x14ac:dyDescent="0.2">
      <c r="DP25" s="241"/>
    </row>
    <row r="26" spans="119:120" ht="13" x14ac:dyDescent="0.2">
      <c r="DO26" s="241"/>
      <c r="DP26" s="241"/>
    </row>
    <row r="27" spans="119:120" ht="13" x14ac:dyDescent="0.2"/>
    <row r="28" spans="119:120" ht="13" x14ac:dyDescent="0.2">
      <c r="DO28" s="241"/>
      <c r="DP28" s="241"/>
    </row>
    <row r="29" spans="119:120" ht="13" x14ac:dyDescent="0.2">
      <c r="DP29" s="241"/>
    </row>
    <row r="30" spans="119:120" ht="13" x14ac:dyDescent="0.2"/>
    <row r="31" spans="119:120" ht="13" x14ac:dyDescent="0.2">
      <c r="DO31" s="241"/>
      <c r="DP31" s="241"/>
    </row>
    <row r="32" spans="119:120" ht="13" x14ac:dyDescent="0.2"/>
    <row r="33" spans="98:120" ht="13" x14ac:dyDescent="0.2">
      <c r="DO33" s="241"/>
      <c r="DP33" s="241"/>
    </row>
    <row r="34" spans="98:120" ht="13" x14ac:dyDescent="0.2">
      <c r="DM34" s="241"/>
    </row>
    <row r="35" spans="98:120" ht="13" x14ac:dyDescent="0.2">
      <c r="CT35" s="241"/>
      <c r="CU35" s="241"/>
      <c r="CV35" s="241"/>
      <c r="CY35" s="241"/>
      <c r="CZ35" s="241"/>
      <c r="DA35" s="241"/>
      <c r="DD35" s="241"/>
      <c r="DE35" s="241"/>
      <c r="DF35" s="241"/>
      <c r="DI35" s="241"/>
      <c r="DJ35" s="241"/>
      <c r="DK35" s="241"/>
      <c r="DM35" s="241"/>
      <c r="DN35" s="241"/>
      <c r="DO35" s="241"/>
      <c r="DP35" s="241"/>
    </row>
    <row r="36" spans="98:120" ht="13" x14ac:dyDescent="0.2"/>
    <row r="37" spans="98:120" ht="13" x14ac:dyDescent="0.2">
      <c r="CW37" s="241"/>
      <c r="DB37" s="241"/>
      <c r="DG37" s="241"/>
      <c r="DL37" s="241"/>
      <c r="DP37" s="241"/>
    </row>
    <row r="38" spans="98:120" ht="13"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41"/>
      <c r="DO49" s="241"/>
      <c r="DP49" s="24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41"/>
      <c r="CS63" s="241"/>
      <c r="CX63" s="241"/>
      <c r="DC63" s="241"/>
      <c r="DH63" s="241"/>
    </row>
    <row r="64" spans="22:120" ht="13" x14ac:dyDescent="0.2">
      <c r="V64" s="241"/>
    </row>
    <row r="65" spans="15:120" ht="13"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 x14ac:dyDescent="0.2">
      <c r="Q66" s="241"/>
      <c r="S66" s="241"/>
      <c r="U66" s="241"/>
      <c r="DM66" s="241"/>
    </row>
    <row r="67" spans="15:120" ht="13"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 x14ac:dyDescent="0.2"/>
    <row r="69" spans="15:120" ht="13" x14ac:dyDescent="0.2"/>
    <row r="70" spans="15:120" ht="13" x14ac:dyDescent="0.2"/>
    <row r="71" spans="15:120" ht="13" x14ac:dyDescent="0.2"/>
    <row r="72" spans="15:120" ht="13" x14ac:dyDescent="0.2">
      <c r="DP72" s="241"/>
    </row>
    <row r="73" spans="15:120" ht="13" x14ac:dyDescent="0.2">
      <c r="DP73" s="24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41"/>
      <c r="CX96" s="241"/>
      <c r="DC96" s="241"/>
      <c r="DH96" s="241"/>
    </row>
    <row r="97" spans="24:120" ht="13" x14ac:dyDescent="0.2">
      <c r="CS97" s="241"/>
      <c r="CX97" s="241"/>
      <c r="DC97" s="241"/>
      <c r="DH97" s="241"/>
      <c r="DP97" s="242" t="s">
        <v>478</v>
      </c>
    </row>
    <row r="98" spans="24:120" ht="13" hidden="1" x14ac:dyDescent="0.2">
      <c r="CS98" s="241"/>
      <c r="CX98" s="241"/>
      <c r="DC98" s="241"/>
      <c r="DH98" s="241"/>
    </row>
    <row r="99" spans="24:120" ht="13"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 hidden="1" x14ac:dyDescent="0.2">
      <c r="CT103" s="241"/>
      <c r="CV103" s="241"/>
      <c r="CW103" s="241"/>
      <c r="CY103" s="241"/>
      <c r="DA103" s="241"/>
      <c r="DB103" s="241"/>
      <c r="DD103" s="241"/>
      <c r="DF103" s="241"/>
      <c r="DG103" s="241"/>
      <c r="DI103" s="241"/>
      <c r="DK103" s="241"/>
      <c r="DL103" s="241"/>
      <c r="DM103" s="241"/>
      <c r="DN103" s="241"/>
      <c r="DO103" s="241"/>
      <c r="DP103" s="241"/>
    </row>
    <row r="104" spans="24:120" ht="13"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xRIzAfuvACoB1l88kLqQavqEmffasdGApfXlZyie4gAXXVsPU3gVpB6IHoflagvlz4mZIEVaDkLLS2D/GggXng==" saltValue="uuLGo3DMtujmKUT++Gt/Tw==" spinCount="100000" sheet="1" objects="1" scenarios="1"/>
  <dataConsolidate/>
  <phoneticPr fontId="2"/>
  <printOptions horizontalCentered="1" verticalCentered="1"/>
  <pageMargins left="0" right="0" top="0" bottom="0" header="0" footer="0"/>
  <pageSetup paperSize="8" scale="6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election activeCell="BB75" sqref="BB75"/>
    </sheetView>
  </sheetViews>
  <sheetFormatPr defaultColWidth="0" defaultRowHeight="13.5" customHeight="1" zeroHeight="1" x14ac:dyDescent="0.2"/>
  <cols>
    <col min="1" max="116" width="2.6328125" style="242" customWidth="1"/>
    <col min="117" max="16384" width="9" style="241" hidden="1"/>
  </cols>
  <sheetData>
    <row r="1" spans="2:116" ht="13"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 x14ac:dyDescent="0.2"/>
    <row r="3" spans="2:116" ht="13" x14ac:dyDescent="0.2"/>
    <row r="4" spans="2:116" ht="13"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 x14ac:dyDescent="0.2"/>
    <row r="20" spans="9:116" ht="13" x14ac:dyDescent="0.2"/>
    <row r="21" spans="9:116" ht="13" x14ac:dyDescent="0.2">
      <c r="DL21" s="241"/>
    </row>
    <row r="22" spans="9:116" ht="13" x14ac:dyDescent="0.2">
      <c r="DI22" s="241"/>
      <c r="DJ22" s="241"/>
      <c r="DK22" s="241"/>
      <c r="DL22" s="241"/>
    </row>
    <row r="23" spans="9:116" ht="13" x14ac:dyDescent="0.2">
      <c r="CY23" s="241"/>
      <c r="CZ23" s="241"/>
      <c r="DA23" s="241"/>
      <c r="DB23" s="241"/>
      <c r="DC23" s="241"/>
      <c r="DD23" s="241"/>
      <c r="DE23" s="241"/>
      <c r="DF23" s="241"/>
      <c r="DG23" s="241"/>
      <c r="DH23" s="241"/>
      <c r="DI23" s="241"/>
      <c r="DJ23" s="241"/>
      <c r="DK23" s="241"/>
      <c r="DL23" s="24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41"/>
      <c r="DA35" s="241"/>
      <c r="DB35" s="241"/>
      <c r="DC35" s="241"/>
      <c r="DD35" s="241"/>
      <c r="DE35" s="241"/>
      <c r="DF35" s="241"/>
      <c r="DG35" s="241"/>
      <c r="DH35" s="241"/>
      <c r="DI35" s="241"/>
      <c r="DJ35" s="241"/>
      <c r="DK35" s="241"/>
      <c r="DL35" s="241"/>
    </row>
    <row r="36" spans="15:116" ht="13" x14ac:dyDescent="0.2"/>
    <row r="37" spans="15:116" ht="13" x14ac:dyDescent="0.2">
      <c r="DL37" s="241"/>
    </row>
    <row r="38" spans="15:116" ht="13" x14ac:dyDescent="0.2">
      <c r="DI38" s="241"/>
      <c r="DJ38" s="241"/>
      <c r="DK38" s="241"/>
      <c r="DL38" s="241"/>
    </row>
    <row r="39" spans="15:116" ht="13" x14ac:dyDescent="0.2"/>
    <row r="40" spans="15:116" ht="13" x14ac:dyDescent="0.2"/>
    <row r="41" spans="15:116" ht="13" x14ac:dyDescent="0.2"/>
    <row r="42" spans="15:116" ht="13" x14ac:dyDescent="0.2"/>
    <row r="43" spans="15:116" ht="13"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 x14ac:dyDescent="0.2">
      <c r="DL44" s="241"/>
    </row>
    <row r="45" spans="15:116" ht="13" x14ac:dyDescent="0.2"/>
    <row r="46" spans="15:116" ht="13" x14ac:dyDescent="0.2">
      <c r="DA46" s="241"/>
      <c r="DB46" s="241"/>
      <c r="DC46" s="241"/>
      <c r="DD46" s="241"/>
      <c r="DE46" s="241"/>
      <c r="DF46" s="241"/>
      <c r="DG46" s="241"/>
      <c r="DH46" s="241"/>
      <c r="DI46" s="241"/>
      <c r="DJ46" s="241"/>
      <c r="DK46" s="241"/>
      <c r="DL46" s="241"/>
    </row>
    <row r="47" spans="15:116" ht="13" x14ac:dyDescent="0.2"/>
    <row r="48" spans="15:116" ht="13" x14ac:dyDescent="0.2"/>
    <row r="49" spans="104:116" ht="13" x14ac:dyDescent="0.2"/>
    <row r="50" spans="104:116" ht="13" x14ac:dyDescent="0.2">
      <c r="CZ50" s="241"/>
      <c r="DA50" s="241"/>
      <c r="DB50" s="241"/>
      <c r="DC50" s="241"/>
      <c r="DD50" s="241"/>
      <c r="DE50" s="241"/>
      <c r="DF50" s="241"/>
      <c r="DG50" s="241"/>
      <c r="DH50" s="241"/>
      <c r="DI50" s="241"/>
      <c r="DJ50" s="241"/>
      <c r="DK50" s="241"/>
      <c r="DL50" s="241"/>
    </row>
    <row r="51" spans="104:116" ht="13" x14ac:dyDescent="0.2"/>
    <row r="52" spans="104:116" ht="13" x14ac:dyDescent="0.2"/>
    <row r="53" spans="104:116" ht="13" x14ac:dyDescent="0.2">
      <c r="DL53" s="24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41"/>
      <c r="DD67" s="241"/>
      <c r="DE67" s="241"/>
      <c r="DF67" s="241"/>
      <c r="DG67" s="241"/>
      <c r="DH67" s="241"/>
      <c r="DI67" s="241"/>
      <c r="DJ67" s="241"/>
      <c r="DK67" s="241"/>
      <c r="DL67" s="24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9VtAHqqpPZpNHy1jnB39v34wMDwBdkwNruYanvhbitaKC/X70rjnCFqEL1DsBykH+rqWmogzf7hSBLVsGNTJuA==" saltValue="vo/DJko73prDHXoD3vtn4A==" spinCount="100000" sheet="1" objects="1" scenarios="1"/>
  <dataConsolidate/>
  <phoneticPr fontId="2"/>
  <printOptions horizontalCentered="1" verticalCentered="1"/>
  <pageMargins left="0" right="0" top="0" bottom="0" header="0" footer="0"/>
  <pageSetup paperSize="8" scale="6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67"/>
  <sheetViews>
    <sheetView showGridLines="0" view="pageBreakPreview" topLeftCell="A35" zoomScale="85" zoomScaleSheetLayoutView="85" workbookViewId="0">
      <selection activeCell="AP24" sqref="AP24"/>
    </sheetView>
  </sheetViews>
  <sheetFormatPr defaultColWidth="0" defaultRowHeight="13.5" customHeight="1" zeroHeight="1" x14ac:dyDescent="0.2"/>
  <cols>
    <col min="1" max="36" width="2.453125" style="243" customWidth="1"/>
    <col min="37" max="44" width="17" style="243" customWidth="1"/>
    <col min="45" max="45" width="6.08984375" style="249" customWidth="1"/>
    <col min="46" max="46" width="3" style="247" customWidth="1"/>
    <col min="47" max="47" width="19.08984375" style="243" hidden="1" customWidth="1"/>
    <col min="48" max="52" width="12.6328125" style="243" hidden="1" customWidth="1"/>
    <col min="53" max="16384" width="8.6328125" style="243" hidden="1"/>
  </cols>
  <sheetData>
    <row r="1" spans="1:46" ht="13" x14ac:dyDescent="0.2">
      <c r="AS1" s="243"/>
      <c r="AT1" s="243"/>
    </row>
    <row r="2" spans="1:46" ht="13" x14ac:dyDescent="0.2">
      <c r="AS2" s="243"/>
      <c r="AT2" s="243"/>
    </row>
    <row r="3" spans="1:46" ht="13" x14ac:dyDescent="0.2">
      <c r="AS3" s="243"/>
      <c r="AT3" s="243"/>
    </row>
    <row r="4" spans="1:46" ht="13" x14ac:dyDescent="0.2">
      <c r="AS4" s="243"/>
      <c r="AT4" s="243"/>
    </row>
    <row r="5" spans="1:46" ht="16.5" x14ac:dyDescent="0.2">
      <c r="A5" s="244" t="s">
        <v>479</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 x14ac:dyDescent="0.2">
      <c r="A6" s="247"/>
      <c r="AK6" s="248" t="s">
        <v>480</v>
      </c>
      <c r="AL6" s="248"/>
      <c r="AM6" s="248"/>
      <c r="AN6" s="248"/>
    </row>
    <row r="7" spans="1:46" ht="13.5" customHeight="1" x14ac:dyDescent="0.2">
      <c r="A7" s="247"/>
      <c r="AK7" s="250"/>
      <c r="AL7" s="251"/>
      <c r="AM7" s="251"/>
      <c r="AN7" s="252"/>
      <c r="AO7" s="1101" t="s">
        <v>481</v>
      </c>
      <c r="AP7" s="253"/>
      <c r="AQ7" s="254" t="s">
        <v>482</v>
      </c>
      <c r="AR7" s="255"/>
    </row>
    <row r="8" spans="1:46" ht="13" x14ac:dyDescent="0.2">
      <c r="A8" s="247"/>
      <c r="AK8" s="256"/>
      <c r="AL8" s="257"/>
      <c r="AM8" s="257"/>
      <c r="AN8" s="258"/>
      <c r="AO8" s="1102"/>
      <c r="AP8" s="259" t="s">
        <v>483</v>
      </c>
      <c r="AQ8" s="260" t="s">
        <v>484</v>
      </c>
      <c r="AR8" s="261" t="s">
        <v>485</v>
      </c>
    </row>
    <row r="9" spans="1:46" ht="13" x14ac:dyDescent="0.2">
      <c r="A9" s="247"/>
      <c r="AK9" s="1103" t="s">
        <v>486</v>
      </c>
      <c r="AL9" s="1104"/>
      <c r="AM9" s="1104"/>
      <c r="AN9" s="1105"/>
      <c r="AO9" s="262">
        <v>2540646</v>
      </c>
      <c r="AP9" s="262">
        <v>148863</v>
      </c>
      <c r="AQ9" s="263">
        <v>117270</v>
      </c>
      <c r="AR9" s="264">
        <v>26.9</v>
      </c>
    </row>
    <row r="10" spans="1:46" ht="13.5" customHeight="1" x14ac:dyDescent="0.2">
      <c r="A10" s="247"/>
      <c r="AK10" s="1103" t="s">
        <v>487</v>
      </c>
      <c r="AL10" s="1104"/>
      <c r="AM10" s="1104"/>
      <c r="AN10" s="1105"/>
      <c r="AO10" s="265">
        <v>215510</v>
      </c>
      <c r="AP10" s="265">
        <v>12627</v>
      </c>
      <c r="AQ10" s="266">
        <v>10490</v>
      </c>
      <c r="AR10" s="267">
        <v>20.399999999999999</v>
      </c>
    </row>
    <row r="11" spans="1:46" ht="13.5" customHeight="1" x14ac:dyDescent="0.2">
      <c r="A11" s="247"/>
      <c r="AK11" s="1103" t="s">
        <v>488</v>
      </c>
      <c r="AL11" s="1104"/>
      <c r="AM11" s="1104"/>
      <c r="AN11" s="1105"/>
      <c r="AO11" s="265">
        <v>14292</v>
      </c>
      <c r="AP11" s="265">
        <v>837</v>
      </c>
      <c r="AQ11" s="266">
        <v>1802</v>
      </c>
      <c r="AR11" s="267">
        <v>-53.6</v>
      </c>
    </row>
    <row r="12" spans="1:46" ht="13.5" customHeight="1" x14ac:dyDescent="0.2">
      <c r="A12" s="247"/>
      <c r="AK12" s="1103" t="s">
        <v>489</v>
      </c>
      <c r="AL12" s="1104"/>
      <c r="AM12" s="1104"/>
      <c r="AN12" s="1105"/>
      <c r="AO12" s="265" t="s">
        <v>490</v>
      </c>
      <c r="AP12" s="265" t="s">
        <v>490</v>
      </c>
      <c r="AQ12" s="266">
        <v>3</v>
      </c>
      <c r="AR12" s="267" t="s">
        <v>490</v>
      </c>
    </row>
    <row r="13" spans="1:46" ht="13.5" customHeight="1" x14ac:dyDescent="0.2">
      <c r="A13" s="247"/>
      <c r="AK13" s="1103" t="s">
        <v>491</v>
      </c>
      <c r="AL13" s="1104"/>
      <c r="AM13" s="1104"/>
      <c r="AN13" s="1105"/>
      <c r="AO13" s="265">
        <v>190254</v>
      </c>
      <c r="AP13" s="265">
        <v>11147</v>
      </c>
      <c r="AQ13" s="266">
        <v>4482</v>
      </c>
      <c r="AR13" s="267">
        <v>148.69999999999999</v>
      </c>
    </row>
    <row r="14" spans="1:46" ht="13.5" customHeight="1" x14ac:dyDescent="0.2">
      <c r="A14" s="247"/>
      <c r="AK14" s="1103" t="s">
        <v>492</v>
      </c>
      <c r="AL14" s="1104"/>
      <c r="AM14" s="1104"/>
      <c r="AN14" s="1105"/>
      <c r="AO14" s="265">
        <v>26619</v>
      </c>
      <c r="AP14" s="265">
        <v>1560</v>
      </c>
      <c r="AQ14" s="266">
        <v>2749</v>
      </c>
      <c r="AR14" s="267">
        <v>-43.3</v>
      </c>
    </row>
    <row r="15" spans="1:46" ht="13.5" customHeight="1" x14ac:dyDescent="0.2">
      <c r="A15" s="247"/>
      <c r="AK15" s="1106" t="s">
        <v>493</v>
      </c>
      <c r="AL15" s="1107"/>
      <c r="AM15" s="1107"/>
      <c r="AN15" s="1108"/>
      <c r="AO15" s="265">
        <v>-186200</v>
      </c>
      <c r="AP15" s="265">
        <v>-10910</v>
      </c>
      <c r="AQ15" s="266">
        <v>-7399</v>
      </c>
      <c r="AR15" s="267">
        <v>47.5</v>
      </c>
    </row>
    <row r="16" spans="1:46" ht="13" x14ac:dyDescent="0.2">
      <c r="A16" s="247"/>
      <c r="AK16" s="1106" t="s">
        <v>178</v>
      </c>
      <c r="AL16" s="1107"/>
      <c r="AM16" s="1107"/>
      <c r="AN16" s="1108"/>
      <c r="AO16" s="265">
        <v>2801121</v>
      </c>
      <c r="AP16" s="265">
        <v>164125</v>
      </c>
      <c r="AQ16" s="266">
        <v>129397</v>
      </c>
      <c r="AR16" s="267">
        <v>26.8</v>
      </c>
    </row>
    <row r="17" spans="1:46" ht="13" x14ac:dyDescent="0.2">
      <c r="A17" s="247"/>
    </row>
    <row r="18" spans="1:46" ht="13" x14ac:dyDescent="0.2">
      <c r="A18" s="247"/>
      <c r="AQ18" s="268"/>
      <c r="AR18" s="268"/>
    </row>
    <row r="19" spans="1:46" ht="13" x14ac:dyDescent="0.2">
      <c r="A19" s="247"/>
      <c r="AK19" s="243" t="s">
        <v>494</v>
      </c>
    </row>
    <row r="20" spans="1:46" ht="13" x14ac:dyDescent="0.2">
      <c r="A20" s="247"/>
      <c r="AK20" s="269"/>
      <c r="AL20" s="270"/>
      <c r="AM20" s="270"/>
      <c r="AN20" s="271"/>
      <c r="AO20" s="272" t="s">
        <v>495</v>
      </c>
      <c r="AP20" s="273" t="s">
        <v>496</v>
      </c>
      <c r="AQ20" s="274" t="s">
        <v>497</v>
      </c>
      <c r="AR20" s="275"/>
    </row>
    <row r="21" spans="1:46" s="248" customFormat="1" ht="13" x14ac:dyDescent="0.2">
      <c r="A21" s="276"/>
      <c r="AK21" s="1109" t="s">
        <v>498</v>
      </c>
      <c r="AL21" s="1110"/>
      <c r="AM21" s="1110"/>
      <c r="AN21" s="1111"/>
      <c r="AO21" s="277">
        <v>13.36</v>
      </c>
      <c r="AP21" s="278">
        <v>11.07</v>
      </c>
      <c r="AQ21" s="279">
        <v>2.29</v>
      </c>
      <c r="AS21" s="280"/>
      <c r="AT21" s="276"/>
    </row>
    <row r="22" spans="1:46" s="248" customFormat="1" ht="13" x14ac:dyDescent="0.2">
      <c r="A22" s="276"/>
      <c r="AK22" s="1109" t="s">
        <v>499</v>
      </c>
      <c r="AL22" s="1110"/>
      <c r="AM22" s="1110"/>
      <c r="AN22" s="1111"/>
      <c r="AO22" s="281">
        <v>97.5</v>
      </c>
      <c r="AP22" s="282">
        <v>97.2</v>
      </c>
      <c r="AQ22" s="283">
        <v>0.3</v>
      </c>
      <c r="AR22" s="268"/>
      <c r="AS22" s="280"/>
      <c r="AT22" s="276"/>
    </row>
    <row r="23" spans="1:46" s="248" customFormat="1" ht="13" x14ac:dyDescent="0.2">
      <c r="A23" s="276"/>
      <c r="AP23" s="268"/>
      <c r="AQ23" s="268"/>
      <c r="AR23" s="268"/>
      <c r="AS23" s="280"/>
      <c r="AT23" s="276"/>
    </row>
    <row r="24" spans="1:46" s="248" customFormat="1" ht="13" x14ac:dyDescent="0.2">
      <c r="A24" s="276"/>
      <c r="AP24" s="268"/>
      <c r="AQ24" s="268"/>
      <c r="AR24" s="268"/>
      <c r="AS24" s="280"/>
      <c r="AT24" s="276"/>
    </row>
    <row r="25" spans="1:46" s="248" customFormat="1" ht="13"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 x14ac:dyDescent="0.2">
      <c r="A26" s="1100" t="s">
        <v>500</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 x14ac:dyDescent="0.2">
      <c r="A27" s="288"/>
      <c r="AS27" s="243"/>
      <c r="AT27" s="243"/>
    </row>
    <row r="28" spans="1:46" ht="16.5" x14ac:dyDescent="0.2">
      <c r="A28" s="244" t="s">
        <v>501</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 x14ac:dyDescent="0.2">
      <c r="A29" s="247"/>
      <c r="AK29" s="248" t="s">
        <v>502</v>
      </c>
      <c r="AL29" s="248"/>
      <c r="AM29" s="248"/>
      <c r="AN29" s="248"/>
      <c r="AS29" s="290"/>
    </row>
    <row r="30" spans="1:46" ht="13.5" customHeight="1" x14ac:dyDescent="0.2">
      <c r="A30" s="247"/>
      <c r="AK30" s="250"/>
      <c r="AL30" s="251"/>
      <c r="AM30" s="251"/>
      <c r="AN30" s="252"/>
      <c r="AO30" s="1101" t="s">
        <v>481</v>
      </c>
      <c r="AP30" s="253"/>
      <c r="AQ30" s="254" t="s">
        <v>482</v>
      </c>
      <c r="AR30" s="255"/>
    </row>
    <row r="31" spans="1:46" ht="13" x14ac:dyDescent="0.2">
      <c r="A31" s="247"/>
      <c r="AK31" s="256"/>
      <c r="AL31" s="257"/>
      <c r="AM31" s="257"/>
      <c r="AN31" s="258"/>
      <c r="AO31" s="1102"/>
      <c r="AP31" s="259" t="s">
        <v>483</v>
      </c>
      <c r="AQ31" s="260" t="s">
        <v>484</v>
      </c>
      <c r="AR31" s="261" t="s">
        <v>485</v>
      </c>
    </row>
    <row r="32" spans="1:46" ht="27" customHeight="1" x14ac:dyDescent="0.2">
      <c r="A32" s="247"/>
      <c r="AK32" s="1117" t="s">
        <v>503</v>
      </c>
      <c r="AL32" s="1118"/>
      <c r="AM32" s="1118"/>
      <c r="AN32" s="1119"/>
      <c r="AO32" s="291">
        <v>928701</v>
      </c>
      <c r="AP32" s="291">
        <v>54415</v>
      </c>
      <c r="AQ32" s="292">
        <v>74841</v>
      </c>
      <c r="AR32" s="293">
        <v>-27.3</v>
      </c>
    </row>
    <row r="33" spans="1:46" ht="13.5" customHeight="1" x14ac:dyDescent="0.2">
      <c r="A33" s="247"/>
      <c r="AK33" s="1117" t="s">
        <v>504</v>
      </c>
      <c r="AL33" s="1118"/>
      <c r="AM33" s="1118"/>
      <c r="AN33" s="1119"/>
      <c r="AO33" s="291" t="s">
        <v>490</v>
      </c>
      <c r="AP33" s="291" t="s">
        <v>490</v>
      </c>
      <c r="AQ33" s="292" t="s">
        <v>490</v>
      </c>
      <c r="AR33" s="293" t="s">
        <v>490</v>
      </c>
    </row>
    <row r="34" spans="1:46" ht="27" customHeight="1" x14ac:dyDescent="0.2">
      <c r="A34" s="247"/>
      <c r="AK34" s="1117" t="s">
        <v>505</v>
      </c>
      <c r="AL34" s="1118"/>
      <c r="AM34" s="1118"/>
      <c r="AN34" s="1119"/>
      <c r="AO34" s="291" t="s">
        <v>490</v>
      </c>
      <c r="AP34" s="291" t="s">
        <v>490</v>
      </c>
      <c r="AQ34" s="292">
        <v>1</v>
      </c>
      <c r="AR34" s="293" t="s">
        <v>490</v>
      </c>
    </row>
    <row r="35" spans="1:46" ht="27" customHeight="1" x14ac:dyDescent="0.2">
      <c r="A35" s="247"/>
      <c r="AK35" s="1117" t="s">
        <v>506</v>
      </c>
      <c r="AL35" s="1118"/>
      <c r="AM35" s="1118"/>
      <c r="AN35" s="1119"/>
      <c r="AO35" s="291">
        <v>43916</v>
      </c>
      <c r="AP35" s="291">
        <v>2573</v>
      </c>
      <c r="AQ35" s="292">
        <v>16683</v>
      </c>
      <c r="AR35" s="293">
        <v>-84.6</v>
      </c>
    </row>
    <row r="36" spans="1:46" ht="27" customHeight="1" x14ac:dyDescent="0.2">
      <c r="A36" s="247"/>
      <c r="AK36" s="1117" t="s">
        <v>507</v>
      </c>
      <c r="AL36" s="1118"/>
      <c r="AM36" s="1118"/>
      <c r="AN36" s="1119"/>
      <c r="AO36" s="291" t="s">
        <v>490</v>
      </c>
      <c r="AP36" s="291" t="s">
        <v>490</v>
      </c>
      <c r="AQ36" s="292">
        <v>2411</v>
      </c>
      <c r="AR36" s="293" t="s">
        <v>490</v>
      </c>
    </row>
    <row r="37" spans="1:46" ht="13.5" customHeight="1" x14ac:dyDescent="0.2">
      <c r="A37" s="247"/>
      <c r="AK37" s="1117" t="s">
        <v>508</v>
      </c>
      <c r="AL37" s="1118"/>
      <c r="AM37" s="1118"/>
      <c r="AN37" s="1119"/>
      <c r="AO37" s="291">
        <v>376</v>
      </c>
      <c r="AP37" s="291">
        <v>22</v>
      </c>
      <c r="AQ37" s="292">
        <v>548</v>
      </c>
      <c r="AR37" s="293">
        <v>-96</v>
      </c>
    </row>
    <row r="38" spans="1:46" ht="27" customHeight="1" x14ac:dyDescent="0.2">
      <c r="A38" s="247"/>
      <c r="AK38" s="1120" t="s">
        <v>509</v>
      </c>
      <c r="AL38" s="1121"/>
      <c r="AM38" s="1121"/>
      <c r="AN38" s="1122"/>
      <c r="AO38" s="294" t="s">
        <v>490</v>
      </c>
      <c r="AP38" s="294" t="s">
        <v>490</v>
      </c>
      <c r="AQ38" s="295">
        <v>7</v>
      </c>
      <c r="AR38" s="283" t="s">
        <v>490</v>
      </c>
      <c r="AS38" s="290"/>
    </row>
    <row r="39" spans="1:46" ht="13" x14ac:dyDescent="0.2">
      <c r="A39" s="247"/>
      <c r="AK39" s="1120" t="s">
        <v>510</v>
      </c>
      <c r="AL39" s="1121"/>
      <c r="AM39" s="1121"/>
      <c r="AN39" s="1122"/>
      <c r="AO39" s="291">
        <v>-13549</v>
      </c>
      <c r="AP39" s="291">
        <v>-794</v>
      </c>
      <c r="AQ39" s="292">
        <v>-3756</v>
      </c>
      <c r="AR39" s="293">
        <v>-78.900000000000006</v>
      </c>
      <c r="AS39" s="290"/>
    </row>
    <row r="40" spans="1:46" ht="27" customHeight="1" x14ac:dyDescent="0.2">
      <c r="A40" s="247"/>
      <c r="AK40" s="1117" t="s">
        <v>511</v>
      </c>
      <c r="AL40" s="1118"/>
      <c r="AM40" s="1118"/>
      <c r="AN40" s="1119"/>
      <c r="AO40" s="291">
        <v>-702108</v>
      </c>
      <c r="AP40" s="291">
        <v>-41138</v>
      </c>
      <c r="AQ40" s="292">
        <v>-63247</v>
      </c>
      <c r="AR40" s="293">
        <v>-35</v>
      </c>
      <c r="AS40" s="290"/>
    </row>
    <row r="41" spans="1:46" ht="13" x14ac:dyDescent="0.2">
      <c r="A41" s="247"/>
      <c r="AK41" s="1123" t="s">
        <v>288</v>
      </c>
      <c r="AL41" s="1124"/>
      <c r="AM41" s="1124"/>
      <c r="AN41" s="1125"/>
      <c r="AO41" s="291">
        <v>257336</v>
      </c>
      <c r="AP41" s="291">
        <v>15078</v>
      </c>
      <c r="AQ41" s="292">
        <v>27488</v>
      </c>
      <c r="AR41" s="293">
        <v>-45.1</v>
      </c>
      <c r="AS41" s="290"/>
    </row>
    <row r="42" spans="1:46" ht="13" x14ac:dyDescent="0.2">
      <c r="A42" s="247"/>
      <c r="AK42" s="296"/>
      <c r="AQ42" s="268"/>
      <c r="AR42" s="268"/>
      <c r="AS42" s="290"/>
    </row>
    <row r="43" spans="1:46" ht="13" x14ac:dyDescent="0.2">
      <c r="A43" s="247"/>
      <c r="AP43" s="297"/>
      <c r="AQ43" s="268"/>
      <c r="AS43" s="290"/>
    </row>
    <row r="44" spans="1:46" ht="13" x14ac:dyDescent="0.2">
      <c r="A44" s="247"/>
      <c r="AQ44" s="268"/>
    </row>
    <row r="45" spans="1:46" ht="13"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512</v>
      </c>
    </row>
    <row r="48" spans="1:46" ht="13" x14ac:dyDescent="0.2">
      <c r="A48" s="247"/>
      <c r="AK48" s="301" t="s">
        <v>513</v>
      </c>
      <c r="AL48" s="301"/>
      <c r="AM48" s="301"/>
      <c r="AN48" s="301"/>
      <c r="AO48" s="301"/>
      <c r="AP48" s="301"/>
      <c r="AQ48" s="302"/>
      <c r="AR48" s="301"/>
    </row>
    <row r="49" spans="1:44" ht="13.5" customHeight="1" x14ac:dyDescent="0.2">
      <c r="A49" s="247"/>
      <c r="AK49" s="303"/>
      <c r="AL49" s="304"/>
      <c r="AM49" s="1112" t="s">
        <v>481</v>
      </c>
      <c r="AN49" s="1114" t="s">
        <v>514</v>
      </c>
      <c r="AO49" s="1115"/>
      <c r="AP49" s="1115"/>
      <c r="AQ49" s="1115"/>
      <c r="AR49" s="1116"/>
    </row>
    <row r="50" spans="1:44" ht="13" x14ac:dyDescent="0.2">
      <c r="A50" s="247"/>
      <c r="AK50" s="305"/>
      <c r="AL50" s="306"/>
      <c r="AM50" s="1113"/>
      <c r="AN50" s="307" t="s">
        <v>515</v>
      </c>
      <c r="AO50" s="308" t="s">
        <v>516</v>
      </c>
      <c r="AP50" s="309" t="s">
        <v>517</v>
      </c>
      <c r="AQ50" s="310" t="s">
        <v>518</v>
      </c>
      <c r="AR50" s="311" t="s">
        <v>519</v>
      </c>
    </row>
    <row r="51" spans="1:44" ht="13" x14ac:dyDescent="0.2">
      <c r="A51" s="247"/>
      <c r="AK51" s="303" t="s">
        <v>520</v>
      </c>
      <c r="AL51" s="304"/>
      <c r="AM51" s="312">
        <v>2054254</v>
      </c>
      <c r="AN51" s="313">
        <v>109182</v>
      </c>
      <c r="AO51" s="314">
        <v>32.299999999999997</v>
      </c>
      <c r="AP51" s="315">
        <v>92632</v>
      </c>
      <c r="AQ51" s="316">
        <v>-1.5</v>
      </c>
      <c r="AR51" s="317">
        <v>33.799999999999997</v>
      </c>
    </row>
    <row r="52" spans="1:44" ht="13" x14ac:dyDescent="0.2">
      <c r="A52" s="247"/>
      <c r="AK52" s="318"/>
      <c r="AL52" s="319" t="s">
        <v>521</v>
      </c>
      <c r="AM52" s="320">
        <v>723383</v>
      </c>
      <c r="AN52" s="321">
        <v>38447</v>
      </c>
      <c r="AO52" s="322">
        <v>-8.6</v>
      </c>
      <c r="AP52" s="323">
        <v>47978</v>
      </c>
      <c r="AQ52" s="324">
        <v>-2</v>
      </c>
      <c r="AR52" s="325">
        <v>-6.6</v>
      </c>
    </row>
    <row r="53" spans="1:44" ht="13" x14ac:dyDescent="0.2">
      <c r="A53" s="247"/>
      <c r="AK53" s="303" t="s">
        <v>522</v>
      </c>
      <c r="AL53" s="304"/>
      <c r="AM53" s="312">
        <v>1468487</v>
      </c>
      <c r="AN53" s="313">
        <v>80390</v>
      </c>
      <c r="AO53" s="314">
        <v>-26.4</v>
      </c>
      <c r="AP53" s="315">
        <v>96469</v>
      </c>
      <c r="AQ53" s="316">
        <v>4.0999999999999996</v>
      </c>
      <c r="AR53" s="317">
        <v>-30.5</v>
      </c>
    </row>
    <row r="54" spans="1:44" ht="13" x14ac:dyDescent="0.2">
      <c r="A54" s="247"/>
      <c r="AK54" s="318"/>
      <c r="AL54" s="319" t="s">
        <v>521</v>
      </c>
      <c r="AM54" s="320">
        <v>693347</v>
      </c>
      <c r="AN54" s="321">
        <v>37956</v>
      </c>
      <c r="AO54" s="322">
        <v>-1.3</v>
      </c>
      <c r="AP54" s="323">
        <v>49775</v>
      </c>
      <c r="AQ54" s="324">
        <v>3.7</v>
      </c>
      <c r="AR54" s="325">
        <v>-5</v>
      </c>
    </row>
    <row r="55" spans="1:44" ht="13" x14ac:dyDescent="0.2">
      <c r="A55" s="247"/>
      <c r="AK55" s="303" t="s">
        <v>523</v>
      </c>
      <c r="AL55" s="304"/>
      <c r="AM55" s="312">
        <v>1839609</v>
      </c>
      <c r="AN55" s="313">
        <v>101917</v>
      </c>
      <c r="AO55" s="314">
        <v>26.8</v>
      </c>
      <c r="AP55" s="315">
        <v>85743</v>
      </c>
      <c r="AQ55" s="316">
        <v>-11.1</v>
      </c>
      <c r="AR55" s="317">
        <v>37.9</v>
      </c>
    </row>
    <row r="56" spans="1:44" ht="13" x14ac:dyDescent="0.2">
      <c r="A56" s="247"/>
      <c r="AK56" s="318"/>
      <c r="AL56" s="319" t="s">
        <v>521</v>
      </c>
      <c r="AM56" s="320">
        <v>749858</v>
      </c>
      <c r="AN56" s="321">
        <v>41543</v>
      </c>
      <c r="AO56" s="322">
        <v>9.5</v>
      </c>
      <c r="AP56" s="323">
        <v>45231</v>
      </c>
      <c r="AQ56" s="324">
        <v>-9.1</v>
      </c>
      <c r="AR56" s="325">
        <v>18.600000000000001</v>
      </c>
    </row>
    <row r="57" spans="1:44" ht="13" x14ac:dyDescent="0.2">
      <c r="A57" s="247"/>
      <c r="AK57" s="303" t="s">
        <v>524</v>
      </c>
      <c r="AL57" s="304"/>
      <c r="AM57" s="312">
        <v>1095076</v>
      </c>
      <c r="AN57" s="313">
        <v>62487</v>
      </c>
      <c r="AO57" s="314">
        <v>-38.700000000000003</v>
      </c>
      <c r="AP57" s="315">
        <v>92509</v>
      </c>
      <c r="AQ57" s="316">
        <v>7.9</v>
      </c>
      <c r="AR57" s="317">
        <v>-46.6</v>
      </c>
    </row>
    <row r="58" spans="1:44" ht="13" x14ac:dyDescent="0.2">
      <c r="A58" s="247"/>
      <c r="AK58" s="318"/>
      <c r="AL58" s="319" t="s">
        <v>521</v>
      </c>
      <c r="AM58" s="320">
        <v>612139</v>
      </c>
      <c r="AN58" s="321">
        <v>34929</v>
      </c>
      <c r="AO58" s="322">
        <v>-15.9</v>
      </c>
      <c r="AP58" s="323">
        <v>52274</v>
      </c>
      <c r="AQ58" s="324">
        <v>15.6</v>
      </c>
      <c r="AR58" s="325">
        <v>-31.5</v>
      </c>
    </row>
    <row r="59" spans="1:44" ht="13" x14ac:dyDescent="0.2">
      <c r="A59" s="247"/>
      <c r="AK59" s="303" t="s">
        <v>525</v>
      </c>
      <c r="AL59" s="304"/>
      <c r="AM59" s="312">
        <v>1414644</v>
      </c>
      <c r="AN59" s="313">
        <v>82888</v>
      </c>
      <c r="AO59" s="314">
        <v>32.6</v>
      </c>
      <c r="AP59" s="315">
        <v>98544</v>
      </c>
      <c r="AQ59" s="316">
        <v>6.5</v>
      </c>
      <c r="AR59" s="317">
        <v>26.1</v>
      </c>
    </row>
    <row r="60" spans="1:44" ht="13" x14ac:dyDescent="0.2">
      <c r="A60" s="247"/>
      <c r="AK60" s="318"/>
      <c r="AL60" s="319" t="s">
        <v>521</v>
      </c>
      <c r="AM60" s="320">
        <v>633155</v>
      </c>
      <c r="AN60" s="321">
        <v>37098</v>
      </c>
      <c r="AO60" s="322">
        <v>6.2</v>
      </c>
      <c r="AP60" s="323">
        <v>55816</v>
      </c>
      <c r="AQ60" s="324">
        <v>6.8</v>
      </c>
      <c r="AR60" s="325">
        <v>-0.6</v>
      </c>
    </row>
    <row r="61" spans="1:44" ht="13" x14ac:dyDescent="0.2">
      <c r="A61" s="247"/>
      <c r="AK61" s="303" t="s">
        <v>526</v>
      </c>
      <c r="AL61" s="326"/>
      <c r="AM61" s="312">
        <v>1574414</v>
      </c>
      <c r="AN61" s="313">
        <v>87373</v>
      </c>
      <c r="AO61" s="314">
        <v>5.3</v>
      </c>
      <c r="AP61" s="315">
        <v>93179</v>
      </c>
      <c r="AQ61" s="327">
        <v>1.2</v>
      </c>
      <c r="AR61" s="317">
        <v>4.0999999999999996</v>
      </c>
    </row>
    <row r="62" spans="1:44" ht="13" x14ac:dyDescent="0.2">
      <c r="A62" s="247"/>
      <c r="AK62" s="318"/>
      <c r="AL62" s="319" t="s">
        <v>521</v>
      </c>
      <c r="AM62" s="320">
        <v>682376</v>
      </c>
      <c r="AN62" s="321">
        <v>37995</v>
      </c>
      <c r="AO62" s="322">
        <v>-2</v>
      </c>
      <c r="AP62" s="323">
        <v>50215</v>
      </c>
      <c r="AQ62" s="324">
        <v>3</v>
      </c>
      <c r="AR62" s="325">
        <v>-5</v>
      </c>
    </row>
    <row r="63" spans="1:44" ht="13" x14ac:dyDescent="0.2">
      <c r="A63" s="247"/>
    </row>
    <row r="64" spans="1:44" ht="13" x14ac:dyDescent="0.2">
      <c r="A64" s="247"/>
    </row>
    <row r="65" spans="1:46" ht="13" x14ac:dyDescent="0.2">
      <c r="A65" s="247"/>
    </row>
    <row r="66" spans="1:46" ht="13"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sheetData>
  <sheetProtection algorithmName="SHA-512" hashValue="vQDphIl8DbQcHjkjHt4fsCpO5skjkqsK2OubInOgC7zluIwOobFDgR5ieMyOSmueOcfdrR4b6uY52h7Pje9rqQ==" saltValue="hhjGQqjvZBA+uXqEzN0Vi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2" zoomScaleNormal="100" zoomScaleSheetLayoutView="55" workbookViewId="0">
      <selection activeCell="AD34" sqref="AD34"/>
    </sheetView>
  </sheetViews>
  <sheetFormatPr defaultColWidth="0" defaultRowHeight="13.5" customHeight="1" zeroHeight="1" x14ac:dyDescent="0.2"/>
  <cols>
    <col min="1" max="125" width="2.4531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 x14ac:dyDescent="0.2">
      <c r="B2" s="241"/>
      <c r="DG2" s="241"/>
    </row>
    <row r="3" spans="2:125" ht="13"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 x14ac:dyDescent="0.2"/>
    <row r="5" spans="2:125" ht="13" x14ac:dyDescent="0.2"/>
    <row r="6" spans="2:125" ht="13" x14ac:dyDescent="0.2"/>
    <row r="7" spans="2:125" ht="13" x14ac:dyDescent="0.2"/>
    <row r="8" spans="2:125" ht="13" x14ac:dyDescent="0.2"/>
    <row r="9" spans="2:125" ht="13" x14ac:dyDescent="0.2">
      <c r="DU9" s="24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41"/>
    </row>
    <row r="18" spans="125:125" ht="13" x14ac:dyDescent="0.2"/>
    <row r="19" spans="125:125" ht="13" x14ac:dyDescent="0.2"/>
    <row r="20" spans="125:125" ht="13" x14ac:dyDescent="0.2">
      <c r="DU20" s="241"/>
    </row>
    <row r="21" spans="125:125" ht="13" x14ac:dyDescent="0.2">
      <c r="DU21" s="24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41"/>
    </row>
    <row r="29" spans="125:125" ht="13" x14ac:dyDescent="0.2"/>
    <row r="30" spans="125:125" ht="13" x14ac:dyDescent="0.2"/>
    <row r="31" spans="125:125" ht="13" x14ac:dyDescent="0.2"/>
    <row r="32" spans="125:125" ht="13" x14ac:dyDescent="0.2"/>
    <row r="33" spans="2:125" ht="13" x14ac:dyDescent="0.2">
      <c r="B33" s="241"/>
      <c r="G33" s="241"/>
      <c r="I33" s="241"/>
    </row>
    <row r="34" spans="2:125" ht="13" x14ac:dyDescent="0.2">
      <c r="C34" s="241"/>
      <c r="P34" s="241"/>
      <c r="DE34" s="241"/>
      <c r="DH34" s="241"/>
    </row>
    <row r="35" spans="2:125" ht="13" x14ac:dyDescent="0.2">
      <c r="D35" s="241"/>
      <c r="E35" s="241"/>
      <c r="DG35" s="241"/>
      <c r="DJ35" s="241"/>
      <c r="DP35" s="241"/>
      <c r="DQ35" s="241"/>
      <c r="DR35" s="241"/>
      <c r="DS35" s="241"/>
      <c r="DT35" s="241"/>
      <c r="DU35" s="241"/>
    </row>
    <row r="36" spans="2:125" ht="13"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 x14ac:dyDescent="0.2">
      <c r="DU37" s="241"/>
    </row>
    <row r="38" spans="2:125" ht="13" x14ac:dyDescent="0.2">
      <c r="DT38" s="241"/>
      <c r="DU38" s="241"/>
    </row>
    <row r="39" spans="2:125" ht="13" x14ac:dyDescent="0.2"/>
    <row r="40" spans="2:125" ht="13" x14ac:dyDescent="0.2">
      <c r="DH40" s="241"/>
    </row>
    <row r="41" spans="2:125" ht="13" x14ac:dyDescent="0.2">
      <c r="DE41" s="241"/>
    </row>
    <row r="42" spans="2:125" ht="13" x14ac:dyDescent="0.2">
      <c r="DG42" s="241"/>
      <c r="DJ42" s="241"/>
    </row>
    <row r="43" spans="2:125" ht="13"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 x14ac:dyDescent="0.2">
      <c r="DU44" s="241"/>
    </row>
    <row r="45" spans="2:125" ht="13" x14ac:dyDescent="0.2"/>
    <row r="46" spans="2:125" ht="13" x14ac:dyDescent="0.2"/>
    <row r="47" spans="2:125" ht="13" x14ac:dyDescent="0.2"/>
    <row r="48" spans="2:125" ht="13" x14ac:dyDescent="0.2">
      <c r="DT48" s="241"/>
      <c r="DU48" s="241"/>
    </row>
    <row r="49" spans="120:125" ht="13" x14ac:dyDescent="0.2">
      <c r="DU49" s="241"/>
    </row>
    <row r="50" spans="120:125" ht="13" x14ac:dyDescent="0.2">
      <c r="DU50" s="241"/>
    </row>
    <row r="51" spans="120:125" ht="13" x14ac:dyDescent="0.2">
      <c r="DP51" s="241"/>
      <c r="DQ51" s="241"/>
      <c r="DR51" s="241"/>
      <c r="DS51" s="241"/>
      <c r="DT51" s="241"/>
      <c r="DU51" s="241"/>
    </row>
    <row r="52" spans="120:125" ht="13" x14ac:dyDescent="0.2"/>
    <row r="53" spans="120:125" ht="13" x14ac:dyDescent="0.2"/>
    <row r="54" spans="120:125" ht="13" x14ac:dyDescent="0.2">
      <c r="DU54" s="241"/>
    </row>
    <row r="55" spans="120:125" ht="13" x14ac:dyDescent="0.2"/>
    <row r="56" spans="120:125" ht="13" x14ac:dyDescent="0.2"/>
    <row r="57" spans="120:125" ht="13" x14ac:dyDescent="0.2"/>
    <row r="58" spans="120:125" ht="13" x14ac:dyDescent="0.2">
      <c r="DU58" s="241"/>
    </row>
    <row r="59" spans="120:125" ht="13" x14ac:dyDescent="0.2"/>
    <row r="60" spans="120:125" ht="13" x14ac:dyDescent="0.2"/>
    <row r="61" spans="120:125" ht="13" x14ac:dyDescent="0.2"/>
    <row r="62" spans="120:125" ht="13" x14ac:dyDescent="0.2"/>
    <row r="63" spans="120:125" ht="13" x14ac:dyDescent="0.2">
      <c r="DU63" s="241"/>
    </row>
    <row r="64" spans="120:125" ht="13" x14ac:dyDescent="0.2">
      <c r="DT64" s="241"/>
      <c r="DU64" s="241"/>
    </row>
    <row r="65" spans="123:125" ht="13" x14ac:dyDescent="0.2"/>
    <row r="66" spans="123:125" ht="13" x14ac:dyDescent="0.2"/>
    <row r="67" spans="123:125" ht="13" x14ac:dyDescent="0.2"/>
    <row r="68" spans="123:125" ht="13" x14ac:dyDescent="0.2"/>
    <row r="69" spans="123:125" ht="13" x14ac:dyDescent="0.2">
      <c r="DS69" s="241"/>
      <c r="DT69" s="241"/>
      <c r="DU69" s="24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41"/>
    </row>
    <row r="83" spans="116:125" ht="13" x14ac:dyDescent="0.2">
      <c r="DM83" s="241"/>
      <c r="DN83" s="241"/>
      <c r="DO83" s="241"/>
      <c r="DP83" s="241"/>
      <c r="DQ83" s="241"/>
      <c r="DR83" s="241"/>
      <c r="DS83" s="241"/>
      <c r="DT83" s="241"/>
      <c r="DU83" s="241"/>
    </row>
    <row r="84" spans="116:125" ht="13" x14ac:dyDescent="0.2"/>
    <row r="85" spans="116:125" ht="13" x14ac:dyDescent="0.2"/>
    <row r="86" spans="116:125" ht="13" x14ac:dyDescent="0.2"/>
    <row r="87" spans="116:125" ht="13" x14ac:dyDescent="0.2"/>
    <row r="88" spans="116:125" ht="13" x14ac:dyDescent="0.2">
      <c r="DU88" s="24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478</v>
      </c>
    </row>
    <row r="121" spans="125:125" ht="13.5" hidden="1" customHeight="1" x14ac:dyDescent="0.2">
      <c r="DU121" s="241"/>
    </row>
  </sheetData>
  <sheetProtection algorithmName="SHA-512" hashValue="vDLXr/CWW1jpj8LFy+I0zdoElAMhaooGJXGt/BKEEyNglBCRRf/koe9Fz/2UA/KvDpYLAPCTWreTCAJq+FCNmg==" saltValue="fMdew05dZ6RLqYyIvboz2w=="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66" zoomScale="70" zoomScaleNormal="70" zoomScaleSheetLayoutView="55" workbookViewId="0">
      <selection activeCell="BK101" sqref="BK101"/>
    </sheetView>
  </sheetViews>
  <sheetFormatPr defaultColWidth="0" defaultRowHeight="13.5" customHeight="1" zeroHeight="1" x14ac:dyDescent="0.2"/>
  <cols>
    <col min="1" max="125" width="2.4531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 x14ac:dyDescent="0.2">
      <c r="B2" s="241"/>
      <c r="T2" s="241"/>
    </row>
    <row r="3" spans="1:125" ht="13"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41"/>
      <c r="G33" s="241"/>
      <c r="I33" s="241"/>
    </row>
    <row r="34" spans="2:125" ht="13" x14ac:dyDescent="0.2">
      <c r="C34" s="241"/>
      <c r="P34" s="241"/>
      <c r="R34" s="241"/>
      <c r="U34" s="241"/>
    </row>
    <row r="35" spans="2:125" ht="13"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 x14ac:dyDescent="0.2">
      <c r="F36" s="241"/>
      <c r="H36" s="241"/>
      <c r="J36" s="241"/>
      <c r="K36" s="241"/>
      <c r="L36" s="241"/>
      <c r="M36" s="241"/>
      <c r="N36" s="241"/>
      <c r="O36" s="241"/>
      <c r="Q36" s="241"/>
      <c r="S36" s="241"/>
      <c r="V36" s="241"/>
    </row>
    <row r="37" spans="2:125" ht="13" x14ac:dyDescent="0.2"/>
    <row r="38" spans="2:125" ht="13" x14ac:dyDescent="0.2"/>
    <row r="39" spans="2:125" ht="13" x14ac:dyDescent="0.2"/>
    <row r="40" spans="2:125" ht="13" x14ac:dyDescent="0.2">
      <c r="U40" s="241"/>
    </row>
    <row r="41" spans="2:125" ht="13" x14ac:dyDescent="0.2">
      <c r="R41" s="241"/>
    </row>
    <row r="42" spans="2:125" ht="13"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 x14ac:dyDescent="0.2">
      <c r="Q43" s="241"/>
      <c r="S43" s="241"/>
      <c r="V43" s="24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478</v>
      </c>
    </row>
  </sheetData>
  <sheetProtection algorithmName="SHA-512" hashValue="kxuCuiRkLuuxD5z9hAh/wM3f7g5WAPjd0clStgOly+mLxrA4ny5aBno0bs7GVF69Vptvs6qYJl6joCL2O901jw==" saltValue="IVZcmZrXcTOewc+zhAi6hQ==" spinCount="100000" sheet="1" objects="1" scenarios="1"/>
  <dataConsolidate/>
  <phoneticPr fontId="2"/>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opLeftCell="A30" zoomScaleSheetLayoutView="100" workbookViewId="0">
      <selection activeCell="N45" sqref="N45"/>
    </sheetView>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528</v>
      </c>
      <c r="G46" s="8" t="s">
        <v>529</v>
      </c>
      <c r="H46" s="8" t="s">
        <v>530</v>
      </c>
      <c r="I46" s="8" t="s">
        <v>531</v>
      </c>
      <c r="J46" s="9" t="s">
        <v>532</v>
      </c>
    </row>
    <row r="47" spans="2:10" ht="57.75" customHeight="1" x14ac:dyDescent="0.2">
      <c r="B47" s="10"/>
      <c r="C47" s="1126" t="s">
        <v>3</v>
      </c>
      <c r="D47" s="1126"/>
      <c r="E47" s="1127"/>
      <c r="F47" s="11">
        <v>44.98</v>
      </c>
      <c r="G47" s="12">
        <v>46.7</v>
      </c>
      <c r="H47" s="12">
        <v>53.33</v>
      </c>
      <c r="I47" s="12">
        <v>50.74</v>
      </c>
      <c r="J47" s="13">
        <v>43.17</v>
      </c>
    </row>
    <row r="48" spans="2:10" ht="57.75" customHeight="1" x14ac:dyDescent="0.2">
      <c r="B48" s="14"/>
      <c r="C48" s="1128" t="s">
        <v>4</v>
      </c>
      <c r="D48" s="1128"/>
      <c r="E48" s="1129"/>
      <c r="F48" s="15">
        <v>8.15</v>
      </c>
      <c r="G48" s="16">
        <v>10.119999999999999</v>
      </c>
      <c r="H48" s="16">
        <v>9.94</v>
      </c>
      <c r="I48" s="16">
        <v>3.83</v>
      </c>
      <c r="J48" s="17">
        <v>4.55</v>
      </c>
    </row>
    <row r="49" spans="2:10" ht="57.75" customHeight="1" thickBot="1" x14ac:dyDescent="0.25">
      <c r="B49" s="18"/>
      <c r="C49" s="1130" t="s">
        <v>5</v>
      </c>
      <c r="D49" s="1130"/>
      <c r="E49" s="1131"/>
      <c r="F49" s="19" t="s">
        <v>533</v>
      </c>
      <c r="G49" s="20">
        <v>6.24</v>
      </c>
      <c r="H49" s="20">
        <v>4.7300000000000004</v>
      </c>
      <c r="I49" s="20" t="s">
        <v>534</v>
      </c>
      <c r="J49" s="21" t="s">
        <v>535</v>
      </c>
    </row>
    <row r="50" spans="2:10" ht="13" x14ac:dyDescent="0.2"/>
  </sheetData>
  <sheetProtection algorithmName="SHA-512" hashValue="7zX4R1mLh4LDHV9UsuDJCUobzKkS77sy0XSHaMTKn/NZQJUbrOYERjbTqKKZOuwm+XRuFKw2LJadrMBBVkcA0w==" saltValue="fkGVe14m/qqc3Jooc+wTgA=="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宮脇 崇宏</cp:lastModifiedBy>
  <cp:lastPrinted>2026-03-05T02:21:48Z</cp:lastPrinted>
  <dcterms:created xsi:type="dcterms:W3CDTF">2026-02-23T09:47:28Z</dcterms:created>
  <dcterms:modified xsi:type="dcterms:W3CDTF">2026-03-17T02:10:05Z</dcterms:modified>
  <cp:category/>
</cp:coreProperties>
</file>