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6年度決算分)\03提出（市町村→県）\1回目\11高原町\"/>
    </mc:Choice>
  </mc:AlternateContent>
  <xr:revisionPtr revIDLastSave="0" documentId="13_ncr:1_{4850226F-6339-44FF-A42B-46EC3CE8F9F1}"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C37" i="10"/>
  <c r="CO36" i="10"/>
  <c r="BE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AM36" i="10" s="1"/>
  <c r="AM37" i="10" s="1"/>
  <c r="BW34" i="10" l="1"/>
  <c r="BW35" i="10" s="1"/>
  <c r="BW36" i="10" s="1"/>
  <c r="BW37" i="10" s="1"/>
  <c r="BW38" i="10" s="1"/>
  <c r="BW39" i="10" s="1"/>
  <c r="CO34" i="10" l="1"/>
</calcChain>
</file>

<file path=xl/sharedStrings.xml><?xml version="1.0" encoding="utf-8"?>
<sst xmlns="http://schemas.openxmlformats.org/spreadsheetml/2006/main" count="1121" uniqueCount="567">
  <si>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</si>
  <si>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</si>
  <si>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</si>
  <si>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</si>
  <si>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</si>
  <si>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</si>
  <si>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</si>
  <si>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</si>
  <si>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</si>
  <si>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</si>
  <si>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</si>
  <si>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</si>
  <si>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</si>
  <si>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</si>
  <si>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</si>
  <si>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</si>
  <si>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</si>
  <si>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</si>
  <si>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</si>
  <si>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</si>
  <si>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</si>
  <si>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</si>
  <si>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</si>
  <si>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</si>
  <si>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</si>
  <si>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</si>
  <si>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</si>
  <si>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</si>
  <si>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</si>
  <si>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</si>
  <si>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</si>
  <si>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</si>
  <si>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</si>
  <si>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</si>
  <si>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</si>
  <si>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</si>
  <si>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</si>
  <si>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</si>
  <si>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</si>
  <si>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</si>
  <si>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</si>
  <si>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</si>
  <si>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</si>
  <si>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</si>
  <si>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</si>
  <si>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</si>
  <si>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</si>
  <si>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</si>
  <si>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</si>
  <si>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</si>
  <si>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</si>
  <si>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</si>
  <si>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</si>
  <si>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</si>
  <si>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</si>
  <si>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</si>
  <si>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</si>
  <si>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</si>
  <si>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</si>
  <si>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</si>
  <si>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</si>
  <si>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</si>
  <si>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</si>
  <si>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</si>
  <si>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</si>
  <si>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</si>
  <si>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</si>
  <si>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</si>
  <si>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</si>
  <si>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</si>
  <si>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</si>
  <si>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</si>
  <si>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</si>
  <si>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</si>
  <si>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</si>
  <si>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</si>
  <si>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</si>
  <si>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</si>
  <si>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</si>
  <si>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</si>
  <si>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</si>
  <si>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</si>
  <si>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</si>
  <si>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</si>
  <si>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</si>
  <si>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</si>
  <si>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</si>
  <si>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</si>
  <si>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</si>
  <si>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</si>
  <si>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</si>
  <si>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</si>
  <si>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</si>
  <si>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</si>
  <si>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</si>
  <si>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</si>
  <si>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</si>
  <si>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</si>
  <si>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</si>
  <si>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</si>
  <si>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</si>
  <si>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</si>
  <si>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</si>
  <si>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</si>
  <si>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</si>
  <si>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</si>
  <si>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</si>
  <si>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</si>
  <si>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</si>
  <si>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</si>
  <si>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</si>
  <si>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</si>
  <si>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</si>
  <si>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</si>
  <si>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</si>
  <si>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</si>
  <si>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</si>
  <si>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</si>
  <si>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</si>
  <si>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</si>
  <si>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</si>
  <si>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</si>
  <si>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</si>
  <si>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</si>
  <si>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</si>
  <si>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</si>
  <si>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</si>
  <si>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</si>
  <si>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</si>
  <si>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</si>
  <si>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</si>
  <si>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</si>
  <si>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</si>
  <si>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</si>
  <si>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</si>
  <si>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</si>
  <si>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</si>
  <si>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</si>
  <si>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</si>
  <si>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</si>
  <si>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</si>
  <si>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</si>
  <si>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</si>
  <si>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高原町病院事業会計</t>
    <phoneticPr fontId="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</si>
  <si>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</si>
  <si>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</si>
  <si>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</si>
  <si>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</si>
  <si>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</si>
  <si>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</si>
  <si>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</si>
  <si>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</si>
  <si>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</si>
  <si>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</si>
  <si>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</si>
  <si>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</si>
  <si>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</si>
  <si>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</si>
  <si>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</si>
  <si>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</si>
  <si>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</si>
  <si>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</si>
  <si>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</si>
  <si>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</si>
  <si>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</si>
  <si>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</si>
  <si>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</si>
  <si>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</si>
  <si>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</si>
  <si>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</si>
  <si>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</si>
  <si>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</si>
  <si>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</si>
  <si>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</si>
  <si>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</si>
  <si>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</si>
  <si>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</si>
  <si>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</si>
  <si>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</si>
  <si>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</si>
  <si>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</si>
  <si>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</si>
  <si>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</si>
  <si>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</si>
  <si>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</si>
  <si>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</si>
  <si>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</si>
  <si>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</si>
  <si>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</si>
  <si>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</si>
  <si>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</si>
  <si>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</si>
  <si>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</si>
  <si>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</si>
  <si>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</si>
  <si>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</si>
  <si>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</si>
  <si>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</si>
  <si>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</si>
  <si>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</si>
  <si>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</si>
  <si>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</si>
  <si>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</si>
  <si>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</si>
  <si>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</si>
  <si>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宮崎県高原町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</si>
  <si>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</si>
  <si>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</si>
  <si>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</si>
  <si>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</si>
  <si>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</si>
  <si>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</si>
  <si>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</si>
  <si>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</si>
  <si>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</si>
  <si>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</si>
  <si>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</si>
  <si>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</si>
  <si>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</si>
  <si>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</si>
  <si>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</si>
  <si>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</si>
  <si>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</si>
  <si>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</si>
  <si>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</si>
  <si>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</si>
  <si>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</si>
  <si>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</si>
  <si>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</si>
  <si>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</si>
  <si>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</si>
  <si>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</si>
  <si>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</si>
  <si>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</si>
  <si>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</si>
  <si>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</si>
  <si>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</si>
  <si>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</si>
  <si>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</si>
  <si>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</si>
  <si>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</si>
  <si>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</si>
  <si>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</si>
  <si>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</si>
  <si>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</si>
  <si>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</si>
  <si>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</si>
  <si>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</si>
  <si>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</si>
  <si>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</si>
  <si>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</si>
  <si>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</si>
  <si>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</si>
  <si>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</si>
  <si>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</si>
  <si>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</si>
  <si>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</si>
  <si>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</si>
  <si>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</si>
  <si>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</si>
  <si>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</si>
  <si>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</si>
  <si>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</si>
  <si>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</si>
  <si>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</si>
  <si>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</si>
  <si>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</si>
  <si>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</si>
  <si>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</si>
  <si>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</si>
  <si>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</si>
  <si>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</si>
  <si>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</si>
  <si>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</si>
  <si>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</si>
  <si>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</si>
  <si>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</si>
  <si>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</si>
  <si>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</si>
  <si>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</si>
  <si>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</si>
  <si>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</si>
  <si>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</si>
  <si>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</si>
  <si>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</si>
  <si>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</si>
  <si>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</si>
  <si>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</si>
  <si>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</si>
  <si>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</si>
  <si>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</si>
  <si>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</si>
  <si>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</si>
  <si>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</si>
  <si>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</si>
  <si>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</si>
  <si>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</si>
  <si>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</si>
  <si>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</si>
  <si>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</si>
  <si>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</si>
  <si>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</si>
  <si>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</si>
  <si>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</si>
  <si>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</si>
  <si>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</si>
  <si>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</si>
  <si>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</si>
  <si>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</si>
  <si>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</si>
  <si>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</si>
  <si>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</si>
  <si>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</si>
  <si>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</si>
  <si>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</si>
  <si>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</si>
  <si>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</si>
  <si>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</si>
  <si>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</si>
  <si>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</si>
  <si>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</si>
  <si>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</si>
  <si>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</si>
  <si>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</si>
  <si>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</si>
  <si>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</si>
  <si>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</si>
  <si>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</si>
  <si>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</si>
  <si>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</si>
  <si>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</si>
  <si>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</si>
  <si>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</si>
  <si>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</si>
  <si>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</si>
  <si>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</si>
  <si>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</si>
  <si>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</si>
  <si>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</si>
  <si>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</si>
  <si>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</si>
  <si>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</si>
  <si>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</si>
  <si>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</si>
  <si>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</si>
  <si>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</si>
  <si>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</si>
  <si>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</si>
  <si>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</si>
  <si>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</si>
  <si>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</si>
  <si>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</si>
  <si>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</si>
  <si>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</si>
  <si>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</si>
  <si>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</si>
  <si>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宮崎県高原町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</si>
  <si>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</si>
  <si>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</si>
  <si>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</si>
  <si>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</si>
  <si>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</si>
  <si>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</si>
  <si>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</si>
  <si>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</si>
  <si>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</si>
  <si>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</si>
  <si>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</si>
  <si>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</si>
  <si>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</si>
  <si>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</si>
  <si>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</si>
  <si>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</si>
  <si>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</si>
  <si>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</si>
  <si>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</si>
  <si>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</si>
  <si>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高原町住宅新築資金等貸付事業特別会計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</si>
  <si>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</si>
  <si>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</si>
  <si>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</si>
  <si>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</si>
  <si>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</si>
  <si>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</si>
  <si>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</si>
  <si>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</si>
  <si>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</si>
  <si>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</si>
  <si>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</si>
  <si>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</si>
  <si>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</si>
  <si>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高原町国民健康保険特別会計</t>
    <phoneticPr fontId="5"/>
  </si>
  <si>
    <t>高原町介護保険事業特別会計（介護保険事業勘定）</t>
    <phoneticPr fontId="5"/>
  </si>
  <si>
    <t>高原町介護保険事業特別会計（介護サービス事業勘定）</t>
    <phoneticPr fontId="5"/>
  </si>
  <si>
    <t>高原町後期高齢者医療特別会計</t>
    <phoneticPr fontId="5"/>
  </si>
  <si>
    <t>高原町水道事業会計</t>
    <phoneticPr fontId="5"/>
  </si>
  <si>
    <t>法適用企業</t>
    <phoneticPr fontId="5"/>
  </si>
  <si>
    <t>高原町工業用水道事業会計</t>
    <phoneticPr fontId="5"/>
  </si>
  <si>
    <t>高原町農業集落排水事業会計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</si>
  <si>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</si>
  <si>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</si>
  <si>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</si>
  <si>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</si>
  <si>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</si>
  <si>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</si>
  <si>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</si>
  <si>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</si>
  <si>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</si>
  <si>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</si>
  <si>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</si>
  <si>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</si>
  <si>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</si>
  <si>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</si>
  <si>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</si>
  <si>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</si>
  <si>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</si>
  <si>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</si>
  <si>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</si>
  <si>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</si>
  <si>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</si>
  <si>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</si>
  <si>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</si>
  <si>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</si>
  <si>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</si>
  <si>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</si>
  <si>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</si>
  <si>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</si>
  <si>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</si>
  <si>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</si>
  <si>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</si>
  <si>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</si>
  <si>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</si>
  <si>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</si>
  <si>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</si>
  <si>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</si>
  <si>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</si>
  <si>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</si>
  <si>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</si>
  <si>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</si>
  <si>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</si>
  <si>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</si>
  <si>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</si>
  <si>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</si>
  <si>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</si>
  <si>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</si>
  <si>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</si>
  <si>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</si>
  <si>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</si>
  <si>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</si>
  <si>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</si>
  <si>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</si>
  <si>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</si>
  <si>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</si>
  <si>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</si>
  <si>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</si>
  <si>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</si>
  <si>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</si>
  <si>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</si>
  <si>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</si>
  <si>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</si>
  <si>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</si>
  <si>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</si>
  <si>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</si>
  <si>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</si>
  <si>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</si>
  <si>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</si>
  <si>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</si>
  <si>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</si>
  <si>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</si>
  <si>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</si>
  <si>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</si>
  <si>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</si>
  <si>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</si>
  <si>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</si>
  <si>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</si>
  <si>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</si>
  <si>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</si>
  <si>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</si>
  <si>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</si>
  <si>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</si>
  <si>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</si>
  <si>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</si>
  <si>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</si>
  <si>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</si>
  <si>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</si>
  <si>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</si>
  <si>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</si>
  <si>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</si>
  <si>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</si>
  <si>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</si>
  <si>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</si>
  <si>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</si>
  <si>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</si>
  <si>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</si>
  <si>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</si>
  <si>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</si>
  <si>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</si>
  <si>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</si>
  <si>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</si>
  <si>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</si>
  <si>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</si>
  <si>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</si>
  <si>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</si>
  <si>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</si>
  <si>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</si>
  <si>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</si>
  <si>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</si>
  <si>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</si>
  <si>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</si>
  <si>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</si>
  <si>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</si>
  <si>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</si>
  <si>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</si>
  <si>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</si>
  <si>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</si>
  <si>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</si>
  <si>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</si>
  <si>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</si>
  <si>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</si>
  <si>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</si>
  <si>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</si>
  <si>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</si>
  <si>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</si>
  <si>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</si>
  <si>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</si>
  <si>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</si>
  <si>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</si>
  <si>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</si>
  <si>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</si>
  <si>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</si>
  <si>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</si>
  <si>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</si>
  <si>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</si>
  <si>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</si>
  <si>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1.83</t>
  </si>
  <si>
    <t>▲ 2.70</t>
  </si>
  <si>
    <t>高原町病院事業会計</t>
  </si>
  <si>
    <t>▲ 0.27</t>
  </si>
  <si>
    <t>高原町水道事業会計</t>
  </si>
  <si>
    <t>高原町介護保険事業特別会計（介護保険事業勘定）</t>
  </si>
  <si>
    <t>一般会計</t>
  </si>
  <si>
    <t>高原町農業集落排水事業会計</t>
  </si>
  <si>
    <t>高原町国民健康保険特別会計</t>
  </si>
  <si>
    <t>高原町介護保険事業特別会計（介護サービス事業勘定）</t>
  </si>
  <si>
    <t>高原町後期高齢者医療特別会計</t>
  </si>
  <si>
    <t>その他会計（赤字）</t>
  </si>
  <si>
    <t>その他会計（黒字）</t>
  </si>
  <si>
    <t>R02</t>
    <phoneticPr fontId="5"/>
  </si>
  <si>
    <t>R03</t>
    <phoneticPr fontId="5"/>
  </si>
  <si>
    <t>R04</t>
    <phoneticPr fontId="5"/>
  </si>
  <si>
    <t>R05</t>
    <phoneticPr fontId="5"/>
  </si>
  <si>
    <t>R06</t>
    <phoneticPr fontId="5"/>
  </si>
  <si>
    <t>奥霧島地域商社ツナガルたかはる株式会社</t>
    <rPh sb="0" eb="7">
      <t>オクキリシマチイキショウシャ</t>
    </rPh>
    <rPh sb="15" eb="19">
      <t>カブシキガイシャ</t>
    </rPh>
    <phoneticPr fontId="38"/>
  </si>
  <si>
    <t>-</t>
    <phoneticPr fontId="38"/>
  </si>
  <si>
    <t>-</t>
    <phoneticPr fontId="2"/>
  </si>
  <si>
    <t>宮崎県市町村総合事務組合　一般会計</t>
    <rPh sb="0" eb="12">
      <t>ミヤザキケンシチョウソンソウゴウジムクミアイ</t>
    </rPh>
    <rPh sb="13" eb="17">
      <t>イッパンカイケイ</t>
    </rPh>
    <phoneticPr fontId="2"/>
  </si>
  <si>
    <t>宮崎県市町村総合事務組合　市町村交通災害共済事業特別会計</t>
    <rPh sb="0" eb="12">
      <t>ミヤザキケンシチョウソンソウゴウジムクミアイ</t>
    </rPh>
    <rPh sb="13" eb="28">
      <t>シチョウソンコウツウサイガイキョウサイジギョウトクベツカイケイ</t>
    </rPh>
    <phoneticPr fontId="2"/>
  </si>
  <si>
    <t>宮崎県市町村総合事務組合　自治会館管理運営特別会計</t>
    <rPh sb="0" eb="12">
      <t>ミヤザキケンシチョウソンソウゴウジムクミアイ</t>
    </rPh>
    <rPh sb="13" eb="25">
      <t>ジチカイカンカンリウンエイトクベツカイケイ</t>
    </rPh>
    <phoneticPr fontId="2"/>
  </si>
  <si>
    <t>宮崎県後期高齢者医療広域連合　一般会計</t>
    <rPh sb="0" eb="14">
      <t>ミヤザキケンコウキコウレイシャイリョウコウイキレンゴウ</t>
    </rPh>
    <rPh sb="15" eb="19">
      <t>イッパンカイケイ</t>
    </rPh>
    <phoneticPr fontId="2"/>
  </si>
  <si>
    <t>宮崎県後期高齢者医療広域連合　後期高齢者医療特別会計</t>
    <rPh sb="0" eb="14">
      <t>ミヤザキケンコウキコウレイシャイリョウコウイキレンゴウ</t>
    </rPh>
    <rPh sb="15" eb="26">
      <t>コウキコウレイシャイリョウトクベツカイケイ</t>
    </rPh>
    <phoneticPr fontId="2"/>
  </si>
  <si>
    <t>西諸広域行政事務組合　一般会計</t>
    <rPh sb="0" eb="10">
      <t>ニシモロコウイキギョウセイジムクミアイ</t>
    </rPh>
    <rPh sb="11" eb="15">
      <t>イッパンカイケイ</t>
    </rPh>
    <phoneticPr fontId="2"/>
  </si>
  <si>
    <t>-</t>
    <phoneticPr fontId="2"/>
  </si>
  <si>
    <t>ふるさと振興基金</t>
    <rPh sb="4" eb="8">
      <t>シンコウキキン</t>
    </rPh>
    <phoneticPr fontId="5"/>
  </si>
  <si>
    <t>公共施設等整備基金</t>
    <rPh sb="0" eb="9">
      <t>コウキョウシセツトウセイビキキン</t>
    </rPh>
    <phoneticPr fontId="2"/>
  </si>
  <si>
    <t>社会福祉事業基金</t>
    <rPh sb="0" eb="8">
      <t>シャカイフクシジギョウキキン</t>
    </rPh>
    <phoneticPr fontId="2"/>
  </si>
  <si>
    <t>企業立地奨励金等交付基金</t>
    <rPh sb="0" eb="12">
      <t>キギョウリッチショウレイキントウコウフキキン</t>
    </rPh>
    <phoneticPr fontId="2"/>
  </si>
  <si>
    <t>地域づくり推進事業基金</t>
    <rPh sb="0" eb="2">
      <t>チイキ</t>
    </rPh>
    <rPh sb="5" eb="11">
      <t>スイシンジギョウキキン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</si>
</sst>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D7D1-48F0-982C-CF30DB2423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132964</c:v>
                </c:pt>
                <c:pt idx="1">
                  <c:v>125228</c:v>
                </c:pt>
                <c:pt idx="2">
                  <c:v>74054</c:v>
                </c:pt>
                <c:pt idx="3">
                  <c:v>84948</c:v>
                </c:pt>
                <c:pt idx="4">
                  <c:v>60769</c:v>
                </c:pt>
              </c:numCache>
            </c:numRef>
          </c:val>
          <c:smooth val="0"/>
          <c:extLst>
            <c:ext xmlns:c16="http://schemas.microsoft.com/office/drawing/2014/chart" uri="{C3380CC4-5D6E-409C-BE32-E72D297353CC}">
              <c16:uniqueId val="{00000001-D7D1-48F0-982C-CF30DB24232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2.66</c:v>
                </c:pt>
                <c:pt idx="1">
                  <c:v>4.18</c:v>
                </c:pt>
                <c:pt idx="2">
                  <c:v>2.48</c:v>
                </c:pt>
                <c:pt idx="3">
                  <c:v>1.98</c:v>
                </c:pt>
                <c:pt idx="4">
                  <c:v>2.5499999999999998</c:v>
                </c:pt>
              </c:numCache>
            </c:numRef>
          </c:val>
          <c:extLst>
            <c:ext xmlns:c16="http://schemas.microsoft.com/office/drawing/2014/chart" uri="{C3380CC4-5D6E-409C-BE32-E72D297353CC}">
              <c16:uniqueId val="{00000000-5787-4132-9ED6-9D8B09D64E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25.92</c:v>
                </c:pt>
                <c:pt idx="1">
                  <c:v>32.25</c:v>
                </c:pt>
                <c:pt idx="2">
                  <c:v>35.67</c:v>
                </c:pt>
                <c:pt idx="3">
                  <c:v>35.299999999999997</c:v>
                </c:pt>
                <c:pt idx="4">
                  <c:v>40.85</c:v>
                </c:pt>
              </c:numCache>
            </c:numRef>
          </c:val>
          <c:extLst>
            <c:ext xmlns:c16="http://schemas.microsoft.com/office/drawing/2014/chart" uri="{C3380CC4-5D6E-409C-BE32-E72D297353CC}">
              <c16:uniqueId val="{00000001-5787-4132-9ED6-9D8B09D64E2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0.85</c:v>
                </c:pt>
                <c:pt idx="1">
                  <c:v>8.73</c:v>
                </c:pt>
                <c:pt idx="2">
                  <c:v>-1.83</c:v>
                </c:pt>
                <c:pt idx="3">
                  <c:v>-2.7</c:v>
                </c:pt>
                <c:pt idx="4">
                  <c:v>6.1</c:v>
                </c:pt>
              </c:numCache>
            </c:numRef>
          </c:val>
          <c:smooth val="0"/>
          <c:extLst>
            <c:ext xmlns:c16="http://schemas.microsoft.com/office/drawing/2014/chart" uri="{C3380CC4-5D6E-409C-BE32-E72D297353CC}">
              <c16:uniqueId val="{00000002-5787-4132-9ED6-9D8B09D64E2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0.09</c:v>
                </c:pt>
                <c:pt idx="4">
                  <c:v>#N/A</c:v>
                </c:pt>
                <c:pt idx="5">
                  <c:v>0.09</c:v>
                </c:pt>
                <c:pt idx="6">
                  <c:v>#N/A</c:v>
                </c:pt>
                <c:pt idx="7">
                  <c:v>7.0000000000000007E-2</c:v>
                </c:pt>
                <c:pt idx="8">
                  <c:v>#N/A</c:v>
                </c:pt>
                <c:pt idx="9">
                  <c:v>0</c:v>
                </c:pt>
              </c:numCache>
            </c:numRef>
          </c:val>
          <c:extLst>
            <c:ext xmlns:c16="http://schemas.microsoft.com/office/drawing/2014/chart" uri="{C3380CC4-5D6E-409C-BE32-E72D297353CC}">
              <c16:uniqueId val="{00000000-E780-4990-AC32-702B860EA0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80-4990-AC32-702B860EA023}"/>
            </c:ext>
          </c:extLst>
        </c:ser>
        <c:ser>
          <c:idx val="2"/>
          <c:order val="2"/>
          <c:tx>
            <c:strRef>
              <c:f>データシート!$A$29</c:f>
              <c:strCache>
                <c:ptCount val="1"/>
                <c:pt idx="0">
                  <c:v>高原町後期高齢者医療特別会計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c:v>
                </c:pt>
                <c:pt idx="2">
                  <c:v>#N/A</c:v>
                </c:pt>
                <c:pt idx="3">
                  <c:v>0.08</c:v>
                </c:pt>
                <c:pt idx="4">
                  <c:v>#N/A</c:v>
                </c:pt>
                <c:pt idx="5">
                  <c:v>0.03</c:v>
                </c:pt>
                <c:pt idx="6">
                  <c:v>#N/A</c:v>
                </c:pt>
                <c:pt idx="7">
                  <c:v>0</c:v>
                </c:pt>
                <c:pt idx="8">
                  <c:v>#N/A</c:v>
                </c:pt>
                <c:pt idx="9">
                  <c:v>0</c:v>
                </c:pt>
              </c:numCache>
            </c:numRef>
          </c:val>
          <c:extLst>
            <c:ext xmlns:c16="http://schemas.microsoft.com/office/drawing/2014/chart" uri="{C3380CC4-5D6E-409C-BE32-E72D297353CC}">
              <c16:uniqueId val="{00000002-E780-4990-AC32-702B860EA023}"/>
            </c:ext>
          </c:extLst>
        </c:ser>
        <c:ser>
          <c:idx val="3"/>
          <c:order val="3"/>
          <c:tx>
            <c:strRef>
              <c:f>データシート!$A$30</c:f>
              <c:strCache>
                <c:ptCount val="1"/>
                <c:pt idx="0">
                  <c:v>高原町介護保険事業特別会計（介護サービス事業勘定）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c:v>
                </c:pt>
                <c:pt idx="4">
                  <c:v>#N/A</c:v>
                </c:pt>
                <c:pt idx="5">
                  <c:v>0.01</c:v>
                </c:pt>
                <c:pt idx="6">
                  <c:v>#N/A</c:v>
                </c:pt>
                <c:pt idx="7">
                  <c:v>0.04</c:v>
                </c:pt>
                <c:pt idx="8">
                  <c:v>#N/A</c:v>
                </c:pt>
                <c:pt idx="9">
                  <c:v>0.05</c:v>
                </c:pt>
              </c:numCache>
            </c:numRef>
          </c:val>
          <c:extLst>
            <c:ext xmlns:c16="http://schemas.microsoft.com/office/drawing/2014/chart" uri="{C3380CC4-5D6E-409C-BE32-E72D297353CC}">
              <c16:uniqueId val="{00000003-E780-4990-AC32-702B860EA023}"/>
            </c:ext>
          </c:extLst>
        </c:ser>
        <c:ser>
          <c:idx val="4"/>
          <c:order val="4"/>
          <c:tx>
            <c:strRef>
              <c:f>データシート!$A$31</c:f>
              <c:strCache>
                <c:ptCount val="1"/>
                <c:pt idx="0">
                  <c:v>高原町国民健康保険特別会計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0.35</c:v>
                </c:pt>
                <c:pt idx="2">
                  <c:v>#N/A</c:v>
                </c:pt>
                <c:pt idx="3">
                  <c:v>0.77</c:v>
                </c:pt>
                <c:pt idx="4">
                  <c:v>#N/A</c:v>
                </c:pt>
                <c:pt idx="5">
                  <c:v>0.28999999999999998</c:v>
                </c:pt>
                <c:pt idx="6">
                  <c:v>#N/A</c:v>
                </c:pt>
                <c:pt idx="7">
                  <c:v>0.04</c:v>
                </c:pt>
                <c:pt idx="8">
                  <c:v>#N/A</c:v>
                </c:pt>
                <c:pt idx="9">
                  <c:v>0.06</c:v>
                </c:pt>
              </c:numCache>
            </c:numRef>
          </c:val>
          <c:extLst>
            <c:ext xmlns:c16="http://schemas.microsoft.com/office/drawing/2014/chart" uri="{C3380CC4-5D6E-409C-BE32-E72D297353CC}">
              <c16:uniqueId val="{00000004-E780-4990-AC32-702B860EA023}"/>
            </c:ext>
          </c:extLst>
        </c:ser>
        <c:ser>
          <c:idx val="5"/>
          <c:order val="5"/>
          <c:tx>
            <c:strRef>
              <c:f>データシート!$A$32</c:f>
              <c:strCache>
                <c:ptCount val="1"/>
                <c:pt idx="0">
                  <c:v>高原町農業集落排水事業会計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0.14000000000000001</c:v>
                </c:pt>
              </c:numCache>
            </c:numRef>
          </c:val>
          <c:extLst>
            <c:ext xmlns:c16="http://schemas.microsoft.com/office/drawing/2014/chart" uri="{C3380CC4-5D6E-409C-BE32-E72D297353CC}">
              <c16:uniqueId val="{00000005-E780-4990-AC32-702B860EA02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2.66</c:v>
                </c:pt>
                <c:pt idx="2">
                  <c:v>#N/A</c:v>
                </c:pt>
                <c:pt idx="3">
                  <c:v>4.18</c:v>
                </c:pt>
                <c:pt idx="4">
                  <c:v>#N/A</c:v>
                </c:pt>
                <c:pt idx="5">
                  <c:v>2.4700000000000002</c:v>
                </c:pt>
                <c:pt idx="6">
                  <c:v>#N/A</c:v>
                </c:pt>
                <c:pt idx="7">
                  <c:v>1.98</c:v>
                </c:pt>
                <c:pt idx="8">
                  <c:v>#N/A</c:v>
                </c:pt>
                <c:pt idx="9">
                  <c:v>2.5499999999999998</c:v>
                </c:pt>
              </c:numCache>
            </c:numRef>
          </c:val>
          <c:extLst>
            <c:ext xmlns:c16="http://schemas.microsoft.com/office/drawing/2014/chart" uri="{C3380CC4-5D6E-409C-BE32-E72D297353CC}">
              <c16:uniqueId val="{00000006-E780-4990-AC32-702B860EA023}"/>
            </c:ext>
          </c:extLst>
        </c:ser>
        <c:ser>
          <c:idx val="7"/>
          <c:order val="7"/>
          <c:tx>
            <c:strRef>
              <c:f>データシート!$A$34</c:f>
              <c:strCache>
                <c:ptCount val="1"/>
                <c:pt idx="0">
                  <c:v>高原町介護保険事業特別会計（介護保険事業勘定）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c:v>
                </c:pt>
                <c:pt idx="2">
                  <c:v>#N/A</c:v>
                </c:pt>
                <c:pt idx="3">
                  <c:v>2.4300000000000002</c:v>
                </c:pt>
                <c:pt idx="4">
                  <c:v>#N/A</c:v>
                </c:pt>
                <c:pt idx="5">
                  <c:v>2.68</c:v>
                </c:pt>
                <c:pt idx="6">
                  <c:v>#N/A</c:v>
                </c:pt>
                <c:pt idx="7">
                  <c:v>2.66</c:v>
                </c:pt>
                <c:pt idx="8">
                  <c:v>#N/A</c:v>
                </c:pt>
                <c:pt idx="9">
                  <c:v>3.05</c:v>
                </c:pt>
              </c:numCache>
            </c:numRef>
          </c:val>
          <c:extLst>
            <c:ext xmlns:c16="http://schemas.microsoft.com/office/drawing/2014/chart" uri="{C3380CC4-5D6E-409C-BE32-E72D297353CC}">
              <c16:uniqueId val="{00000007-E780-4990-AC32-702B860EA023}"/>
            </c:ext>
          </c:extLst>
        </c:ser>
        <c:ser>
          <c:idx val="8"/>
          <c:order val="8"/>
          <c:tx>
            <c:strRef>
              <c:f>データシート!$A$35</c:f>
              <c:strCache>
                <c:ptCount val="1"/>
                <c:pt idx="0">
                  <c:v>高原町水道事業会計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6.87</c:v>
                </c:pt>
                <c:pt idx="2">
                  <c:v>#N/A</c:v>
                </c:pt>
                <c:pt idx="3">
                  <c:v>6.44</c:v>
                </c:pt>
                <c:pt idx="4">
                  <c:v>#N/A</c:v>
                </c:pt>
                <c:pt idx="5">
                  <c:v>6.29</c:v>
                </c:pt>
                <c:pt idx="6">
                  <c:v>#N/A</c:v>
                </c:pt>
                <c:pt idx="7">
                  <c:v>5.76</c:v>
                </c:pt>
                <c:pt idx="8">
                  <c:v>#N/A</c:v>
                </c:pt>
                <c:pt idx="9">
                  <c:v>5.94</c:v>
                </c:pt>
              </c:numCache>
            </c:numRef>
          </c:val>
          <c:extLst>
            <c:ext xmlns:c16="http://schemas.microsoft.com/office/drawing/2014/chart" uri="{C3380CC4-5D6E-409C-BE32-E72D297353CC}">
              <c16:uniqueId val="{00000008-E780-4990-AC32-702B860EA023}"/>
            </c:ext>
          </c:extLst>
        </c:ser>
        <c:ser>
          <c:idx val="9"/>
          <c:order val="9"/>
          <c:tx>
            <c:strRef>
              <c:f>データシート!$A$36</c:f>
              <c:strCache>
                <c:ptCount val="1"/>
                <c:pt idx="0">
                  <c:v>高原町病院事業会計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1.36</c:v>
                </c:pt>
                <c:pt idx="2">
                  <c:v>#N/A</c:v>
                </c:pt>
                <c:pt idx="3">
                  <c:v>1.59</c:v>
                </c:pt>
                <c:pt idx="4">
                  <c:v>#N/A</c:v>
                </c:pt>
                <c:pt idx="5">
                  <c:v>3.38</c:v>
                </c:pt>
                <c:pt idx="6">
                  <c:v>#N/A</c:v>
                </c:pt>
                <c:pt idx="7">
                  <c:v>0.16</c:v>
                </c:pt>
                <c:pt idx="8">
                  <c:v>0.27</c:v>
                </c:pt>
                <c:pt idx="9">
                  <c:v>#N/A</c:v>
                </c:pt>
              </c:numCache>
            </c:numRef>
          </c:val>
          <c:extLst>
            <c:ext xmlns:c16="http://schemas.microsoft.com/office/drawing/2014/chart" uri="{C3380CC4-5D6E-409C-BE32-E72D297353CC}">
              <c16:uniqueId val="{00000009-E780-4990-AC32-702B860EA0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468</c:v>
                </c:pt>
                <c:pt idx="5">
                  <c:v>429</c:v>
                </c:pt>
                <c:pt idx="8">
                  <c:v>398</c:v>
                </c:pt>
                <c:pt idx="11">
                  <c:v>402</c:v>
                </c:pt>
                <c:pt idx="14">
                  <c:v>414</c:v>
                </c:pt>
              </c:numCache>
            </c:numRef>
          </c:val>
          <c:extLst>
            <c:ext xmlns:c16="http://schemas.microsoft.com/office/drawing/2014/chart" uri="{C3380CC4-5D6E-409C-BE32-E72D297353CC}">
              <c16:uniqueId val="{00000000-C54D-4937-A59D-0AA98EA39C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4D-4937-A59D-0AA98EA39C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54D-4937-A59D-0AA98EA39C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10</c:v>
                </c:pt>
                <c:pt idx="6">
                  <c:v>9</c:v>
                </c:pt>
                <c:pt idx="9">
                  <c:v>4</c:v>
                </c:pt>
                <c:pt idx="12">
                  <c:v>0</c:v>
                </c:pt>
              </c:numCache>
            </c:numRef>
          </c:val>
          <c:extLst>
            <c:ext xmlns:c16="http://schemas.microsoft.com/office/drawing/2014/chart" uri="{C3380CC4-5D6E-409C-BE32-E72D297353CC}">
              <c16:uniqueId val="{00000003-C54D-4937-A59D-0AA98EA39C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52</c:v>
                </c:pt>
                <c:pt idx="3">
                  <c:v>62</c:v>
                </c:pt>
                <c:pt idx="6">
                  <c:v>74</c:v>
                </c:pt>
                <c:pt idx="9">
                  <c:v>60</c:v>
                </c:pt>
                <c:pt idx="12">
                  <c:v>57</c:v>
                </c:pt>
              </c:numCache>
            </c:numRef>
          </c:val>
          <c:extLst>
            <c:ext xmlns:c16="http://schemas.microsoft.com/office/drawing/2014/chart" uri="{C3380CC4-5D6E-409C-BE32-E72D297353CC}">
              <c16:uniqueId val="{00000004-C54D-4937-A59D-0AA98EA39C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4D-4937-A59D-0AA98EA39C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4D-4937-A59D-0AA98EA39C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616</c:v>
                </c:pt>
                <c:pt idx="3">
                  <c:v>590</c:v>
                </c:pt>
                <c:pt idx="6">
                  <c:v>560</c:v>
                </c:pt>
                <c:pt idx="9">
                  <c:v>574</c:v>
                </c:pt>
                <c:pt idx="12">
                  <c:v>571</c:v>
                </c:pt>
              </c:numCache>
            </c:numRef>
          </c:val>
          <c:extLst>
            <c:ext xmlns:c16="http://schemas.microsoft.com/office/drawing/2014/chart" uri="{C3380CC4-5D6E-409C-BE32-E72D297353CC}">
              <c16:uniqueId val="{00000007-C54D-4937-A59D-0AA98EA39C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211</c:v>
                </c:pt>
                <c:pt idx="2">
                  <c:v>#N/A</c:v>
                </c:pt>
                <c:pt idx="3">
                  <c:v>#N/A</c:v>
                </c:pt>
                <c:pt idx="4">
                  <c:v>233</c:v>
                </c:pt>
                <c:pt idx="5">
                  <c:v>#N/A</c:v>
                </c:pt>
                <c:pt idx="6">
                  <c:v>#N/A</c:v>
                </c:pt>
                <c:pt idx="7">
                  <c:v>245</c:v>
                </c:pt>
                <c:pt idx="8">
                  <c:v>#N/A</c:v>
                </c:pt>
                <c:pt idx="9">
                  <c:v>#N/A</c:v>
                </c:pt>
                <c:pt idx="10">
                  <c:v>236</c:v>
                </c:pt>
                <c:pt idx="11">
                  <c:v>#N/A</c:v>
                </c:pt>
                <c:pt idx="12">
                  <c:v>#N/A</c:v>
                </c:pt>
                <c:pt idx="13">
                  <c:v>214</c:v>
                </c:pt>
                <c:pt idx="14">
                  <c:v>#N/A</c:v>
                </c:pt>
              </c:numCache>
            </c:numRef>
          </c:val>
          <c:smooth val="0"/>
          <c:extLst>
            <c:ext xmlns:c16="http://schemas.microsoft.com/office/drawing/2014/chart" uri="{C3380CC4-5D6E-409C-BE32-E72D297353CC}">
              <c16:uniqueId val="{00000008-C54D-4937-A59D-0AA98EA39C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3994</c:v>
                </c:pt>
                <c:pt idx="5">
                  <c:v>3958</c:v>
                </c:pt>
                <c:pt idx="8">
                  <c:v>4021</c:v>
                </c:pt>
                <c:pt idx="11">
                  <c:v>3977</c:v>
                </c:pt>
                <c:pt idx="14">
                  <c:v>4317</c:v>
                </c:pt>
              </c:numCache>
            </c:numRef>
          </c:val>
          <c:extLst>
            <c:ext xmlns:c16="http://schemas.microsoft.com/office/drawing/2014/chart" uri="{C3380CC4-5D6E-409C-BE32-E72D297353CC}">
              <c16:uniqueId val="{00000000-ACDF-41DE-8933-18021527FB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188</c:v>
                </c:pt>
                <c:pt idx="5">
                  <c:v>166</c:v>
                </c:pt>
                <c:pt idx="8">
                  <c:v>130</c:v>
                </c:pt>
                <c:pt idx="11">
                  <c:v>86</c:v>
                </c:pt>
                <c:pt idx="14">
                  <c:v>65</c:v>
                </c:pt>
              </c:numCache>
            </c:numRef>
          </c:val>
          <c:extLst>
            <c:ext xmlns:c16="http://schemas.microsoft.com/office/drawing/2014/chart" uri="{C3380CC4-5D6E-409C-BE32-E72D297353CC}">
              <c16:uniqueId val="{00000001-ACDF-41DE-8933-18021527FB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2269</c:v>
                </c:pt>
                <c:pt idx="5">
                  <c:v>2992</c:v>
                </c:pt>
                <c:pt idx="8">
                  <c:v>3347</c:v>
                </c:pt>
                <c:pt idx="11">
                  <c:v>3586</c:v>
                </c:pt>
                <c:pt idx="14">
                  <c:v>3949</c:v>
                </c:pt>
              </c:numCache>
            </c:numRef>
          </c:val>
          <c:extLst>
            <c:ext xmlns:c16="http://schemas.microsoft.com/office/drawing/2014/chart" uri="{C3380CC4-5D6E-409C-BE32-E72D297353CC}">
              <c16:uniqueId val="{00000002-ACDF-41DE-8933-18021527FB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DF-41DE-8933-18021527FB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DF-41DE-8933-18021527FB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DF-41DE-8933-18021527FB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348</c:v>
                </c:pt>
                <c:pt idx="3">
                  <c:v>369</c:v>
                </c:pt>
                <c:pt idx="6">
                  <c:v>340</c:v>
                </c:pt>
                <c:pt idx="9">
                  <c:v>383</c:v>
                </c:pt>
                <c:pt idx="12">
                  <c:v>339</c:v>
                </c:pt>
              </c:numCache>
            </c:numRef>
          </c:val>
          <c:extLst>
            <c:ext xmlns:c16="http://schemas.microsoft.com/office/drawing/2014/chart" uri="{C3380CC4-5D6E-409C-BE32-E72D297353CC}">
              <c16:uniqueId val="{00000006-ACDF-41DE-8933-18021527FB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c:v>
                </c:pt>
                <c:pt idx="3">
                  <c:v>13</c:v>
                </c:pt>
                <c:pt idx="6">
                  <c:v>4</c:v>
                </c:pt>
                <c:pt idx="9">
                  <c:v>0</c:v>
                </c:pt>
                <c:pt idx="12">
                  <c:v>0</c:v>
                </c:pt>
              </c:numCache>
            </c:numRef>
          </c:val>
          <c:extLst>
            <c:ext xmlns:c16="http://schemas.microsoft.com/office/drawing/2014/chart" uri="{C3380CC4-5D6E-409C-BE32-E72D297353CC}">
              <c16:uniqueId val="{00000007-ACDF-41DE-8933-18021527FB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558</c:v>
                </c:pt>
                <c:pt idx="3">
                  <c:v>569</c:v>
                </c:pt>
                <c:pt idx="6">
                  <c:v>632</c:v>
                </c:pt>
                <c:pt idx="9">
                  <c:v>543</c:v>
                </c:pt>
                <c:pt idx="12">
                  <c:v>527</c:v>
                </c:pt>
              </c:numCache>
            </c:numRef>
          </c:val>
          <c:extLst>
            <c:ext xmlns:c16="http://schemas.microsoft.com/office/drawing/2014/chart" uri="{C3380CC4-5D6E-409C-BE32-E72D297353CC}">
              <c16:uniqueId val="{00000008-ACDF-41DE-8933-18021527FB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CDF-41DE-8933-18021527FB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5054</c:v>
                </c:pt>
                <c:pt idx="3">
                  <c:v>5163</c:v>
                </c:pt>
                <c:pt idx="6">
                  <c:v>4998</c:v>
                </c:pt>
                <c:pt idx="9">
                  <c:v>4904</c:v>
                </c:pt>
                <c:pt idx="12">
                  <c:v>4730</c:v>
                </c:pt>
              </c:numCache>
            </c:numRef>
          </c:val>
          <c:extLst>
            <c:ext xmlns:c16="http://schemas.microsoft.com/office/drawing/2014/chart" uri="{C3380CC4-5D6E-409C-BE32-E72D297353CC}">
              <c16:uniqueId val="{0000000A-ACDF-41DE-8933-18021527FB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CDF-41DE-8933-18021527FB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1297</c:v>
                </c:pt>
                <c:pt idx="1">
                  <c:v>1268</c:v>
                </c:pt>
                <c:pt idx="2">
                  <c:v>1522</c:v>
                </c:pt>
              </c:numCache>
            </c:numRef>
          </c:val>
          <c:extLst>
            <c:ext xmlns:c16="http://schemas.microsoft.com/office/drawing/2014/chart" uri="{C3380CC4-5D6E-409C-BE32-E72D297353CC}">
              <c16:uniqueId val="{00000000-5565-4E59-BE47-0F86EFCD7D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c:v>
                </c:pt>
                <c:pt idx="1">
                  <c:v>16</c:v>
                </c:pt>
                <c:pt idx="2">
                  <c:v>26</c:v>
                </c:pt>
              </c:numCache>
            </c:numRef>
          </c:val>
          <c:extLst>
            <c:ext xmlns:c16="http://schemas.microsoft.com/office/drawing/2014/chart" uri="{C3380CC4-5D6E-409C-BE32-E72D297353CC}">
              <c16:uniqueId val="{00000001-5565-4E59-BE47-0F86EFCD7D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1428</c:v>
                </c:pt>
                <c:pt idx="1">
                  <c:v>1632</c:v>
                </c:pt>
                <c:pt idx="2">
                  <c:v>1743</c:v>
                </c:pt>
              </c:numCache>
            </c:numRef>
          </c:val>
          <c:extLst>
            <c:ext xmlns:c16="http://schemas.microsoft.com/office/drawing/2014/chart" uri="{C3380CC4-5D6E-409C-BE32-E72D297353CC}">
              <c16:uniqueId val="{00000002-5565-4E59-BE47-0F86EFCD7D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などの町負担分は、元利償還金の額が償還のピークを過ぎており、若干の増減はあるものの、今後も減少傾向が続くと想定される。一方、公営企業債の償還に対する繰入金については、緊急的なことが発生しない限り、ほぼ横ばいとなることが予想される。これに対し、町が実質的に負担しない特定財源等においては、事業費補正により基準財政需要額に算入された公債費が若干の増額となった。</a:t>
          </a:r>
          <a:endParaRPr lang="ja-JP" altLang="ja-JP" sz="1400">
            <a:effectLst/>
          </a:endParaRPr>
        </a:p>
        <a:p>
          <a:r>
            <a:rPr kumimoji="1" lang="ja-JP" altLang="ja-JP" sz="1100">
              <a:solidFill>
                <a:schemeClr val="dk1"/>
              </a:solidFill>
              <a:effectLst/>
              <a:latin typeface="+mn-lt"/>
              <a:ea typeface="+mn-ea"/>
              <a:cs typeface="+mn-cs"/>
            </a:rPr>
            <a:t>　このため、実質公債費</a:t>
          </a:r>
          <a:r>
            <a:rPr kumimoji="1" lang="ja-JP" altLang="en-US" sz="1100">
              <a:solidFill>
                <a:schemeClr val="dk1"/>
              </a:solidFill>
              <a:effectLst/>
              <a:latin typeface="+mn-lt"/>
              <a:ea typeface="+mn-ea"/>
              <a:cs typeface="+mn-cs"/>
            </a:rPr>
            <a:t>比</a:t>
          </a:r>
          <a:r>
            <a:rPr kumimoji="1" lang="ja-JP" altLang="ja-JP" sz="1100">
              <a:solidFill>
                <a:schemeClr val="dk1"/>
              </a:solidFill>
              <a:effectLst/>
              <a:latin typeface="+mn-lt"/>
              <a:ea typeface="+mn-ea"/>
              <a:cs typeface="+mn-cs"/>
            </a:rPr>
            <a:t>率の分子は、地方債などの町負担分はほぼ横ばいであったが、町が実質的に負担しない特定財源等が若干上昇したことから前年度比</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百万円の減額となった。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地方債現在高、公営企業債等繰入見込額、</a:t>
          </a:r>
          <a:r>
            <a:rPr kumimoji="1" lang="ja-JP" altLang="en-US" sz="1400">
              <a:solidFill>
                <a:schemeClr val="dk1"/>
              </a:solidFill>
              <a:effectLst/>
              <a:latin typeface="+mn-lt"/>
              <a:ea typeface="+mn-ea"/>
              <a:cs typeface="+mn-cs"/>
            </a:rPr>
            <a:t>退職手当</a:t>
          </a:r>
          <a:r>
            <a:rPr kumimoji="1" lang="ja-JP" altLang="ja-JP" sz="1400">
              <a:solidFill>
                <a:schemeClr val="dk1"/>
              </a:solidFill>
              <a:effectLst/>
              <a:latin typeface="+mn-lt"/>
              <a:ea typeface="+mn-ea"/>
              <a:cs typeface="+mn-cs"/>
            </a:rPr>
            <a:t>負担等見込額が減少し、加算項目が</a:t>
          </a:r>
          <a:r>
            <a:rPr kumimoji="1" lang="en-US" altLang="ja-JP" sz="1400">
              <a:solidFill>
                <a:schemeClr val="dk1"/>
              </a:solidFill>
              <a:effectLst/>
              <a:latin typeface="+mn-lt"/>
              <a:ea typeface="+mn-ea"/>
              <a:cs typeface="+mn-cs"/>
            </a:rPr>
            <a:t>234</a:t>
          </a:r>
          <a:r>
            <a:rPr kumimoji="1" lang="ja-JP" altLang="ja-JP" sz="1400">
              <a:solidFill>
                <a:schemeClr val="dk1"/>
              </a:solidFill>
              <a:effectLst/>
              <a:latin typeface="+mn-lt"/>
              <a:ea typeface="+mn-ea"/>
              <a:cs typeface="+mn-cs"/>
            </a:rPr>
            <a:t>百万円減額となった。また、充当可能基金が増加したため、減算項目も</a:t>
          </a:r>
          <a:r>
            <a:rPr kumimoji="1" lang="en-US" altLang="ja-JP" sz="1400">
              <a:solidFill>
                <a:schemeClr val="dk1"/>
              </a:solidFill>
              <a:effectLst/>
              <a:latin typeface="+mn-lt"/>
              <a:ea typeface="+mn-ea"/>
              <a:cs typeface="+mn-cs"/>
            </a:rPr>
            <a:t>682</a:t>
          </a:r>
          <a:r>
            <a:rPr kumimoji="1" lang="ja-JP" altLang="ja-JP" sz="1400">
              <a:solidFill>
                <a:schemeClr val="dk1"/>
              </a:solidFill>
              <a:effectLst/>
              <a:latin typeface="+mn-lt"/>
              <a:ea typeface="+mn-ea"/>
              <a:cs typeface="+mn-cs"/>
            </a:rPr>
            <a:t>百万円の増加となったところである。結果、前年度より将来負担比率の分子が</a:t>
          </a:r>
          <a:r>
            <a:rPr kumimoji="1" lang="en-US" altLang="ja-JP" sz="1400">
              <a:solidFill>
                <a:schemeClr val="dk1"/>
              </a:solidFill>
              <a:effectLst/>
              <a:latin typeface="+mn-lt"/>
              <a:ea typeface="+mn-ea"/>
              <a:cs typeface="+mn-cs"/>
            </a:rPr>
            <a:t>915</a:t>
          </a:r>
          <a:r>
            <a:rPr kumimoji="1" lang="ja-JP" altLang="ja-JP" sz="1400">
              <a:solidFill>
                <a:schemeClr val="dk1"/>
              </a:solidFill>
              <a:effectLst/>
              <a:latin typeface="+mn-lt"/>
              <a:ea typeface="+mn-ea"/>
              <a:cs typeface="+mn-cs"/>
            </a:rPr>
            <a:t>百万円減額となったところである。</a:t>
          </a:r>
          <a:endParaRPr lang="ja-JP" altLang="ja-JP" sz="1800">
            <a:effectLst/>
          </a:endParaRPr>
        </a:p>
        <a:p>
          <a:r>
            <a:rPr kumimoji="1" lang="ja-JP" altLang="ja-JP" sz="1400">
              <a:solidFill>
                <a:schemeClr val="dk1"/>
              </a:solidFill>
              <a:effectLst/>
              <a:latin typeface="+mn-lt"/>
              <a:ea typeface="+mn-ea"/>
              <a:cs typeface="+mn-cs"/>
            </a:rPr>
            <a:t>　今後、大型プロジェクトや老朽化した公共施設の改修が本格化することが見込まれるなど、それに伴う地方債の発行が増えることが想定される。このため、これまで以上に公債費の適正化に取り組んでいく必要があり、基金についても増額できるよう、歳出抑制など行財政改革に努める。</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増減理由</a:t>
          </a:r>
          <a:r>
            <a:rPr kumimoji="1" lang="en-US"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・財政調整基金は、</a:t>
          </a:r>
          <a:r>
            <a:rPr kumimoji="1" lang="ja-JP" altLang="en-US" sz="1400">
              <a:solidFill>
                <a:schemeClr val="dk1"/>
              </a:solidFill>
              <a:effectLst/>
              <a:latin typeface="+mn-lt"/>
              <a:ea typeface="+mn-ea"/>
              <a:cs typeface="+mn-cs"/>
            </a:rPr>
            <a:t>主に</a:t>
          </a:r>
          <a:r>
            <a:rPr kumimoji="1" lang="ja-JP" altLang="ja-JP" sz="1400">
              <a:solidFill>
                <a:schemeClr val="dk1"/>
              </a:solidFill>
              <a:effectLst/>
              <a:latin typeface="+mn-lt"/>
              <a:ea typeface="+mn-ea"/>
              <a:cs typeface="+mn-cs"/>
            </a:rPr>
            <a:t>地方交付税</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額等により、</a:t>
          </a:r>
          <a:r>
            <a:rPr kumimoji="1" lang="en-US" altLang="ja-JP" sz="1400">
              <a:solidFill>
                <a:schemeClr val="dk1"/>
              </a:solidFill>
              <a:effectLst/>
              <a:latin typeface="+mn-lt"/>
              <a:ea typeface="+mn-ea"/>
              <a:cs typeface="+mn-cs"/>
            </a:rPr>
            <a:t>254</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積み増し</a:t>
          </a:r>
          <a:r>
            <a:rPr kumimoji="1" lang="ja-JP" altLang="ja-JP" sz="1400">
              <a:solidFill>
                <a:schemeClr val="dk1"/>
              </a:solidFill>
              <a:effectLst/>
              <a:latin typeface="+mn-lt"/>
              <a:ea typeface="+mn-ea"/>
              <a:cs typeface="+mn-cs"/>
            </a:rPr>
            <a:t>となった。</a:t>
          </a:r>
          <a:endParaRPr lang="ja-JP" altLang="ja-JP" sz="1800">
            <a:effectLst/>
          </a:endParaRPr>
        </a:p>
        <a:p>
          <a:r>
            <a:rPr kumimoji="1" lang="ja-JP" altLang="ja-JP" sz="1400">
              <a:solidFill>
                <a:schemeClr val="dk1"/>
              </a:solidFill>
              <a:effectLst/>
              <a:latin typeface="+mn-lt"/>
              <a:ea typeface="+mn-ea"/>
              <a:cs typeface="+mn-cs"/>
            </a:rPr>
            <a:t>・特定目的基金については、</a:t>
          </a:r>
          <a:r>
            <a:rPr kumimoji="1" lang="en-US" altLang="ja-JP" sz="1400">
              <a:solidFill>
                <a:schemeClr val="dk1"/>
              </a:solidFill>
              <a:effectLst/>
              <a:latin typeface="+mn-lt"/>
              <a:ea typeface="+mn-ea"/>
              <a:cs typeface="+mn-cs"/>
            </a:rPr>
            <a:t>111</a:t>
          </a:r>
          <a:r>
            <a:rPr kumimoji="1" lang="ja-JP" altLang="ja-JP" sz="1400">
              <a:solidFill>
                <a:schemeClr val="dk1"/>
              </a:solidFill>
              <a:effectLst/>
              <a:latin typeface="+mn-lt"/>
              <a:ea typeface="+mn-ea"/>
              <a:cs typeface="+mn-cs"/>
            </a:rPr>
            <a:t>百万円増加している。</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の大きいものとして、ふるさと振興基金（</a:t>
          </a:r>
          <a:r>
            <a:rPr kumimoji="1" lang="en-US" altLang="ja-JP" sz="1400">
              <a:solidFill>
                <a:schemeClr val="dk1"/>
              </a:solidFill>
              <a:effectLst/>
              <a:latin typeface="+mn-lt"/>
              <a:ea typeface="+mn-ea"/>
              <a:cs typeface="+mn-cs"/>
            </a:rPr>
            <a:t>57</a:t>
          </a:r>
          <a:r>
            <a:rPr kumimoji="1" lang="ja-JP" altLang="ja-JP" sz="1400">
              <a:solidFill>
                <a:schemeClr val="dk1"/>
              </a:solidFill>
              <a:effectLst/>
              <a:latin typeface="+mn-lt"/>
              <a:ea typeface="+mn-ea"/>
              <a:cs typeface="+mn-cs"/>
            </a:rPr>
            <a:t>百万円）、公共施設等整備基金（</a:t>
          </a:r>
          <a:r>
            <a:rPr kumimoji="1" lang="en-US" altLang="ja-JP" sz="1400">
              <a:solidFill>
                <a:schemeClr val="dk1"/>
              </a:solidFill>
              <a:effectLst/>
              <a:latin typeface="+mn-lt"/>
              <a:ea typeface="+mn-ea"/>
              <a:cs typeface="+mn-cs"/>
            </a:rPr>
            <a:t>31</a:t>
          </a:r>
          <a:r>
            <a:rPr kumimoji="1" lang="ja-JP" altLang="ja-JP" sz="1400">
              <a:solidFill>
                <a:schemeClr val="dk1"/>
              </a:solidFill>
              <a:effectLst/>
              <a:latin typeface="+mn-lt"/>
              <a:ea typeface="+mn-ea"/>
              <a:cs typeface="+mn-cs"/>
            </a:rPr>
            <a:t>百万円）等となっている。</a:t>
          </a:r>
          <a:endParaRPr lang="ja-JP" altLang="ja-JP" sz="1800">
            <a:effectLst/>
          </a:endParaRPr>
        </a:p>
        <a:p>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今後の方針</a:t>
          </a:r>
          <a:r>
            <a:rPr kumimoji="1" lang="en-US"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・財政調整基金の増減は、病院事業会計の経営に左右され、経営改善が喫緊の課題である。また、単独補助金や経常的経費等も見直しを行い、「積めるときに積む」を念頭に、常時</a:t>
          </a:r>
          <a:r>
            <a:rPr kumimoji="1" lang="en-US" altLang="ja-JP" sz="1400">
              <a:solidFill>
                <a:schemeClr val="dk1"/>
              </a:solidFill>
              <a:effectLst/>
              <a:latin typeface="+mn-lt"/>
              <a:ea typeface="+mn-ea"/>
              <a:cs typeface="+mn-cs"/>
            </a:rPr>
            <a:t>1,200</a:t>
          </a:r>
          <a:r>
            <a:rPr kumimoji="1" lang="ja-JP" altLang="ja-JP" sz="1400">
              <a:solidFill>
                <a:schemeClr val="dk1"/>
              </a:solidFill>
              <a:effectLst/>
              <a:latin typeface="+mn-lt"/>
              <a:ea typeface="+mn-ea"/>
              <a:cs typeface="+mn-cs"/>
            </a:rPr>
            <a:t>百万円超の残高の確保を目指す。</a:t>
          </a:r>
          <a:endParaRPr lang="ja-JP" altLang="ja-JP" sz="1800">
            <a:effectLst/>
          </a:endParaRPr>
        </a:p>
        <a:p>
          <a:r>
            <a:rPr kumimoji="1" lang="ja-JP" altLang="ja-JP" sz="1400">
              <a:solidFill>
                <a:schemeClr val="dk1"/>
              </a:solidFill>
              <a:effectLst/>
              <a:latin typeface="+mn-lt"/>
              <a:ea typeface="+mn-ea"/>
              <a:cs typeface="+mn-cs"/>
            </a:rPr>
            <a:t>・特定目的基金の企業立地奨励金等交付基金については、本町のフリーウェイ工業団地への企業立地が進み、立地企業への補助金として基金の取崩しが続く見込みである。</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・町有地、町有林等の財産売却があった場合は、公共施設等整備基金に積立てることとしている。今後、学校統合や、役場本庁舎の建替え等が控えているため、</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円でも多くの積増しができるよう、健全経営を行っていきたい。</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基金の使途</a:t>
          </a:r>
          <a:r>
            <a:rPr kumimoji="1" lang="en-US" altLang="ja-JP" sz="1200">
              <a:solidFill>
                <a:schemeClr val="dk1"/>
              </a:solidFill>
              <a:effectLst/>
              <a:latin typeface="+mn-lt"/>
              <a:ea typeface="+mn-ea"/>
              <a:cs typeface="+mn-cs"/>
            </a:rPr>
            <a:t>】</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・ふるさと振興基金：本町の特性を生かし、個性的で魅力的な地域づくりの推進。</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・公共施設等整備基金：公用又は公共の用に供する施設の整備。</a:t>
          </a:r>
          <a:endParaRPr lang="ja-JP" altLang="ja-JP" sz="1200">
            <a:effectLst/>
          </a:endParaRPr>
        </a:p>
        <a:p>
          <a:r>
            <a:rPr kumimoji="1" lang="ja-JP" altLang="ja-JP" sz="1200">
              <a:solidFill>
                <a:schemeClr val="dk1"/>
              </a:solidFill>
              <a:effectLst/>
              <a:latin typeface="+mn-lt"/>
              <a:ea typeface="+mn-ea"/>
              <a:cs typeface="+mn-cs"/>
            </a:rPr>
            <a:t>・社会福祉事業基金：社会福祉事業の振興。</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・企業立地奨励金等交付基金：企業誘致推進のため、誘致企業への奨励金を交付。</a:t>
          </a:r>
          <a:endParaRPr lang="ja-JP" altLang="ja-JP" sz="1200">
            <a:effectLst/>
          </a:endParaRPr>
        </a:p>
        <a:p>
          <a:r>
            <a:rPr kumimoji="1" lang="ja-JP" altLang="ja-JP" sz="1200">
              <a:solidFill>
                <a:schemeClr val="dk1"/>
              </a:solidFill>
              <a:effectLst/>
              <a:latin typeface="+mn-lt"/>
              <a:ea typeface="+mn-ea"/>
              <a:cs typeface="+mn-cs"/>
            </a:rPr>
            <a:t>・地域づくり推進事業基金：地域振興に資する事業の推進。</a:t>
          </a:r>
          <a:endParaRPr lang="ja-JP" altLang="ja-JP" sz="1200">
            <a:effectLst/>
          </a:endParaRPr>
        </a:p>
        <a:p>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増減理由</a:t>
          </a:r>
          <a:r>
            <a:rPr kumimoji="1" lang="en-US" altLang="ja-JP" sz="1200">
              <a:solidFill>
                <a:schemeClr val="dk1"/>
              </a:solidFill>
              <a:effectLst/>
              <a:latin typeface="+mn-lt"/>
              <a:ea typeface="+mn-ea"/>
              <a:cs typeface="+mn-cs"/>
            </a:rPr>
            <a:t>】</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・ふるさと振興基金：ふるさと納税寄附金を財源としており、町の規定に基づいた積立て、取崩しにより、</a:t>
          </a:r>
          <a:r>
            <a:rPr kumimoji="1" lang="en-US" altLang="ja-JP" sz="1200">
              <a:solidFill>
                <a:schemeClr val="dk1"/>
              </a:solidFill>
              <a:effectLst/>
              <a:latin typeface="+mn-lt"/>
              <a:ea typeface="+mn-ea"/>
              <a:cs typeface="+mn-cs"/>
            </a:rPr>
            <a:t>57</a:t>
          </a:r>
          <a:r>
            <a:rPr kumimoji="1" lang="ja-JP" altLang="ja-JP" sz="1200">
              <a:solidFill>
                <a:schemeClr val="dk1"/>
              </a:solidFill>
              <a:effectLst/>
              <a:latin typeface="+mn-lt"/>
              <a:ea typeface="+mn-ea"/>
              <a:cs typeface="+mn-cs"/>
            </a:rPr>
            <a:t>百万円の積増しとなった。</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・公共施設等整備基金：地方交付税の追加交付や実施事業等の見直し等による歳出抑制により</a:t>
          </a:r>
          <a:r>
            <a:rPr kumimoji="1" lang="en-US" altLang="ja-JP" sz="1200">
              <a:solidFill>
                <a:schemeClr val="dk1"/>
              </a:solidFill>
              <a:effectLst/>
              <a:latin typeface="+mn-lt"/>
              <a:ea typeface="+mn-ea"/>
              <a:cs typeface="+mn-cs"/>
            </a:rPr>
            <a:t>31</a:t>
          </a:r>
          <a:r>
            <a:rPr kumimoji="1" lang="ja-JP" altLang="ja-JP" sz="1200">
              <a:solidFill>
                <a:schemeClr val="dk1"/>
              </a:solidFill>
              <a:effectLst/>
              <a:latin typeface="+mn-lt"/>
              <a:ea typeface="+mn-ea"/>
              <a:cs typeface="+mn-cs"/>
            </a:rPr>
            <a:t>百万円の積増しを行った。</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・企業立地奨励金等交付基金：誘致企業への奨励金として、</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百万円を</a:t>
          </a:r>
          <a:r>
            <a:rPr kumimoji="1" lang="ja-JP" altLang="en-US" sz="1200">
              <a:solidFill>
                <a:schemeClr val="dk1"/>
              </a:solidFill>
              <a:effectLst/>
              <a:latin typeface="+mn-lt"/>
              <a:ea typeface="+mn-ea"/>
              <a:cs typeface="+mn-cs"/>
            </a:rPr>
            <a:t>取り崩した。</a:t>
          </a:r>
          <a:endParaRPr lang="ja-JP" altLang="ja-JP" sz="1200">
            <a:effectLst/>
          </a:endParaRPr>
        </a:p>
        <a:p>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今後の方針</a:t>
          </a:r>
          <a:r>
            <a:rPr kumimoji="1" lang="en-US" altLang="ja-JP" sz="1200">
              <a:solidFill>
                <a:schemeClr val="dk1"/>
              </a:solidFill>
              <a:effectLst/>
              <a:latin typeface="+mn-lt"/>
              <a:ea typeface="+mn-ea"/>
              <a:cs typeface="+mn-cs"/>
            </a:rPr>
            <a:t>】</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・公共施設等整備基金：老朽化した施設を多数抱える本町において、今後施設整備が増加することが予想される。また、学校統合や庁舎建替え等の財源確保として、年次的な積立てを行っていく。</a:t>
          </a:r>
          <a:endParaRPr lang="ja-JP" altLang="ja-JP" sz="1200">
            <a:effectLst/>
          </a:endParaRPr>
        </a:p>
        <a:p>
          <a:r>
            <a:rPr kumimoji="1" lang="ja-JP" altLang="ja-JP" sz="1200">
              <a:solidFill>
                <a:schemeClr val="dk1"/>
              </a:solidFill>
              <a:effectLst/>
              <a:latin typeface="+mn-lt"/>
              <a:ea typeface="+mn-ea"/>
              <a:cs typeface="+mn-cs"/>
            </a:rPr>
            <a:t>・ふるさと振興基金：ふるさと納税寄附者の使途意向に沿って、規定に基づき積立てを行うとともに、毎年度、各種事業の財源として活用していく。</a:t>
          </a:r>
          <a:endParaRPr lang="ja-JP" altLang="ja-JP" sz="1200">
            <a:effectLst/>
          </a:endParaRPr>
        </a:p>
        <a:p>
          <a:r>
            <a:rPr kumimoji="1" lang="ja-JP" altLang="ja-JP" sz="1200">
              <a:solidFill>
                <a:schemeClr val="dk1"/>
              </a:solidFill>
              <a:effectLst/>
              <a:latin typeface="+mn-lt"/>
              <a:ea typeface="+mn-ea"/>
              <a:cs typeface="+mn-cs"/>
            </a:rPr>
            <a:t>・「神武の里たかはる」まち・ひと・しごと推進基金：寄附先の相手方が希望する事業を構築・展開し、本町の地域活性化の貴重な財源として活用していく。</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増減理由</a:t>
          </a:r>
          <a:r>
            <a:rPr kumimoji="1" lang="en-US"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・財政調整基金の減額は、主に地方交付税増額等により、</a:t>
          </a:r>
          <a:r>
            <a:rPr kumimoji="1" lang="en-US" altLang="ja-JP" sz="1400">
              <a:solidFill>
                <a:schemeClr val="dk1"/>
              </a:solidFill>
              <a:effectLst/>
              <a:latin typeface="+mn-lt"/>
              <a:ea typeface="+mn-ea"/>
              <a:cs typeface="+mn-cs"/>
            </a:rPr>
            <a:t>254</a:t>
          </a:r>
          <a:r>
            <a:rPr kumimoji="1" lang="ja-JP" altLang="ja-JP" sz="1400">
              <a:solidFill>
                <a:schemeClr val="dk1"/>
              </a:solidFill>
              <a:effectLst/>
              <a:latin typeface="+mn-lt"/>
              <a:ea typeface="+mn-ea"/>
              <a:cs typeface="+mn-cs"/>
            </a:rPr>
            <a:t>百万円の積み増しとなった。</a:t>
          </a:r>
          <a:endParaRPr lang="ja-JP" altLang="ja-JP" sz="1800">
            <a:effectLst/>
          </a:endParaRPr>
        </a:p>
        <a:p>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今後の方針</a:t>
          </a:r>
          <a:r>
            <a:rPr kumimoji="1" lang="en-US" altLang="ja-JP" sz="1400">
              <a:solidFill>
                <a:schemeClr val="dk1"/>
              </a:solidFill>
              <a:effectLst/>
              <a:latin typeface="+mn-lt"/>
              <a:ea typeface="+mn-ea"/>
              <a:cs typeface="+mn-cs"/>
            </a:rPr>
            <a:t>】</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財政調整基金の残高は、病院経営に左右されると言っても過言ではなく、早急な経営改革が求められている。町財政サイドとしても、病院への繰出基準の見直しや取崩しの抑制に向けた基準の設定に加え、病院と一体となった、抜本的な見直しに着手していかなければならない。</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増減理由</a:t>
          </a:r>
          <a:r>
            <a:rPr kumimoji="1" lang="en-US" altLang="ja-JP" sz="1400">
              <a:solidFill>
                <a:schemeClr val="dk1"/>
              </a:solidFill>
              <a:effectLst/>
              <a:latin typeface="+mn-lt"/>
              <a:ea typeface="+mn-ea"/>
              <a:cs typeface="+mn-cs"/>
            </a:rPr>
            <a:t>】</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・今年度は、臨時財政対策債償還基金費として追加交付された</a:t>
          </a:r>
          <a:r>
            <a:rPr kumimoji="1" lang="en-US" altLang="ja-JP" sz="1400">
              <a:solidFill>
                <a:schemeClr val="dk1"/>
              </a:solidFill>
              <a:effectLst/>
              <a:latin typeface="+mn-lt"/>
              <a:ea typeface="+mn-ea"/>
              <a:cs typeface="+mn-cs"/>
            </a:rPr>
            <a:t>17</a:t>
          </a:r>
          <a:r>
            <a:rPr kumimoji="1" lang="ja-JP" altLang="ja-JP" sz="1400">
              <a:solidFill>
                <a:schemeClr val="dk1"/>
              </a:solidFill>
              <a:effectLst/>
              <a:latin typeface="+mn-lt"/>
              <a:ea typeface="+mn-ea"/>
              <a:cs typeface="+mn-cs"/>
            </a:rPr>
            <a:t>百万円を積立てた。交付された</a:t>
          </a:r>
          <a:r>
            <a:rPr kumimoji="1" lang="en-US" altLang="ja-JP" sz="1400">
              <a:solidFill>
                <a:schemeClr val="dk1"/>
              </a:solidFill>
              <a:effectLst/>
              <a:latin typeface="+mn-lt"/>
              <a:ea typeface="+mn-ea"/>
              <a:cs typeface="+mn-cs"/>
            </a:rPr>
            <a:t>17</a:t>
          </a:r>
          <a:r>
            <a:rPr kumimoji="1" lang="ja-JP" altLang="ja-JP" sz="1400">
              <a:solidFill>
                <a:schemeClr val="dk1"/>
              </a:solidFill>
              <a:effectLst/>
              <a:latin typeface="+mn-lt"/>
              <a:ea typeface="+mn-ea"/>
              <a:cs typeface="+mn-cs"/>
            </a:rPr>
            <a:t>百万円については、</a:t>
          </a:r>
          <a:r>
            <a:rPr kumimoji="1" lang="ja-JP" altLang="en-US" sz="1400">
              <a:solidFill>
                <a:schemeClr val="dk1"/>
              </a:solidFill>
              <a:effectLst/>
              <a:latin typeface="+mn-lt"/>
              <a:ea typeface="+mn-ea"/>
              <a:cs typeface="+mn-cs"/>
            </a:rPr>
            <a:t>令和８</a:t>
          </a:r>
          <a:r>
            <a:rPr kumimoji="1" lang="ja-JP" altLang="ja-JP" sz="1400">
              <a:solidFill>
                <a:schemeClr val="dk1"/>
              </a:solidFill>
              <a:effectLst/>
              <a:latin typeface="+mn-lt"/>
              <a:ea typeface="+mn-ea"/>
              <a:cs typeface="+mn-cs"/>
            </a:rPr>
            <a:t>年度の償還の財源として取り崩すこととしている。</a:t>
          </a:r>
          <a:endParaRPr lang="ja-JP" altLang="ja-JP" sz="1800">
            <a:effectLst/>
          </a:endParaRPr>
        </a:p>
        <a:p>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今後の方針</a:t>
          </a:r>
          <a:r>
            <a:rPr kumimoji="1" lang="en-US" altLang="ja-JP" sz="1400">
              <a:solidFill>
                <a:schemeClr val="dk1"/>
              </a:solidFill>
              <a:effectLst/>
              <a:latin typeface="+mn-lt"/>
              <a:ea typeface="+mn-ea"/>
              <a:cs typeface="+mn-cs"/>
            </a:rPr>
            <a:t>】</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・将来の健全財政のため財政に余裕があるときは積立てを行いたい。</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8,393
8,324
85.39
7,376,825
7,238,634
95,155
3,725,264
4,730,077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aseline="0">
              <a:solidFill>
                <a:schemeClr val="dk1"/>
              </a:solidFill>
              <a:effectLst/>
              <a:latin typeface="+mn-lt"/>
              <a:ea typeface="+mn-ea"/>
              <a:cs typeface="+mn-cs"/>
            </a:rPr>
            <a:t>　歳入に関しては、</a:t>
          </a:r>
          <a:r>
            <a:rPr kumimoji="1" lang="ja-JP" altLang="en-US" sz="1000" baseline="0">
              <a:solidFill>
                <a:schemeClr val="dk1"/>
              </a:solidFill>
              <a:effectLst/>
              <a:latin typeface="+mn-lt"/>
              <a:ea typeface="+mn-ea"/>
              <a:cs typeface="+mn-cs"/>
            </a:rPr>
            <a:t>補助事業の実施状況により</a:t>
          </a:r>
          <a:r>
            <a:rPr kumimoji="1" lang="ja-JP" altLang="ja-JP" sz="1000" baseline="0">
              <a:solidFill>
                <a:schemeClr val="dk1"/>
              </a:solidFill>
              <a:effectLst/>
              <a:latin typeface="+mn-lt"/>
              <a:ea typeface="+mn-ea"/>
              <a:cs typeface="+mn-cs"/>
            </a:rPr>
            <a:t>国庫支出金</a:t>
          </a:r>
          <a:r>
            <a:rPr kumimoji="1" lang="ja-JP" altLang="en-US" sz="1000" baseline="0">
              <a:solidFill>
                <a:schemeClr val="dk1"/>
              </a:solidFill>
              <a:effectLst/>
              <a:latin typeface="+mn-lt"/>
              <a:ea typeface="+mn-ea"/>
              <a:cs typeface="+mn-cs"/>
            </a:rPr>
            <a:t>や県支出金、分担金及び負担金</a:t>
          </a:r>
          <a:r>
            <a:rPr kumimoji="1" lang="ja-JP" altLang="ja-JP" sz="1000" baseline="0">
              <a:solidFill>
                <a:schemeClr val="dk1"/>
              </a:solidFill>
              <a:effectLst/>
              <a:latin typeface="+mn-lt"/>
              <a:ea typeface="+mn-ea"/>
              <a:cs typeface="+mn-cs"/>
            </a:rPr>
            <a:t>が大幅な減となったが、</a:t>
          </a:r>
          <a:r>
            <a:rPr kumimoji="1" lang="ja-JP" altLang="en-US" sz="1000" baseline="0">
              <a:solidFill>
                <a:schemeClr val="dk1"/>
              </a:solidFill>
              <a:effectLst/>
              <a:latin typeface="+mn-lt"/>
              <a:ea typeface="+mn-ea"/>
              <a:cs typeface="+mn-cs"/>
            </a:rPr>
            <a:t>社会情勢の変動により地方交付税</a:t>
          </a:r>
          <a:r>
            <a:rPr kumimoji="1" lang="ja-JP" altLang="ja-JP" sz="1000" baseline="0">
              <a:solidFill>
                <a:schemeClr val="dk1"/>
              </a:solidFill>
              <a:effectLst/>
              <a:latin typeface="+mn-lt"/>
              <a:ea typeface="+mn-ea"/>
              <a:cs typeface="+mn-cs"/>
            </a:rPr>
            <a:t>が大幅な増となった。歳出は、ふるさと納税</a:t>
          </a:r>
          <a:r>
            <a:rPr kumimoji="1" lang="ja-JP" altLang="en-US" sz="1000" baseline="0">
              <a:solidFill>
                <a:schemeClr val="dk1"/>
              </a:solidFill>
              <a:effectLst/>
              <a:latin typeface="+mn-lt"/>
              <a:ea typeface="+mn-ea"/>
              <a:cs typeface="+mn-cs"/>
            </a:rPr>
            <a:t>の増加に伴い、ふるさと納税特産品贈呈事業等が増となったが</a:t>
          </a:r>
          <a:r>
            <a:rPr kumimoji="1" lang="ja-JP" altLang="ja-JP" sz="1000" baseline="0">
              <a:solidFill>
                <a:schemeClr val="dk1"/>
              </a:solidFill>
              <a:effectLst/>
              <a:latin typeface="+mn-lt"/>
              <a:ea typeface="+mn-ea"/>
              <a:cs typeface="+mn-cs"/>
            </a:rPr>
            <a:t>、</a:t>
          </a:r>
          <a:r>
            <a:rPr kumimoji="1" lang="ja-JP" altLang="en-US" sz="1000" baseline="0">
              <a:solidFill>
                <a:schemeClr val="dk1"/>
              </a:solidFill>
              <a:effectLst/>
              <a:latin typeface="+mn-lt"/>
              <a:ea typeface="+mn-ea"/>
              <a:cs typeface="+mn-cs"/>
            </a:rPr>
            <a:t>農林水産業費の補助事業の反動減により、全体として減少した。</a:t>
          </a:r>
          <a:r>
            <a:rPr kumimoji="1" lang="ja-JP" altLang="ja-JP" sz="1000" baseline="0">
              <a:solidFill>
                <a:schemeClr val="dk1"/>
              </a:solidFill>
              <a:effectLst/>
              <a:latin typeface="+mn-lt"/>
              <a:ea typeface="+mn-ea"/>
              <a:cs typeface="+mn-cs"/>
            </a:rPr>
            <a:t>指数としては前年度と同値となり</a:t>
          </a:r>
          <a:r>
            <a:rPr kumimoji="1" lang="ja-JP" altLang="ja-JP" sz="1000">
              <a:solidFill>
                <a:schemeClr val="dk1"/>
              </a:solidFill>
              <a:effectLst/>
              <a:latin typeface="+mn-lt"/>
              <a:ea typeface="+mn-ea"/>
              <a:cs typeface="+mn-cs"/>
            </a:rPr>
            <a:t>、類似団体平均とも同率となった。今後も、投資的経費や補助費等の抑制など行財政改革を更に進め、歳出の徹底的な見直しなどに取り組む。加えて、企業誘致の推進により財政基盤を強化するとともに、税収確保・徴収対策の強化などにより自主財源の確保に努める。</a:t>
          </a:r>
          <a:endParaRPr lang="ja-JP" altLang="ja-JP" sz="10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129920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分子</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主に人件費や物件費等が増となった</a:t>
          </a:r>
          <a:r>
            <a:rPr kumimoji="1" lang="ja-JP" altLang="ja-JP" sz="1100">
              <a:solidFill>
                <a:schemeClr val="dk1"/>
              </a:solidFill>
              <a:effectLst/>
              <a:latin typeface="+mn-lt"/>
              <a:ea typeface="+mn-ea"/>
              <a:cs typeface="+mn-cs"/>
            </a:rPr>
            <a:t>。分母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全体的に増加しているが、主に地方交付税が大幅増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経常収支比率</a:t>
          </a:r>
          <a:r>
            <a:rPr kumimoji="1" lang="ja-JP" altLang="en-US" sz="1100">
              <a:solidFill>
                <a:schemeClr val="dk1"/>
              </a:solidFill>
              <a:effectLst/>
              <a:latin typeface="+mn-lt"/>
              <a:ea typeface="+mn-ea"/>
              <a:cs typeface="+mn-cs"/>
            </a:rPr>
            <a:t>の低下に繋がった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分子側の経常的歳出の一層の抑制に努め、</a:t>
          </a:r>
          <a:r>
            <a:rPr kumimoji="1" lang="ja-JP" altLang="en-US" sz="1100">
              <a:solidFill>
                <a:schemeClr val="dk1"/>
              </a:solidFill>
              <a:effectLst/>
              <a:latin typeface="+mn-lt"/>
              <a:ea typeface="+mn-ea"/>
              <a:cs typeface="+mn-cs"/>
            </a:rPr>
            <a:t>比率の</a:t>
          </a:r>
          <a:r>
            <a:rPr kumimoji="1" lang="ja-JP" altLang="ja-JP" sz="1100">
              <a:solidFill>
                <a:schemeClr val="dk1"/>
              </a:solidFill>
              <a:effectLst/>
              <a:latin typeface="+mn-lt"/>
              <a:ea typeface="+mn-ea"/>
              <a:cs typeface="+mn-cs"/>
            </a:rPr>
            <a:t>悪化を</a:t>
          </a:r>
          <a:r>
            <a:rPr kumimoji="1" lang="ja-JP" altLang="en-US" sz="1100">
              <a:solidFill>
                <a:schemeClr val="dk1"/>
              </a:solidFill>
              <a:effectLst/>
              <a:latin typeface="+mn-lt"/>
              <a:ea typeface="+mn-ea"/>
              <a:cs typeface="+mn-cs"/>
            </a:rPr>
            <a:t>抑制する必要がある。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27178</xdr:rowOff>
    </xdr:from>
    <xdr:to>
      <xdr:col>23</xdr:col>
      <xdr:colOff>133350</xdr:colOff>
      <xdr:row>66</xdr:row>
      <xdr:rowOff>5334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171428"/>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27178</xdr:rowOff>
    </xdr:from>
    <xdr:to>
      <xdr:col>19</xdr:col>
      <xdr:colOff>133350</xdr:colOff>
      <xdr:row>66</xdr:row>
      <xdr:rowOff>5334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7142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94996</xdr:rowOff>
    </xdr:from>
    <xdr:to>
      <xdr:col>15</xdr:col>
      <xdr:colOff>82550</xdr:colOff>
      <xdr:row>65</xdr:row>
      <xdr:rowOff>27178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9634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94996</xdr:rowOff>
    </xdr:from>
    <xdr:to>
      <xdr:col>11</xdr:col>
      <xdr:colOff>31750</xdr:colOff>
      <xdr:row>65</xdr:row>
      <xdr:rowOff>157480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96346"/>
          <a:ext cx="8890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119905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9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125984</xdr:rowOff>
    </xdr:from>
    <xdr:to>
      <xdr:col>19</xdr:col>
      <xdr:colOff>184150</xdr:colOff>
      <xdr:row>66</xdr:row>
      <xdr:rowOff>56134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40911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5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147828</xdr:rowOff>
    </xdr:from>
    <xdr:to>
      <xdr:col>15</xdr:col>
      <xdr:colOff>133350</xdr:colOff>
      <xdr:row>65</xdr:row>
      <xdr:rowOff>77978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62755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44196</xdr:rowOff>
    </xdr:from>
    <xdr:to>
      <xdr:col>11</xdr:col>
      <xdr:colOff>82550</xdr:colOff>
      <xdr:row>63</xdr:row>
      <xdr:rowOff>145796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130573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等決算額が類似団体平均を大幅に下回っているのは、主に人件費が要因となっている。これは、指定管理者制度を公立保育所運営事業や養護老人ホーム運営事業、総合運動公園管理に導入したことや、学校給食調理業務、学校用務員業務を民間委託したことに加え、団塊世代の大量退職に対し、新規採用職員を極力抑制してきたことなどによるものである。今後も、指定管理者制度導入や民間委託を推進するとともに、新規採用職員の抑制により、更なる歳出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85131</xdr:rowOff>
    </xdr:from>
    <xdr:to>
      <xdr:col>23</xdr:col>
      <xdr:colOff>133350</xdr:colOff>
      <xdr:row>81</xdr:row>
      <xdr:rowOff>167092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72581"/>
          <a:ext cx="838200" cy="8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81384</xdr:rowOff>
    </xdr:from>
    <xdr:to>
      <xdr:col>19</xdr:col>
      <xdr:colOff>133350</xdr:colOff>
      <xdr:row>81</xdr:row>
      <xdr:rowOff>85131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68834"/>
          <a:ext cx="88900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69838</xdr:rowOff>
    </xdr:from>
    <xdr:to>
      <xdr:col>15</xdr:col>
      <xdr:colOff>82550</xdr:colOff>
      <xdr:row>81</xdr:row>
      <xdr:rowOff>81384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57288"/>
          <a:ext cx="889000" cy="1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4407</xdr:rowOff>
    </xdr:from>
    <xdr:to>
      <xdr:col>11</xdr:col>
      <xdr:colOff>31750</xdr:colOff>
      <xdr:row>81</xdr:row>
      <xdr:rowOff>69838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891857"/>
          <a:ext cx="889000" cy="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116292</xdr:rowOff>
    </xdr:from>
    <xdr:to>
      <xdr:col>23</xdr:col>
      <xdr:colOff>184150</xdr:colOff>
      <xdr:row>82</xdr:row>
      <xdr:rowOff>46442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0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132819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4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34331</xdr:rowOff>
    </xdr:from>
    <xdr:to>
      <xdr:col>19</xdr:col>
      <xdr:colOff>184150</xdr:colOff>
      <xdr:row>81</xdr:row>
      <xdr:rowOff>135931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2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146108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90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30584</xdr:rowOff>
    </xdr:from>
    <xdr:to>
      <xdr:col>15</xdr:col>
      <xdr:colOff>133350</xdr:colOff>
      <xdr:row>81</xdr:row>
      <xdr:rowOff>132184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1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142361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8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19038</xdr:rowOff>
    </xdr:from>
    <xdr:to>
      <xdr:col>11</xdr:col>
      <xdr:colOff>82550</xdr:colOff>
      <xdr:row>81</xdr:row>
      <xdr:rowOff>120638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0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130815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125057</xdr:rowOff>
    </xdr:from>
    <xdr:to>
      <xdr:col>7</xdr:col>
      <xdr:colOff>31750</xdr:colOff>
      <xdr:row>81</xdr:row>
      <xdr:rowOff>55207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65384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0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昨年度は、類似団体平均と</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ポイントの開きがあったが、今年度は指数自体</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し、類似団体平均と</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ポイントに差が</a:t>
          </a:r>
          <a:r>
            <a:rPr kumimoji="1" lang="ja-JP" altLang="en-US" sz="1100">
              <a:solidFill>
                <a:schemeClr val="dk1"/>
              </a:solidFill>
              <a:effectLst/>
              <a:latin typeface="+mn-lt"/>
              <a:ea typeface="+mn-ea"/>
              <a:cs typeface="+mn-cs"/>
            </a:rPr>
            <a:t>縮小</a:t>
          </a:r>
          <a:r>
            <a:rPr kumimoji="1" lang="ja-JP" altLang="ja-JP" sz="1100">
              <a:solidFill>
                <a:schemeClr val="dk1"/>
              </a:solidFill>
              <a:effectLst/>
              <a:latin typeface="+mn-lt"/>
              <a:ea typeface="+mn-ea"/>
              <a:cs typeface="+mn-cs"/>
            </a:rPr>
            <a:t>した。要因としては、昇格者数の増が挙げられる。</a:t>
          </a:r>
          <a:endParaRPr lang="ja-JP" altLang="ja-JP">
            <a:effectLst/>
          </a:endParaRPr>
        </a:p>
        <a:p>
          <a:r>
            <a:rPr kumimoji="1" lang="ja-JP" altLang="ja-JP" sz="1100">
              <a:solidFill>
                <a:schemeClr val="dk1"/>
              </a:solidFill>
              <a:effectLst/>
              <a:latin typeface="+mn-lt"/>
              <a:ea typeface="+mn-ea"/>
              <a:cs typeface="+mn-cs"/>
            </a:rPr>
            <a:t>　今後は、職員数の適正化を念頭に、退職者不補充を基本として、類似団体平均の水準値までの低下を目指す。</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85</xdr:row>
      <xdr:rowOff>165805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739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165805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6854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165805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6854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141816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7390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87082</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66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これまでの新規採用職員数の抑制や指定管理者制度を含めた業務の民間委託推進等により、類似団体平均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3.89</a:t>
          </a:r>
          <a:r>
            <a:rPr kumimoji="1" lang="ja-JP" altLang="ja-JP" sz="1100">
              <a:solidFill>
                <a:schemeClr val="dk1"/>
              </a:solidFill>
              <a:effectLst/>
              <a:latin typeface="+mn-lt"/>
              <a:ea typeface="+mn-ea"/>
              <a:cs typeface="+mn-cs"/>
            </a:rPr>
            <a:t>人下回る結果となっている。しかし、人口減少が職員減少を上回り、上昇傾向にあるため、類似団体平均より低い水準を維持するため、今後も業務の効率化を図りながら定員管理の適正化に努める。 </a:t>
          </a:r>
          <a:endParaRPr lang="ja-JP" altLang="ja-JP" sz="1400">
            <a:effectLst/>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124460</xdr:rowOff>
    </xdr:from>
    <xdr:to>
      <xdr:col>81</xdr:col>
      <xdr:colOff>44450</xdr:colOff>
      <xdr:row>59</xdr:row>
      <xdr:rowOff>134112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4001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106604</xdr:rowOff>
    </xdr:from>
    <xdr:to>
      <xdr:col>77</xdr:col>
      <xdr:colOff>44450</xdr:colOff>
      <xdr:row>59</xdr:row>
      <xdr:rowOff>124460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22154"/>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72822</xdr:rowOff>
    </xdr:from>
    <xdr:to>
      <xdr:col>72</xdr:col>
      <xdr:colOff>203200</xdr:colOff>
      <xdr:row>59</xdr:row>
      <xdr:rowOff>106604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8837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65100</xdr:rowOff>
    </xdr:from>
    <xdr:to>
      <xdr:col>68</xdr:col>
      <xdr:colOff>152400</xdr:colOff>
      <xdr:row>59</xdr:row>
      <xdr:rowOff>72822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80650"/>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83312</xdr:rowOff>
    </xdr:from>
    <xdr:to>
      <xdr:col>81</xdr:col>
      <xdr:colOff>95250</xdr:colOff>
      <xdr:row>60</xdr:row>
      <xdr:rowOff>13462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99839</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4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73660</xdr:rowOff>
    </xdr:from>
    <xdr:to>
      <xdr:col>77</xdr:col>
      <xdr:colOff>95250</xdr:colOff>
      <xdr:row>60</xdr:row>
      <xdr:rowOff>3810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13987</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55804</xdr:rowOff>
    </xdr:from>
    <xdr:to>
      <xdr:col>73</xdr:col>
      <xdr:colOff>44450</xdr:colOff>
      <xdr:row>59</xdr:row>
      <xdr:rowOff>157404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167581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4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22022</xdr:rowOff>
    </xdr:from>
    <xdr:to>
      <xdr:col>68</xdr:col>
      <xdr:colOff>203200</xdr:colOff>
      <xdr:row>59</xdr:row>
      <xdr:rowOff>123622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133799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0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14300</xdr:rowOff>
    </xdr:from>
    <xdr:to>
      <xdr:col>64</xdr:col>
      <xdr:colOff>152400</xdr:colOff>
      <xdr:row>59</xdr:row>
      <xdr:rowOff>115900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126077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これまでの新規地方債発行抑制が奏功し、類似団体平均を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下回る状況となっている。今後も、年間償還額を上回らない借入に努めたいが、近年、普通建設事業の補助裏財源としての地方債発行額が増加傾向である。また、今後の大型プロジェクト実施に際しては、借入額の増が見込まれるため、計画的な事業実施や事業選択等により、新規地方債の発行抑制に取り組み、更に水準を抑えたい。 </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107421</xdr:rowOff>
    </xdr:from>
    <xdr:to>
      <xdr:col>81</xdr:col>
      <xdr:colOff>44450</xdr:colOff>
      <xdr:row>39</xdr:row>
      <xdr:rowOff>117475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9397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107421</xdr:rowOff>
    </xdr:from>
    <xdr:to>
      <xdr:col>77</xdr:col>
      <xdr:colOff>44450</xdr:colOff>
      <xdr:row>39</xdr:row>
      <xdr:rowOff>117475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939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107421</xdr:rowOff>
    </xdr:from>
    <xdr:to>
      <xdr:col>72</xdr:col>
      <xdr:colOff>203200</xdr:colOff>
      <xdr:row>39</xdr:row>
      <xdr:rowOff>137583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79397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167746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2413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56621</xdr:rowOff>
    </xdr:from>
    <xdr:to>
      <xdr:col>81</xdr:col>
      <xdr:colOff>95250</xdr:colOff>
      <xdr:row>39</xdr:row>
      <xdr:rowOff>158221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73148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8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66675</xdr:rowOff>
    </xdr:from>
    <xdr:to>
      <xdr:col>77</xdr:col>
      <xdr:colOff>95250</xdr:colOff>
      <xdr:row>39</xdr:row>
      <xdr:rowOff>168275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7002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56621</xdr:rowOff>
    </xdr:from>
    <xdr:to>
      <xdr:col>73</xdr:col>
      <xdr:colOff>44450</xdr:colOff>
      <xdr:row>39</xdr:row>
      <xdr:rowOff>158221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168398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1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116946</xdr:rowOff>
    </xdr:from>
    <xdr:to>
      <xdr:col>64</xdr:col>
      <xdr:colOff>152400</xdr:colOff>
      <xdr:row>40</xdr:row>
      <xdr:rowOff>47096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57273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7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団塊世代の大量退職に対し、新規採用職員を抑制していることから退職手当負担見込額が抑えられているが、病院事業会計の歳入不足の補てんや、学校統合や庁舎建設等公共施設整備に対する財政調整基金をはじめとする基金の取崩しによる、基金残高の減少が見込まれるため、今後、比率上昇の可能性がある。</a:t>
          </a:r>
          <a:endParaRPr lang="ja-JP" altLang="ja-JP" sz="1400">
            <a:effectLst/>
          </a:endParaRPr>
        </a:p>
        <a:p>
          <a:r>
            <a:rPr kumimoji="1" lang="ja-JP" altLang="ja-JP" sz="1100">
              <a:solidFill>
                <a:schemeClr val="dk1"/>
              </a:solidFill>
              <a:effectLst/>
              <a:latin typeface="+mn-lt"/>
              <a:ea typeface="+mn-ea"/>
              <a:cs typeface="+mn-cs"/>
            </a:rPr>
            <a:t>　このため、財政調整基金に極力頼らない財政基盤とするため、事業の見直しや自主財源の確保、地方債の新規発行抑制などの適正化を図り、財政の健全化に努める。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8,393
8,324
85.39
7,376,825
7,238,634
95,155
3,725,264
4,730,077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人件費に係るものは、前年度比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ポイント高い水準にあり、類似団体内でも</a:t>
          </a:r>
          <a:r>
            <a:rPr kumimoji="1" lang="ja-JP" altLang="en-US" sz="1100">
              <a:solidFill>
                <a:schemeClr val="dk1"/>
              </a:solidFill>
              <a:effectLst/>
              <a:latin typeface="+mn-lt"/>
              <a:ea typeface="+mn-ea"/>
              <a:cs typeface="+mn-cs"/>
            </a:rPr>
            <a:t>中間</a:t>
          </a:r>
          <a:r>
            <a:rPr kumimoji="1" lang="ja-JP" altLang="ja-JP" sz="1100">
              <a:solidFill>
                <a:schemeClr val="dk1"/>
              </a:solidFill>
              <a:effectLst/>
              <a:latin typeface="+mn-lt"/>
              <a:ea typeface="+mn-ea"/>
              <a:cs typeface="+mn-cs"/>
            </a:rPr>
            <a:t>に位置している。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このため、適正な定員管理や、時間外勤務手当の抑制などにより人件費抑制に努める。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169454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7634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156392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7634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64951</xdr:rowOff>
    </xdr:from>
    <xdr:to>
      <xdr:col>15</xdr:col>
      <xdr:colOff>98425</xdr:colOff>
      <xdr:row>36</xdr:row>
      <xdr:rowOff>156392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3715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64951</xdr:rowOff>
    </xdr:from>
    <xdr:to>
      <xdr:col>11</xdr:col>
      <xdr:colOff>9525</xdr:colOff>
      <xdr:row>36</xdr:row>
      <xdr:rowOff>169454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37151"/>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118654</xdr:rowOff>
    </xdr:from>
    <xdr:to>
      <xdr:col>24</xdr:col>
      <xdr:colOff>76200</xdr:colOff>
      <xdr:row>37</xdr:row>
      <xdr:rowOff>48804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90731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62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105592</xdr:rowOff>
    </xdr:from>
    <xdr:to>
      <xdr:col>15</xdr:col>
      <xdr:colOff>149225</xdr:colOff>
      <xdr:row>37</xdr:row>
      <xdr:rowOff>35742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20519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14151</xdr:rowOff>
    </xdr:from>
    <xdr:to>
      <xdr:col>11</xdr:col>
      <xdr:colOff>60325</xdr:colOff>
      <xdr:row>36</xdr:row>
      <xdr:rowOff>115751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100528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118654</xdr:rowOff>
    </xdr:from>
    <xdr:to>
      <xdr:col>6</xdr:col>
      <xdr:colOff>171450</xdr:colOff>
      <xdr:row>37</xdr:row>
      <xdr:rowOff>48804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33581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ポイント上昇し、類似団体平均ともほぼ同数値となった。</a:t>
          </a:r>
          <a:endParaRPr lang="ja-JP" altLang="ja-JP" sz="1400">
            <a:effectLst/>
          </a:endParaRPr>
        </a:p>
        <a:p>
          <a:r>
            <a:rPr kumimoji="1" lang="ja-JP" altLang="ja-JP" sz="1100">
              <a:solidFill>
                <a:schemeClr val="dk1"/>
              </a:solidFill>
              <a:effectLst/>
              <a:latin typeface="+mn-lt"/>
              <a:ea typeface="+mn-ea"/>
              <a:cs typeface="+mn-cs"/>
            </a:rPr>
            <a:t>　今後はこれ以上の上昇を防ぎ、引き続き、類似団体平均を下回るよう歳出抑制の継続に努める。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41275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8702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165100</xdr:rowOff>
    </xdr:from>
    <xdr:to>
      <xdr:col>78</xdr:col>
      <xdr:colOff>69850</xdr:colOff>
      <xdr:row>16</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36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165100</xdr:rowOff>
    </xdr:from>
    <xdr:to>
      <xdr:col>73</xdr:col>
      <xdr:colOff>180975</xdr:colOff>
      <xdr:row>15</xdr:row>
      <xdr:rowOff>165100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736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165100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641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134002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114300</xdr:rowOff>
    </xdr:from>
    <xdr:to>
      <xdr:col>74</xdr:col>
      <xdr:colOff>31750</xdr:colOff>
      <xdr:row>16</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114300</xdr:rowOff>
    </xdr:from>
    <xdr:to>
      <xdr:col>69</xdr:col>
      <xdr:colOff>142875</xdr:colOff>
      <xdr:row>16</xdr:row>
      <xdr:rowOff>44450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54627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扶助費に係る経常収支比率が、前年度比</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、類似団体内で</a:t>
          </a:r>
          <a:r>
            <a:rPr kumimoji="1" lang="ja-JP" altLang="en-US" sz="1100">
              <a:solidFill>
                <a:schemeClr val="dk1"/>
              </a:solidFill>
              <a:effectLst/>
              <a:latin typeface="+mn-lt"/>
              <a:ea typeface="+mn-ea"/>
              <a:cs typeface="+mn-cs"/>
            </a:rPr>
            <a:t>まだ</a:t>
          </a:r>
          <a:r>
            <a:rPr kumimoji="1" lang="ja-JP" altLang="ja-JP" sz="1100">
              <a:solidFill>
                <a:schemeClr val="dk1"/>
              </a:solidFill>
              <a:effectLst/>
              <a:latin typeface="+mn-lt"/>
              <a:ea typeface="+mn-ea"/>
              <a:cs typeface="+mn-cs"/>
            </a:rPr>
            <a:t>下位</a:t>
          </a:r>
          <a:r>
            <a:rPr kumimoji="1" lang="ja-JP" altLang="en-US" sz="1100">
              <a:solidFill>
                <a:schemeClr val="dk1"/>
              </a:solidFill>
              <a:effectLst/>
              <a:latin typeface="+mn-lt"/>
              <a:ea typeface="+mn-ea"/>
              <a:cs typeface="+mn-cs"/>
            </a:rPr>
            <a:t>に位置している</a:t>
          </a:r>
          <a:r>
            <a:rPr kumimoji="1" lang="ja-JP" altLang="ja-JP" sz="1100">
              <a:solidFill>
                <a:schemeClr val="dk1"/>
              </a:solidFill>
              <a:effectLst/>
              <a:latin typeface="+mn-lt"/>
              <a:ea typeface="+mn-ea"/>
              <a:cs typeface="+mn-cs"/>
            </a:rPr>
            <a:t>。障がい関連事業や児童福祉事業において、制度改正等に伴うサービス低下を招かないよう、単独事業として、事業内容や対象者等の拡大を行っていることによる支出増が大きな要因となっている。今後、資格審査等の適正化や、事業の取捨選択により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61</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12825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61</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1473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147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50800</xdr:rowOff>
    </xdr:from>
    <xdr:to>
      <xdr:col>11</xdr:col>
      <xdr:colOff>9525</xdr:colOff>
      <xdr:row>60</xdr:row>
      <xdr:rowOff>146050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1663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0</xdr:rowOff>
    </xdr:from>
    <xdr:to>
      <xdr:col>20</xdr:col>
      <xdr:colOff>38100</xdr:colOff>
      <xdr:row>61</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86377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54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0</xdr:rowOff>
    </xdr:from>
    <xdr:to>
      <xdr:col>11</xdr:col>
      <xdr:colOff>60325</xdr:colOff>
      <xdr:row>59</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95250</xdr:rowOff>
    </xdr:from>
    <xdr:to>
      <xdr:col>6</xdr:col>
      <xdr:colOff>171450</xdr:colOff>
      <xdr:row>61</xdr:row>
      <xdr:rowOff>25400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10177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上回り、差が広がる結果となった。公共施設の計画的な老朽化対策・長寿命化対策を図るため、今後も維持補修費の増加が見込まれるが、これ以上の急激な上昇は抑えながら緊急性・優先性に基づき、適正な施設管理等を行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59</xdr:row>
      <xdr:rowOff>161290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10261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100330</xdr:rowOff>
    </xdr:from>
    <xdr:to>
      <xdr:col>78</xdr:col>
      <xdr:colOff>69850</xdr:colOff>
      <xdr:row>59</xdr:row>
      <xdr:rowOff>161290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10215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59</xdr:row>
      <xdr:rowOff>100330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10093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149860</xdr:rowOff>
    </xdr:from>
    <xdr:to>
      <xdr:col>69</xdr:col>
      <xdr:colOff>92075</xdr:colOff>
      <xdr:row>60</xdr:row>
      <xdr:rowOff>27940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0939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110490</xdr:rowOff>
    </xdr:from>
    <xdr:to>
      <xdr:col>78</xdr:col>
      <xdr:colOff>120650</xdr:colOff>
      <xdr:row>60</xdr:row>
      <xdr:rowOff>40640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25417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49530</xdr:rowOff>
    </xdr:from>
    <xdr:to>
      <xdr:col>74</xdr:col>
      <xdr:colOff>31750</xdr:colOff>
      <xdr:row>59</xdr:row>
      <xdr:rowOff>151130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135907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148590</xdr:rowOff>
    </xdr:from>
    <xdr:to>
      <xdr:col>65</xdr:col>
      <xdr:colOff>53975</xdr:colOff>
      <xdr:row>60</xdr:row>
      <xdr:rowOff>78740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63517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ポイント改善され、類似団体平均</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全国平均や県平均</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も大きく上回っている。今後は、単独補助金の一部カットなど見直し等を実施し、補助費等の縮減に努めていく。 </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86995</xdr:rowOff>
    </xdr:from>
    <xdr:to>
      <xdr:col>82</xdr:col>
      <xdr:colOff>107950</xdr:colOff>
      <xdr:row>36</xdr:row>
      <xdr:rowOff>6985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8774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xdr:rowOff>
    </xdr:from>
    <xdr:to>
      <xdr:col>78</xdr:col>
      <xdr:colOff>69850</xdr:colOff>
      <xdr:row>36</xdr:row>
      <xdr:rowOff>64135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791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81280</xdr:rowOff>
    </xdr:from>
    <xdr:to>
      <xdr:col>73</xdr:col>
      <xdr:colOff>180975</xdr:colOff>
      <xdr:row>36</xdr:row>
      <xdr:rowOff>64135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8203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81280</xdr:rowOff>
    </xdr:from>
    <xdr:to>
      <xdr:col>69</xdr:col>
      <xdr:colOff>92075</xdr:colOff>
      <xdr:row>35</xdr:row>
      <xdr:rowOff>161290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820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36195</xdr:rowOff>
    </xdr:from>
    <xdr:to>
      <xdr:col>82</xdr:col>
      <xdr:colOff>158750</xdr:colOff>
      <xdr:row>35</xdr:row>
      <xdr:rowOff>137795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52722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8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127635</xdr:rowOff>
    </xdr:from>
    <xdr:to>
      <xdr:col>78</xdr:col>
      <xdr:colOff>120650</xdr:colOff>
      <xdr:row>36</xdr:row>
      <xdr:rowOff>57785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42562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1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13335</xdr:rowOff>
    </xdr:from>
    <xdr:to>
      <xdr:col>74</xdr:col>
      <xdr:colOff>31750</xdr:colOff>
      <xdr:row>36</xdr:row>
      <xdr:rowOff>114935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99712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7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30480</xdr:rowOff>
    </xdr:from>
    <xdr:to>
      <xdr:col>69</xdr:col>
      <xdr:colOff>142875</xdr:colOff>
      <xdr:row>35</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116857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25417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新規地方債の借入抑制を行って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一方、類似団体平均を下回ることは継続されており、今回も</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ポイント下回る結果となった。引き続き、年度償還額を上回らない</a:t>
          </a:r>
          <a:r>
            <a:rPr kumimoji="1" lang="ja-JP" altLang="en-US" sz="1100">
              <a:solidFill>
                <a:schemeClr val="dk1"/>
              </a:solidFill>
              <a:effectLst/>
              <a:latin typeface="+mn-lt"/>
              <a:ea typeface="+mn-ea"/>
              <a:cs typeface="+mn-cs"/>
            </a:rPr>
            <a:t>よう</a:t>
          </a:r>
          <a:r>
            <a:rPr kumimoji="1" lang="ja-JP" altLang="ja-JP" sz="1100">
              <a:solidFill>
                <a:schemeClr val="dk1"/>
              </a:solidFill>
              <a:effectLst/>
              <a:latin typeface="+mn-lt"/>
              <a:ea typeface="+mn-ea"/>
              <a:cs typeface="+mn-cs"/>
            </a:rPr>
            <a:t>新規発行の抑制に努め、健全な財政の堅持を図る。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73661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581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73661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39370</xdr:rowOff>
    </xdr:from>
    <xdr:to>
      <xdr:col>15</xdr:col>
      <xdr:colOff>98425</xdr:colOff>
      <xdr:row>76</xdr:row>
      <xdr:rowOff>43180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69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39370</xdr:rowOff>
    </xdr:from>
    <xdr:to>
      <xdr:col>11</xdr:col>
      <xdr:colOff>9525</xdr:colOff>
      <xdr:row>76</xdr:row>
      <xdr:rowOff>119380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695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160020</xdr:rowOff>
    </xdr:from>
    <xdr:to>
      <xdr:col>11</xdr:col>
      <xdr:colOff>60325</xdr:colOff>
      <xdr:row>76</xdr:row>
      <xdr:rowOff>90170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100347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公債費以外に係る経常収支比率は、類似団体平均を</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ポイント、県平均を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とそれぞれ大きく上回っている状況にある。病院事業会計への損失補てんの補助金等や、医療費の増に伴う国民健康保険事業特別会計への繰出金、福祉・教育部門の扶助費が要因と思われることから、経営見直しや事業の適正化、取捨選択を図ることにより経費の縮減に努めなければならな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79</xdr:row>
      <xdr:rowOff>119380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5915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31750</xdr:rowOff>
    </xdr:from>
    <xdr:to>
      <xdr:col>78</xdr:col>
      <xdr:colOff>69850</xdr:colOff>
      <xdr:row>79</xdr:row>
      <xdr:rowOff>119380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5763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79</xdr:row>
      <xdr:rowOff>31750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629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79</xdr:row>
      <xdr:rowOff>58420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62939"/>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68580</xdr:rowOff>
    </xdr:from>
    <xdr:to>
      <xdr:col>78</xdr:col>
      <xdr:colOff>120650</xdr:colOff>
      <xdr:row>79</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154957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699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152400</xdr:rowOff>
    </xdr:from>
    <xdr:to>
      <xdr:col>74</xdr:col>
      <xdr:colOff>31750</xdr:colOff>
      <xdr:row>79</xdr:row>
      <xdr:rowOff>82550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xdr:rowOff>
    </xdr:from>
    <xdr:to>
      <xdr:col>65</xdr:col>
      <xdr:colOff>53975</xdr:colOff>
      <xdr:row>79</xdr:row>
      <xdr:rowOff>109220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93997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57938</xdr:rowOff>
    </xdr:from>
    <xdr:to>
      <xdr:col>29</xdr:col>
      <xdr:colOff>127000</xdr:colOff>
      <xdr:row>18</xdr:row>
      <xdr:rowOff>145314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91663"/>
          <a:ext cx="647700" cy="87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145314</xdr:rowOff>
    </xdr:from>
    <xdr:to>
      <xdr:col>26</xdr:col>
      <xdr:colOff>50800</xdr:colOff>
      <xdr:row>19</xdr:row>
      <xdr:rowOff>2242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79039"/>
          <a:ext cx="698500" cy="28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2242</xdr:rowOff>
    </xdr:from>
    <xdr:to>
      <xdr:col>22</xdr:col>
      <xdr:colOff>114300</xdr:colOff>
      <xdr:row>19</xdr:row>
      <xdr:rowOff>19259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07417"/>
          <a:ext cx="698500" cy="17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19259</xdr:rowOff>
    </xdr:from>
    <xdr:to>
      <xdr:col>18</xdr:col>
      <xdr:colOff>177800</xdr:colOff>
      <xdr:row>19</xdr:row>
      <xdr:rowOff>57029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24434"/>
          <a:ext cx="698500" cy="37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7138</xdr:rowOff>
    </xdr:from>
    <xdr:to>
      <xdr:col>29</xdr:col>
      <xdr:colOff>177800</xdr:colOff>
      <xdr:row>18</xdr:row>
      <xdr:rowOff>108738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40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150665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1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94514</xdr:rowOff>
    </xdr:from>
    <xdr:to>
      <xdr:col>26</xdr:col>
      <xdr:colOff>101600</xdr:colOff>
      <xdr:row>19</xdr:row>
      <xdr:rowOff>24664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28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9441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1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122892</xdr:rowOff>
    </xdr:from>
    <xdr:to>
      <xdr:col>22</xdr:col>
      <xdr:colOff>165100</xdr:colOff>
      <xdr:row>19</xdr:row>
      <xdr:rowOff>53042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56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37819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42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139909</xdr:rowOff>
    </xdr:from>
    <xdr:to>
      <xdr:col>19</xdr:col>
      <xdr:colOff>38100</xdr:colOff>
      <xdr:row>19</xdr:row>
      <xdr:rowOff>70059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73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54836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6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6229</xdr:rowOff>
    </xdr:from>
    <xdr:to>
      <xdr:col>15</xdr:col>
      <xdr:colOff>101600</xdr:colOff>
      <xdr:row>19</xdr:row>
      <xdr:rowOff>107829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11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92606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9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292106</xdr:rowOff>
    </xdr:from>
    <xdr:to>
      <xdr:col>29</xdr:col>
      <xdr:colOff>127000</xdr:colOff>
      <xdr:row>37</xdr:row>
      <xdr:rowOff>328111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416806"/>
          <a:ext cx="647700" cy="36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281057</xdr:rowOff>
    </xdr:from>
    <xdr:to>
      <xdr:col>26</xdr:col>
      <xdr:colOff>50800</xdr:colOff>
      <xdr:row>37</xdr:row>
      <xdr:rowOff>292106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405757"/>
          <a:ext cx="698500" cy="11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281057</xdr:rowOff>
    </xdr:from>
    <xdr:to>
      <xdr:col>22</xdr:col>
      <xdr:colOff>114300</xdr:colOff>
      <xdr:row>37</xdr:row>
      <xdr:rowOff>320624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05757"/>
          <a:ext cx="698500" cy="39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320624</xdr:rowOff>
    </xdr:from>
    <xdr:to>
      <xdr:col>18</xdr:col>
      <xdr:colOff>177800</xdr:colOff>
      <xdr:row>38</xdr:row>
      <xdr:rowOff>28931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445324"/>
          <a:ext cx="698500" cy="51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277311</xdr:rowOff>
    </xdr:from>
    <xdr:to>
      <xdr:col>29</xdr:col>
      <xdr:colOff>177800</xdr:colOff>
      <xdr:row>38</xdr:row>
      <xdr:rowOff>36011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402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249388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7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241306</xdr:rowOff>
    </xdr:from>
    <xdr:to>
      <xdr:col>26</xdr:col>
      <xdr:colOff>101600</xdr:colOff>
      <xdr:row>38</xdr:row>
      <xdr:rowOff>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66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327683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5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230257</xdr:rowOff>
    </xdr:from>
    <xdr:to>
      <xdr:col>22</xdr:col>
      <xdr:colOff>165100</xdr:colOff>
      <xdr:row>37</xdr:row>
      <xdr:rowOff>331857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54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316634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4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269824</xdr:rowOff>
    </xdr:from>
    <xdr:to>
      <xdr:col>19</xdr:col>
      <xdr:colOff>38100</xdr:colOff>
      <xdr:row>38</xdr:row>
      <xdr:rowOff>28524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9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13301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8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321031</xdr:rowOff>
    </xdr:from>
    <xdr:to>
      <xdr:col>15</xdr:col>
      <xdr:colOff>101600</xdr:colOff>
      <xdr:row>38</xdr:row>
      <xdr:rowOff>79731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45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64508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3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8,393
8,324
85.39
7,376,825
7,238,634
95,155
3,725,264
4,730,077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114042</xdr:rowOff>
    </xdr:from>
    <xdr:to>
      <xdr:col>24</xdr:col>
      <xdr:colOff>63500</xdr:colOff>
      <xdr:row>38</xdr:row>
      <xdr:rowOff>26799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57692"/>
          <a:ext cx="838200" cy="8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26799</xdr:rowOff>
    </xdr:from>
    <xdr:to>
      <xdr:col>19</xdr:col>
      <xdr:colOff>177800</xdr:colOff>
      <xdr:row>38</xdr:row>
      <xdr:rowOff>43935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41899"/>
          <a:ext cx="889000" cy="1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43935</xdr:rowOff>
    </xdr:from>
    <xdr:to>
      <xdr:col>15</xdr:col>
      <xdr:colOff>50800</xdr:colOff>
      <xdr:row>38</xdr:row>
      <xdr:rowOff>57564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59035"/>
          <a:ext cx="889000" cy="1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57564</xdr:rowOff>
    </xdr:from>
    <xdr:to>
      <xdr:col>10</xdr:col>
      <xdr:colOff>114300</xdr:colOff>
      <xdr:row>38</xdr:row>
      <xdr:rowOff>81435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72664"/>
          <a:ext cx="889000" cy="2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63242</xdr:rowOff>
    </xdr:from>
    <xdr:to>
      <xdr:col>24</xdr:col>
      <xdr:colOff>114300</xdr:colOff>
      <xdr:row>37</xdr:row>
      <xdr:rowOff>164842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0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41669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8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147449</xdr:rowOff>
    </xdr:from>
    <xdr:to>
      <xdr:col>20</xdr:col>
      <xdr:colOff>38100</xdr:colOff>
      <xdr:row>38</xdr:row>
      <xdr:rowOff>77599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9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68726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8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164585</xdr:rowOff>
    </xdr:from>
    <xdr:to>
      <xdr:col>15</xdr:col>
      <xdr:colOff>101600</xdr:colOff>
      <xdr:row>38</xdr:row>
      <xdr:rowOff>94735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85862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0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6764</xdr:rowOff>
    </xdr:from>
    <xdr:to>
      <xdr:col>10</xdr:col>
      <xdr:colOff>165100</xdr:colOff>
      <xdr:row>38</xdr:row>
      <xdr:rowOff>108364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99491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1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30635</xdr:rowOff>
    </xdr:from>
    <xdr:to>
      <xdr:col>6</xdr:col>
      <xdr:colOff>38100</xdr:colOff>
      <xdr:row>38</xdr:row>
      <xdr:rowOff>132235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123362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3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120883</xdr:rowOff>
    </xdr:from>
    <xdr:to>
      <xdr:col>24</xdr:col>
      <xdr:colOff>63500</xdr:colOff>
      <xdr:row>59</xdr:row>
      <xdr:rowOff>10663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64983"/>
          <a:ext cx="838200" cy="6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2003</xdr:rowOff>
    </xdr:from>
    <xdr:to>
      <xdr:col>19</xdr:col>
      <xdr:colOff>177800</xdr:colOff>
      <xdr:row>59</xdr:row>
      <xdr:rowOff>10663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117553"/>
          <a:ext cx="889000" cy="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2003</xdr:rowOff>
    </xdr:from>
    <xdr:to>
      <xdr:col>15</xdr:col>
      <xdr:colOff>50800</xdr:colOff>
      <xdr:row>59</xdr:row>
      <xdr:rowOff>2197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17553"/>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2197</xdr:rowOff>
    </xdr:from>
    <xdr:to>
      <xdr:col>10</xdr:col>
      <xdr:colOff>114300</xdr:colOff>
      <xdr:row>59</xdr:row>
      <xdr:rowOff>65645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17747"/>
          <a:ext cx="889000" cy="6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70083</xdr:rowOff>
    </xdr:from>
    <xdr:to>
      <xdr:col>24</xdr:col>
      <xdr:colOff>114300</xdr:colOff>
      <xdr:row>59</xdr:row>
      <xdr:rowOff>233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1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156460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2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131313</xdr:rowOff>
    </xdr:from>
    <xdr:to>
      <xdr:col>20</xdr:col>
      <xdr:colOff>38100</xdr:colOff>
      <xdr:row>59</xdr:row>
      <xdr:rowOff>61463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52590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6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122653</xdr:rowOff>
    </xdr:from>
    <xdr:to>
      <xdr:col>15</xdr:col>
      <xdr:colOff>101600</xdr:colOff>
      <xdr:row>59</xdr:row>
      <xdr:rowOff>52803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6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43930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5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122847</xdr:rowOff>
    </xdr:from>
    <xdr:to>
      <xdr:col>10</xdr:col>
      <xdr:colOff>165100</xdr:colOff>
      <xdr:row>59</xdr:row>
      <xdr:rowOff>52997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44124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5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14845</xdr:rowOff>
    </xdr:from>
    <xdr:to>
      <xdr:col>6</xdr:col>
      <xdr:colOff>38100</xdr:colOff>
      <xdr:row>59</xdr:row>
      <xdr:rowOff>116445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107572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2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125380</xdr:rowOff>
    </xdr:from>
    <xdr:to>
      <xdr:col>24</xdr:col>
      <xdr:colOff>63500</xdr:colOff>
      <xdr:row>78</xdr:row>
      <xdr:rowOff>125919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98480"/>
          <a:ext cx="8382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123535</xdr:rowOff>
    </xdr:from>
    <xdr:to>
      <xdr:col>19</xdr:col>
      <xdr:colOff>177800</xdr:colOff>
      <xdr:row>78</xdr:row>
      <xdr:rowOff>125919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96635"/>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123535</xdr:rowOff>
    </xdr:from>
    <xdr:to>
      <xdr:col>15</xdr:col>
      <xdr:colOff>50800</xdr:colOff>
      <xdr:row>78</xdr:row>
      <xdr:rowOff>155098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96635"/>
          <a:ext cx="889000" cy="3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155098</xdr:rowOff>
    </xdr:from>
    <xdr:to>
      <xdr:col>10</xdr:col>
      <xdr:colOff>114300</xdr:colOff>
      <xdr:row>78</xdr:row>
      <xdr:rowOff>163833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28198"/>
          <a:ext cx="889000" cy="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74580</xdr:rowOff>
    </xdr:from>
    <xdr:to>
      <xdr:col>24</xdr:col>
      <xdr:colOff>114300</xdr:colOff>
      <xdr:row>79</xdr:row>
      <xdr:rowOff>4730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53007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75119</xdr:rowOff>
    </xdr:from>
    <xdr:to>
      <xdr:col>20</xdr:col>
      <xdr:colOff>38100</xdr:colOff>
      <xdr:row>79</xdr:row>
      <xdr:rowOff>5269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167846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72735</xdr:rowOff>
    </xdr:from>
    <xdr:to>
      <xdr:col>15</xdr:col>
      <xdr:colOff>101600</xdr:colOff>
      <xdr:row>79</xdr:row>
      <xdr:rowOff>2885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165462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104298</xdr:rowOff>
    </xdr:from>
    <xdr:to>
      <xdr:col>10</xdr:col>
      <xdr:colOff>165100</xdr:colOff>
      <xdr:row>79</xdr:row>
      <xdr:rowOff>34448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25575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113033</xdr:rowOff>
    </xdr:from>
    <xdr:to>
      <xdr:col>6</xdr:col>
      <xdr:colOff>38100</xdr:colOff>
      <xdr:row>79</xdr:row>
      <xdr:rowOff>43183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34310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31783</xdr:rowOff>
    </xdr:from>
    <xdr:to>
      <xdr:col>24</xdr:col>
      <xdr:colOff>63500</xdr:colOff>
      <xdr:row>94</xdr:row>
      <xdr:rowOff>103380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148083"/>
          <a:ext cx="838200" cy="7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31783</xdr:rowOff>
    </xdr:from>
    <xdr:to>
      <xdr:col>19</xdr:col>
      <xdr:colOff>177800</xdr:colOff>
      <xdr:row>95</xdr:row>
      <xdr:rowOff>131178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148083"/>
          <a:ext cx="889000" cy="27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90926</xdr:rowOff>
    </xdr:from>
    <xdr:to>
      <xdr:col>15</xdr:col>
      <xdr:colOff>50800</xdr:colOff>
      <xdr:row>95</xdr:row>
      <xdr:rowOff>131178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07226"/>
          <a:ext cx="889000" cy="21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90926</xdr:rowOff>
    </xdr:from>
    <xdr:to>
      <xdr:col>10</xdr:col>
      <xdr:colOff>114300</xdr:colOff>
      <xdr:row>96</xdr:row>
      <xdr:rowOff>54066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07226"/>
          <a:ext cx="889000" cy="30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52580</xdr:rowOff>
    </xdr:from>
    <xdr:to>
      <xdr:col>24</xdr:col>
      <xdr:colOff>114300</xdr:colOff>
      <xdr:row>94</xdr:row>
      <xdr:rowOff>154180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75457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2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152433</xdr:rowOff>
    </xdr:from>
    <xdr:to>
      <xdr:col>20</xdr:col>
      <xdr:colOff>38100</xdr:colOff>
      <xdr:row>94</xdr:row>
      <xdr:rowOff>82583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99110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87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80378</xdr:rowOff>
    </xdr:from>
    <xdr:to>
      <xdr:col>15</xdr:col>
      <xdr:colOff>101600</xdr:colOff>
      <xdr:row>96</xdr:row>
      <xdr:rowOff>10528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27055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4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40126</xdr:rowOff>
    </xdr:from>
    <xdr:to>
      <xdr:col>10</xdr:col>
      <xdr:colOff>165100</xdr:colOff>
      <xdr:row>94</xdr:row>
      <xdr:rowOff>141726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158253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3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3266</xdr:rowOff>
    </xdr:from>
    <xdr:to>
      <xdr:col>6</xdr:col>
      <xdr:colOff>38100</xdr:colOff>
      <xdr:row>96</xdr:row>
      <xdr:rowOff>104866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6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121393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87844</xdr:rowOff>
    </xdr:from>
    <xdr:to>
      <xdr:col>55</xdr:col>
      <xdr:colOff>0</xdr:colOff>
      <xdr:row>37</xdr:row>
      <xdr:rowOff>110428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31494"/>
          <a:ext cx="838200" cy="2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60856</xdr:rowOff>
    </xdr:from>
    <xdr:to>
      <xdr:col>50</xdr:col>
      <xdr:colOff>114300</xdr:colOff>
      <xdr:row>37</xdr:row>
      <xdr:rowOff>87844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04506"/>
          <a:ext cx="889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60856</xdr:rowOff>
    </xdr:from>
    <xdr:to>
      <xdr:col>45</xdr:col>
      <xdr:colOff>177800</xdr:colOff>
      <xdr:row>37</xdr:row>
      <xdr:rowOff>164255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04506"/>
          <a:ext cx="889000" cy="10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135113</xdr:rowOff>
    </xdr:from>
    <xdr:to>
      <xdr:col>41</xdr:col>
      <xdr:colOff>50800</xdr:colOff>
      <xdr:row>37</xdr:row>
      <xdr:rowOff>164255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07313"/>
          <a:ext cx="889000" cy="20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59628</xdr:rowOff>
    </xdr:from>
    <xdr:to>
      <xdr:col>55</xdr:col>
      <xdr:colOff>50800</xdr:colOff>
      <xdr:row>37</xdr:row>
      <xdr:rowOff>161227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03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146005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37044</xdr:rowOff>
    </xdr:from>
    <xdr:to>
      <xdr:col>50</xdr:col>
      <xdr:colOff>165100</xdr:colOff>
      <xdr:row>37</xdr:row>
      <xdr:rowOff>138644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129771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7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10056</xdr:rowOff>
    </xdr:from>
    <xdr:to>
      <xdr:col>46</xdr:col>
      <xdr:colOff>38100</xdr:colOff>
      <xdr:row>37</xdr:row>
      <xdr:rowOff>111656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5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102783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46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113455</xdr:rowOff>
    </xdr:from>
    <xdr:to>
      <xdr:col>41</xdr:col>
      <xdr:colOff>101600</xdr:colOff>
      <xdr:row>38</xdr:row>
      <xdr:rowOff>43605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34732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4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84313</xdr:rowOff>
    </xdr:from>
    <xdr:to>
      <xdr:col>36</xdr:col>
      <xdr:colOff>165100</xdr:colOff>
      <xdr:row>37</xdr:row>
      <xdr:rowOff>14463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5590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4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131621</xdr:rowOff>
    </xdr:from>
    <xdr:to>
      <xdr:col>55</xdr:col>
      <xdr:colOff>0</xdr:colOff>
      <xdr:row>58</xdr:row>
      <xdr:rowOff>171101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10075721"/>
          <a:ext cx="838200" cy="3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131621</xdr:rowOff>
    </xdr:from>
    <xdr:to>
      <xdr:col>50</xdr:col>
      <xdr:colOff>114300</xdr:colOff>
      <xdr:row>58</xdr:row>
      <xdr:rowOff>149409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75721"/>
          <a:ext cx="889000" cy="1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65849</xdr:rowOff>
    </xdr:from>
    <xdr:to>
      <xdr:col>45</xdr:col>
      <xdr:colOff>177800</xdr:colOff>
      <xdr:row>58</xdr:row>
      <xdr:rowOff>149409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009949"/>
          <a:ext cx="889000" cy="8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53218</xdr:rowOff>
    </xdr:from>
    <xdr:to>
      <xdr:col>41</xdr:col>
      <xdr:colOff>50800</xdr:colOff>
      <xdr:row>58</xdr:row>
      <xdr:rowOff>65849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97318"/>
          <a:ext cx="889000" cy="1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120301</xdr:rowOff>
    </xdr:from>
    <xdr:to>
      <xdr:col>55</xdr:col>
      <xdr:colOff>50800</xdr:colOff>
      <xdr:row>59</xdr:row>
      <xdr:rowOff>50451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35228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80821</xdr:rowOff>
    </xdr:from>
    <xdr:to>
      <xdr:col>50</xdr:col>
      <xdr:colOff>165100</xdr:colOff>
      <xdr:row>59</xdr:row>
      <xdr:rowOff>10971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2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2098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1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98609</xdr:rowOff>
    </xdr:from>
    <xdr:to>
      <xdr:col>46</xdr:col>
      <xdr:colOff>38100</xdr:colOff>
      <xdr:row>59</xdr:row>
      <xdr:rowOff>28759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19886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13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15049</xdr:rowOff>
    </xdr:from>
    <xdr:to>
      <xdr:col>41</xdr:col>
      <xdr:colOff>101600</xdr:colOff>
      <xdr:row>58</xdr:row>
      <xdr:rowOff>116649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5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107776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5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2418</xdr:rowOff>
    </xdr:from>
    <xdr:to>
      <xdr:col>36</xdr:col>
      <xdr:colOff>165100</xdr:colOff>
      <xdr:row>58</xdr:row>
      <xdr:rowOff>104018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95145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3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101245</xdr:rowOff>
    </xdr:from>
    <xdr:to>
      <xdr:col>55</xdr:col>
      <xdr:colOff>0</xdr:colOff>
      <xdr:row>78</xdr:row>
      <xdr:rowOff>104449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74345"/>
          <a:ext cx="838200" cy="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104449</xdr:rowOff>
    </xdr:from>
    <xdr:to>
      <xdr:col>50</xdr:col>
      <xdr:colOff>114300</xdr:colOff>
      <xdr:row>78</xdr:row>
      <xdr:rowOff>109286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77549"/>
          <a:ext cx="8890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83474</xdr:rowOff>
    </xdr:from>
    <xdr:to>
      <xdr:col>45</xdr:col>
      <xdr:colOff>177800</xdr:colOff>
      <xdr:row>78</xdr:row>
      <xdr:rowOff>109286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56574"/>
          <a:ext cx="889000" cy="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60641</xdr:rowOff>
    </xdr:from>
    <xdr:to>
      <xdr:col>41</xdr:col>
      <xdr:colOff>50800</xdr:colOff>
      <xdr:row>78</xdr:row>
      <xdr:rowOff>83474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33741"/>
          <a:ext cx="889000" cy="2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50445</xdr:rowOff>
    </xdr:from>
    <xdr:to>
      <xdr:col>55</xdr:col>
      <xdr:colOff>50800</xdr:colOff>
      <xdr:row>78</xdr:row>
      <xdr:rowOff>152045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136822</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3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53649</xdr:rowOff>
    </xdr:from>
    <xdr:to>
      <xdr:col>50</xdr:col>
      <xdr:colOff>165100</xdr:colOff>
      <xdr:row>78</xdr:row>
      <xdr:rowOff>155249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146376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1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58486</xdr:rowOff>
    </xdr:from>
    <xdr:to>
      <xdr:col>46</xdr:col>
      <xdr:colOff>38100</xdr:colOff>
      <xdr:row>78</xdr:row>
      <xdr:rowOff>160086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151213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32674</xdr:rowOff>
    </xdr:from>
    <xdr:to>
      <xdr:col>41</xdr:col>
      <xdr:colOff>101600</xdr:colOff>
      <xdr:row>78</xdr:row>
      <xdr:rowOff>134274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125401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9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9841</xdr:rowOff>
    </xdr:from>
    <xdr:to>
      <xdr:col>36</xdr:col>
      <xdr:colOff>165100</xdr:colOff>
      <xdr:row>78</xdr:row>
      <xdr:rowOff>111441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102568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7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135320</xdr:rowOff>
    </xdr:from>
    <xdr:to>
      <xdr:col>55</xdr:col>
      <xdr:colOff>0</xdr:colOff>
      <xdr:row>98</xdr:row>
      <xdr:rowOff>155389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937420"/>
          <a:ext cx="838200" cy="2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154935</xdr:rowOff>
    </xdr:from>
    <xdr:to>
      <xdr:col>50</xdr:col>
      <xdr:colOff>114300</xdr:colOff>
      <xdr:row>98</xdr:row>
      <xdr:rowOff>155389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957035"/>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125986</xdr:rowOff>
    </xdr:from>
    <xdr:to>
      <xdr:col>45</xdr:col>
      <xdr:colOff>177800</xdr:colOff>
      <xdr:row>98</xdr:row>
      <xdr:rowOff>154935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928086"/>
          <a:ext cx="889000" cy="2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125986</xdr:rowOff>
    </xdr:from>
    <xdr:to>
      <xdr:col>41</xdr:col>
      <xdr:colOff>50800</xdr:colOff>
      <xdr:row>98</xdr:row>
      <xdr:rowOff>155955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928086"/>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84520</xdr:rowOff>
    </xdr:from>
    <xdr:to>
      <xdr:col>55</xdr:col>
      <xdr:colOff>50800</xdr:colOff>
      <xdr:row>99</xdr:row>
      <xdr:rowOff>14670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170897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8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104589</xdr:rowOff>
    </xdr:from>
    <xdr:to>
      <xdr:col>50</xdr:col>
      <xdr:colOff>165100</xdr:colOff>
      <xdr:row>99</xdr:row>
      <xdr:rowOff>34739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90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25866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9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104135</xdr:rowOff>
    </xdr:from>
    <xdr:to>
      <xdr:col>46</xdr:col>
      <xdr:colOff>38100</xdr:colOff>
      <xdr:row>99</xdr:row>
      <xdr:rowOff>34285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9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25412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9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75186</xdr:rowOff>
    </xdr:from>
    <xdr:to>
      <xdr:col>41</xdr:col>
      <xdr:colOff>101600</xdr:colOff>
      <xdr:row>99</xdr:row>
      <xdr:rowOff>5336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167913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105155</xdr:rowOff>
    </xdr:from>
    <xdr:to>
      <xdr:col>36</xdr:col>
      <xdr:colOff>165100</xdr:colOff>
      <xdr:row>99</xdr:row>
      <xdr:rowOff>35305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90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26432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9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88755</xdr:rowOff>
    </xdr:from>
    <xdr:to>
      <xdr:col>85</xdr:col>
      <xdr:colOff>127000</xdr:colOff>
      <xdr:row>37</xdr:row>
      <xdr:rowOff>165173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432405"/>
          <a:ext cx="838200" cy="7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88755</xdr:rowOff>
    </xdr:from>
    <xdr:to>
      <xdr:col>81</xdr:col>
      <xdr:colOff>50800</xdr:colOff>
      <xdr:row>39</xdr:row>
      <xdr:rowOff>22450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432405"/>
          <a:ext cx="889000" cy="27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22450</xdr:rowOff>
    </xdr:from>
    <xdr:to>
      <xdr:col>76</xdr:col>
      <xdr:colOff>114300</xdr:colOff>
      <xdr:row>39</xdr:row>
      <xdr:rowOff>89854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09000"/>
          <a:ext cx="889000" cy="6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67266</xdr:rowOff>
    </xdr:from>
    <xdr:to>
      <xdr:col>71</xdr:col>
      <xdr:colOff>177800</xdr:colOff>
      <xdr:row>39</xdr:row>
      <xdr:rowOff>89854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53816"/>
          <a:ext cx="889000" cy="2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114372</xdr:rowOff>
    </xdr:from>
    <xdr:to>
      <xdr:col>85</xdr:col>
      <xdr:colOff>177800</xdr:colOff>
      <xdr:row>38</xdr:row>
      <xdr:rowOff>44523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580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137249</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0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37955</xdr:rowOff>
    </xdr:from>
    <xdr:to>
      <xdr:col>81</xdr:col>
      <xdr:colOff>101600</xdr:colOff>
      <xdr:row>37</xdr:row>
      <xdr:rowOff>139555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156082</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5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143100</xdr:rowOff>
    </xdr:from>
    <xdr:to>
      <xdr:col>76</xdr:col>
      <xdr:colOff>165100</xdr:colOff>
      <xdr:row>39</xdr:row>
      <xdr:rowOff>73250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5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64377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5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39054</xdr:rowOff>
    </xdr:from>
    <xdr:to>
      <xdr:col>72</xdr:col>
      <xdr:colOff>38100</xdr:colOff>
      <xdr:row>39</xdr:row>
      <xdr:rowOff>140654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2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131781</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18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16466</xdr:rowOff>
    </xdr:from>
    <xdr:to>
      <xdr:col>67</xdr:col>
      <xdr:colOff>101600</xdr:colOff>
      <xdr:row>39</xdr:row>
      <xdr:rowOff>118066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109193</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9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xdr:rowOff>
    </xdr:from>
    <xdr:to>
      <xdr:col>85</xdr:col>
      <xdr:colOff>127000</xdr:colOff>
      <xdr:row>77</xdr:row>
      <xdr:rowOff>5562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01698"/>
          <a:ext cx="838200" cy="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5562</xdr:rowOff>
    </xdr:from>
    <xdr:to>
      <xdr:col>81</xdr:col>
      <xdr:colOff>50800</xdr:colOff>
      <xdr:row>77</xdr:row>
      <xdr:rowOff>21335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07212"/>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11753</xdr:rowOff>
    </xdr:from>
    <xdr:to>
      <xdr:col>76</xdr:col>
      <xdr:colOff>114300</xdr:colOff>
      <xdr:row>77</xdr:row>
      <xdr:rowOff>21335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213403"/>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2915</xdr:rowOff>
    </xdr:from>
    <xdr:to>
      <xdr:col>71</xdr:col>
      <xdr:colOff>177800</xdr:colOff>
      <xdr:row>77</xdr:row>
      <xdr:rowOff>11753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204565"/>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120698</xdr:rowOff>
    </xdr:from>
    <xdr:to>
      <xdr:col>85</xdr:col>
      <xdr:colOff>177800</xdr:colOff>
      <xdr:row>77</xdr:row>
      <xdr:rowOff>50848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5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99125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2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126212</xdr:rowOff>
    </xdr:from>
    <xdr:to>
      <xdr:col>81</xdr:col>
      <xdr:colOff>101600</xdr:colOff>
      <xdr:row>77</xdr:row>
      <xdr:rowOff>56362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5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47489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4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141985</xdr:rowOff>
    </xdr:from>
    <xdr:to>
      <xdr:col>76</xdr:col>
      <xdr:colOff>165100</xdr:colOff>
      <xdr:row>77</xdr:row>
      <xdr:rowOff>72135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7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63262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6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132403</xdr:rowOff>
    </xdr:from>
    <xdr:to>
      <xdr:col>72</xdr:col>
      <xdr:colOff>38100</xdr:colOff>
      <xdr:row>77</xdr:row>
      <xdr:rowOff>62553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6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53680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123565</xdr:rowOff>
    </xdr:from>
    <xdr:to>
      <xdr:col>67</xdr:col>
      <xdr:colOff>101600</xdr:colOff>
      <xdr:row>77</xdr:row>
      <xdr:rowOff>53715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44842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4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109967</xdr:rowOff>
    </xdr:from>
    <xdr:to>
      <xdr:col>85</xdr:col>
      <xdr:colOff>127000</xdr:colOff>
      <xdr:row>97</xdr:row>
      <xdr:rowOff>148383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40617"/>
          <a:ext cx="838200" cy="3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148383</xdr:rowOff>
    </xdr:from>
    <xdr:to>
      <xdr:col>81</xdr:col>
      <xdr:colOff>50800</xdr:colOff>
      <xdr:row>97</xdr:row>
      <xdr:rowOff>156429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79033"/>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46659</xdr:rowOff>
    </xdr:from>
    <xdr:to>
      <xdr:col>76</xdr:col>
      <xdr:colOff>114300</xdr:colOff>
      <xdr:row>97</xdr:row>
      <xdr:rowOff>156429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77309"/>
          <a:ext cx="889000" cy="10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46659</xdr:rowOff>
    </xdr:from>
    <xdr:to>
      <xdr:col>71</xdr:col>
      <xdr:colOff>177800</xdr:colOff>
      <xdr:row>98</xdr:row>
      <xdr:rowOff>42241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77309"/>
          <a:ext cx="889000" cy="16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59167</xdr:rowOff>
    </xdr:from>
    <xdr:to>
      <xdr:col>85</xdr:col>
      <xdr:colOff>177800</xdr:colOff>
      <xdr:row>97</xdr:row>
      <xdr:rowOff>160767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37594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6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97583</xdr:rowOff>
    </xdr:from>
    <xdr:to>
      <xdr:col>81</xdr:col>
      <xdr:colOff>101600</xdr:colOff>
      <xdr:row>98</xdr:row>
      <xdr:rowOff>27733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2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18860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2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105629</xdr:rowOff>
    </xdr:from>
    <xdr:to>
      <xdr:col>76</xdr:col>
      <xdr:colOff>165100</xdr:colOff>
      <xdr:row>98</xdr:row>
      <xdr:rowOff>35779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3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26906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167309</xdr:rowOff>
    </xdr:from>
    <xdr:to>
      <xdr:col>72</xdr:col>
      <xdr:colOff>38100</xdr:colOff>
      <xdr:row>97</xdr:row>
      <xdr:rowOff>97459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2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88586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1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162891</xdr:rowOff>
    </xdr:from>
    <xdr:to>
      <xdr:col>67</xdr:col>
      <xdr:colOff>101600</xdr:colOff>
      <xdr:row>98</xdr:row>
      <xdr:rowOff>93041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84168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8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42659</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729209"/>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12674</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99224"/>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12674</xdr:rowOff>
    </xdr:from>
    <xdr:to>
      <xdr:col>102</xdr:col>
      <xdr:colOff>114300</xdr:colOff>
      <xdr:row>39</xdr:row>
      <xdr:rowOff>34887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699224"/>
          <a:ext cx="889000" cy="2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163309</xdr:rowOff>
    </xdr:from>
    <xdr:to>
      <xdr:col>116</xdr:col>
      <xdr:colOff>114300</xdr:colOff>
      <xdr:row>39</xdr:row>
      <xdr:rowOff>93459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78236</xdr:rowOff>
    </xdr:from>
    <xdr:ext cx="313932"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3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133324</xdr:rowOff>
    </xdr:from>
    <xdr:to>
      <xdr:col>102</xdr:col>
      <xdr:colOff>165100</xdr:colOff>
      <xdr:row>39</xdr:row>
      <xdr:rowOff>63474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54601</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41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155537</xdr:rowOff>
    </xdr:from>
    <xdr:to>
      <xdr:col>98</xdr:col>
      <xdr:colOff>38100</xdr:colOff>
      <xdr:row>39</xdr:row>
      <xdr:rowOff>85687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76814</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6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147995</xdr:rowOff>
    </xdr:from>
    <xdr:to>
      <xdr:col>116</xdr:col>
      <xdr:colOff>63500</xdr:colOff>
      <xdr:row>57</xdr:row>
      <xdr:rowOff>154755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920645"/>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160432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33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154755</xdr:rowOff>
    </xdr:from>
    <xdr:to>
      <xdr:col>111</xdr:col>
      <xdr:colOff>177800</xdr:colOff>
      <xdr:row>57</xdr:row>
      <xdr:rowOff>155408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92740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3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90159</xdr:rowOff>
    </xdr:from>
    <xdr:to>
      <xdr:col>107</xdr:col>
      <xdr:colOff>50800</xdr:colOff>
      <xdr:row>57</xdr:row>
      <xdr:rowOff>155408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862809"/>
          <a:ext cx="889000" cy="6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59718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0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90159</xdr:rowOff>
    </xdr:from>
    <xdr:to>
      <xdr:col>102</xdr:col>
      <xdr:colOff>114300</xdr:colOff>
      <xdr:row>57</xdr:row>
      <xdr:rowOff>98389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86280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131694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126240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97195</xdr:rowOff>
    </xdr:from>
    <xdr:to>
      <xdr:col>116</xdr:col>
      <xdr:colOff>114300</xdr:colOff>
      <xdr:row>58</xdr:row>
      <xdr:rowOff>27345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86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120072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72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103955</xdr:rowOff>
    </xdr:from>
    <xdr:to>
      <xdr:col>112</xdr:col>
      <xdr:colOff>38100</xdr:colOff>
      <xdr:row>58</xdr:row>
      <xdr:rowOff>34105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8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50632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65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104608</xdr:rowOff>
    </xdr:from>
    <xdr:to>
      <xdr:col>107</xdr:col>
      <xdr:colOff>101600</xdr:colOff>
      <xdr:row>58</xdr:row>
      <xdr:rowOff>34758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8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51285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6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39359</xdr:rowOff>
    </xdr:from>
    <xdr:to>
      <xdr:col>102</xdr:col>
      <xdr:colOff>165100</xdr:colOff>
      <xdr:row>57</xdr:row>
      <xdr:rowOff>140959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81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157486</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58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47589</xdr:rowOff>
    </xdr:from>
    <xdr:to>
      <xdr:col>98</xdr:col>
      <xdr:colOff>38100</xdr:colOff>
      <xdr:row>57</xdr:row>
      <xdr:rowOff>149189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82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165716</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59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119075</xdr:rowOff>
    </xdr:from>
    <xdr:to>
      <xdr:col>116</xdr:col>
      <xdr:colOff>63500</xdr:colOff>
      <xdr:row>73</xdr:row>
      <xdr:rowOff>139929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34925"/>
          <a:ext cx="838200" cy="2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139929</xdr:rowOff>
    </xdr:from>
    <xdr:to>
      <xdr:col>111</xdr:col>
      <xdr:colOff>177800</xdr:colOff>
      <xdr:row>74</xdr:row>
      <xdr:rowOff>15494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55779"/>
          <a:ext cx="889000" cy="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15494</xdr:rowOff>
    </xdr:from>
    <xdr:to>
      <xdr:col>107</xdr:col>
      <xdr:colOff>50800</xdr:colOff>
      <xdr:row>74</xdr:row>
      <xdr:rowOff>49149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02794"/>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3963</xdr:rowOff>
    </xdr:from>
    <xdr:to>
      <xdr:col>102</xdr:col>
      <xdr:colOff>114300</xdr:colOff>
      <xdr:row>74</xdr:row>
      <xdr:rowOff>49149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691263"/>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68275</xdr:rowOff>
    </xdr:from>
    <xdr:to>
      <xdr:col>116</xdr:col>
      <xdr:colOff>114300</xdr:colOff>
      <xdr:row>73</xdr:row>
      <xdr:rowOff>169875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91152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3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89129</xdr:rowOff>
    </xdr:from>
    <xdr:to>
      <xdr:col>112</xdr:col>
      <xdr:colOff>38100</xdr:colOff>
      <xdr:row>74</xdr:row>
      <xdr:rowOff>19279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10406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6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136144</xdr:rowOff>
    </xdr:from>
    <xdr:to>
      <xdr:col>107</xdr:col>
      <xdr:colOff>101600</xdr:colOff>
      <xdr:row>74</xdr:row>
      <xdr:rowOff>66294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57421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4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169799</xdr:rowOff>
    </xdr:from>
    <xdr:to>
      <xdr:col>102</xdr:col>
      <xdr:colOff>165100</xdr:colOff>
      <xdr:row>74</xdr:row>
      <xdr:rowOff>99949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8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91076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7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124613</xdr:rowOff>
    </xdr:from>
    <xdr:to>
      <xdr:col>98</xdr:col>
      <xdr:colOff>38100</xdr:colOff>
      <xdr:row>74</xdr:row>
      <xdr:rowOff>54763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45890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おおむね、どの経費も類似団体平均を下回っている状況であるが、扶助費が住民一人当たり</a:t>
          </a:r>
          <a:r>
            <a:rPr kumimoji="1" lang="en-US" altLang="ja-JP" sz="1100">
              <a:solidFill>
                <a:schemeClr val="dk1"/>
              </a:solidFill>
              <a:effectLst/>
              <a:latin typeface="+mn-lt"/>
              <a:ea typeface="+mn-ea"/>
              <a:cs typeface="+mn-cs"/>
            </a:rPr>
            <a:t>128,972</a:t>
          </a:r>
          <a:r>
            <a:rPr kumimoji="1" lang="ja-JP" altLang="ja-JP" sz="1100">
              <a:solidFill>
                <a:schemeClr val="dk1"/>
              </a:solidFill>
              <a:effectLst/>
              <a:latin typeface="+mn-lt"/>
              <a:ea typeface="+mn-ea"/>
              <a:cs typeface="+mn-cs"/>
            </a:rPr>
            <a:t>円と類似団体平均を大きく</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このことは、障害関連事業や児童福祉事業において、制度改正等に伴うサービス拡大や単独事業の実施が要因と考えられる。具体的には、保育所等の保育料の国基準以上の助成や給食費、副食費の一部助成、認可外保育所の多子世帯負担軽減事業、小中学生の給食費の半額補助のほか、乳幼児や母子父子家庭、子ども（小学生～中学生）の医療費の助成事業など、子育て世帯の負担軽減事業を行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8,393
8,324
85.39
7,376,825
7,238,634
95,155
3,725,264
4,730,077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140135</xdr:rowOff>
    </xdr:from>
    <xdr:to>
      <xdr:col>24</xdr:col>
      <xdr:colOff>63500</xdr:colOff>
      <xdr:row>37</xdr:row>
      <xdr:rowOff>162342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83785"/>
          <a:ext cx="8382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144163</xdr:rowOff>
    </xdr:from>
    <xdr:to>
      <xdr:col>19</xdr:col>
      <xdr:colOff>177800</xdr:colOff>
      <xdr:row>37</xdr:row>
      <xdr:rowOff>162342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87813"/>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144163</xdr:rowOff>
    </xdr:from>
    <xdr:to>
      <xdr:col>15</xdr:col>
      <xdr:colOff>50800</xdr:colOff>
      <xdr:row>38</xdr:row>
      <xdr:rowOff>39878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87813"/>
          <a:ext cx="889000" cy="6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39878</xdr:rowOff>
    </xdr:from>
    <xdr:to>
      <xdr:col>10</xdr:col>
      <xdr:colOff>114300</xdr:colOff>
      <xdr:row>38</xdr:row>
      <xdr:rowOff>74059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54978"/>
          <a:ext cx="8890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89335</xdr:rowOff>
    </xdr:from>
    <xdr:to>
      <xdr:col>24</xdr:col>
      <xdr:colOff>114300</xdr:colOff>
      <xdr:row>38</xdr:row>
      <xdr:rowOff>19486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3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67762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111542</xdr:rowOff>
    </xdr:from>
    <xdr:to>
      <xdr:col>20</xdr:col>
      <xdr:colOff>38100</xdr:colOff>
      <xdr:row>38</xdr:row>
      <xdr:rowOff>41692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5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32819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4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93363</xdr:rowOff>
    </xdr:from>
    <xdr:to>
      <xdr:col>15</xdr:col>
      <xdr:colOff>101600</xdr:colOff>
      <xdr:row>38</xdr:row>
      <xdr:rowOff>23513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14640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160528</xdr:rowOff>
    </xdr:from>
    <xdr:to>
      <xdr:col>10</xdr:col>
      <xdr:colOff>165100</xdr:colOff>
      <xdr:row>38</xdr:row>
      <xdr:rowOff>90678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81805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23259</xdr:rowOff>
    </xdr:from>
    <xdr:to>
      <xdr:col>6</xdr:col>
      <xdr:colOff>38100</xdr:colOff>
      <xdr:row>38</xdr:row>
      <xdr:rowOff>124859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115986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3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751</xdr:rowOff>
    </xdr:from>
    <xdr:to>
      <xdr:col>24</xdr:col>
      <xdr:colOff>63500</xdr:colOff>
      <xdr:row>57</xdr:row>
      <xdr:rowOff>55747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73401"/>
          <a:ext cx="838200" cy="5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55747</xdr:rowOff>
    </xdr:from>
    <xdr:to>
      <xdr:col>19</xdr:col>
      <xdr:colOff>177800</xdr:colOff>
      <xdr:row>57</xdr:row>
      <xdr:rowOff>81946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28397"/>
          <a:ext cx="889000" cy="2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43366</xdr:rowOff>
    </xdr:from>
    <xdr:to>
      <xdr:col>15</xdr:col>
      <xdr:colOff>50800</xdr:colOff>
      <xdr:row>57</xdr:row>
      <xdr:rowOff>81946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16016"/>
          <a:ext cx="889000" cy="3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114802</xdr:rowOff>
    </xdr:from>
    <xdr:to>
      <xdr:col>10</xdr:col>
      <xdr:colOff>114300</xdr:colOff>
      <xdr:row>57</xdr:row>
      <xdr:rowOff>43366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16002"/>
          <a:ext cx="889000" cy="10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121401</xdr:rowOff>
    </xdr:from>
    <xdr:to>
      <xdr:col>24</xdr:col>
      <xdr:colOff>114300</xdr:colOff>
      <xdr:row>57</xdr:row>
      <xdr:rowOff>51551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2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99828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0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4947</xdr:rowOff>
    </xdr:from>
    <xdr:to>
      <xdr:col>20</xdr:col>
      <xdr:colOff>38100</xdr:colOff>
      <xdr:row>57</xdr:row>
      <xdr:rowOff>106547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97674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7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31146</xdr:rowOff>
    </xdr:from>
    <xdr:to>
      <xdr:col>15</xdr:col>
      <xdr:colOff>101600</xdr:colOff>
      <xdr:row>57</xdr:row>
      <xdr:rowOff>132746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123873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9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164016</xdr:rowOff>
    </xdr:from>
    <xdr:to>
      <xdr:col>10</xdr:col>
      <xdr:colOff>165100</xdr:colOff>
      <xdr:row>57</xdr:row>
      <xdr:rowOff>94166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85293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5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64002</xdr:rowOff>
    </xdr:from>
    <xdr:to>
      <xdr:col>6</xdr:col>
      <xdr:colOff>38100</xdr:colOff>
      <xdr:row>56</xdr:row>
      <xdr:rowOff>165602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156729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5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76584</xdr:rowOff>
    </xdr:from>
    <xdr:to>
      <xdr:col>24</xdr:col>
      <xdr:colOff>63500</xdr:colOff>
      <xdr:row>75</xdr:row>
      <xdr:rowOff>73665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63884"/>
          <a:ext cx="838200" cy="16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73665</xdr:rowOff>
    </xdr:from>
    <xdr:to>
      <xdr:col>19</xdr:col>
      <xdr:colOff>177800</xdr:colOff>
      <xdr:row>76</xdr:row>
      <xdr:rowOff>2380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32415"/>
          <a:ext cx="889000" cy="10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2380</xdr:rowOff>
    </xdr:from>
    <xdr:to>
      <xdr:col>15</xdr:col>
      <xdr:colOff>50800</xdr:colOff>
      <xdr:row>76</xdr:row>
      <xdr:rowOff>39291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32580"/>
          <a:ext cx="889000" cy="3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39291</xdr:rowOff>
    </xdr:from>
    <xdr:to>
      <xdr:col>10</xdr:col>
      <xdr:colOff>114300</xdr:colOff>
      <xdr:row>77</xdr:row>
      <xdr:rowOff>96624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69491"/>
          <a:ext cx="889000" cy="22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25784</xdr:rowOff>
    </xdr:from>
    <xdr:to>
      <xdr:col>24</xdr:col>
      <xdr:colOff>114300</xdr:colOff>
      <xdr:row>74</xdr:row>
      <xdr:rowOff>127384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1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48661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6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22865</xdr:rowOff>
    </xdr:from>
    <xdr:to>
      <xdr:col>20</xdr:col>
      <xdr:colOff>38100</xdr:colOff>
      <xdr:row>75</xdr:row>
      <xdr:rowOff>124465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115592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7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123030</xdr:rowOff>
    </xdr:from>
    <xdr:to>
      <xdr:col>15</xdr:col>
      <xdr:colOff>101600</xdr:colOff>
      <xdr:row>76</xdr:row>
      <xdr:rowOff>53180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44307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7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159941</xdr:rowOff>
    </xdr:from>
    <xdr:to>
      <xdr:col>10</xdr:col>
      <xdr:colOff>165100</xdr:colOff>
      <xdr:row>76</xdr:row>
      <xdr:rowOff>90091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81218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1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45824</xdr:rowOff>
    </xdr:from>
    <xdr:to>
      <xdr:col>6</xdr:col>
      <xdr:colOff>38100</xdr:colOff>
      <xdr:row>77</xdr:row>
      <xdr:rowOff>147424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138551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4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90562</xdr:rowOff>
    </xdr:from>
    <xdr:to>
      <xdr:col>24</xdr:col>
      <xdr:colOff>63500</xdr:colOff>
      <xdr:row>97</xdr:row>
      <xdr:rowOff>112843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21212"/>
          <a:ext cx="838200" cy="2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169197</xdr:rowOff>
    </xdr:from>
    <xdr:to>
      <xdr:col>19</xdr:col>
      <xdr:colOff>177800</xdr:colOff>
      <xdr:row>97</xdr:row>
      <xdr:rowOff>90562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28397"/>
          <a:ext cx="889000" cy="9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169197</xdr:rowOff>
    </xdr:from>
    <xdr:to>
      <xdr:col>15</xdr:col>
      <xdr:colOff>50800</xdr:colOff>
      <xdr:row>97</xdr:row>
      <xdr:rowOff>73844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28397"/>
          <a:ext cx="889000" cy="7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73844</xdr:rowOff>
    </xdr:from>
    <xdr:to>
      <xdr:col>10</xdr:col>
      <xdr:colOff>114300</xdr:colOff>
      <xdr:row>97</xdr:row>
      <xdr:rowOff>169901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04494"/>
          <a:ext cx="889000" cy="9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62043</xdr:rowOff>
    </xdr:from>
    <xdr:to>
      <xdr:col>24</xdr:col>
      <xdr:colOff>114300</xdr:colOff>
      <xdr:row>97</xdr:row>
      <xdr:rowOff>163643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9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40470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7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39762</xdr:rowOff>
    </xdr:from>
    <xdr:to>
      <xdr:col>20</xdr:col>
      <xdr:colOff>38100</xdr:colOff>
      <xdr:row>97</xdr:row>
      <xdr:rowOff>141362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7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132489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6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118397</xdr:rowOff>
    </xdr:from>
    <xdr:to>
      <xdr:col>15</xdr:col>
      <xdr:colOff>101600</xdr:colOff>
      <xdr:row>97</xdr:row>
      <xdr:rowOff>48547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39674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67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23044</xdr:rowOff>
    </xdr:from>
    <xdr:to>
      <xdr:col>10</xdr:col>
      <xdr:colOff>165100</xdr:colOff>
      <xdr:row>97</xdr:row>
      <xdr:rowOff>124644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115771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4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119101</xdr:rowOff>
    </xdr:from>
    <xdr:to>
      <xdr:col>6</xdr:col>
      <xdr:colOff>38100</xdr:colOff>
      <xdr:row>98</xdr:row>
      <xdr:rowOff>49251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40378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4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56032</xdr:rowOff>
    </xdr:from>
    <xdr:to>
      <xdr:col>55</xdr:col>
      <xdr:colOff>0</xdr:colOff>
      <xdr:row>38</xdr:row>
      <xdr:rowOff>62205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71132"/>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62205</xdr:rowOff>
    </xdr:from>
    <xdr:to>
      <xdr:col>50</xdr:col>
      <xdr:colOff>114300</xdr:colOff>
      <xdr:row>38</xdr:row>
      <xdr:rowOff>71806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7730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71806</xdr:rowOff>
    </xdr:from>
    <xdr:to>
      <xdr:col>45</xdr:col>
      <xdr:colOff>177800</xdr:colOff>
      <xdr:row>38</xdr:row>
      <xdr:rowOff>128270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86906"/>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85522</xdr:rowOff>
    </xdr:from>
    <xdr:to>
      <xdr:col>41</xdr:col>
      <xdr:colOff>50800</xdr:colOff>
      <xdr:row>38</xdr:row>
      <xdr:rowOff>128270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00622"/>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5232</xdr:rowOff>
    </xdr:from>
    <xdr:to>
      <xdr:col>55</xdr:col>
      <xdr:colOff>50800</xdr:colOff>
      <xdr:row>38</xdr:row>
      <xdr:rowOff>106832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138650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8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11405</xdr:rowOff>
    </xdr:from>
    <xdr:to>
      <xdr:col>50</xdr:col>
      <xdr:colOff>165100</xdr:colOff>
      <xdr:row>38</xdr:row>
      <xdr:rowOff>113005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104132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19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21006</xdr:rowOff>
    </xdr:from>
    <xdr:to>
      <xdr:col>46</xdr:col>
      <xdr:colOff>38100</xdr:colOff>
      <xdr:row>38</xdr:row>
      <xdr:rowOff>122606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3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113733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28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77470</xdr:rowOff>
    </xdr:from>
    <xdr:to>
      <xdr:col>41</xdr:col>
      <xdr:colOff>101600</xdr:colOff>
      <xdr:row>39</xdr:row>
      <xdr:rowOff>7620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170197</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685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34722</xdr:rowOff>
    </xdr:from>
    <xdr:to>
      <xdr:col>36</xdr:col>
      <xdr:colOff>165100</xdr:colOff>
      <xdr:row>38</xdr:row>
      <xdr:rowOff>136322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127449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42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45220</xdr:rowOff>
    </xdr:from>
    <xdr:to>
      <xdr:col>55</xdr:col>
      <xdr:colOff>0</xdr:colOff>
      <xdr:row>58</xdr:row>
      <xdr:rowOff>23403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17870"/>
          <a:ext cx="838200" cy="14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45220</xdr:rowOff>
    </xdr:from>
    <xdr:to>
      <xdr:col>50</xdr:col>
      <xdr:colOff>114300</xdr:colOff>
      <xdr:row>57</xdr:row>
      <xdr:rowOff>133661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17870"/>
          <a:ext cx="889000" cy="8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42134</xdr:rowOff>
    </xdr:from>
    <xdr:to>
      <xdr:col>45</xdr:col>
      <xdr:colOff>177800</xdr:colOff>
      <xdr:row>57</xdr:row>
      <xdr:rowOff>133661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14784"/>
          <a:ext cx="889000" cy="9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89831</xdr:rowOff>
    </xdr:from>
    <xdr:to>
      <xdr:col>41</xdr:col>
      <xdr:colOff>50800</xdr:colOff>
      <xdr:row>57</xdr:row>
      <xdr:rowOff>42134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91031"/>
          <a:ext cx="889000" cy="12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144053</xdr:rowOff>
    </xdr:from>
    <xdr:to>
      <xdr:col>55</xdr:col>
      <xdr:colOff>50800</xdr:colOff>
      <xdr:row>58</xdr:row>
      <xdr:rowOff>74203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1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58980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165870</xdr:rowOff>
    </xdr:from>
    <xdr:to>
      <xdr:col>50</xdr:col>
      <xdr:colOff>165100</xdr:colOff>
      <xdr:row>57</xdr:row>
      <xdr:rowOff>96020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87147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5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82861</xdr:rowOff>
    </xdr:from>
    <xdr:to>
      <xdr:col>46</xdr:col>
      <xdr:colOff>38100</xdr:colOff>
      <xdr:row>58</xdr:row>
      <xdr:rowOff>13011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4138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162784</xdr:rowOff>
    </xdr:from>
    <xdr:to>
      <xdr:col>41</xdr:col>
      <xdr:colOff>101600</xdr:colOff>
      <xdr:row>57</xdr:row>
      <xdr:rowOff>92934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6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84061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39031</xdr:rowOff>
    </xdr:from>
    <xdr:to>
      <xdr:col>36</xdr:col>
      <xdr:colOff>165100</xdr:colOff>
      <xdr:row>56</xdr:row>
      <xdr:rowOff>140631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4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157158</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41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92294</xdr:rowOff>
    </xdr:from>
    <xdr:to>
      <xdr:col>55</xdr:col>
      <xdr:colOff>0</xdr:colOff>
      <xdr:row>77</xdr:row>
      <xdr:rowOff>142416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93944"/>
          <a:ext cx="838200" cy="5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92294</xdr:rowOff>
    </xdr:from>
    <xdr:to>
      <xdr:col>50</xdr:col>
      <xdr:colOff>114300</xdr:colOff>
      <xdr:row>77</xdr:row>
      <xdr:rowOff>107445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93944"/>
          <a:ext cx="889000" cy="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10888</xdr:rowOff>
    </xdr:from>
    <xdr:to>
      <xdr:col>45</xdr:col>
      <xdr:colOff>177800</xdr:colOff>
      <xdr:row>77</xdr:row>
      <xdr:rowOff>107445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12538"/>
          <a:ext cx="889000" cy="9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10888</xdr:rowOff>
    </xdr:from>
    <xdr:to>
      <xdr:col>41</xdr:col>
      <xdr:colOff>50800</xdr:colOff>
      <xdr:row>77</xdr:row>
      <xdr:rowOff>29674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12538"/>
          <a:ext cx="889000" cy="1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91616</xdr:rowOff>
    </xdr:from>
    <xdr:to>
      <xdr:col>55</xdr:col>
      <xdr:colOff>50800</xdr:colOff>
      <xdr:row>78</xdr:row>
      <xdr:rowOff>21766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9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70043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7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41494</xdr:rowOff>
    </xdr:from>
    <xdr:to>
      <xdr:col>50</xdr:col>
      <xdr:colOff>165100</xdr:colOff>
      <xdr:row>77</xdr:row>
      <xdr:rowOff>143094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4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159621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56645</xdr:rowOff>
    </xdr:from>
    <xdr:to>
      <xdr:col>46</xdr:col>
      <xdr:colOff>38100</xdr:colOff>
      <xdr:row>77</xdr:row>
      <xdr:rowOff>158245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149372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131538</xdr:rowOff>
    </xdr:from>
    <xdr:to>
      <xdr:col>41</xdr:col>
      <xdr:colOff>101600</xdr:colOff>
      <xdr:row>77</xdr:row>
      <xdr:rowOff>61688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6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78215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150324</xdr:rowOff>
    </xdr:from>
    <xdr:to>
      <xdr:col>36</xdr:col>
      <xdr:colOff>165100</xdr:colOff>
      <xdr:row>77</xdr:row>
      <xdr:rowOff>80474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97002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5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116218</xdr:rowOff>
    </xdr:from>
    <xdr:to>
      <xdr:col>55</xdr:col>
      <xdr:colOff>0</xdr:colOff>
      <xdr:row>97</xdr:row>
      <xdr:rowOff>133634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46868"/>
          <a:ext cx="8382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133634</xdr:rowOff>
    </xdr:from>
    <xdr:to>
      <xdr:col>50</xdr:col>
      <xdr:colOff>114300</xdr:colOff>
      <xdr:row>97</xdr:row>
      <xdr:rowOff>138588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64284"/>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138588</xdr:rowOff>
    </xdr:from>
    <xdr:to>
      <xdr:col>45</xdr:col>
      <xdr:colOff>177800</xdr:colOff>
      <xdr:row>97</xdr:row>
      <xdr:rowOff>146247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69238"/>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146247</xdr:rowOff>
    </xdr:from>
    <xdr:to>
      <xdr:col>41</xdr:col>
      <xdr:colOff>50800</xdr:colOff>
      <xdr:row>97</xdr:row>
      <xdr:rowOff>169692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76897"/>
          <a:ext cx="8890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65418</xdr:rowOff>
    </xdr:from>
    <xdr:to>
      <xdr:col>55</xdr:col>
      <xdr:colOff>50800</xdr:colOff>
      <xdr:row>97</xdr:row>
      <xdr:rowOff>167018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9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151795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1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82834</xdr:rowOff>
    </xdr:from>
    <xdr:to>
      <xdr:col>50</xdr:col>
      <xdr:colOff>165100</xdr:colOff>
      <xdr:row>98</xdr:row>
      <xdr:rowOff>12984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1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4111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0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87788</xdr:rowOff>
    </xdr:from>
    <xdr:to>
      <xdr:col>46</xdr:col>
      <xdr:colOff>38100</xdr:colOff>
      <xdr:row>98</xdr:row>
      <xdr:rowOff>17938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1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9065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1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95447</xdr:rowOff>
    </xdr:from>
    <xdr:to>
      <xdr:col>41</xdr:col>
      <xdr:colOff>101600</xdr:colOff>
      <xdr:row>98</xdr:row>
      <xdr:rowOff>25597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1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118892</xdr:rowOff>
    </xdr:from>
    <xdr:to>
      <xdr:col>36</xdr:col>
      <xdr:colOff>165100</xdr:colOff>
      <xdr:row>98</xdr:row>
      <xdr:rowOff>49042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40169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4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29104</xdr:rowOff>
    </xdr:from>
    <xdr:to>
      <xdr:col>85</xdr:col>
      <xdr:colOff>127000</xdr:colOff>
      <xdr:row>38</xdr:row>
      <xdr:rowOff>31352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44204"/>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31352</xdr:rowOff>
    </xdr:from>
    <xdr:to>
      <xdr:col>81</xdr:col>
      <xdr:colOff>50800</xdr:colOff>
      <xdr:row>38</xdr:row>
      <xdr:rowOff>39222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46452"/>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39222</xdr:rowOff>
    </xdr:from>
    <xdr:to>
      <xdr:col>76</xdr:col>
      <xdr:colOff>114300</xdr:colOff>
      <xdr:row>38</xdr:row>
      <xdr:rowOff>44503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54322"/>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43040</xdr:rowOff>
    </xdr:from>
    <xdr:to>
      <xdr:col>71</xdr:col>
      <xdr:colOff>177800</xdr:colOff>
      <xdr:row>38</xdr:row>
      <xdr:rowOff>44503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58140"/>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149753</xdr:rowOff>
    </xdr:from>
    <xdr:to>
      <xdr:col>85</xdr:col>
      <xdr:colOff>177800</xdr:colOff>
      <xdr:row>38</xdr:row>
      <xdr:rowOff>79904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934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64680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0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152001</xdr:rowOff>
    </xdr:from>
    <xdr:to>
      <xdr:col>81</xdr:col>
      <xdr:colOff>101600</xdr:colOff>
      <xdr:row>38</xdr:row>
      <xdr:rowOff>82152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956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73279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8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159872</xdr:rowOff>
    </xdr:from>
    <xdr:to>
      <xdr:col>76</xdr:col>
      <xdr:colOff>165100</xdr:colOff>
      <xdr:row>38</xdr:row>
      <xdr:rowOff>90022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0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81149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9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165153</xdr:rowOff>
    </xdr:from>
    <xdr:to>
      <xdr:col>72</xdr:col>
      <xdr:colOff>38100</xdr:colOff>
      <xdr:row>38</xdr:row>
      <xdr:rowOff>95303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86430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0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163690</xdr:rowOff>
    </xdr:from>
    <xdr:to>
      <xdr:col>67</xdr:col>
      <xdr:colOff>101600</xdr:colOff>
      <xdr:row>38</xdr:row>
      <xdr:rowOff>93840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84967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153338</xdr:rowOff>
    </xdr:from>
    <xdr:to>
      <xdr:col>85</xdr:col>
      <xdr:colOff>127000</xdr:colOff>
      <xdr:row>56</xdr:row>
      <xdr:rowOff>168887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754538"/>
          <a:ext cx="838200" cy="1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168887</xdr:rowOff>
    </xdr:from>
    <xdr:to>
      <xdr:col>81</xdr:col>
      <xdr:colOff>50800</xdr:colOff>
      <xdr:row>57</xdr:row>
      <xdr:rowOff>8648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70087"/>
          <a:ext cx="889000" cy="1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149379</xdr:rowOff>
    </xdr:from>
    <xdr:to>
      <xdr:col>76</xdr:col>
      <xdr:colOff>114300</xdr:colOff>
      <xdr:row>57</xdr:row>
      <xdr:rowOff>8648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750579"/>
          <a:ext cx="889000" cy="3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149379</xdr:rowOff>
    </xdr:from>
    <xdr:to>
      <xdr:col>71</xdr:col>
      <xdr:colOff>177800</xdr:colOff>
      <xdr:row>56</xdr:row>
      <xdr:rowOff>170310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750579"/>
          <a:ext cx="889000" cy="2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102538</xdr:rowOff>
    </xdr:from>
    <xdr:to>
      <xdr:col>85</xdr:col>
      <xdr:colOff>177800</xdr:colOff>
      <xdr:row>57</xdr:row>
      <xdr:rowOff>32688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0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17465</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1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118087</xdr:rowOff>
    </xdr:from>
    <xdr:to>
      <xdr:col>81</xdr:col>
      <xdr:colOff>101600</xdr:colOff>
      <xdr:row>57</xdr:row>
      <xdr:rowOff>48237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1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39364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1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129298</xdr:rowOff>
    </xdr:from>
    <xdr:to>
      <xdr:col>76</xdr:col>
      <xdr:colOff>165100</xdr:colOff>
      <xdr:row>57</xdr:row>
      <xdr:rowOff>59448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2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98579</xdr:rowOff>
    </xdr:from>
    <xdr:to>
      <xdr:col>72</xdr:col>
      <xdr:colOff>38100</xdr:colOff>
      <xdr:row>57</xdr:row>
      <xdr:rowOff>28729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9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19856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9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119510</xdr:rowOff>
    </xdr:from>
    <xdr:to>
      <xdr:col>67</xdr:col>
      <xdr:colOff>101600</xdr:colOff>
      <xdr:row>57</xdr:row>
      <xdr:rowOff>49660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2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40787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1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88754</xdr:rowOff>
    </xdr:from>
    <xdr:to>
      <xdr:col>85</xdr:col>
      <xdr:colOff>127000</xdr:colOff>
      <xdr:row>77</xdr:row>
      <xdr:rowOff>165173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290404"/>
          <a:ext cx="838200" cy="7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88754</xdr:rowOff>
    </xdr:from>
    <xdr:to>
      <xdr:col>81</xdr:col>
      <xdr:colOff>50800</xdr:colOff>
      <xdr:row>79</xdr:row>
      <xdr:rowOff>22450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290404"/>
          <a:ext cx="889000" cy="27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22450</xdr:rowOff>
    </xdr:from>
    <xdr:to>
      <xdr:col>76</xdr:col>
      <xdr:colOff>114300</xdr:colOff>
      <xdr:row>79</xdr:row>
      <xdr:rowOff>89855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67000"/>
          <a:ext cx="889000" cy="6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67267</xdr:rowOff>
    </xdr:from>
    <xdr:to>
      <xdr:col>71</xdr:col>
      <xdr:colOff>177800</xdr:colOff>
      <xdr:row>79</xdr:row>
      <xdr:rowOff>89855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11817"/>
          <a:ext cx="889000" cy="2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114373</xdr:rowOff>
    </xdr:from>
    <xdr:to>
      <xdr:col>85</xdr:col>
      <xdr:colOff>177800</xdr:colOff>
      <xdr:row>78</xdr:row>
      <xdr:rowOff>44523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1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137250</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6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37954</xdr:rowOff>
    </xdr:from>
    <xdr:to>
      <xdr:col>81</xdr:col>
      <xdr:colOff>101600</xdr:colOff>
      <xdr:row>77</xdr:row>
      <xdr:rowOff>139554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156081</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0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143100</xdr:rowOff>
    </xdr:from>
    <xdr:to>
      <xdr:col>76</xdr:col>
      <xdr:colOff>165100</xdr:colOff>
      <xdr:row>79</xdr:row>
      <xdr:rowOff>73250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64377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0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39055</xdr:rowOff>
    </xdr:from>
    <xdr:to>
      <xdr:col>72</xdr:col>
      <xdr:colOff>38100</xdr:colOff>
      <xdr:row>79</xdr:row>
      <xdr:rowOff>140655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131782</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676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16467</xdr:rowOff>
    </xdr:from>
    <xdr:to>
      <xdr:col>67</xdr:col>
      <xdr:colOff>101600</xdr:colOff>
      <xdr:row>79</xdr:row>
      <xdr:rowOff>118067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6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109194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5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xdr:rowOff>
    </xdr:from>
    <xdr:to>
      <xdr:col>85</xdr:col>
      <xdr:colOff>127000</xdr:colOff>
      <xdr:row>97</xdr:row>
      <xdr:rowOff>5562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30698"/>
          <a:ext cx="838200" cy="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5562</xdr:rowOff>
    </xdr:from>
    <xdr:to>
      <xdr:col>81</xdr:col>
      <xdr:colOff>50800</xdr:colOff>
      <xdr:row>97</xdr:row>
      <xdr:rowOff>21335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36212"/>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11753</xdr:rowOff>
    </xdr:from>
    <xdr:to>
      <xdr:col>76</xdr:col>
      <xdr:colOff>114300</xdr:colOff>
      <xdr:row>97</xdr:row>
      <xdr:rowOff>21335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642403"/>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2915</xdr:rowOff>
    </xdr:from>
    <xdr:to>
      <xdr:col>71</xdr:col>
      <xdr:colOff>177800</xdr:colOff>
      <xdr:row>97</xdr:row>
      <xdr:rowOff>11753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633565"/>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120698</xdr:rowOff>
    </xdr:from>
    <xdr:to>
      <xdr:col>85</xdr:col>
      <xdr:colOff>177800</xdr:colOff>
      <xdr:row>97</xdr:row>
      <xdr:rowOff>50848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99125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5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126212</xdr:rowOff>
    </xdr:from>
    <xdr:to>
      <xdr:col>81</xdr:col>
      <xdr:colOff>101600</xdr:colOff>
      <xdr:row>97</xdr:row>
      <xdr:rowOff>56362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8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47489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67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141985</xdr:rowOff>
    </xdr:from>
    <xdr:to>
      <xdr:col>76</xdr:col>
      <xdr:colOff>165100</xdr:colOff>
      <xdr:row>97</xdr:row>
      <xdr:rowOff>72135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63262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9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132403</xdr:rowOff>
    </xdr:from>
    <xdr:to>
      <xdr:col>72</xdr:col>
      <xdr:colOff>38100</xdr:colOff>
      <xdr:row>97</xdr:row>
      <xdr:rowOff>62553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9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53680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8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123565</xdr:rowOff>
    </xdr:from>
    <xdr:to>
      <xdr:col>67</xdr:col>
      <xdr:colOff>101600</xdr:colOff>
      <xdr:row>97</xdr:row>
      <xdr:rowOff>53715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44842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7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96919</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3469"/>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90225</xdr:rowOff>
    </xdr:from>
    <xdr:to>
      <xdr:col>102</xdr:col>
      <xdr:colOff>114300</xdr:colOff>
      <xdr:row>39</xdr:row>
      <xdr:rowOff>96919</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76775"/>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46119</xdr:rowOff>
    </xdr:from>
    <xdr:to>
      <xdr:col>102</xdr:col>
      <xdr:colOff>165100</xdr:colOff>
      <xdr:row>39</xdr:row>
      <xdr:rowOff>147719</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138846</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6825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39425</xdr:rowOff>
    </xdr:from>
    <xdr:to>
      <xdr:col>98</xdr:col>
      <xdr:colOff>38100</xdr:colOff>
      <xdr:row>39</xdr:row>
      <xdr:rowOff>141025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132152</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8187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目的別歳出決算における住民一人当たりのコストは、</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と災害復旧費を除いた費目において類似団体を下回っている。</a:t>
          </a:r>
          <a:endParaRPr lang="ja-JP" altLang="ja-JP" sz="1400">
            <a:effectLst/>
          </a:endParaRPr>
        </a:p>
        <a:p>
          <a:r>
            <a:rPr kumimoji="1" lang="ja-JP" altLang="ja-JP" sz="1100">
              <a:solidFill>
                <a:schemeClr val="dk1"/>
              </a:solidFill>
              <a:effectLst/>
              <a:latin typeface="+mn-lt"/>
              <a:ea typeface="+mn-ea"/>
              <a:cs typeface="+mn-cs"/>
            </a:rPr>
            <a:t>　このほか、衛生費においては、高原病院の経営状況悪化による繰出金（運営補助等）の増減が、衛生費全体の数値に影響を与えている。農林水産業費は、町内で畑地かんがい事業に取り組んでおり、国営事業等の終了により年々事業費が減少傾向にある。また、町内への進出企業が施設整備に巨額の国庫補助事業を活用するなどした年度は、極端に数値が上がる傾向にある。</a:t>
          </a:r>
          <a:endParaRPr lang="ja-JP" altLang="ja-JP" sz="1400">
            <a:effectLst/>
          </a:endParaRPr>
        </a:p>
        <a:p>
          <a:r>
            <a:rPr kumimoji="1" lang="ja-JP" altLang="ja-JP" sz="1100">
              <a:solidFill>
                <a:schemeClr val="dk1"/>
              </a:solidFill>
              <a:effectLst/>
              <a:latin typeface="+mn-lt"/>
              <a:ea typeface="+mn-ea"/>
              <a:cs typeface="+mn-cs"/>
            </a:rPr>
            <a:t>　引き続き歳出抑制に努め、今後も特定の費目に偏らず、全体的に、偏りのない配分となる予算組みに努める。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自主財源である地方税が増収となり、依存財源の約</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割を占める普通交付税が</a:t>
          </a:r>
          <a:r>
            <a:rPr kumimoji="1" lang="ja-JP" altLang="en-US" sz="1050">
              <a:solidFill>
                <a:schemeClr val="dk1"/>
              </a:solidFill>
              <a:effectLst/>
              <a:latin typeface="+mn-lt"/>
              <a:ea typeface="+mn-ea"/>
              <a:cs typeface="+mn-cs"/>
            </a:rPr>
            <a:t>大幅に増加</a:t>
          </a:r>
          <a:r>
            <a:rPr kumimoji="1" lang="ja-JP" altLang="ja-JP" sz="1050">
              <a:solidFill>
                <a:schemeClr val="dk1"/>
              </a:solidFill>
              <a:effectLst/>
              <a:latin typeface="+mn-lt"/>
              <a:ea typeface="+mn-ea"/>
              <a:cs typeface="+mn-cs"/>
            </a:rPr>
            <a:t>した。ふるさと納税寄附金をふるさと振興基金へ積立て、翌年度に各種事業に充当することで、財政調整基金の取崩しの抑制を図っている。</a:t>
          </a:r>
          <a:r>
            <a:rPr kumimoji="1" lang="ja-JP" altLang="en-US" sz="1050">
              <a:solidFill>
                <a:schemeClr val="dk1"/>
              </a:solidFill>
              <a:effectLst/>
              <a:latin typeface="+mn-lt"/>
              <a:ea typeface="+mn-ea"/>
              <a:cs typeface="+mn-cs"/>
            </a:rPr>
            <a:t>また</a:t>
          </a:r>
          <a:r>
            <a:rPr kumimoji="1" lang="ja-JP" altLang="ja-JP" sz="1050">
              <a:solidFill>
                <a:schemeClr val="dk1"/>
              </a:solidFill>
              <a:effectLst/>
              <a:latin typeface="+mn-lt"/>
              <a:ea typeface="+mn-ea"/>
              <a:cs typeface="+mn-cs"/>
            </a:rPr>
            <a:t>、例年、病院事業会計への繰出が、財政調整基金の取崩額に大きく影響して</a:t>
          </a:r>
          <a:r>
            <a:rPr kumimoji="1" lang="ja-JP" altLang="en-US" sz="1050">
              <a:solidFill>
                <a:schemeClr val="dk1"/>
              </a:solidFill>
              <a:effectLst/>
              <a:latin typeface="+mn-lt"/>
              <a:ea typeface="+mn-ea"/>
              <a:cs typeface="+mn-cs"/>
            </a:rPr>
            <a:t>いるが</a:t>
          </a:r>
          <a:r>
            <a:rPr kumimoji="1" lang="ja-JP" altLang="ja-JP" sz="1050">
              <a:solidFill>
                <a:schemeClr val="dk1"/>
              </a:solidFill>
              <a:effectLst/>
              <a:latin typeface="+mn-lt"/>
              <a:ea typeface="+mn-ea"/>
              <a:cs typeface="+mn-cs"/>
            </a:rPr>
            <a:t>、今年度において</a:t>
          </a:r>
          <a:r>
            <a:rPr kumimoji="1" lang="ja-JP" altLang="en-US" sz="1050">
              <a:solidFill>
                <a:schemeClr val="dk1"/>
              </a:solidFill>
              <a:effectLst/>
              <a:latin typeface="+mn-lt"/>
              <a:ea typeface="+mn-ea"/>
              <a:cs typeface="+mn-cs"/>
            </a:rPr>
            <a:t>は</a:t>
          </a:r>
          <a:r>
            <a:rPr kumimoji="1" lang="ja-JP" altLang="ja-JP" sz="1050">
              <a:solidFill>
                <a:schemeClr val="dk1"/>
              </a:solidFill>
              <a:effectLst/>
              <a:latin typeface="+mn-lt"/>
              <a:ea typeface="+mn-ea"/>
              <a:cs typeface="+mn-cs"/>
            </a:rPr>
            <a:t>積み増しができ、実質単年度収支</a:t>
          </a:r>
          <a:r>
            <a:rPr kumimoji="1" lang="ja-JP" altLang="en-US" sz="1050">
              <a:solidFill>
                <a:schemeClr val="dk1"/>
              </a:solidFill>
              <a:effectLst/>
              <a:latin typeface="+mn-lt"/>
              <a:ea typeface="+mn-ea"/>
              <a:cs typeface="+mn-cs"/>
            </a:rPr>
            <a:t>がプラス</a:t>
          </a:r>
          <a:r>
            <a:rPr kumimoji="1" lang="ja-JP" altLang="ja-JP" sz="1050">
              <a:solidFill>
                <a:schemeClr val="dk1"/>
              </a:solidFill>
              <a:effectLst/>
              <a:latin typeface="+mn-lt"/>
              <a:ea typeface="+mn-ea"/>
              <a:cs typeface="+mn-cs"/>
            </a:rPr>
            <a:t>となった。</a:t>
          </a:r>
          <a:endParaRPr lang="ja-JP" altLang="ja-JP" sz="1050">
            <a:effectLst/>
          </a:endParaRPr>
        </a:p>
        <a:p>
          <a:r>
            <a:rPr kumimoji="1" lang="ja-JP" altLang="ja-JP" sz="1050">
              <a:solidFill>
                <a:schemeClr val="dk1"/>
              </a:solidFill>
              <a:effectLst/>
              <a:latin typeface="+mn-lt"/>
              <a:ea typeface="+mn-ea"/>
              <a:cs typeface="+mn-cs"/>
            </a:rPr>
            <a:t>　自主財源や積立金額が乏しい本町財政は、病院経営に左右されると言っても過言でない状況である。病院の経営形態等抜本的な経営見直しが急務となっている。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令和６</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は、病院事業会計を除き、他の会計は</a:t>
          </a:r>
          <a:r>
            <a:rPr kumimoji="1" lang="ja-JP" altLang="ja-JP" sz="1300">
              <a:solidFill>
                <a:schemeClr val="dk1"/>
              </a:solidFill>
              <a:effectLst/>
              <a:latin typeface="+mn-lt"/>
              <a:ea typeface="+mn-ea"/>
              <a:cs typeface="+mn-cs"/>
            </a:rPr>
            <a:t>黒字であった。高原病院では、病院事業会計の経営状況の根本の部分の改善には至っておらず、経営の見直しが急務である。今後も公立病院としての役割を果たしながら、持続可能な病院経営に努めるとともに、抜本的な改革実施に取りかからなければ、町自体の財政が立ち行かなくなり、財政再建団体となる可能性がある。</a:t>
          </a:r>
          <a:endParaRPr lang="ja-JP" altLang="ja-JP" sz="1300">
            <a:effectLst/>
          </a:endParaRPr>
        </a:p>
        <a:p>
          <a:r>
            <a:rPr kumimoji="1" lang="ja-JP" altLang="ja-JP" sz="1300">
              <a:solidFill>
                <a:schemeClr val="dk1"/>
              </a:solidFill>
              <a:effectLst/>
              <a:latin typeface="+mn-lt"/>
              <a:ea typeface="+mn-ea"/>
              <a:cs typeface="+mn-cs"/>
            </a:rPr>
            <a:t>　このほか、国民健康保険特別会計の準備積立基金が低位となっている。また、医療費の増により、経営悪化となっており、保険税見直しを検討しているものの、</a:t>
          </a:r>
          <a:r>
            <a:rPr kumimoji="1" lang="ja-JP" altLang="en-US" sz="1300">
              <a:solidFill>
                <a:schemeClr val="dk1"/>
              </a:solidFill>
              <a:effectLst/>
              <a:latin typeface="+mn-lt"/>
              <a:ea typeface="+mn-ea"/>
              <a:cs typeface="+mn-cs"/>
            </a:rPr>
            <a:t>昨今の</a:t>
          </a:r>
          <a:r>
            <a:rPr kumimoji="1" lang="ja-JP" altLang="ja-JP" sz="1300">
              <a:solidFill>
                <a:schemeClr val="dk1"/>
              </a:solidFill>
              <a:effectLst/>
              <a:latin typeface="+mn-lt"/>
              <a:ea typeface="+mn-ea"/>
              <a:cs typeface="+mn-cs"/>
            </a:rPr>
            <a:t>物価高騰等の状況での保険税増額は難しく、一般会計からの繰出金での対応が想定される。</a:t>
          </a:r>
          <a:endParaRPr lang="ja-JP" altLang="ja-JP" sz="1300">
            <a:effectLst/>
          </a:endParaRPr>
        </a:p>
        <a:p>
          <a:r>
            <a:rPr kumimoji="1" lang="ja-JP" altLang="ja-JP" sz="1300">
              <a:solidFill>
                <a:schemeClr val="dk1"/>
              </a:solidFill>
              <a:effectLst/>
              <a:latin typeface="+mn-lt"/>
              <a:ea typeface="+mn-ea"/>
              <a:cs typeface="+mn-cs"/>
            </a:rPr>
            <a:t>　また、農業集落排水事業会計は、令和</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年度より公営企業会計へ移行</a:t>
          </a:r>
          <a:r>
            <a:rPr kumimoji="1" lang="ja-JP" altLang="en-US" sz="1300">
              <a:solidFill>
                <a:schemeClr val="dk1"/>
              </a:solidFill>
              <a:effectLst/>
              <a:latin typeface="+mn-lt"/>
              <a:ea typeface="+mn-ea"/>
              <a:cs typeface="+mn-cs"/>
            </a:rPr>
            <a:t>したが</a:t>
          </a:r>
          <a:r>
            <a:rPr kumimoji="1" lang="ja-JP" altLang="ja-JP" sz="1300">
              <a:solidFill>
                <a:schemeClr val="dk1"/>
              </a:solidFill>
              <a:effectLst/>
              <a:latin typeface="+mn-lt"/>
              <a:ea typeface="+mn-ea"/>
              <a:cs typeface="+mn-cs"/>
            </a:rPr>
            <a:t>、小規模な会計であ</a:t>
          </a:r>
          <a:r>
            <a:rPr kumimoji="1" lang="ja-JP" altLang="en-US" sz="1300">
              <a:solidFill>
                <a:schemeClr val="dk1"/>
              </a:solidFill>
              <a:effectLst/>
              <a:latin typeface="+mn-lt"/>
              <a:ea typeface="+mn-ea"/>
              <a:cs typeface="+mn-cs"/>
            </a:rPr>
            <a:t>り使用料収入の増加は見込めず、</a:t>
          </a:r>
          <a:r>
            <a:rPr kumimoji="1" lang="ja-JP" altLang="ja-JP" sz="1300">
              <a:solidFill>
                <a:schemeClr val="dk1"/>
              </a:solidFill>
              <a:effectLst/>
              <a:latin typeface="+mn-lt"/>
              <a:ea typeface="+mn-ea"/>
              <a:cs typeface="+mn-cs"/>
            </a:rPr>
            <a:t>独立採算</a:t>
          </a:r>
          <a:r>
            <a:rPr kumimoji="1" lang="ja-JP" altLang="en-US" sz="1300">
              <a:solidFill>
                <a:schemeClr val="dk1"/>
              </a:solidFill>
              <a:effectLst/>
              <a:latin typeface="+mn-lt"/>
              <a:ea typeface="+mn-ea"/>
              <a:cs typeface="+mn-cs"/>
            </a:rPr>
            <a:t>は不可能であるため</a:t>
          </a:r>
          <a:r>
            <a:rPr kumimoji="1" lang="ja-JP" altLang="ja-JP" sz="1300">
              <a:solidFill>
                <a:schemeClr val="dk1"/>
              </a:solidFill>
              <a:effectLst/>
              <a:latin typeface="+mn-lt"/>
              <a:ea typeface="+mn-ea"/>
              <a:cs typeface="+mn-cs"/>
            </a:rPr>
            <a:t>、一般会計の負担増</a:t>
          </a:r>
          <a:r>
            <a:rPr kumimoji="1" lang="ja-JP" altLang="en-US" sz="1300">
              <a:solidFill>
                <a:schemeClr val="dk1"/>
              </a:solidFill>
              <a:effectLst/>
              <a:latin typeface="+mn-lt"/>
              <a:ea typeface="+mn-ea"/>
              <a:cs typeface="+mn-cs"/>
            </a:rPr>
            <a:t>となった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このようなことから、これまで以上に町全体の全会計を一体的に管理・整理しながら、財政運営の健全化に努めなければならない。</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7376825</v>
      </c>
      <c r="BO4" s="358"/>
      <c r="BP4" s="358"/>
      <c r="BQ4" s="358"/>
      <c r="BR4" s="358"/>
      <c r="BS4" s="358"/>
      <c r="BT4" s="358"/>
      <c r="BU4" s="359"/>
      <c r="BV4" s="357">
        <v>7534656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2.6</v>
      </c>
      <c r="CU4" s="364"/>
      <c r="CV4" s="364"/>
      <c r="CW4" s="364"/>
      <c r="CX4" s="364"/>
      <c r="CY4" s="364"/>
      <c r="CZ4" s="364"/>
      <c r="DA4" s="365"/>
      <c r="DB4" s="363">
        <v>2</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7238634</v>
      </c>
      <c r="BO5" s="395"/>
      <c r="BP5" s="395"/>
      <c r="BQ5" s="395"/>
      <c r="BR5" s="395"/>
      <c r="BS5" s="395"/>
      <c r="BT5" s="395"/>
      <c r="BU5" s="396"/>
      <c r="BV5" s="394">
        <v>7435831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92.8</v>
      </c>
      <c r="CU5" s="392"/>
      <c r="CV5" s="392"/>
      <c r="CW5" s="392"/>
      <c r="CX5" s="392"/>
      <c r="CY5" s="392"/>
      <c r="CZ5" s="392"/>
      <c r="DA5" s="393"/>
      <c r="DB5" s="391">
        <v>95.9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138191</v>
      </c>
      <c r="BO6" s="395"/>
      <c r="BP6" s="395"/>
      <c r="BQ6" s="395"/>
      <c r="BR6" s="395"/>
      <c r="BS6" s="395"/>
      <c r="BT6" s="395"/>
      <c r="BU6" s="396"/>
      <c r="BV6" s="394">
        <v>98825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v>
      </c>
      <c r="CU6" s="432"/>
      <c r="CV6" s="432"/>
      <c r="CW6" s="432"/>
      <c r="CX6" s="432"/>
      <c r="CY6" s="432"/>
      <c r="CZ6" s="432"/>
      <c r="DA6" s="433"/>
      <c r="DB6" s="431">
        <v>96.4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43036</v>
      </c>
      <c r="BO7" s="395"/>
      <c r="BP7" s="395"/>
      <c r="BQ7" s="395"/>
      <c r="BR7" s="395"/>
      <c r="BS7" s="395"/>
      <c r="BT7" s="395"/>
      <c r="BU7" s="396"/>
      <c r="BV7" s="394">
        <v>27514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3725264</v>
      </c>
      <c r="CU7" s="395"/>
      <c r="CV7" s="395"/>
      <c r="CW7" s="395"/>
      <c r="CX7" s="395"/>
      <c r="CY7" s="395"/>
      <c r="CZ7" s="395"/>
      <c r="DA7" s="396"/>
      <c r="DB7" s="394">
        <v>3592803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95155</v>
      </c>
      <c r="BO8" s="395"/>
      <c r="BP8" s="395"/>
      <c r="BQ8" s="395"/>
      <c r="BR8" s="395"/>
      <c r="BS8" s="395"/>
      <c r="BT8" s="395"/>
      <c r="BU8" s="396"/>
      <c r="BV8" s="394">
        <v>71311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0.27</v>
      </c>
      <c r="CU8" s="435"/>
      <c r="CV8" s="435"/>
      <c r="CW8" s="435"/>
      <c r="CX8" s="435"/>
      <c r="CY8" s="435"/>
      <c r="CZ8" s="435"/>
      <c r="DA8" s="436"/>
      <c r="DB8" s="434">
        <v>0.27</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8639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23844</v>
      </c>
      <c r="BO9" s="395"/>
      <c r="BP9" s="395"/>
      <c r="BQ9" s="395"/>
      <c r="BR9" s="395"/>
      <c r="BS9" s="395"/>
      <c r="BT9" s="395"/>
      <c r="BU9" s="396"/>
      <c r="BV9" s="394">
        <v>-18668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12.4</v>
      </c>
      <c r="CU9" s="392"/>
      <c r="CV9" s="392"/>
      <c r="CW9" s="392"/>
      <c r="CX9" s="392"/>
      <c r="CY9" s="392"/>
      <c r="CZ9" s="392"/>
      <c r="DA9" s="393"/>
      <c r="DB9" s="391">
        <v>12.5</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9300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203518</v>
      </c>
      <c r="BO10" s="395"/>
      <c r="BP10" s="395"/>
      <c r="BQ10" s="395"/>
      <c r="BR10" s="395"/>
      <c r="BS10" s="395"/>
      <c r="BT10" s="395"/>
      <c r="BU10" s="396"/>
      <c r="BV10" s="394">
        <v>121591</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8393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200000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8324</v>
      </c>
      <c r="S13" s="479"/>
      <c r="T13" s="479"/>
      <c r="U13" s="479"/>
      <c r="V13" s="480"/>
      <c r="W13" s="410" t="s">
        <v>131</v>
      </c>
      <c r="X13" s="411"/>
      <c r="Y13" s="411"/>
      <c r="Z13" s="411"/>
      <c r="AA13" s="411"/>
      <c r="AB13" s="401"/>
      <c r="AC13" s="445">
        <v>798</v>
      </c>
      <c r="AD13" s="446"/>
      <c r="AE13" s="446"/>
      <c r="AF13" s="446"/>
      <c r="AG13" s="488"/>
      <c r="AH13" s="445">
        <v>1144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227362</v>
      </c>
      <c r="BO13" s="395"/>
      <c r="BP13" s="395"/>
      <c r="BQ13" s="395"/>
      <c r="BR13" s="395"/>
      <c r="BS13" s="395"/>
      <c r="BT13" s="395"/>
      <c r="BU13" s="396"/>
      <c r="BV13" s="394">
        <v>-97077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7.1</v>
      </c>
      <c r="CU13" s="392"/>
      <c r="CV13" s="392"/>
      <c r="CW13" s="392"/>
      <c r="CX13" s="392"/>
      <c r="CY13" s="392"/>
      <c r="CZ13" s="392"/>
      <c r="DA13" s="393"/>
      <c r="DB13" s="391">
        <v>7.2</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8590</v>
      </c>
      <c r="S14" s="479"/>
      <c r="T14" s="479"/>
      <c r="U14" s="479"/>
      <c r="V14" s="480"/>
      <c r="W14" s="384"/>
      <c r="X14" s="385"/>
      <c r="Y14" s="385"/>
      <c r="Z14" s="385"/>
      <c r="AA14" s="385"/>
      <c r="AB14" s="374"/>
      <c r="AC14" s="481">
        <v>20.8</v>
      </c>
      <c r="AD14" s="482"/>
      <c r="AE14" s="482"/>
      <c r="AF14" s="482"/>
      <c r="AG14" s="483"/>
      <c r="AH14" s="481">
        <v>24.6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8545</v>
      </c>
      <c r="S15" s="479"/>
      <c r="T15" s="479"/>
      <c r="U15" s="479"/>
      <c r="V15" s="480"/>
      <c r="W15" s="410" t="s">
        <v>137</v>
      </c>
      <c r="X15" s="411"/>
      <c r="Y15" s="411"/>
      <c r="Z15" s="411"/>
      <c r="AA15" s="411"/>
      <c r="AB15" s="401"/>
      <c r="AC15" s="445">
        <v>882</v>
      </c>
      <c r="AD15" s="446"/>
      <c r="AE15" s="446"/>
      <c r="AF15" s="446"/>
      <c r="AG15" s="488"/>
      <c r="AH15" s="445">
        <v>987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948985</v>
      </c>
      <c r="BO15" s="358"/>
      <c r="BP15" s="358"/>
      <c r="BQ15" s="358"/>
      <c r="BR15" s="358"/>
      <c r="BS15" s="358"/>
      <c r="BT15" s="358"/>
      <c r="BU15" s="359"/>
      <c r="BV15" s="357">
        <v>941960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v>
      </c>
      <c r="AD16" s="482"/>
      <c r="AE16" s="482"/>
      <c r="AF16" s="482"/>
      <c r="AG16" s="483"/>
      <c r="AH16" s="481">
        <v>21.2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3494823</v>
      </c>
      <c r="BO16" s="395"/>
      <c r="BP16" s="395"/>
      <c r="BQ16" s="395"/>
      <c r="BR16" s="395"/>
      <c r="BS16" s="395"/>
      <c r="BT16" s="395"/>
      <c r="BU16" s="396"/>
      <c r="BV16" s="394">
        <v>3389744</v>
      </c>
      <c r="BW16" s="395"/>
      <c r="BX16" s="395"/>
      <c r="BY16" s="395"/>
      <c r="BZ16" s="395"/>
      <c r="CA16" s="395"/>
      <c r="CB16" s="395"/>
      <c r="CC16" s="396"/>
      <c r="CD16" s="176"/>
      <c r="CE16" s="508" t="s">
        <v>143</v>
      </c>
      <c r="CF16" s="508"/>
      <c r="CG16" s="508"/>
      <c r="CH16" s="508"/>
      <c r="CI16" s="508"/>
      <c r="CJ16" s="508"/>
      <c r="CK16" s="508"/>
      <c r="CL16" s="508"/>
      <c r="CM16" s="508"/>
      <c r="CN16" s="508"/>
      <c r="CO16" s="508"/>
      <c r="CP16" s="508"/>
      <c r="CQ16" s="508"/>
      <c r="CR16" s="508"/>
      <c r="CS16" s="509"/>
      <c r="CT16" s="391">
        <v>1.6</v>
      </c>
      <c r="CU16" s="392"/>
      <c r="CV16" s="392"/>
      <c r="CW16" s="392"/>
      <c r="CX16" s="392"/>
      <c r="CY16" s="392"/>
      <c r="CZ16" s="392"/>
      <c r="DA16" s="393"/>
      <c r="DB16" s="391" t="s">
        <v>122</v>
      </c>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144</v>
      </c>
      <c r="N17" s="506"/>
      <c r="O17" s="506"/>
      <c r="P17" s="506"/>
      <c r="Q17" s="507"/>
      <c r="R17" s="500" t="s">
        <v>145</v>
      </c>
      <c r="S17" s="501"/>
      <c r="T17" s="501"/>
      <c r="U17" s="501"/>
      <c r="V17" s="502"/>
      <c r="W17" s="410" t="s">
        <v>146</v>
      </c>
      <c r="X17" s="411"/>
      <c r="Y17" s="411"/>
      <c r="Z17" s="411"/>
      <c r="AA17" s="411"/>
      <c r="AB17" s="401"/>
      <c r="AC17" s="445">
        <v>2155</v>
      </c>
      <c r="AD17" s="446"/>
      <c r="AE17" s="446"/>
      <c r="AF17" s="446"/>
      <c r="AG17" s="488"/>
      <c r="AH17" s="445">
        <v>2514</v>
      </c>
      <c r="AI17" s="446"/>
      <c r="AJ17" s="446"/>
      <c r="AK17" s="446"/>
      <c r="AL17" s="447"/>
      <c r="AM17" s="423"/>
      <c r="AN17" s="424"/>
      <c r="AO17" s="424"/>
      <c r="AP17" s="424"/>
      <c r="AQ17" s="424"/>
      <c r="AR17" s="424"/>
      <c r="AS17" s="424"/>
      <c r="AT17" s="425"/>
      <c r="AU17" s="426"/>
      <c r="AV17" s="427"/>
      <c r="AW17" s="427"/>
      <c r="AX17" s="427"/>
      <c r="AY17" s="428" t="s">
        <v>147</v>
      </c>
      <c r="AZ17" s="429"/>
      <c r="BA17" s="429"/>
      <c r="BB17" s="429"/>
      <c r="BC17" s="429"/>
      <c r="BD17" s="429"/>
      <c r="BE17" s="429"/>
      <c r="BF17" s="429"/>
      <c r="BG17" s="429"/>
      <c r="BH17" s="429"/>
      <c r="BI17" s="429"/>
      <c r="BJ17" s="429"/>
      <c r="BK17" s="429"/>
      <c r="BL17" s="429"/>
      <c r="BM17" s="430"/>
      <c r="BN17" s="394">
        <v>1171480</v>
      </c>
      <c r="BO17" s="395"/>
      <c r="BP17" s="395"/>
      <c r="BQ17" s="395"/>
      <c r="BR17" s="395"/>
      <c r="BS17" s="395"/>
      <c r="BT17" s="395"/>
      <c r="BU17" s="396"/>
      <c r="BV17" s="394">
        <v>1161472</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148</v>
      </c>
      <c r="C18" s="437"/>
      <c r="D18" s="437"/>
      <c r="E18" s="517"/>
      <c r="F18" s="517"/>
      <c r="G18" s="517"/>
      <c r="H18" s="517"/>
      <c r="I18" s="517"/>
      <c r="J18" s="517"/>
      <c r="K18" s="517"/>
      <c r="L18" s="518">
        <v>85.39</v>
      </c>
      <c r="M18" s="518"/>
      <c r="N18" s="518"/>
      <c r="O18" s="518"/>
      <c r="P18" s="518"/>
      <c r="Q18" s="518"/>
      <c r="R18" s="519"/>
      <c r="S18" s="519"/>
      <c r="T18" s="519"/>
      <c r="U18" s="519"/>
      <c r="V18" s="520"/>
      <c r="W18" s="412"/>
      <c r="X18" s="413"/>
      <c r="Y18" s="413"/>
      <c r="Z18" s="413"/>
      <c r="AA18" s="413"/>
      <c r="AB18" s="404"/>
      <c r="AC18" s="521">
        <v>56.2</v>
      </c>
      <c r="AD18" s="522"/>
      <c r="AE18" s="522"/>
      <c r="AF18" s="522"/>
      <c r="AG18" s="523"/>
      <c r="AH18" s="521">
        <v>54.1</v>
      </c>
      <c r="AI18" s="522"/>
      <c r="AJ18" s="522"/>
      <c r="AK18" s="522"/>
      <c r="AL18" s="524"/>
      <c r="AM18" s="423"/>
      <c r="AN18" s="424"/>
      <c r="AO18" s="424"/>
      <c r="AP18" s="424"/>
      <c r="AQ18" s="424"/>
      <c r="AR18" s="424"/>
      <c r="AS18" s="424"/>
      <c r="AT18" s="425"/>
      <c r="AU18" s="426"/>
      <c r="AV18" s="427"/>
      <c r="AW18" s="427"/>
      <c r="AX18" s="427"/>
      <c r="AY18" s="428" t="s">
        <v>149</v>
      </c>
      <c r="AZ18" s="429"/>
      <c r="BA18" s="429"/>
      <c r="BB18" s="429"/>
      <c r="BC18" s="429"/>
      <c r="BD18" s="429"/>
      <c r="BE18" s="429"/>
      <c r="BF18" s="429"/>
      <c r="BG18" s="429"/>
      <c r="BH18" s="429"/>
      <c r="BI18" s="429"/>
      <c r="BJ18" s="429"/>
      <c r="BK18" s="429"/>
      <c r="BL18" s="429"/>
      <c r="BM18" s="430"/>
      <c r="BN18" s="394">
        <v>3530336</v>
      </c>
      <c r="BO18" s="395"/>
      <c r="BP18" s="395"/>
      <c r="BQ18" s="395"/>
      <c r="BR18" s="395"/>
      <c r="BS18" s="395"/>
      <c r="BT18" s="395"/>
      <c r="BU18" s="396"/>
      <c r="BV18" s="394">
        <v>3461362</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150</v>
      </c>
      <c r="C19" s="437"/>
      <c r="D19" s="437"/>
      <c r="E19" s="517"/>
      <c r="F19" s="517"/>
      <c r="G19" s="517"/>
      <c r="H19" s="517"/>
      <c r="I19" s="517"/>
      <c r="J19" s="517"/>
      <c r="K19" s="517"/>
      <c r="L19" s="525">
        <v>101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151</v>
      </c>
      <c r="AZ19" s="429"/>
      <c r="BA19" s="429"/>
      <c r="BB19" s="429"/>
      <c r="BC19" s="429"/>
      <c r="BD19" s="429"/>
      <c r="BE19" s="429"/>
      <c r="BF19" s="429"/>
      <c r="BG19" s="429"/>
      <c r="BH19" s="429"/>
      <c r="BI19" s="429"/>
      <c r="BJ19" s="429"/>
      <c r="BK19" s="429"/>
      <c r="BL19" s="429"/>
      <c r="BM19" s="430"/>
      <c r="BN19" s="394">
        <v>4435238</v>
      </c>
      <c r="BO19" s="395"/>
      <c r="BP19" s="395"/>
      <c r="BQ19" s="395"/>
      <c r="BR19" s="395"/>
      <c r="BS19" s="395"/>
      <c r="BT19" s="395"/>
      <c r="BU19" s="396"/>
      <c r="BV19" s="394">
        <v>4483853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152</v>
      </c>
      <c r="C20" s="437"/>
      <c r="D20" s="437"/>
      <c r="E20" s="517"/>
      <c r="F20" s="517"/>
      <c r="G20" s="517"/>
      <c r="H20" s="517"/>
      <c r="I20" s="517"/>
      <c r="J20" s="517"/>
      <c r="K20" s="517"/>
      <c r="L20" s="525">
        <v>3763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153</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154</v>
      </c>
      <c r="C22" s="538"/>
      <c r="D22" s="539"/>
      <c r="E22" s="406" t="s">
        <v>1</v>
      </c>
      <c r="F22" s="411"/>
      <c r="G22" s="411"/>
      <c r="H22" s="411"/>
      <c r="I22" s="411"/>
      <c r="J22" s="411"/>
      <c r="K22" s="401"/>
      <c r="L22" s="406" t="s">
        <v>155</v>
      </c>
      <c r="M22" s="411"/>
      <c r="N22" s="411"/>
      <c r="O22" s="411"/>
      <c r="P22" s="401"/>
      <c r="Q22" s="569" t="s">
        <v>156</v>
      </c>
      <c r="R22" s="570"/>
      <c r="S22" s="570"/>
      <c r="T22" s="570"/>
      <c r="U22" s="570"/>
      <c r="V22" s="571"/>
      <c r="W22" s="537" t="s">
        <v>157</v>
      </c>
      <c r="X22" s="538"/>
      <c r="Y22" s="539"/>
      <c r="Z22" s="406" t="s">
        <v>1</v>
      </c>
      <c r="AA22" s="411"/>
      <c r="AB22" s="411"/>
      <c r="AC22" s="411"/>
      <c r="AD22" s="411"/>
      <c r="AE22" s="411"/>
      <c r="AF22" s="411"/>
      <c r="AG22" s="401"/>
      <c r="AH22" s="575" t="s">
        <v>158</v>
      </c>
      <c r="AI22" s="411"/>
      <c r="AJ22" s="411"/>
      <c r="AK22" s="411"/>
      <c r="AL22" s="401"/>
      <c r="AM22" s="575" t="s">
        <v>159</v>
      </c>
      <c r="AN22" s="576"/>
      <c r="AO22" s="576"/>
      <c r="AP22" s="576"/>
      <c r="AQ22" s="576"/>
      <c r="AR22" s="577"/>
      <c r="AS22" s="569" t="s">
        <v>156</v>
      </c>
      <c r="AT22" s="570"/>
      <c r="AU22" s="570"/>
      <c r="AV22" s="570"/>
      <c r="AW22" s="570"/>
      <c r="AX22" s="581"/>
      <c r="AY22" s="354" t="s">
        <v>160</v>
      </c>
      <c r="AZ22" s="355"/>
      <c r="BA22" s="355"/>
      <c r="BB22" s="355"/>
      <c r="BC22" s="355"/>
      <c r="BD22" s="355"/>
      <c r="BE22" s="355"/>
      <c r="BF22" s="355"/>
      <c r="BG22" s="355"/>
      <c r="BH22" s="355"/>
      <c r="BI22" s="355"/>
      <c r="BJ22" s="355"/>
      <c r="BK22" s="355"/>
      <c r="BL22" s="355"/>
      <c r="BM22" s="356"/>
      <c r="BN22" s="357">
        <v>4730077</v>
      </c>
      <c r="BO22" s="358"/>
      <c r="BP22" s="358"/>
      <c r="BQ22" s="358"/>
      <c r="BR22" s="358"/>
      <c r="BS22" s="358"/>
      <c r="BT22" s="358"/>
      <c r="BU22" s="359"/>
      <c r="BV22" s="357">
        <v>4904384</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161</v>
      </c>
      <c r="AZ23" s="429"/>
      <c r="BA23" s="429"/>
      <c r="BB23" s="429"/>
      <c r="BC23" s="429"/>
      <c r="BD23" s="429"/>
      <c r="BE23" s="429"/>
      <c r="BF23" s="429"/>
      <c r="BG23" s="429"/>
      <c r="BH23" s="429"/>
      <c r="BI23" s="429"/>
      <c r="BJ23" s="429"/>
      <c r="BK23" s="429"/>
      <c r="BL23" s="429"/>
      <c r="BM23" s="430"/>
      <c r="BN23" s="394">
        <v>4541897</v>
      </c>
      <c r="BO23" s="395"/>
      <c r="BP23" s="395"/>
      <c r="BQ23" s="395"/>
      <c r="BR23" s="395"/>
      <c r="BS23" s="395"/>
      <c r="BT23" s="395"/>
      <c r="BU23" s="396"/>
      <c r="BV23" s="394">
        <v>4632729</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162</v>
      </c>
      <c r="F24" s="424"/>
      <c r="G24" s="424"/>
      <c r="H24" s="424"/>
      <c r="I24" s="424"/>
      <c r="J24" s="424"/>
      <c r="K24" s="425"/>
      <c r="L24" s="445">
        <v>1</v>
      </c>
      <c r="M24" s="446"/>
      <c r="N24" s="446"/>
      <c r="O24" s="446"/>
      <c r="P24" s="488"/>
      <c r="Q24" s="445">
        <v>5061</v>
      </c>
      <c r="R24" s="446"/>
      <c r="S24" s="446"/>
      <c r="T24" s="446"/>
      <c r="U24" s="446"/>
      <c r="V24" s="488"/>
      <c r="W24" s="540"/>
      <c r="X24" s="541"/>
      <c r="Y24" s="542"/>
      <c r="Z24" s="444" t="s">
        <v>163</v>
      </c>
      <c r="AA24" s="424"/>
      <c r="AB24" s="424"/>
      <c r="AC24" s="424"/>
      <c r="AD24" s="424"/>
      <c r="AE24" s="424"/>
      <c r="AF24" s="424"/>
      <c r="AG24" s="425"/>
      <c r="AH24" s="445">
        <v>113</v>
      </c>
      <c r="AI24" s="446"/>
      <c r="AJ24" s="446"/>
      <c r="AK24" s="446"/>
      <c r="AL24" s="488"/>
      <c r="AM24" s="445">
        <v>350526</v>
      </c>
      <c r="AN24" s="446"/>
      <c r="AO24" s="446"/>
      <c r="AP24" s="446"/>
      <c r="AQ24" s="446"/>
      <c r="AR24" s="488"/>
      <c r="AS24" s="445">
        <v>3102</v>
      </c>
      <c r="AT24" s="446"/>
      <c r="AU24" s="446"/>
      <c r="AV24" s="446"/>
      <c r="AW24" s="446"/>
      <c r="AX24" s="447"/>
      <c r="AY24" s="510" t="s">
        <v>164</v>
      </c>
      <c r="AZ24" s="511"/>
      <c r="BA24" s="511"/>
      <c r="BB24" s="511"/>
      <c r="BC24" s="511"/>
      <c r="BD24" s="511"/>
      <c r="BE24" s="511"/>
      <c r="BF24" s="511"/>
      <c r="BG24" s="511"/>
      <c r="BH24" s="511"/>
      <c r="BI24" s="511"/>
      <c r="BJ24" s="511"/>
      <c r="BK24" s="511"/>
      <c r="BL24" s="511"/>
      <c r="BM24" s="512"/>
      <c r="BN24" s="394">
        <v>3280003</v>
      </c>
      <c r="BO24" s="395"/>
      <c r="BP24" s="395"/>
      <c r="BQ24" s="395"/>
      <c r="BR24" s="395"/>
      <c r="BS24" s="395"/>
      <c r="BT24" s="395"/>
      <c r="BU24" s="396"/>
      <c r="BV24" s="394">
        <v>3285262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165</v>
      </c>
      <c r="F25" s="424"/>
      <c r="G25" s="424"/>
      <c r="H25" s="424"/>
      <c r="I25" s="424"/>
      <c r="J25" s="424"/>
      <c r="K25" s="425"/>
      <c r="L25" s="445">
        <v>1</v>
      </c>
      <c r="M25" s="446"/>
      <c r="N25" s="446"/>
      <c r="O25" s="446"/>
      <c r="P25" s="488"/>
      <c r="Q25" s="445">
        <v>4342</v>
      </c>
      <c r="R25" s="446"/>
      <c r="S25" s="446"/>
      <c r="T25" s="446"/>
      <c r="U25" s="446"/>
      <c r="V25" s="488"/>
      <c r="W25" s="540"/>
      <c r="X25" s="541"/>
      <c r="Y25" s="542"/>
      <c r="Z25" s="444" t="s">
        <v>166</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167</v>
      </c>
      <c r="AZ25" s="355"/>
      <c r="BA25" s="355"/>
      <c r="BB25" s="355"/>
      <c r="BC25" s="355"/>
      <c r="BD25" s="355"/>
      <c r="BE25" s="355"/>
      <c r="BF25" s="355"/>
      <c r="BG25" s="355"/>
      <c r="BH25" s="355"/>
      <c r="BI25" s="355"/>
      <c r="BJ25" s="355"/>
      <c r="BK25" s="355"/>
      <c r="BL25" s="355"/>
      <c r="BM25" s="356"/>
      <c r="BN25" s="357">
        <v>684619</v>
      </c>
      <c r="BO25" s="358"/>
      <c r="BP25" s="358"/>
      <c r="BQ25" s="358"/>
      <c r="BR25" s="358"/>
      <c r="BS25" s="358"/>
      <c r="BT25" s="358"/>
      <c r="BU25" s="359"/>
      <c r="BV25" s="357">
        <v>787089</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168</v>
      </c>
      <c r="F26" s="424"/>
      <c r="G26" s="424"/>
      <c r="H26" s="424"/>
      <c r="I26" s="424"/>
      <c r="J26" s="424"/>
      <c r="K26" s="425"/>
      <c r="L26" s="445">
        <v>1</v>
      </c>
      <c r="M26" s="446"/>
      <c r="N26" s="446"/>
      <c r="O26" s="446"/>
      <c r="P26" s="488"/>
      <c r="Q26" s="445">
        <v>5470</v>
      </c>
      <c r="R26" s="446"/>
      <c r="S26" s="446"/>
      <c r="T26" s="446"/>
      <c r="U26" s="446"/>
      <c r="V26" s="488"/>
      <c r="W26" s="540"/>
      <c r="X26" s="541"/>
      <c r="Y26" s="542"/>
      <c r="Z26" s="444" t="s">
        <v>169</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2950</v>
      </c>
      <c r="R27" s="446"/>
      <c r="S27" s="446"/>
      <c r="T27" s="446"/>
      <c r="U27" s="446"/>
      <c r="V27" s="488"/>
      <c r="W27" s="540"/>
      <c r="X27" s="541"/>
      <c r="Y27" s="542"/>
      <c r="Z27" s="444" t="s">
        <v>172</v>
      </c>
      <c r="AA27" s="424"/>
      <c r="AB27" s="424"/>
      <c r="AC27" s="424"/>
      <c r="AD27" s="424"/>
      <c r="AE27" s="424"/>
      <c r="AF27" s="424"/>
      <c r="AG27" s="425"/>
      <c r="AH27" s="445">
        <v>2</v>
      </c>
      <c r="AI27" s="446"/>
      <c r="AJ27" s="446"/>
      <c r="AK27" s="446"/>
      <c r="AL27" s="488"/>
      <c r="AM27" s="445" t="s">
        <v>173</v>
      </c>
      <c r="AN27" s="446"/>
      <c r="AO27" s="446"/>
      <c r="AP27" s="446"/>
      <c r="AQ27" s="446"/>
      <c r="AR27" s="488"/>
      <c r="AS27" s="445" t="s">
        <v>173</v>
      </c>
      <c r="AT27" s="446"/>
      <c r="AU27" s="446"/>
      <c r="AV27" s="446"/>
      <c r="AW27" s="446"/>
      <c r="AX27" s="447"/>
      <c r="AY27" s="489" t="s">
        <v>174</v>
      </c>
      <c r="AZ27" s="490"/>
      <c r="BA27" s="490"/>
      <c r="BB27" s="490"/>
      <c r="BC27" s="490"/>
      <c r="BD27" s="490"/>
      <c r="BE27" s="490"/>
      <c r="BF27" s="490"/>
      <c r="BG27" s="490"/>
      <c r="BH27" s="490"/>
      <c r="BI27" s="490"/>
      <c r="BJ27" s="490"/>
      <c r="BK27" s="490"/>
      <c r="BL27" s="490"/>
      <c r="BM27" s="491"/>
      <c r="BN27" s="513">
        <v>351000</v>
      </c>
      <c r="BO27" s="514"/>
      <c r="BP27" s="514"/>
      <c r="BQ27" s="514"/>
      <c r="BR27" s="514"/>
      <c r="BS27" s="514"/>
      <c r="BT27" s="514"/>
      <c r="BU27" s="515"/>
      <c r="BV27" s="513">
        <v>351000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175</v>
      </c>
      <c r="F28" s="424"/>
      <c r="G28" s="424"/>
      <c r="H28" s="424"/>
      <c r="I28" s="424"/>
      <c r="J28" s="424"/>
      <c r="K28" s="425"/>
      <c r="L28" s="445">
        <v>1</v>
      </c>
      <c r="M28" s="446"/>
      <c r="N28" s="446"/>
      <c r="O28" s="446"/>
      <c r="P28" s="488"/>
      <c r="Q28" s="445">
        <v>2180</v>
      </c>
      <c r="R28" s="446"/>
      <c r="S28" s="446"/>
      <c r="T28" s="446"/>
      <c r="U28" s="446"/>
      <c r="V28" s="488"/>
      <c r="W28" s="540"/>
      <c r="X28" s="541"/>
      <c r="Y28" s="542"/>
      <c r="Z28" s="444" t="s">
        <v>176</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177</v>
      </c>
      <c r="AZ28" s="549"/>
      <c r="BA28" s="549"/>
      <c r="BB28" s="550"/>
      <c r="BC28" s="354" t="s">
        <v>46</v>
      </c>
      <c r="BD28" s="355"/>
      <c r="BE28" s="355"/>
      <c r="BF28" s="355"/>
      <c r="BG28" s="355"/>
      <c r="BH28" s="355"/>
      <c r="BI28" s="355"/>
      <c r="BJ28" s="355"/>
      <c r="BK28" s="355"/>
      <c r="BL28" s="355"/>
      <c r="BM28" s="356"/>
      <c r="BN28" s="357">
        <v>1521947</v>
      </c>
      <c r="BO28" s="358"/>
      <c r="BP28" s="358"/>
      <c r="BQ28" s="358"/>
      <c r="BR28" s="358"/>
      <c r="BS28" s="358"/>
      <c r="BT28" s="358"/>
      <c r="BU28" s="359"/>
      <c r="BV28" s="357">
        <v>1268429</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178</v>
      </c>
      <c r="F29" s="424"/>
      <c r="G29" s="424"/>
      <c r="H29" s="424"/>
      <c r="I29" s="424"/>
      <c r="J29" s="424"/>
      <c r="K29" s="425"/>
      <c r="L29" s="445">
        <v>8</v>
      </c>
      <c r="M29" s="446"/>
      <c r="N29" s="446"/>
      <c r="O29" s="446"/>
      <c r="P29" s="488"/>
      <c r="Q29" s="445">
        <v>2020</v>
      </c>
      <c r="R29" s="446"/>
      <c r="S29" s="446"/>
      <c r="T29" s="446"/>
      <c r="U29" s="446"/>
      <c r="V29" s="488"/>
      <c r="W29" s="543"/>
      <c r="X29" s="544"/>
      <c r="Y29" s="545"/>
      <c r="Z29" s="444" t="s">
        <v>179</v>
      </c>
      <c r="AA29" s="424"/>
      <c r="AB29" s="424"/>
      <c r="AC29" s="424"/>
      <c r="AD29" s="424"/>
      <c r="AE29" s="424"/>
      <c r="AF29" s="424"/>
      <c r="AG29" s="425"/>
      <c r="AH29" s="445">
        <v>115</v>
      </c>
      <c r="AI29" s="446"/>
      <c r="AJ29" s="446"/>
      <c r="AK29" s="446"/>
      <c r="AL29" s="488"/>
      <c r="AM29" s="445">
        <v>358672</v>
      </c>
      <c r="AN29" s="446"/>
      <c r="AO29" s="446"/>
      <c r="AP29" s="446"/>
      <c r="AQ29" s="446"/>
      <c r="AR29" s="488"/>
      <c r="AS29" s="445">
        <v>3119</v>
      </c>
      <c r="AT29" s="446"/>
      <c r="AU29" s="446"/>
      <c r="AV29" s="446"/>
      <c r="AW29" s="446"/>
      <c r="AX29" s="447"/>
      <c r="AY29" s="551"/>
      <c r="AZ29" s="552"/>
      <c r="BA29" s="552"/>
      <c r="BB29" s="553"/>
      <c r="BC29" s="428" t="s">
        <v>180</v>
      </c>
      <c r="BD29" s="429"/>
      <c r="BE29" s="429"/>
      <c r="BF29" s="429"/>
      <c r="BG29" s="429"/>
      <c r="BH29" s="429"/>
      <c r="BI29" s="429"/>
      <c r="BJ29" s="429"/>
      <c r="BK29" s="429"/>
      <c r="BL29" s="429"/>
      <c r="BM29" s="430"/>
      <c r="BN29" s="394">
        <v>26054</v>
      </c>
      <c r="BO29" s="395"/>
      <c r="BP29" s="395"/>
      <c r="BQ29" s="395"/>
      <c r="BR29" s="395"/>
      <c r="BS29" s="395"/>
      <c r="BT29" s="395"/>
      <c r="BU29" s="396"/>
      <c r="BV29" s="394">
        <v>15737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181</v>
      </c>
      <c r="X30" s="562"/>
      <c r="Y30" s="562"/>
      <c r="Z30" s="562"/>
      <c r="AA30" s="562"/>
      <c r="AB30" s="562"/>
      <c r="AC30" s="562"/>
      <c r="AD30" s="562"/>
      <c r="AE30" s="562"/>
      <c r="AF30" s="562"/>
      <c r="AG30" s="563"/>
      <c r="AH30" s="521">
        <v>97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1742904</v>
      </c>
      <c r="BO30" s="514"/>
      <c r="BP30" s="514"/>
      <c r="BQ30" s="514"/>
      <c r="BR30" s="514"/>
      <c r="BS30" s="514"/>
      <c r="BT30" s="514"/>
      <c r="BU30" s="515"/>
      <c r="BV30" s="513">
        <v>1632021</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182</v>
      </c>
      <c r="D32" s="557"/>
      <c r="E32" s="557"/>
      <c r="F32" s="557"/>
      <c r="G32" s="557"/>
      <c r="H32" s="557"/>
      <c r="I32" s="557"/>
      <c r="J32" s="557"/>
      <c r="K32" s="557"/>
      <c r="L32" s="557"/>
      <c r="M32" s="557"/>
      <c r="N32" s="557"/>
      <c r="O32" s="557"/>
      <c r="P32" s="557"/>
      <c r="Q32" s="557"/>
      <c r="R32" s="557"/>
      <c r="S32" s="557"/>
      <c r="U32" s="398" t="s">
        <v>183</v>
      </c>
      <c r="V32" s="398"/>
      <c r="W32" s="398"/>
      <c r="X32" s="398"/>
      <c r="Y32" s="398"/>
      <c r="Z32" s="398"/>
      <c r="AA32" s="398"/>
      <c r="AB32" s="398"/>
      <c r="AC32" s="398"/>
      <c r="AD32" s="398"/>
      <c r="AE32" s="398"/>
      <c r="AF32" s="398"/>
      <c r="AG32" s="398"/>
      <c r="AH32" s="398"/>
      <c r="AI32" s="398"/>
      <c r="AJ32" s="398"/>
      <c r="AK32" s="398"/>
      <c r="AM32" s="398" t="s">
        <v>184</v>
      </c>
      <c r="AN32" s="398"/>
      <c r="AO32" s="398"/>
      <c r="AP32" s="398"/>
      <c r="AQ32" s="398"/>
      <c r="AR32" s="398"/>
      <c r="AS32" s="398"/>
      <c r="AT32" s="398"/>
      <c r="AU32" s="398"/>
      <c r="AV32" s="398"/>
      <c r="AW32" s="398"/>
      <c r="AX32" s="398"/>
      <c r="AY32" s="398"/>
      <c r="AZ32" s="398"/>
      <c r="BA32" s="398"/>
      <c r="BB32" s="398"/>
      <c r="BC32" s="398"/>
      <c r="BE32" s="398" t="s">
        <v>185</v>
      </c>
      <c r="BF32" s="398"/>
      <c r="BG32" s="398"/>
      <c r="BH32" s="398"/>
      <c r="BI32" s="398"/>
      <c r="BJ32" s="398"/>
      <c r="BK32" s="398"/>
      <c r="BL32" s="398"/>
      <c r="BM32" s="398"/>
      <c r="BN32" s="398"/>
      <c r="BO32" s="398"/>
      <c r="BP32" s="398"/>
      <c r="BQ32" s="398"/>
      <c r="BR32" s="398"/>
      <c r="BS32" s="398"/>
      <c r="BT32" s="398"/>
      <c r="BU32" s="398"/>
      <c r="BW32" s="398" t="s">
        <v>186</v>
      </c>
      <c r="BX32" s="398"/>
      <c r="BY32" s="398"/>
      <c r="BZ32" s="398"/>
      <c r="CA32" s="398"/>
      <c r="CB32" s="398"/>
      <c r="CC32" s="398"/>
      <c r="CD32" s="398"/>
      <c r="CE32" s="398"/>
      <c r="CF32" s="398"/>
      <c r="CG32" s="398"/>
      <c r="CH32" s="398"/>
      <c r="CI32" s="398"/>
      <c r="CJ32" s="398"/>
      <c r="CK32" s="398"/>
      <c r="CL32" s="398"/>
      <c r="CM32" s="398"/>
      <c r="CO32" s="398" t="s">
        <v>187</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188</v>
      </c>
      <c r="D33" s="418"/>
      <c r="E33" s="383" t="s">
        <v>189</v>
      </c>
      <c r="F33" s="383"/>
      <c r="G33" s="383"/>
      <c r="H33" s="383"/>
      <c r="I33" s="383"/>
      <c r="J33" s="383"/>
      <c r="K33" s="383"/>
      <c r="L33" s="383"/>
      <c r="M33" s="383"/>
      <c r="N33" s="383"/>
      <c r="O33" s="383"/>
      <c r="P33" s="383"/>
      <c r="Q33" s="383"/>
      <c r="R33" s="383"/>
      <c r="S33" s="383"/>
      <c r="T33" s="188"/>
      <c r="U33" s="418" t="s">
        <v>188</v>
      </c>
      <c r="V33" s="418"/>
      <c r="W33" s="383" t="s">
        <v>189</v>
      </c>
      <c r="X33" s="383"/>
      <c r="Y33" s="383"/>
      <c r="Z33" s="383"/>
      <c r="AA33" s="383"/>
      <c r="AB33" s="383"/>
      <c r="AC33" s="383"/>
      <c r="AD33" s="383"/>
      <c r="AE33" s="383"/>
      <c r="AF33" s="383"/>
      <c r="AG33" s="383"/>
      <c r="AH33" s="383"/>
      <c r="AI33" s="383"/>
      <c r="AJ33" s="383"/>
      <c r="AK33" s="383"/>
      <c r="AL33" s="188"/>
      <c r="AM33" s="418" t="s">
        <v>188</v>
      </c>
      <c r="AN33" s="418"/>
      <c r="AO33" s="383" t="s">
        <v>189</v>
      </c>
      <c r="AP33" s="383"/>
      <c r="AQ33" s="383"/>
      <c r="AR33" s="383"/>
      <c r="AS33" s="383"/>
      <c r="AT33" s="383"/>
      <c r="AU33" s="383"/>
      <c r="AV33" s="383"/>
      <c r="AW33" s="383"/>
      <c r="AX33" s="383"/>
      <c r="AY33" s="383"/>
      <c r="AZ33" s="383"/>
      <c r="BA33" s="383"/>
      <c r="BB33" s="383"/>
      <c r="BC33" s="383"/>
      <c r="BD33" s="189"/>
      <c r="BE33" s="383" t="s">
        <v>190</v>
      </c>
      <c r="BF33" s="383"/>
      <c r="BG33" s="383" t="s">
        <v>191</v>
      </c>
      <c r="BH33" s="383"/>
      <c r="BI33" s="383"/>
      <c r="BJ33" s="383"/>
      <c r="BK33" s="383"/>
      <c r="BL33" s="383"/>
      <c r="BM33" s="383"/>
      <c r="BN33" s="383"/>
      <c r="BO33" s="383"/>
      <c r="BP33" s="383"/>
      <c r="BQ33" s="383"/>
      <c r="BR33" s="383"/>
      <c r="BS33" s="383"/>
      <c r="BT33" s="383"/>
      <c r="BU33" s="383"/>
      <c r="BV33" s="189"/>
      <c r="BW33" s="418" t="s">
        <v>190</v>
      </c>
      <c r="BX33" s="418"/>
      <c r="BY33" s="383" t="s">
        <v>192</v>
      </c>
      <c r="BZ33" s="383"/>
      <c r="CA33" s="383"/>
      <c r="CB33" s="383"/>
      <c r="CC33" s="383"/>
      <c r="CD33" s="383"/>
      <c r="CE33" s="383"/>
      <c r="CF33" s="383"/>
      <c r="CG33" s="383"/>
      <c r="CH33" s="383"/>
      <c r="CI33" s="383"/>
      <c r="CJ33" s="383"/>
      <c r="CK33" s="383"/>
      <c r="CL33" s="383"/>
      <c r="CM33" s="383"/>
      <c r="CN33" s="188"/>
      <c r="CO33" s="418" t="s">
        <v>188</v>
      </c>
      <c r="CP33" s="418"/>
      <c r="CQ33" s="383" t="s">
        <v>193</v>
      </c>
      <c r="CR33" s="383"/>
      <c r="CS33" s="383"/>
      <c r="CT33" s="383"/>
      <c r="CU33" s="383"/>
      <c r="CV33" s="383"/>
      <c r="CW33" s="383"/>
      <c r="CX33" s="383"/>
      <c r="CY33" s="383"/>
      <c r="CZ33" s="383"/>
      <c r="DA33" s="383"/>
      <c r="DB33" s="383"/>
      <c r="DC33" s="383"/>
      <c r="DD33" s="383"/>
      <c r="DE33" s="383"/>
      <c r="DF33" s="188"/>
      <c r="DG33" s="583" t="s">
        <v>194</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高原町国民健康保険特別会計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高原町水道事業会計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宮崎県市町村総合事務組合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奥霧島地域商社ツナガルたかはる株式会社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高原町住宅新築資金等貸付事業特別会計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高原町介護保険事業特別会計（介護保険事業勘定）</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高原町工業用水道事業会計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宮崎県市町村総合事務組合　市町村交通災害共済事業特別会計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高原町介護保険事業特別会計（介護サービス事業勘定）</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IF('各会計、関係団体の財政状況及び健全化判断比率'!B34="","",'各会計、関係団体の財政状況及び健全化判断比率'!B34)</f>
        <v>高原町病院事業会計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宮崎県市町村総合事務組合　自治会館管理運営特別会計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高原町後期高齢者医療特別会計</v>
      </c>
      <c r="X37" s="585"/>
      <c r="Y37" s="585"/>
      <c r="Z37" s="585"/>
      <c r="AA37" s="585"/>
      <c r="AB37" s="585"/>
      <c r="AC37" s="585"/>
      <c r="AD37" s="585"/>
      <c r="AE37" s="585"/>
      <c r="AF37" s="585"/>
      <c r="AG37" s="585"/>
      <c r="AH37" s="585"/>
      <c r="AI37" s="585"/>
      <c r="AJ37" s="585"/>
      <c r="AK37" s="585"/>
      <c r="AL37" s="163"/>
      <c r="AM37" s="584">
        <f t="shared" si="0"/>
        <v>10</v>
      </c>
      <c r="AN37" s="584"/>
      <c r="AO37" s="585" t="str">
        <f>IF('各会計、関係団体の財政状況及び健全化判断比率'!B35="","",'各会計、関係団体の財政状況及び健全化判断比率'!B35)</f>
        <v>高原町農業集落排水事業会計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宮崎県後期高齢者医療広域連合　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宮崎県後期高齢者医療広域連合　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西諸広域行政事務組合　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195</v>
      </c>
      <c r="E46" s="587" t="s">
        <v>196</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197</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198</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199</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200</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201</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202</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203</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iLJhaN1plKvJtHYAejlWJ/0P5tBJM3PHO+sxLldY1bcDCAyhHz1+HrlVn5StlzFdg2QVMkp4HXXNbzX/qkHafQ==" saltValue="H+ZIAu4avA/OiQTs7BfQ4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536</v>
      </c>
      <c r="D34" s="1136"/>
      <c r="E34" s="1137"/>
      <c r="F34" s="32">
        <v>1.36</v>
      </c>
      <c r="G34" s="33">
        <v>1.59</v>
      </c>
      <c r="H34" s="33">
        <v>3.38</v>
      </c>
      <c r="I34" s="33">
        <v>0.16</v>
      </c>
      <c r="J34" s="34" t="s">
        <v>537</v>
      </c>
      <c r="K34" s="22"/>
      <c r="L34" s="22"/>
      <c r="M34" s="22"/>
      <c r="N34" s="22"/>
      <c r="O34" s="22"/>
      <c r="P34" s="22"/>
    </row>
    <row r="35" spans="1:16" ht="39" customHeight="1" x14ac:dyDescent="0.2">
      <c r="A35" s="22"/>
      <c r="B35" s="35"/>
      <c r="C35" s="1132" t="s">
        <v>538</v>
      </c>
      <c r="D35" s="1132"/>
      <c r="E35" s="1133"/>
      <c r="F35" s="36">
        <v>6.87</v>
      </c>
      <c r="G35" s="37">
        <v>6.44</v>
      </c>
      <c r="H35" s="37">
        <v>6.29</v>
      </c>
      <c r="I35" s="37">
        <v>5.76</v>
      </c>
      <c r="J35" s="38">
        <v>5.94</v>
      </c>
      <c r="K35" s="22"/>
      <c r="L35" s="22"/>
      <c r="M35" s="22"/>
      <c r="N35" s="22"/>
      <c r="O35" s="22"/>
      <c r="P35" s="22"/>
    </row>
    <row r="36" spans="1:16" ht="39" customHeight="1" x14ac:dyDescent="0.2">
      <c r="A36" s="22"/>
      <c r="B36" s="35"/>
      <c r="C36" s="1132" t="s">
        <v>539</v>
      </c>
      <c r="D36" s="1132"/>
      <c r="E36" s="1133"/>
      <c r="F36" s="36">
        <v>1.5</v>
      </c>
      <c r="G36" s="37">
        <v>2.4300000000000002</v>
      </c>
      <c r="H36" s="37">
        <v>2.68</v>
      </c>
      <c r="I36" s="37">
        <v>2.66</v>
      </c>
      <c r="J36" s="38">
        <v>3.05</v>
      </c>
      <c r="K36" s="22"/>
      <c r="L36" s="22"/>
      <c r="M36" s="22"/>
      <c r="N36" s="22"/>
      <c r="O36" s="22"/>
      <c r="P36" s="22"/>
    </row>
    <row r="37" spans="1:16" ht="39" customHeight="1" x14ac:dyDescent="0.2">
      <c r="A37" s="22"/>
      <c r="B37" s="35"/>
      <c r="C37" s="1132" t="s">
        <v>540</v>
      </c>
      <c r="D37" s="1132"/>
      <c r="E37" s="1133"/>
      <c r="F37" s="36">
        <v>2.66</v>
      </c>
      <c r="G37" s="37">
        <v>4.18</v>
      </c>
      <c r="H37" s="37">
        <v>2.4700000000000002</v>
      </c>
      <c r="I37" s="37">
        <v>1.98</v>
      </c>
      <c r="J37" s="38">
        <v>2.5499999999999998</v>
      </c>
      <c r="K37" s="22"/>
      <c r="L37" s="22"/>
      <c r="M37" s="22"/>
      <c r="N37" s="22"/>
      <c r="O37" s="22"/>
      <c r="P37" s="22"/>
    </row>
    <row r="38" spans="1:16" ht="39" customHeight="1" x14ac:dyDescent="0.2">
      <c r="A38" s="22"/>
      <c r="B38" s="35"/>
      <c r="C38" s="1132" t="s">
        <v>541</v>
      </c>
      <c r="D38" s="1132"/>
      <c r="E38" s="1133"/>
      <c r="F38" s="36" t="s">
        <v>491</v>
      </c>
      <c r="G38" s="37" t="s">
        <v>491</v>
      </c>
      <c r="H38" s="37" t="s">
        <v>491</v>
      </c>
      <c r="I38" s="37" t="s">
        <v>491</v>
      </c>
      <c r="J38" s="38">
        <v>0.14000000000000001</v>
      </c>
      <c r="K38" s="22"/>
      <c r="L38" s="22"/>
      <c r="M38" s="22"/>
      <c r="N38" s="22"/>
      <c r="O38" s="22"/>
      <c r="P38" s="22"/>
    </row>
    <row r="39" spans="1:16" ht="39" customHeight="1" x14ac:dyDescent="0.2">
      <c r="A39" s="22"/>
      <c r="B39" s="35"/>
      <c r="C39" s="1132" t="s">
        <v>542</v>
      </c>
      <c r="D39" s="1132"/>
      <c r="E39" s="1133"/>
      <c r="F39" s="36">
        <v>0.35</v>
      </c>
      <c r="G39" s="37">
        <v>0.77</v>
      </c>
      <c r="H39" s="37">
        <v>0.28999999999999998</v>
      </c>
      <c r="I39" s="37">
        <v>0.04</v>
      </c>
      <c r="J39" s="38">
        <v>0.06</v>
      </c>
      <c r="K39" s="22"/>
      <c r="L39" s="22"/>
      <c r="M39" s="22"/>
      <c r="N39" s="22"/>
      <c r="O39" s="22"/>
      <c r="P39" s="22"/>
    </row>
    <row r="40" spans="1:16" ht="39" customHeight="1" x14ac:dyDescent="0.2">
      <c r="A40" s="22"/>
      <c r="B40" s="35"/>
      <c r="C40" s="1132" t="s">
        <v>543</v>
      </c>
      <c r="D40" s="1132"/>
      <c r="E40" s="1133"/>
      <c r="F40" s="36">
        <v>0.09</v>
      </c>
      <c r="G40" s="37">
        <v>0</v>
      </c>
      <c r="H40" s="37">
        <v>0.01</v>
      </c>
      <c r="I40" s="37">
        <v>0.04</v>
      </c>
      <c r="J40" s="38">
        <v>0.05</v>
      </c>
      <c r="K40" s="22"/>
      <c r="L40" s="22"/>
      <c r="M40" s="22"/>
      <c r="N40" s="22"/>
      <c r="O40" s="22"/>
      <c r="P40" s="22"/>
    </row>
    <row r="41" spans="1:16" ht="39" customHeight="1" x14ac:dyDescent="0.2">
      <c r="A41" s="22"/>
      <c r="B41" s="35"/>
      <c r="C41" s="1132" t="s">
        <v>544</v>
      </c>
      <c r="D41" s="1132"/>
      <c r="E41" s="1133"/>
      <c r="F41" s="36">
        <v>0.2</v>
      </c>
      <c r="G41" s="37">
        <v>0.08</v>
      </c>
      <c r="H41" s="37">
        <v>0.03</v>
      </c>
      <c r="I41" s="37">
        <v>0</v>
      </c>
      <c r="J41" s="38">
        <v>0</v>
      </c>
      <c r="K41" s="22"/>
      <c r="L41" s="22"/>
      <c r="M41" s="22"/>
      <c r="N41" s="22"/>
      <c r="O41" s="22"/>
      <c r="P41" s="22"/>
    </row>
    <row r="42" spans="1:16" ht="39" customHeight="1" x14ac:dyDescent="0.2">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546</v>
      </c>
      <c r="D43" s="1134"/>
      <c r="E43" s="1135"/>
      <c r="F43" s="41">
        <v>0.15</v>
      </c>
      <c r="G43" s="42">
        <v>0.09</v>
      </c>
      <c r="H43" s="42">
        <v>0.09</v>
      </c>
      <c r="I43" s="42">
        <v>7.0000000000000007E-2</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NTBAfB07yzN1GA/qRyXZsSm+jTHy35CkzF6za1Q9NoLBAafKGmW7fM6XVRIzmeDX/18Cx+hCUv0HhmRf+n3/g==" saltValue="cf5DorfHdOVRpnS3kwfc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616</v>
      </c>
      <c r="L45" s="58">
        <v>590</v>
      </c>
      <c r="M45" s="58">
        <v>560</v>
      </c>
      <c r="N45" s="58">
        <v>574</v>
      </c>
      <c r="O45" s="59">
        <v>571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2">
      <c r="A48" s="46"/>
      <c r="B48" s="1140"/>
      <c r="C48" s="1141"/>
      <c r="D48" s="60"/>
      <c r="E48" s="1146" t="s">
        <v>13</v>
      </c>
      <c r="F48" s="1146"/>
      <c r="G48" s="1146"/>
      <c r="H48" s="1146"/>
      <c r="I48" s="1146"/>
      <c r="J48" s="1147"/>
      <c r="K48" s="61">
        <v>52</v>
      </c>
      <c r="L48" s="62">
        <v>62</v>
      </c>
      <c r="M48" s="62">
        <v>74</v>
      </c>
      <c r="N48" s="62">
        <v>60</v>
      </c>
      <c r="O48" s="63">
        <v>57</v>
      </c>
      <c r="P48" s="46"/>
      <c r="Q48" s="46"/>
      <c r="R48" s="46"/>
      <c r="S48" s="46"/>
      <c r="T48" s="46"/>
      <c r="U48" s="46"/>
    </row>
    <row r="49" spans="1:21" ht="30.75" customHeight="1" x14ac:dyDescent="0.2">
      <c r="A49" s="46"/>
      <c r="B49" s="1140"/>
      <c r="C49" s="1141"/>
      <c r="D49" s="60"/>
      <c r="E49" s="1146" t="s">
        <v>14</v>
      </c>
      <c r="F49" s="1146"/>
      <c r="G49" s="1146"/>
      <c r="H49" s="1146"/>
      <c r="I49" s="1146"/>
      <c r="J49" s="1147"/>
      <c r="K49" s="61">
        <v>11</v>
      </c>
      <c r="L49" s="62">
        <v>10</v>
      </c>
      <c r="M49" s="62">
        <v>9</v>
      </c>
      <c r="N49" s="62">
        <v>4</v>
      </c>
      <c r="O49" s="63" t="s">
        <v>491</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491</v>
      </c>
      <c r="L50" s="62" t="s">
        <v>491</v>
      </c>
      <c r="M50" s="62" t="s">
        <v>491</v>
      </c>
      <c r="N50" s="62" t="s">
        <v>491</v>
      </c>
      <c r="O50" s="63" t="s">
        <v>491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468</v>
      </c>
      <c r="L52" s="62">
        <v>429</v>
      </c>
      <c r="M52" s="62">
        <v>398</v>
      </c>
      <c r="N52" s="62">
        <v>402</v>
      </c>
      <c r="O52" s="63">
        <v>414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211</v>
      </c>
      <c r="L53" s="67">
        <v>233</v>
      </c>
      <c r="M53" s="67">
        <v>245</v>
      </c>
      <c r="N53" s="67">
        <v>236</v>
      </c>
      <c r="O53" s="68">
        <v>214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561</v>
      </c>
      <c r="L58" s="82" t="s">
        <v>561</v>
      </c>
      <c r="M58" s="82" t="s">
        <v>561</v>
      </c>
      <c r="N58" s="82" t="s">
        <v>561</v>
      </c>
      <c r="O58" s="83" t="s">
        <v>561</v>
      </c>
    </row>
    <row r="59" spans="1:21" ht="31.5" customHeight="1" x14ac:dyDescent="0.2">
      <c r="B59" s="1156"/>
      <c r="C59" s="1157"/>
      <c r="D59" s="1163" t="s">
        <v>26</v>
      </c>
      <c r="E59" s="1164"/>
      <c r="F59" s="1164"/>
      <c r="G59" s="1164"/>
      <c r="H59" s="1164"/>
      <c r="I59" s="1164"/>
      <c r="J59" s="1165"/>
      <c r="K59" s="84" t="s">
        <v>561</v>
      </c>
      <c r="L59" s="85" t="s">
        <v>561</v>
      </c>
      <c r="M59" s="85" t="s">
        <v>561</v>
      </c>
      <c r="N59" s="85" t="s">
        <v>561</v>
      </c>
      <c r="O59" s="86" t="s">
        <v>561</v>
      </c>
    </row>
    <row r="60" spans="1:21" ht="31.5" customHeight="1" thickBot="1" x14ac:dyDescent="0.25">
      <c r="B60" s="1158"/>
      <c r="C60" s="1159"/>
      <c r="D60" s="1166" t="s">
        <v>27</v>
      </c>
      <c r="E60" s="1167"/>
      <c r="F60" s="1167"/>
      <c r="G60" s="1167"/>
      <c r="H60" s="1167"/>
      <c r="I60" s="1167"/>
      <c r="J60" s="1168"/>
      <c r="K60" s="87" t="s">
        <v>561</v>
      </c>
      <c r="L60" s="88" t="s">
        <v>561</v>
      </c>
      <c r="M60" s="88" t="s">
        <v>561</v>
      </c>
      <c r="N60" s="88" t="s">
        <v>561</v>
      </c>
      <c r="O60" s="89" t="s">
        <v>561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5ueebuo24qsHgtKn0yNTNqY1YRS4+/ylh8Xn++HEDftyfvZZr2sUcMiUFMBvohkBfIWw/KuSPHHoyGL5WEIbg==" saltValue="LT3NsS0rDSi4jAo4b+JQ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69" t="s">
        <v>30</v>
      </c>
      <c r="C41" s="1170"/>
      <c r="D41" s="103"/>
      <c r="E41" s="1175" t="s">
        <v>31</v>
      </c>
      <c r="F41" s="1175"/>
      <c r="G41" s="1175"/>
      <c r="H41" s="1176"/>
      <c r="I41" s="330">
        <v>5054</v>
      </c>
      <c r="J41" s="331">
        <v>5163</v>
      </c>
      <c r="K41" s="331">
        <v>4998</v>
      </c>
      <c r="L41" s="331">
        <v>4904</v>
      </c>
      <c r="M41" s="332">
        <v>4730</v>
      </c>
    </row>
    <row r="42" spans="2:13" ht="27.75" customHeight="1" x14ac:dyDescent="0.2">
      <c r="B42" s="1171"/>
      <c r="C42" s="1172"/>
      <c r="D42" s="104"/>
      <c r="E42" s="1177" t="s">
        <v>32</v>
      </c>
      <c r="F42" s="1177"/>
      <c r="G42" s="1177"/>
      <c r="H42" s="1178"/>
      <c r="I42" s="333" t="s">
        <v>491</v>
      </c>
      <c r="J42" s="334" t="s">
        <v>491</v>
      </c>
      <c r="K42" s="334" t="s">
        <v>491</v>
      </c>
      <c r="L42" s="334" t="s">
        <v>491</v>
      </c>
      <c r="M42" s="335" t="s">
        <v>491</v>
      </c>
    </row>
    <row r="43" spans="2:13" ht="27.75" customHeight="1" x14ac:dyDescent="0.2">
      <c r="B43" s="1171"/>
      <c r="C43" s="1172"/>
      <c r="D43" s="104"/>
      <c r="E43" s="1177" t="s">
        <v>33</v>
      </c>
      <c r="F43" s="1177"/>
      <c r="G43" s="1177"/>
      <c r="H43" s="1178"/>
      <c r="I43" s="333">
        <v>558</v>
      </c>
      <c r="J43" s="334">
        <v>569</v>
      </c>
      <c r="K43" s="334">
        <v>632</v>
      </c>
      <c r="L43" s="334">
        <v>543</v>
      </c>
      <c r="M43" s="335">
        <v>527</v>
      </c>
    </row>
    <row r="44" spans="2:13" ht="27.75" customHeight="1" x14ac:dyDescent="0.2">
      <c r="B44" s="1171"/>
      <c r="C44" s="1172"/>
      <c r="D44" s="104"/>
      <c r="E44" s="1177" t="s">
        <v>34</v>
      </c>
      <c r="F44" s="1177"/>
      <c r="G44" s="1177"/>
      <c r="H44" s="1178"/>
      <c r="I44" s="333">
        <v>23</v>
      </c>
      <c r="J44" s="334">
        <v>13</v>
      </c>
      <c r="K44" s="334">
        <v>4</v>
      </c>
      <c r="L44" s="334" t="s">
        <v>491</v>
      </c>
      <c r="M44" s="335" t="s">
        <v>491</v>
      </c>
    </row>
    <row r="45" spans="2:13" ht="27.75" customHeight="1" x14ac:dyDescent="0.2">
      <c r="B45" s="1171"/>
      <c r="C45" s="1172"/>
      <c r="D45" s="104"/>
      <c r="E45" s="1177" t="s">
        <v>35</v>
      </c>
      <c r="F45" s="1177"/>
      <c r="G45" s="1177"/>
      <c r="H45" s="1178"/>
      <c r="I45" s="333">
        <v>348</v>
      </c>
      <c r="J45" s="334">
        <v>369</v>
      </c>
      <c r="K45" s="334">
        <v>340</v>
      </c>
      <c r="L45" s="334">
        <v>383</v>
      </c>
      <c r="M45" s="335">
        <v>339</v>
      </c>
    </row>
    <row r="46" spans="2:13" ht="27.75" customHeight="1" x14ac:dyDescent="0.2">
      <c r="B46" s="1171"/>
      <c r="C46" s="1172"/>
      <c r="D46" s="105"/>
      <c r="E46" s="1177" t="s">
        <v>36</v>
      </c>
      <c r="F46" s="1177"/>
      <c r="G46" s="1177"/>
      <c r="H46" s="1178"/>
      <c r="I46" s="333" t="s">
        <v>491</v>
      </c>
      <c r="J46" s="334" t="s">
        <v>491</v>
      </c>
      <c r="K46" s="334" t="s">
        <v>491</v>
      </c>
      <c r="L46" s="334" t="s">
        <v>491</v>
      </c>
      <c r="M46" s="335" t="s">
        <v>491</v>
      </c>
    </row>
    <row r="47" spans="2:13" ht="27.75" customHeight="1" x14ac:dyDescent="0.2">
      <c r="B47" s="1171"/>
      <c r="C47" s="1172"/>
      <c r="D47" s="106"/>
      <c r="E47" s="1179" t="s">
        <v>37</v>
      </c>
      <c r="F47" s="1180"/>
      <c r="G47" s="1180"/>
      <c r="H47" s="1181"/>
      <c r="I47" s="333" t="s">
        <v>491</v>
      </c>
      <c r="J47" s="334" t="s">
        <v>491</v>
      </c>
      <c r="K47" s="334" t="s">
        <v>491</v>
      </c>
      <c r="L47" s="334" t="s">
        <v>491</v>
      </c>
      <c r="M47" s="335" t="s">
        <v>491</v>
      </c>
    </row>
    <row r="48" spans="2:13" ht="27.75" customHeight="1" x14ac:dyDescent="0.2">
      <c r="B48" s="1171"/>
      <c r="C48" s="1172"/>
      <c r="D48" s="104"/>
      <c r="E48" s="1177" t="s">
        <v>38</v>
      </c>
      <c r="F48" s="1177"/>
      <c r="G48" s="1177"/>
      <c r="H48" s="1178"/>
      <c r="I48" s="333" t="s">
        <v>491</v>
      </c>
      <c r="J48" s="334" t="s">
        <v>491</v>
      </c>
      <c r="K48" s="334" t="s">
        <v>491</v>
      </c>
      <c r="L48" s="334" t="s">
        <v>491</v>
      </c>
      <c r="M48" s="335" t="s">
        <v>491</v>
      </c>
    </row>
    <row r="49" spans="2:13" ht="27.75" customHeight="1" x14ac:dyDescent="0.2">
      <c r="B49" s="1173"/>
      <c r="C49" s="1174"/>
      <c r="D49" s="104"/>
      <c r="E49" s="1177" t="s">
        <v>39</v>
      </c>
      <c r="F49" s="1177"/>
      <c r="G49" s="1177"/>
      <c r="H49" s="1178"/>
      <c r="I49" s="333" t="s">
        <v>491</v>
      </c>
      <c r="J49" s="334" t="s">
        <v>491</v>
      </c>
      <c r="K49" s="334" t="s">
        <v>491</v>
      </c>
      <c r="L49" s="334" t="s">
        <v>491</v>
      </c>
      <c r="M49" s="335" t="s">
        <v>491</v>
      </c>
    </row>
    <row r="50" spans="2:13" ht="27.75" customHeight="1" x14ac:dyDescent="0.2">
      <c r="B50" s="1182" t="s">
        <v>40</v>
      </c>
      <c r="C50" s="1183"/>
      <c r="D50" s="107"/>
      <c r="E50" s="1177" t="s">
        <v>41</v>
      </c>
      <c r="F50" s="1177"/>
      <c r="G50" s="1177"/>
      <c r="H50" s="1178"/>
      <c r="I50" s="333">
        <v>2269</v>
      </c>
      <c r="J50" s="334">
        <v>2992</v>
      </c>
      <c r="K50" s="334">
        <v>3347</v>
      </c>
      <c r="L50" s="334">
        <v>3586</v>
      </c>
      <c r="M50" s="335">
        <v>3949</v>
      </c>
    </row>
    <row r="51" spans="2:13" ht="27.75" customHeight="1" x14ac:dyDescent="0.2">
      <c r="B51" s="1171"/>
      <c r="C51" s="1172"/>
      <c r="D51" s="104"/>
      <c r="E51" s="1177" t="s">
        <v>42</v>
      </c>
      <c r="F51" s="1177"/>
      <c r="G51" s="1177"/>
      <c r="H51" s="1178"/>
      <c r="I51" s="333">
        <v>188</v>
      </c>
      <c r="J51" s="334">
        <v>166</v>
      </c>
      <c r="K51" s="334">
        <v>130</v>
      </c>
      <c r="L51" s="334">
        <v>86</v>
      </c>
      <c r="M51" s="335">
        <v>65</v>
      </c>
    </row>
    <row r="52" spans="2:13" ht="27.75" customHeight="1" x14ac:dyDescent="0.2">
      <c r="B52" s="1173"/>
      <c r="C52" s="1174"/>
      <c r="D52" s="104"/>
      <c r="E52" s="1177" t="s">
        <v>43</v>
      </c>
      <c r="F52" s="1177"/>
      <c r="G52" s="1177"/>
      <c r="H52" s="1178"/>
      <c r="I52" s="333">
        <v>3994</v>
      </c>
      <c r="J52" s="334">
        <v>3958</v>
      </c>
      <c r="K52" s="334">
        <v>4021</v>
      </c>
      <c r="L52" s="334">
        <v>3977</v>
      </c>
      <c r="M52" s="335">
        <v>4317</v>
      </c>
    </row>
    <row r="53" spans="2:13" ht="27.75" customHeight="1" thickBot="1" x14ac:dyDescent="0.25">
      <c r="B53" s="1184" t="s">
        <v>19</v>
      </c>
      <c r="C53" s="1185"/>
      <c r="D53" s="108"/>
      <c r="E53" s="1186" t="s">
        <v>44</v>
      </c>
      <c r="F53" s="1186"/>
      <c r="G53" s="1186"/>
      <c r="H53" s="1187"/>
      <c r="I53" s="336">
        <v>-467</v>
      </c>
      <c r="J53" s="337">
        <v>-1002</v>
      </c>
      <c r="K53" s="337">
        <v>-1524</v>
      </c>
      <c r="L53" s="337">
        <v>-1819</v>
      </c>
      <c r="M53" s="338">
        <v>-2734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Y17rNv973KivffcP1WCzka1XHBgmtC4Ym4CBiQeIud6uHb2KmJVqm4034+Fbyx/kfEyx0f/vZXaXtmZgQJq+ww==" saltValue="iXC5buMu+tIjEYIV4L7J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339">
        <v>1297</v>
      </c>
      <c r="G55" s="339">
        <v>1268</v>
      </c>
      <c r="H55" s="340">
        <v>1522</v>
      </c>
    </row>
    <row r="56" spans="2:8" ht="52.5" customHeight="1" x14ac:dyDescent="0.2">
      <c r="B56" s="120"/>
      <c r="C56" s="1198" t="s">
        <v>47</v>
      </c>
      <c r="D56" s="1198"/>
      <c r="E56" s="1199"/>
      <c r="F56" s="341">
        <v>2</v>
      </c>
      <c r="G56" s="341">
        <v>16</v>
      </c>
      <c r="H56" s="342">
        <v>26</v>
      </c>
    </row>
    <row r="57" spans="2:8" ht="53.25" customHeight="1" x14ac:dyDescent="0.2">
      <c r="B57" s="120"/>
      <c r="C57" s="1200" t="s">
        <v>48</v>
      </c>
      <c r="D57" s="1200"/>
      <c r="E57" s="1201"/>
      <c r="F57" s="343">
        <v>1428</v>
      </c>
      <c r="G57" s="343">
        <v>1632</v>
      </c>
      <c r="H57" s="344">
        <v>1743</v>
      </c>
    </row>
    <row r="58" spans="2:8" ht="45.75" customHeight="1" x14ac:dyDescent="0.2">
      <c r="B58" s="121"/>
      <c r="C58" s="1188" t="s">
        <v>562</v>
      </c>
      <c r="D58" s="1189"/>
      <c r="E58" s="1190"/>
      <c r="F58" s="345">
        <v>456</v>
      </c>
      <c r="G58" s="345">
        <v>622</v>
      </c>
      <c r="H58" s="346">
        <v>679</v>
      </c>
    </row>
    <row r="59" spans="2:8" ht="45.75" customHeight="1" x14ac:dyDescent="0.2">
      <c r="B59" s="121"/>
      <c r="C59" s="1188" t="s">
        <v>563</v>
      </c>
      <c r="D59" s="1189"/>
      <c r="E59" s="1190"/>
      <c r="F59" s="345">
        <v>485</v>
      </c>
      <c r="G59" s="345">
        <v>535</v>
      </c>
      <c r="H59" s="346">
        <v>566</v>
      </c>
    </row>
    <row r="60" spans="2:8" ht="45.75" customHeight="1" x14ac:dyDescent="0.2">
      <c r="B60" s="121"/>
      <c r="C60" s="1188" t="s">
        <v>564</v>
      </c>
      <c r="D60" s="1189"/>
      <c r="E60" s="1190"/>
      <c r="F60" s="345">
        <v>199</v>
      </c>
      <c r="G60" s="345">
        <v>199</v>
      </c>
      <c r="H60" s="346">
        <v>199</v>
      </c>
    </row>
    <row r="61" spans="2:8" ht="45.75" customHeight="1" x14ac:dyDescent="0.2">
      <c r="B61" s="121"/>
      <c r="C61" s="1188" t="s">
        <v>565</v>
      </c>
      <c r="D61" s="1189"/>
      <c r="E61" s="1190"/>
      <c r="F61" s="345">
        <v>66</v>
      </c>
      <c r="G61" s="345">
        <v>85</v>
      </c>
      <c r="H61" s="346">
        <v>84</v>
      </c>
    </row>
    <row r="62" spans="2:8" ht="45.75" customHeight="1" thickBot="1" x14ac:dyDescent="0.25">
      <c r="B62" s="122"/>
      <c r="C62" s="1191" t="s">
        <v>566</v>
      </c>
      <c r="D62" s="1192"/>
      <c r="E62" s="1193"/>
      <c r="F62" s="347">
        <v>68</v>
      </c>
      <c r="G62" s="347">
        <v>68</v>
      </c>
      <c r="H62" s="348">
        <v>68</v>
      </c>
    </row>
    <row r="63" spans="2:8" ht="52.5" customHeight="1" thickBot="1" x14ac:dyDescent="0.25">
      <c r="B63" s="123"/>
      <c r="C63" s="1194" t="s">
        <v>49</v>
      </c>
      <c r="D63" s="1194"/>
      <c r="E63" s="1195"/>
      <c r="F63" s="349">
        <v>2727</v>
      </c>
      <c r="G63" s="349">
        <v>2916</v>
      </c>
      <c r="H63" s="350">
        <v>3291</v>
      </c>
    </row>
    <row r="64" spans="2:8" ht="13.2" x14ac:dyDescent="0.2"/>
  </sheetData>
  <sheetProtection algorithmName="SHA-512" hashValue="GhUiwt9x1RDCclLGPTpWbAe8p07XSOZ1keKQfRieJCE2VfuSGAIJWvuKksrod0Vu1BxeBtbmngUUMD26WpsUqA==" saltValue="JU96XGfK3dp2xHOm7eI8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132964</v>
      </c>
      <c r="E3" s="142"/>
      <c r="F3" s="143">
        <v>200194</v>
      </c>
      <c r="G3" s="144"/>
      <c r="H3" s="145"/>
    </row>
    <row r="4" spans="1:8" x14ac:dyDescent="0.2">
      <c r="A4" s="146"/>
      <c r="B4" s="147"/>
      <c r="C4" s="148"/>
      <c r="D4" s="149">
        <v>25069</v>
      </c>
      <c r="E4" s="150"/>
      <c r="F4" s="151">
        <v>106422</v>
      </c>
      <c r="G4" s="152"/>
      <c r="H4" s="153"/>
    </row>
    <row r="5" spans="1:8" x14ac:dyDescent="0.2">
      <c r="A5" s="134" t="s">
        <v>523</v>
      </c>
      <c r="B5" s="139"/>
      <c r="C5" s="140"/>
      <c r="D5" s="141">
        <v>125228</v>
      </c>
      <c r="E5" s="142"/>
      <c r="F5" s="143">
        <v>196914</v>
      </c>
      <c r="G5" s="144"/>
      <c r="H5" s="145"/>
    </row>
    <row r="6" spans="1:8" x14ac:dyDescent="0.2">
      <c r="A6" s="146"/>
      <c r="B6" s="147"/>
      <c r="C6" s="148"/>
      <c r="D6" s="149">
        <v>37928</v>
      </c>
      <c r="E6" s="150"/>
      <c r="F6" s="151">
        <v>98966</v>
      </c>
      <c r="G6" s="152"/>
      <c r="H6" s="153"/>
    </row>
    <row r="7" spans="1:8" x14ac:dyDescent="0.2">
      <c r="A7" s="134" t="s">
        <v>524</v>
      </c>
      <c r="B7" s="139"/>
      <c r="C7" s="140"/>
      <c r="D7" s="141">
        <v>74054</v>
      </c>
      <c r="E7" s="142"/>
      <c r="F7" s="143">
        <v>204757</v>
      </c>
      <c r="G7" s="144"/>
      <c r="H7" s="145"/>
    </row>
    <row r="8" spans="1:8" x14ac:dyDescent="0.2">
      <c r="A8" s="146"/>
      <c r="B8" s="147"/>
      <c r="C8" s="148"/>
      <c r="D8" s="149">
        <v>18593</v>
      </c>
      <c r="E8" s="150"/>
      <c r="F8" s="151">
        <v>106071</v>
      </c>
      <c r="G8" s="152"/>
      <c r="H8" s="153"/>
    </row>
    <row r="9" spans="1:8" x14ac:dyDescent="0.2">
      <c r="A9" s="134" t="s">
        <v>525</v>
      </c>
      <c r="B9" s="139"/>
      <c r="C9" s="140"/>
      <c r="D9" s="141">
        <v>84948</v>
      </c>
      <c r="E9" s="142"/>
      <c r="F9" s="143">
        <v>194971</v>
      </c>
      <c r="G9" s="144"/>
      <c r="H9" s="145"/>
    </row>
    <row r="10" spans="1:8" x14ac:dyDescent="0.2">
      <c r="A10" s="146"/>
      <c r="B10" s="147"/>
      <c r="C10" s="148"/>
      <c r="D10" s="149">
        <v>19825</v>
      </c>
      <c r="E10" s="150"/>
      <c r="F10" s="151">
        <v>105966</v>
      </c>
      <c r="G10" s="152"/>
      <c r="H10" s="153"/>
    </row>
    <row r="11" spans="1:8" x14ac:dyDescent="0.2">
      <c r="A11" s="134" t="s">
        <v>526</v>
      </c>
      <c r="B11" s="139"/>
      <c r="C11" s="140"/>
      <c r="D11" s="141">
        <v>60769</v>
      </c>
      <c r="E11" s="142"/>
      <c r="F11" s="143">
        <v>224172</v>
      </c>
      <c r="G11" s="144"/>
      <c r="H11" s="145"/>
    </row>
    <row r="12" spans="1:8" x14ac:dyDescent="0.2">
      <c r="A12" s="146"/>
      <c r="B12" s="147"/>
      <c r="C12" s="154"/>
      <c r="D12" s="149">
        <v>18936</v>
      </c>
      <c r="E12" s="150"/>
      <c r="F12" s="151">
        <v>117611</v>
      </c>
      <c r="G12" s="152"/>
      <c r="H12" s="153"/>
    </row>
    <row r="13" spans="1:8" x14ac:dyDescent="0.2">
      <c r="A13" s="134"/>
      <c r="B13" s="139"/>
      <c r="C13" s="140"/>
      <c r="D13" s="141">
        <v>95593</v>
      </c>
      <c r="E13" s="142"/>
      <c r="F13" s="143">
        <v>204202</v>
      </c>
      <c r="G13" s="155"/>
      <c r="H13" s="145"/>
    </row>
    <row r="14" spans="1:8" x14ac:dyDescent="0.2">
      <c r="A14" s="146"/>
      <c r="B14" s="147"/>
      <c r="C14" s="148"/>
      <c r="D14" s="149">
        <v>24070</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2.66</v>
      </c>
      <c r="C19" s="156">
        <f>ROUND(VALUE(SUBSTITUTE(実質収支比率等に係る経年分析!G$48,"▲","-")),2)</f>
        <v>4.18</v>
      </c>
      <c r="D19" s="156">
        <f>ROUND(VALUE(SUBSTITUTE(実質収支比率等に係る経年分析!H$48,"▲","-")),2)</f>
        <v>2.48</v>
      </c>
      <c r="E19" s="156">
        <f>ROUND(VALUE(SUBSTITUTE(実質収支比率等に係る経年分析!I$48,"▲","-")),2)</f>
        <v>1.98</v>
      </c>
      <c r="F19" s="156">
        <f>ROUND(VALUE(SUBSTITUTE(実質収支比率等に係る経年分析!J$48,"▲","-")),2)</f>
        <v>2.5499999999999998</v>
      </c>
    </row>
    <row r="20" spans="1:11" x14ac:dyDescent="0.2">
      <c r="A20" s="156" t="s">
        <v>53</v>
      </c>
      <c r="B20" s="156">
        <f>ROUND(VALUE(SUBSTITUTE(実質収支比率等に係る経年分析!F$47,"▲","-")),2)</f>
        <v>25.92</v>
      </c>
      <c r="C20" s="156">
        <f>ROUND(VALUE(SUBSTITUTE(実質収支比率等に係る経年分析!G$47,"▲","-")),2)</f>
        <v>32.25</v>
      </c>
      <c r="D20" s="156">
        <f>ROUND(VALUE(SUBSTITUTE(実質収支比率等に係る経年分析!H$47,"▲","-")),2)</f>
        <v>35.67</v>
      </c>
      <c r="E20" s="156">
        <f>ROUND(VALUE(SUBSTITUTE(実質収支比率等に係る経年分析!I$47,"▲","-")),2)</f>
        <v>35.299999999999997</v>
      </c>
      <c r="F20" s="156">
        <f>ROUND(VALUE(SUBSTITUTE(実質収支比率等に係る経年分析!J$47,"▲","-")),2)</f>
        <v>40.85</v>
      </c>
    </row>
    <row r="21" spans="1:11" x14ac:dyDescent="0.2">
      <c r="A21" s="156" t="s">
        <v>54</v>
      </c>
      <c r="B21" s="156">
        <f>IF(ISNUMBER(VALUE(SUBSTITUTE(実質収支比率等に係る経年分析!F$49,"▲","-"))),ROUND(VALUE(SUBSTITUTE(実質収支比率等に係る経年分析!F$49,"▲","-")),2),NA())</f>
        <v>0.85</v>
      </c>
      <c r="C21" s="156">
        <f>IF(ISNUMBER(VALUE(SUBSTITUTE(実質収支比率等に係る経年分析!G$49,"▲","-"))),ROUND(VALUE(SUBSTITUTE(実質収支比率等に係る経年分析!G$49,"▲","-")),2),NA())</f>
        <v>8.73</v>
      </c>
      <c r="D21" s="156">
        <f>IF(ISNUMBER(VALUE(SUBSTITUTE(実質収支比率等に係る経年分析!H$49,"▲","-"))),ROUND(VALUE(SUBSTITUTE(実質収支比率等に係る経年分析!H$49,"▲","-")),2),NA())</f>
        <v>-1.83</v>
      </c>
      <c r="E21" s="156">
        <f>IF(ISNUMBER(VALUE(SUBSTITUTE(実質収支比率等に係る経年分析!I$49,"▲","-"))),ROUND(VALUE(SUBSTITUTE(実質収支比率等に係る経年分析!I$49,"▲","-")),2),NA())</f>
        <v>-2.7</v>
      </c>
      <c r="F21" s="156">
        <f>IF(ISNUMBER(VALUE(SUBSTITUTE(実質収支比率等に係る経年分析!J$49,"▲","-"))),ROUND(VALUE(SUBSTITUTE(実質収支比率等に係る経年分析!J$49,"▲","-")),2),NA())</f>
        <v>6.1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7.0000000000000007E-2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高原町後期高齢者医療特別会計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高原町介護保険事業特別会計（介護サービス事業勘定）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
      <c r="A31" s="157" t="str">
        <f>IF(連結実質赤字比率に係る赤字・黒字の構成分析!C$39="",NA(),連結実質赤字比率に係る赤字・黒字の構成分析!C$39)</f>
        <v>高原町国民健康保険特別会計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0.28999999999999998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2">
      <c r="A32" s="157" t="str">
        <f>IF(連結実質赤字比率に係る赤字・黒字の構成分析!C$38="",NA(),連結実質赤字比率に係る赤字・黒字の構成分析!C$38)</f>
        <v>高原町農業集落排水事業会計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0.14000000000000001</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2.66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4.18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2.4700000000000002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2.5499999999999998</v>
      </c>
    </row>
    <row r="34" spans="1:16" x14ac:dyDescent="0.2">
      <c r="A34" s="157" t="str">
        <f>IF(連結実質赤字比率に係る赤字・黒字の構成分析!C$36="",NA(),連結実質赤字比率に係る赤字・黒字の構成分析!C$36)</f>
        <v>高原町介護保険事業特別会計（介護保険事業勘定）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2.4300000000000002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2.68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2.66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3.05</v>
      </c>
    </row>
    <row r="35" spans="1:16" x14ac:dyDescent="0.2">
      <c r="A35" s="157" t="str">
        <f>IF(連結実質赤字比率に係る赤字・黒字の構成分析!C$35="",NA(),連結実質赤字比率に係る赤字・黒字の構成分析!C$35)</f>
        <v>高原町水道事業会計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6.87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6.44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6.29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5.76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5.94</v>
      </c>
    </row>
    <row r="36" spans="1:16" x14ac:dyDescent="0.2">
      <c r="A36" s="157" t="str">
        <f>IF(連結実質赤字比率に係る赤字・黒字の構成分析!C$34="",NA(),連結実質赤字比率に係る赤字・黒字の構成分析!C$34)</f>
        <v>高原町病院事業会計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3.38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0.16</v>
      </c>
      <c r="J36" s="157">
        <f>IF(ROUND(VALUE(SUBSTITUTE(連結実質赤字比率に係る赤字・黒字の構成分析!J$34,"▲", "-")), 2) &lt; 0, ABS(ROUND(VALUE(SUBSTITUTE(連結実質赤字比率に係る赤字・黒字の構成分析!J$34,"▲", "-")), 2)), NA())</f>
        <v>0.27</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468</v>
      </c>
      <c r="E42" s="158"/>
      <c r="F42" s="158"/>
      <c r="G42" s="158">
        <f>'実質公債費比率（分子）の構造'!L$52</f>
        <v>429</v>
      </c>
      <c r="H42" s="158"/>
      <c r="I42" s="158"/>
      <c r="J42" s="158">
        <f>'実質公債費比率（分子）の構造'!M$52</f>
        <v>398</v>
      </c>
      <c r="K42" s="158"/>
      <c r="L42" s="158"/>
      <c r="M42" s="158">
        <f>'実質公債費比率（分子）の構造'!N$52</f>
        <v>402</v>
      </c>
      <c r="N42" s="158"/>
      <c r="O42" s="158"/>
      <c r="P42" s="158">
        <f>'実質公債費比率（分子）の構造'!O$52</f>
        <v>414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11</v>
      </c>
      <c r="C45" s="158"/>
      <c r="D45" s="158"/>
      <c r="E45" s="158">
        <f>'実質公債費比率（分子）の構造'!L$49</f>
        <v>10</v>
      </c>
      <c r="F45" s="158"/>
      <c r="G45" s="158"/>
      <c r="H45" s="158">
        <f>'実質公債費比率（分子）の構造'!M$49</f>
        <v>9</v>
      </c>
      <c r="I45" s="158"/>
      <c r="J45" s="158"/>
      <c r="K45" s="158">
        <f>'実質公債費比率（分子）の構造'!N$49</f>
        <v>4</v>
      </c>
      <c r="L45" s="158"/>
      <c r="M45" s="158"/>
      <c r="N45" s="158" t="str">
        <f>'実質公債費比率（分子）の構造'!O$49</f>
        <v>-</v>
      </c>
      <c r="O45" s="158"/>
      <c r="P45" s="158"/>
    </row>
    <row r="46" spans="1:16" x14ac:dyDescent="0.2">
      <c r="A46" s="158" t="s">
        <v>64</v>
      </c>
      <c r="B46" s="158">
        <f>'実質公債費比率（分子）の構造'!K$48</f>
        <v>52</v>
      </c>
      <c r="C46" s="158"/>
      <c r="D46" s="158"/>
      <c r="E46" s="158">
        <f>'実質公債費比率（分子）の構造'!L$48</f>
        <v>62</v>
      </c>
      <c r="F46" s="158"/>
      <c r="G46" s="158"/>
      <c r="H46" s="158">
        <f>'実質公債費比率（分子）の構造'!M$48</f>
        <v>74</v>
      </c>
      <c r="I46" s="158"/>
      <c r="J46" s="158"/>
      <c r="K46" s="158">
        <f>'実質公債費比率（分子）の構造'!N$48</f>
        <v>60</v>
      </c>
      <c r="L46" s="158"/>
      <c r="M46" s="158"/>
      <c r="N46" s="158">
        <f>'実質公債費比率（分子）の構造'!O$48</f>
        <v>57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616</v>
      </c>
      <c r="C49" s="158"/>
      <c r="D49" s="158"/>
      <c r="E49" s="158">
        <f>'実質公債費比率（分子）の構造'!L$45</f>
        <v>590</v>
      </c>
      <c r="F49" s="158"/>
      <c r="G49" s="158"/>
      <c r="H49" s="158">
        <f>'実質公債費比率（分子）の構造'!M$45</f>
        <v>560</v>
      </c>
      <c r="I49" s="158"/>
      <c r="J49" s="158"/>
      <c r="K49" s="158">
        <f>'実質公債費比率（分子）の構造'!N$45</f>
        <v>574</v>
      </c>
      <c r="L49" s="158"/>
      <c r="M49" s="158"/>
      <c r="N49" s="158">
        <f>'実質公債費比率（分子）の構造'!O$45</f>
        <v>571</v>
      </c>
      <c r="O49" s="158"/>
      <c r="P49" s="158"/>
    </row>
    <row r="50" spans="1:16" x14ac:dyDescent="0.2">
      <c r="A50" s="158" t="s">
        <v>67</v>
      </c>
      <c r="B50" s="158" t="e">
        <f>NA()</f>
        <v>#N/A</v>
      </c>
      <c r="C50" s="158">
        <f>IF(ISNUMBER('実質公債費比率（分子）の構造'!K$53),'実質公債費比率（分子）の構造'!K$53,NA())</f>
        <v>211</v>
      </c>
      <c r="D50" s="158" t="e">
        <f>NA()</f>
        <v>#N/A</v>
      </c>
      <c r="E50" s="158" t="e">
        <f>NA()</f>
        <v>#N/A</v>
      </c>
      <c r="F50" s="158">
        <f>IF(ISNUMBER('実質公債費比率（分子）の構造'!L$53),'実質公債費比率（分子）の構造'!L$53,NA())</f>
        <v>233</v>
      </c>
      <c r="G50" s="158" t="e">
        <f>NA()</f>
        <v>#N/A</v>
      </c>
      <c r="H50" s="158" t="e">
        <f>NA()</f>
        <v>#N/A</v>
      </c>
      <c r="I50" s="158">
        <f>IF(ISNUMBER('実質公債費比率（分子）の構造'!M$53),'実質公債費比率（分子）の構造'!M$53,NA())</f>
        <v>245</v>
      </c>
      <c r="J50" s="158" t="e">
        <f>NA()</f>
        <v>#N/A</v>
      </c>
      <c r="K50" s="158" t="e">
        <f>NA()</f>
        <v>#N/A</v>
      </c>
      <c r="L50" s="158">
        <f>IF(ISNUMBER('実質公債費比率（分子）の構造'!N$53),'実質公債費比率（分子）の構造'!N$53,NA())</f>
        <v>236</v>
      </c>
      <c r="M50" s="158" t="e">
        <f>NA()</f>
        <v>#N/A</v>
      </c>
      <c r="N50" s="158" t="e">
        <f>NA()</f>
        <v>#N/A</v>
      </c>
      <c r="O50" s="158">
        <f>IF(ISNUMBER('実質公債費比率（分子）の構造'!O$53),'実質公債費比率（分子）の構造'!O$53,NA())</f>
        <v>214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3994</v>
      </c>
      <c r="E56" s="157"/>
      <c r="F56" s="157"/>
      <c r="G56" s="157">
        <f>'将来負担比率（分子）の構造'!J$52</f>
        <v>3958</v>
      </c>
      <c r="H56" s="157"/>
      <c r="I56" s="157"/>
      <c r="J56" s="157">
        <f>'将来負担比率（分子）の構造'!K$52</f>
        <v>4021</v>
      </c>
      <c r="K56" s="157"/>
      <c r="L56" s="157"/>
      <c r="M56" s="157">
        <f>'将来負担比率（分子）の構造'!L$52</f>
        <v>3977</v>
      </c>
      <c r="N56" s="157"/>
      <c r="O56" s="157"/>
      <c r="P56" s="157">
        <f>'将来負担比率（分子）の構造'!M$52</f>
        <v>4317</v>
      </c>
    </row>
    <row r="57" spans="1:16" x14ac:dyDescent="0.2">
      <c r="A57" s="157" t="s">
        <v>42</v>
      </c>
      <c r="B57" s="157"/>
      <c r="C57" s="157"/>
      <c r="D57" s="157">
        <f>'将来負担比率（分子）の構造'!I$51</f>
        <v>188</v>
      </c>
      <c r="E57" s="157"/>
      <c r="F57" s="157"/>
      <c r="G57" s="157">
        <f>'将来負担比率（分子）の構造'!J$51</f>
        <v>166</v>
      </c>
      <c r="H57" s="157"/>
      <c r="I57" s="157"/>
      <c r="J57" s="157">
        <f>'将来負担比率（分子）の構造'!K$51</f>
        <v>130</v>
      </c>
      <c r="K57" s="157"/>
      <c r="L57" s="157"/>
      <c r="M57" s="157">
        <f>'将来負担比率（分子）の構造'!L$51</f>
        <v>86</v>
      </c>
      <c r="N57" s="157"/>
      <c r="O57" s="157"/>
      <c r="P57" s="157">
        <f>'将来負担比率（分子）の構造'!M$51</f>
        <v>65</v>
      </c>
    </row>
    <row r="58" spans="1:16" x14ac:dyDescent="0.2">
      <c r="A58" s="157" t="s">
        <v>41</v>
      </c>
      <c r="B58" s="157"/>
      <c r="C58" s="157"/>
      <c r="D58" s="157">
        <f>'将来負担比率（分子）の構造'!I$50</f>
        <v>2269</v>
      </c>
      <c r="E58" s="157"/>
      <c r="F58" s="157"/>
      <c r="G58" s="157">
        <f>'将来負担比率（分子）の構造'!J$50</f>
        <v>2992</v>
      </c>
      <c r="H58" s="157"/>
      <c r="I58" s="157"/>
      <c r="J58" s="157">
        <f>'将来負担比率（分子）の構造'!K$50</f>
        <v>3347</v>
      </c>
      <c r="K58" s="157"/>
      <c r="L58" s="157"/>
      <c r="M58" s="157">
        <f>'将来負担比率（分子）の構造'!L$50</f>
        <v>3586</v>
      </c>
      <c r="N58" s="157"/>
      <c r="O58" s="157"/>
      <c r="P58" s="157">
        <f>'将来負担比率（分子）の構造'!M$50</f>
        <v>3949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348</v>
      </c>
      <c r="C62" s="157"/>
      <c r="D62" s="157"/>
      <c r="E62" s="157">
        <f>'将来負担比率（分子）の構造'!J$45</f>
        <v>369</v>
      </c>
      <c r="F62" s="157"/>
      <c r="G62" s="157"/>
      <c r="H62" s="157">
        <f>'将来負担比率（分子）の構造'!K$45</f>
        <v>340</v>
      </c>
      <c r="I62" s="157"/>
      <c r="J62" s="157"/>
      <c r="K62" s="157">
        <f>'将来負担比率（分子）の構造'!L$45</f>
        <v>383</v>
      </c>
      <c r="L62" s="157"/>
      <c r="M62" s="157"/>
      <c r="N62" s="157">
        <f>'将来負担比率（分子）の構造'!M$45</f>
        <v>339</v>
      </c>
      <c r="O62" s="157"/>
      <c r="P62" s="157"/>
    </row>
    <row r="63" spans="1:16" x14ac:dyDescent="0.2">
      <c r="A63" s="157" t="s">
        <v>34</v>
      </c>
      <c r="B63" s="157">
        <f>'将来負担比率（分子）の構造'!I$44</f>
        <v>23</v>
      </c>
      <c r="C63" s="157"/>
      <c r="D63" s="157"/>
      <c r="E63" s="157">
        <f>'将来負担比率（分子）の構造'!J$44</f>
        <v>13</v>
      </c>
      <c r="F63" s="157"/>
      <c r="G63" s="157"/>
      <c r="H63" s="157">
        <f>'将来負担比率（分子）の構造'!K$44</f>
        <v>4</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558</v>
      </c>
      <c r="C64" s="157"/>
      <c r="D64" s="157"/>
      <c r="E64" s="157">
        <f>'将来負担比率（分子）の構造'!J$43</f>
        <v>569</v>
      </c>
      <c r="F64" s="157"/>
      <c r="G64" s="157"/>
      <c r="H64" s="157">
        <f>'将来負担比率（分子）の構造'!K$43</f>
        <v>632</v>
      </c>
      <c r="I64" s="157"/>
      <c r="J64" s="157"/>
      <c r="K64" s="157">
        <f>'将来負担比率（分子）の構造'!L$43</f>
        <v>543</v>
      </c>
      <c r="L64" s="157"/>
      <c r="M64" s="157"/>
      <c r="N64" s="157">
        <f>'将来負担比率（分子）の構造'!M$43</f>
        <v>527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5054</v>
      </c>
      <c r="C66" s="157"/>
      <c r="D66" s="157"/>
      <c r="E66" s="157">
        <f>'将来負担比率（分子）の構造'!J$41</f>
        <v>5163</v>
      </c>
      <c r="F66" s="157"/>
      <c r="G66" s="157"/>
      <c r="H66" s="157">
        <f>'将来負担比率（分子）の構造'!K$41</f>
        <v>4998</v>
      </c>
      <c r="I66" s="157"/>
      <c r="J66" s="157"/>
      <c r="K66" s="157">
        <f>'将来負担比率（分子）の構造'!L$41</f>
        <v>4904</v>
      </c>
      <c r="L66" s="157"/>
      <c r="M66" s="157"/>
      <c r="N66" s="157">
        <f>'将来負担比率（分子）の構造'!M$41</f>
        <v>4730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1297</v>
      </c>
      <c r="C72" s="161">
        <f>基金残高に係る経年分析!G55</f>
        <v>1268</v>
      </c>
      <c r="D72" s="161">
        <f>基金残高に係る経年分析!H55</f>
        <v>1522</v>
      </c>
    </row>
    <row r="73" spans="1:16" x14ac:dyDescent="0.2">
      <c r="A73" s="160" t="s">
        <v>74</v>
      </c>
      <c r="B73" s="161">
        <f>基金残高に係る経年分析!F56</f>
        <v>2</v>
      </c>
      <c r="C73" s="161">
        <f>基金残高に係る経年分析!G56</f>
        <v>16</v>
      </c>
      <c r="D73" s="161">
        <f>基金残高に係る経年分析!H56</f>
        <v>26</v>
      </c>
    </row>
    <row r="74" spans="1:16" x14ac:dyDescent="0.2">
      <c r="A74" s="160" t="s">
        <v>75</v>
      </c>
      <c r="B74" s="161">
        <f>基金残高に係る経年分析!F57</f>
        <v>1428</v>
      </c>
      <c r="C74" s="161">
        <f>基金残高に係る経年分析!G57</f>
        <v>1632</v>
      </c>
      <c r="D74" s="161">
        <f>基金残高に係る経年分析!H57</f>
        <v>1743</v>
      </c>
    </row>
  </sheetData>
  <sheetProtection algorithmName="SHA-512" hashValue="l1kI/RljX5rGbb+bOY0MTG9b0w9Tnpd/NzEUTsfW2FYR/h96LOZUDrOEHqV9dXTS8Ix95IzZYtNdQ6Fma9QUfA==" saltValue="20vIs/wE1eDBdotYtDcY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204</v>
      </c>
      <c r="DI1" s="590"/>
      <c r="DJ1" s="590"/>
      <c r="DK1" s="590"/>
      <c r="DL1" s="590"/>
      <c r="DM1" s="590"/>
      <c r="DN1" s="591"/>
      <c r="DO1" s="196"/>
      <c r="DP1" s="589" t="s">
        <v>205</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206</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207</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208</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209</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210</v>
      </c>
      <c r="S4" s="593"/>
      <c r="T4" s="593"/>
      <c r="U4" s="593"/>
      <c r="V4" s="593"/>
      <c r="W4" s="593"/>
      <c r="X4" s="593"/>
      <c r="Y4" s="594"/>
      <c r="Z4" s="592" t="s">
        <v>211</v>
      </c>
      <c r="AA4" s="593"/>
      <c r="AB4" s="593"/>
      <c r="AC4" s="594"/>
      <c r="AD4" s="592" t="s">
        <v>212</v>
      </c>
      <c r="AE4" s="593"/>
      <c r="AF4" s="593"/>
      <c r="AG4" s="593"/>
      <c r="AH4" s="593"/>
      <c r="AI4" s="593"/>
      <c r="AJ4" s="593"/>
      <c r="AK4" s="594"/>
      <c r="AL4" s="592" t="s">
        <v>211</v>
      </c>
      <c r="AM4" s="593"/>
      <c r="AN4" s="593"/>
      <c r="AO4" s="594"/>
      <c r="AP4" s="595" t="s">
        <v>213</v>
      </c>
      <c r="AQ4" s="595"/>
      <c r="AR4" s="595"/>
      <c r="AS4" s="595"/>
      <c r="AT4" s="595"/>
      <c r="AU4" s="595"/>
      <c r="AV4" s="595"/>
      <c r="AW4" s="595"/>
      <c r="AX4" s="595"/>
      <c r="AY4" s="595"/>
      <c r="AZ4" s="595"/>
      <c r="BA4" s="595"/>
      <c r="BB4" s="595"/>
      <c r="BC4" s="595"/>
      <c r="BD4" s="595"/>
      <c r="BE4" s="595"/>
      <c r="BF4" s="595"/>
      <c r="BG4" s="595" t="s">
        <v>214</v>
      </c>
      <c r="BH4" s="595"/>
      <c r="BI4" s="595"/>
      <c r="BJ4" s="595"/>
      <c r="BK4" s="595"/>
      <c r="BL4" s="595"/>
      <c r="BM4" s="595"/>
      <c r="BN4" s="595"/>
      <c r="BO4" s="595" t="s">
        <v>211</v>
      </c>
      <c r="BP4" s="595"/>
      <c r="BQ4" s="595"/>
      <c r="BR4" s="595"/>
      <c r="BS4" s="595" t="s">
        <v>215</v>
      </c>
      <c r="BT4" s="595"/>
      <c r="BU4" s="595"/>
      <c r="BV4" s="595"/>
      <c r="BW4" s="595"/>
      <c r="BX4" s="595"/>
      <c r="BY4" s="595"/>
      <c r="BZ4" s="595"/>
      <c r="CA4" s="595"/>
      <c r="CB4" s="595"/>
      <c r="CD4" s="592" t="s">
        <v>216</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217</v>
      </c>
      <c r="C5" s="597"/>
      <c r="D5" s="597"/>
      <c r="E5" s="597"/>
      <c r="F5" s="597"/>
      <c r="G5" s="597"/>
      <c r="H5" s="597"/>
      <c r="I5" s="597"/>
      <c r="J5" s="597"/>
      <c r="K5" s="597"/>
      <c r="L5" s="597"/>
      <c r="M5" s="597"/>
      <c r="N5" s="597"/>
      <c r="O5" s="597"/>
      <c r="P5" s="597"/>
      <c r="Q5" s="598"/>
      <c r="R5" s="599">
        <v>851395</v>
      </c>
      <c r="S5" s="600"/>
      <c r="T5" s="600"/>
      <c r="U5" s="600"/>
      <c r="V5" s="600"/>
      <c r="W5" s="600"/>
      <c r="X5" s="600"/>
      <c r="Y5" s="601"/>
      <c r="Z5" s="602">
        <v>11.5</v>
      </c>
      <c r="AA5" s="602"/>
      <c r="AB5" s="602"/>
      <c r="AC5" s="602"/>
      <c r="AD5" s="603">
        <v>851395</v>
      </c>
      <c r="AE5" s="603"/>
      <c r="AF5" s="603"/>
      <c r="AG5" s="603"/>
      <c r="AH5" s="603"/>
      <c r="AI5" s="603"/>
      <c r="AJ5" s="603"/>
      <c r="AK5" s="603"/>
      <c r="AL5" s="604">
        <v>22.4</v>
      </c>
      <c r="AM5" s="605"/>
      <c r="AN5" s="605"/>
      <c r="AO5" s="606"/>
      <c r="AP5" s="596" t="s">
        <v>218</v>
      </c>
      <c r="AQ5" s="597"/>
      <c r="AR5" s="597"/>
      <c r="AS5" s="597"/>
      <c r="AT5" s="597"/>
      <c r="AU5" s="597"/>
      <c r="AV5" s="597"/>
      <c r="AW5" s="597"/>
      <c r="AX5" s="597"/>
      <c r="AY5" s="597"/>
      <c r="AZ5" s="597"/>
      <c r="BA5" s="597"/>
      <c r="BB5" s="597"/>
      <c r="BC5" s="597"/>
      <c r="BD5" s="597"/>
      <c r="BE5" s="597"/>
      <c r="BF5" s="598"/>
      <c r="BG5" s="610">
        <v>850713</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213</v>
      </c>
      <c r="CE5" s="593"/>
      <c r="CF5" s="593"/>
      <c r="CG5" s="593"/>
      <c r="CH5" s="593"/>
      <c r="CI5" s="593"/>
      <c r="CJ5" s="593"/>
      <c r="CK5" s="593"/>
      <c r="CL5" s="593"/>
      <c r="CM5" s="593"/>
      <c r="CN5" s="593"/>
      <c r="CO5" s="593"/>
      <c r="CP5" s="593"/>
      <c r="CQ5" s="594"/>
      <c r="CR5" s="592" t="s">
        <v>219</v>
      </c>
      <c r="CS5" s="593"/>
      <c r="CT5" s="593"/>
      <c r="CU5" s="593"/>
      <c r="CV5" s="593"/>
      <c r="CW5" s="593"/>
      <c r="CX5" s="593"/>
      <c r="CY5" s="594"/>
      <c r="CZ5" s="592" t="s">
        <v>211</v>
      </c>
      <c r="DA5" s="593"/>
      <c r="DB5" s="593"/>
      <c r="DC5" s="594"/>
      <c r="DD5" s="592" t="s">
        <v>220</v>
      </c>
      <c r="DE5" s="593"/>
      <c r="DF5" s="593"/>
      <c r="DG5" s="593"/>
      <c r="DH5" s="593"/>
      <c r="DI5" s="593"/>
      <c r="DJ5" s="593"/>
      <c r="DK5" s="593"/>
      <c r="DL5" s="593"/>
      <c r="DM5" s="593"/>
      <c r="DN5" s="593"/>
      <c r="DO5" s="593"/>
      <c r="DP5" s="594"/>
      <c r="DQ5" s="592" t="s">
        <v>221</v>
      </c>
      <c r="DR5" s="593"/>
      <c r="DS5" s="593"/>
      <c r="DT5" s="593"/>
      <c r="DU5" s="593"/>
      <c r="DV5" s="593"/>
      <c r="DW5" s="593"/>
      <c r="DX5" s="593"/>
      <c r="DY5" s="593"/>
      <c r="DZ5" s="593"/>
      <c r="EA5" s="593"/>
      <c r="EB5" s="593"/>
      <c r="EC5" s="594"/>
    </row>
    <row r="6" spans="2:143" ht="11.25" customHeight="1" x14ac:dyDescent="0.2">
      <c r="B6" s="607" t="s">
        <v>222</v>
      </c>
      <c r="C6" s="608"/>
      <c r="D6" s="608"/>
      <c r="E6" s="608"/>
      <c r="F6" s="608"/>
      <c r="G6" s="608"/>
      <c r="H6" s="608"/>
      <c r="I6" s="608"/>
      <c r="J6" s="608"/>
      <c r="K6" s="608"/>
      <c r="L6" s="608"/>
      <c r="M6" s="608"/>
      <c r="N6" s="608"/>
      <c r="O6" s="608"/>
      <c r="P6" s="608"/>
      <c r="Q6" s="609"/>
      <c r="R6" s="610">
        <v>86306</v>
      </c>
      <c r="S6" s="611"/>
      <c r="T6" s="611"/>
      <c r="U6" s="611"/>
      <c r="V6" s="611"/>
      <c r="W6" s="611"/>
      <c r="X6" s="611"/>
      <c r="Y6" s="612"/>
      <c r="Z6" s="613">
        <v>1.2</v>
      </c>
      <c r="AA6" s="613"/>
      <c r="AB6" s="613"/>
      <c r="AC6" s="613"/>
      <c r="AD6" s="614">
        <v>86306</v>
      </c>
      <c r="AE6" s="614"/>
      <c r="AF6" s="614"/>
      <c r="AG6" s="614"/>
      <c r="AH6" s="614"/>
      <c r="AI6" s="614"/>
      <c r="AJ6" s="614"/>
      <c r="AK6" s="614"/>
      <c r="AL6" s="615">
        <v>2.2999999999999998</v>
      </c>
      <c r="AM6" s="616"/>
      <c r="AN6" s="616"/>
      <c r="AO6" s="617"/>
      <c r="AP6" s="607" t="s">
        <v>223</v>
      </c>
      <c r="AQ6" s="608"/>
      <c r="AR6" s="608"/>
      <c r="AS6" s="608"/>
      <c r="AT6" s="608"/>
      <c r="AU6" s="608"/>
      <c r="AV6" s="608"/>
      <c r="AW6" s="608"/>
      <c r="AX6" s="608"/>
      <c r="AY6" s="608"/>
      <c r="AZ6" s="608"/>
      <c r="BA6" s="608"/>
      <c r="BB6" s="608"/>
      <c r="BC6" s="608"/>
      <c r="BD6" s="608"/>
      <c r="BE6" s="608"/>
      <c r="BF6" s="609"/>
      <c r="BG6" s="610">
        <v>850713</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224</v>
      </c>
      <c r="CE6" s="597"/>
      <c r="CF6" s="597"/>
      <c r="CG6" s="597"/>
      <c r="CH6" s="597"/>
      <c r="CI6" s="597"/>
      <c r="CJ6" s="597"/>
      <c r="CK6" s="597"/>
      <c r="CL6" s="597"/>
      <c r="CM6" s="597"/>
      <c r="CN6" s="597"/>
      <c r="CO6" s="597"/>
      <c r="CP6" s="597"/>
      <c r="CQ6" s="598"/>
      <c r="CR6" s="610">
        <v>73618</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73618</v>
      </c>
      <c r="DR6" s="611"/>
      <c r="DS6" s="611"/>
      <c r="DT6" s="611"/>
      <c r="DU6" s="611"/>
      <c r="DV6" s="611"/>
      <c r="DW6" s="611"/>
      <c r="DX6" s="611"/>
      <c r="DY6" s="611"/>
      <c r="DZ6" s="611"/>
      <c r="EA6" s="611"/>
      <c r="EB6" s="611"/>
      <c r="EC6" s="620"/>
    </row>
    <row r="7" spans="2:143" ht="11.25" customHeight="1" x14ac:dyDescent="0.2">
      <c r="B7" s="607" t="s">
        <v>225</v>
      </c>
      <c r="C7" s="608"/>
      <c r="D7" s="608"/>
      <c r="E7" s="608"/>
      <c r="F7" s="608"/>
      <c r="G7" s="608"/>
      <c r="H7" s="608"/>
      <c r="I7" s="608"/>
      <c r="J7" s="608"/>
      <c r="K7" s="608"/>
      <c r="L7" s="608"/>
      <c r="M7" s="608"/>
      <c r="N7" s="608"/>
      <c r="O7" s="608"/>
      <c r="P7" s="608"/>
      <c r="Q7" s="609"/>
      <c r="R7" s="610">
        <v>187</v>
      </c>
      <c r="S7" s="611"/>
      <c r="T7" s="611"/>
      <c r="U7" s="611"/>
      <c r="V7" s="611"/>
      <c r="W7" s="611"/>
      <c r="X7" s="611"/>
      <c r="Y7" s="612"/>
      <c r="Z7" s="613">
        <v>0</v>
      </c>
      <c r="AA7" s="613"/>
      <c r="AB7" s="613"/>
      <c r="AC7" s="613"/>
      <c r="AD7" s="614">
        <v>187</v>
      </c>
      <c r="AE7" s="614"/>
      <c r="AF7" s="614"/>
      <c r="AG7" s="614"/>
      <c r="AH7" s="614"/>
      <c r="AI7" s="614"/>
      <c r="AJ7" s="614"/>
      <c r="AK7" s="614"/>
      <c r="AL7" s="615">
        <v>0</v>
      </c>
      <c r="AM7" s="616"/>
      <c r="AN7" s="616"/>
      <c r="AO7" s="617"/>
      <c r="AP7" s="607" t="s">
        <v>226</v>
      </c>
      <c r="AQ7" s="608"/>
      <c r="AR7" s="608"/>
      <c r="AS7" s="608"/>
      <c r="AT7" s="608"/>
      <c r="AU7" s="608"/>
      <c r="AV7" s="608"/>
      <c r="AW7" s="608"/>
      <c r="AX7" s="608"/>
      <c r="AY7" s="608"/>
      <c r="AZ7" s="608"/>
      <c r="BA7" s="608"/>
      <c r="BB7" s="608"/>
      <c r="BC7" s="608"/>
      <c r="BD7" s="608"/>
      <c r="BE7" s="608"/>
      <c r="BF7" s="609"/>
      <c r="BG7" s="610">
        <v>305791</v>
      </c>
      <c r="BH7" s="611"/>
      <c r="BI7" s="611"/>
      <c r="BJ7" s="611"/>
      <c r="BK7" s="611"/>
      <c r="BL7" s="611"/>
      <c r="BM7" s="611"/>
      <c r="BN7" s="612"/>
      <c r="BO7" s="613">
        <v>35.9</v>
      </c>
      <c r="BP7" s="613"/>
      <c r="BQ7" s="613"/>
      <c r="BR7" s="613"/>
      <c r="BS7" s="614" t="s">
        <v>122</v>
      </c>
      <c r="BT7" s="614"/>
      <c r="BU7" s="614"/>
      <c r="BV7" s="614"/>
      <c r="BW7" s="614"/>
      <c r="BX7" s="614"/>
      <c r="BY7" s="614"/>
      <c r="BZ7" s="614"/>
      <c r="CA7" s="614"/>
      <c r="CB7" s="618"/>
      <c r="CD7" s="607" t="s">
        <v>227</v>
      </c>
      <c r="CE7" s="608"/>
      <c r="CF7" s="608"/>
      <c r="CG7" s="608"/>
      <c r="CH7" s="608"/>
      <c r="CI7" s="608"/>
      <c r="CJ7" s="608"/>
      <c r="CK7" s="608"/>
      <c r="CL7" s="608"/>
      <c r="CM7" s="608"/>
      <c r="CN7" s="608"/>
      <c r="CO7" s="608"/>
      <c r="CP7" s="608"/>
      <c r="CQ7" s="609"/>
      <c r="CR7" s="610">
        <v>1703270</v>
      </c>
      <c r="CS7" s="611"/>
      <c r="CT7" s="611"/>
      <c r="CU7" s="611"/>
      <c r="CV7" s="611"/>
      <c r="CW7" s="611"/>
      <c r="CX7" s="611"/>
      <c r="CY7" s="612"/>
      <c r="CZ7" s="613">
        <v>23.5</v>
      </c>
      <c r="DA7" s="613"/>
      <c r="DB7" s="613"/>
      <c r="DC7" s="613"/>
      <c r="DD7" s="619">
        <v>4270</v>
      </c>
      <c r="DE7" s="611"/>
      <c r="DF7" s="611"/>
      <c r="DG7" s="611"/>
      <c r="DH7" s="611"/>
      <c r="DI7" s="611"/>
      <c r="DJ7" s="611"/>
      <c r="DK7" s="611"/>
      <c r="DL7" s="611"/>
      <c r="DM7" s="611"/>
      <c r="DN7" s="611"/>
      <c r="DO7" s="611"/>
      <c r="DP7" s="612"/>
      <c r="DQ7" s="619">
        <v>948168</v>
      </c>
      <c r="DR7" s="611"/>
      <c r="DS7" s="611"/>
      <c r="DT7" s="611"/>
      <c r="DU7" s="611"/>
      <c r="DV7" s="611"/>
      <c r="DW7" s="611"/>
      <c r="DX7" s="611"/>
      <c r="DY7" s="611"/>
      <c r="DZ7" s="611"/>
      <c r="EA7" s="611"/>
      <c r="EB7" s="611"/>
      <c r="EC7" s="620"/>
    </row>
    <row r="8" spans="2:143" ht="11.25" customHeight="1" x14ac:dyDescent="0.2">
      <c r="B8" s="607" t="s">
        <v>228</v>
      </c>
      <c r="C8" s="608"/>
      <c r="D8" s="608"/>
      <c r="E8" s="608"/>
      <c r="F8" s="608"/>
      <c r="G8" s="608"/>
      <c r="H8" s="608"/>
      <c r="I8" s="608"/>
      <c r="J8" s="608"/>
      <c r="K8" s="608"/>
      <c r="L8" s="608"/>
      <c r="M8" s="608"/>
      <c r="N8" s="608"/>
      <c r="O8" s="608"/>
      <c r="P8" s="608"/>
      <c r="Q8" s="609"/>
      <c r="R8" s="610">
        <v>4108</v>
      </c>
      <c r="S8" s="611"/>
      <c r="T8" s="611"/>
      <c r="U8" s="611"/>
      <c r="V8" s="611"/>
      <c r="W8" s="611"/>
      <c r="X8" s="611"/>
      <c r="Y8" s="612"/>
      <c r="Z8" s="613">
        <v>0.1</v>
      </c>
      <c r="AA8" s="613"/>
      <c r="AB8" s="613"/>
      <c r="AC8" s="613"/>
      <c r="AD8" s="614">
        <v>4108</v>
      </c>
      <c r="AE8" s="614"/>
      <c r="AF8" s="614"/>
      <c r="AG8" s="614"/>
      <c r="AH8" s="614"/>
      <c r="AI8" s="614"/>
      <c r="AJ8" s="614"/>
      <c r="AK8" s="614"/>
      <c r="AL8" s="615">
        <v>0.1</v>
      </c>
      <c r="AM8" s="616"/>
      <c r="AN8" s="616"/>
      <c r="AO8" s="617"/>
      <c r="AP8" s="607" t="s">
        <v>229</v>
      </c>
      <c r="AQ8" s="608"/>
      <c r="AR8" s="608"/>
      <c r="AS8" s="608"/>
      <c r="AT8" s="608"/>
      <c r="AU8" s="608"/>
      <c r="AV8" s="608"/>
      <c r="AW8" s="608"/>
      <c r="AX8" s="608"/>
      <c r="AY8" s="608"/>
      <c r="AZ8" s="608"/>
      <c r="BA8" s="608"/>
      <c r="BB8" s="608"/>
      <c r="BC8" s="608"/>
      <c r="BD8" s="608"/>
      <c r="BE8" s="608"/>
      <c r="BF8" s="609"/>
      <c r="BG8" s="610">
        <v>11399</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230</v>
      </c>
      <c r="CE8" s="608"/>
      <c r="CF8" s="608"/>
      <c r="CG8" s="608"/>
      <c r="CH8" s="608"/>
      <c r="CI8" s="608"/>
      <c r="CJ8" s="608"/>
      <c r="CK8" s="608"/>
      <c r="CL8" s="608"/>
      <c r="CM8" s="608"/>
      <c r="CN8" s="608"/>
      <c r="CO8" s="608"/>
      <c r="CP8" s="608"/>
      <c r="CQ8" s="609"/>
      <c r="CR8" s="610">
        <v>2167773</v>
      </c>
      <c r="CS8" s="611"/>
      <c r="CT8" s="611"/>
      <c r="CU8" s="611"/>
      <c r="CV8" s="611"/>
      <c r="CW8" s="611"/>
      <c r="CX8" s="611"/>
      <c r="CY8" s="612"/>
      <c r="CZ8" s="613">
        <v>29.9</v>
      </c>
      <c r="DA8" s="613"/>
      <c r="DB8" s="613"/>
      <c r="DC8" s="613"/>
      <c r="DD8" s="619">
        <v>23487</v>
      </c>
      <c r="DE8" s="611"/>
      <c r="DF8" s="611"/>
      <c r="DG8" s="611"/>
      <c r="DH8" s="611"/>
      <c r="DI8" s="611"/>
      <c r="DJ8" s="611"/>
      <c r="DK8" s="611"/>
      <c r="DL8" s="611"/>
      <c r="DM8" s="611"/>
      <c r="DN8" s="611"/>
      <c r="DO8" s="611"/>
      <c r="DP8" s="612"/>
      <c r="DQ8" s="619">
        <v>1254120</v>
      </c>
      <c r="DR8" s="611"/>
      <c r="DS8" s="611"/>
      <c r="DT8" s="611"/>
      <c r="DU8" s="611"/>
      <c r="DV8" s="611"/>
      <c r="DW8" s="611"/>
      <c r="DX8" s="611"/>
      <c r="DY8" s="611"/>
      <c r="DZ8" s="611"/>
      <c r="EA8" s="611"/>
      <c r="EB8" s="611"/>
      <c r="EC8" s="620"/>
    </row>
    <row r="9" spans="2:143" ht="11.25" customHeight="1" x14ac:dyDescent="0.2">
      <c r="B9" s="607" t="s">
        <v>231</v>
      </c>
      <c r="C9" s="608"/>
      <c r="D9" s="608"/>
      <c r="E9" s="608"/>
      <c r="F9" s="608"/>
      <c r="G9" s="608"/>
      <c r="H9" s="608"/>
      <c r="I9" s="608"/>
      <c r="J9" s="608"/>
      <c r="K9" s="608"/>
      <c r="L9" s="608"/>
      <c r="M9" s="608"/>
      <c r="N9" s="608"/>
      <c r="O9" s="608"/>
      <c r="P9" s="608"/>
      <c r="Q9" s="609"/>
      <c r="R9" s="610">
        <v>4031</v>
      </c>
      <c r="S9" s="611"/>
      <c r="T9" s="611"/>
      <c r="U9" s="611"/>
      <c r="V9" s="611"/>
      <c r="W9" s="611"/>
      <c r="X9" s="611"/>
      <c r="Y9" s="612"/>
      <c r="Z9" s="613">
        <v>0.1</v>
      </c>
      <c r="AA9" s="613"/>
      <c r="AB9" s="613"/>
      <c r="AC9" s="613"/>
      <c r="AD9" s="614">
        <v>4031</v>
      </c>
      <c r="AE9" s="614"/>
      <c r="AF9" s="614"/>
      <c r="AG9" s="614"/>
      <c r="AH9" s="614"/>
      <c r="AI9" s="614"/>
      <c r="AJ9" s="614"/>
      <c r="AK9" s="614"/>
      <c r="AL9" s="615">
        <v>0.1</v>
      </c>
      <c r="AM9" s="616"/>
      <c r="AN9" s="616"/>
      <c r="AO9" s="617"/>
      <c r="AP9" s="607" t="s">
        <v>232</v>
      </c>
      <c r="AQ9" s="608"/>
      <c r="AR9" s="608"/>
      <c r="AS9" s="608"/>
      <c r="AT9" s="608"/>
      <c r="AU9" s="608"/>
      <c r="AV9" s="608"/>
      <c r="AW9" s="608"/>
      <c r="AX9" s="608"/>
      <c r="AY9" s="608"/>
      <c r="AZ9" s="608"/>
      <c r="BA9" s="608"/>
      <c r="BB9" s="608"/>
      <c r="BC9" s="608"/>
      <c r="BD9" s="608"/>
      <c r="BE9" s="608"/>
      <c r="BF9" s="609"/>
      <c r="BG9" s="610">
        <v>231086</v>
      </c>
      <c r="BH9" s="611"/>
      <c r="BI9" s="611"/>
      <c r="BJ9" s="611"/>
      <c r="BK9" s="611"/>
      <c r="BL9" s="611"/>
      <c r="BM9" s="611"/>
      <c r="BN9" s="612"/>
      <c r="BO9" s="613">
        <v>27.1</v>
      </c>
      <c r="BP9" s="613"/>
      <c r="BQ9" s="613"/>
      <c r="BR9" s="613"/>
      <c r="BS9" s="614" t="s">
        <v>122</v>
      </c>
      <c r="BT9" s="614"/>
      <c r="BU9" s="614"/>
      <c r="BV9" s="614"/>
      <c r="BW9" s="614"/>
      <c r="BX9" s="614"/>
      <c r="BY9" s="614"/>
      <c r="BZ9" s="614"/>
      <c r="CA9" s="614"/>
      <c r="CB9" s="618"/>
      <c r="CD9" s="607" t="s">
        <v>233</v>
      </c>
      <c r="CE9" s="608"/>
      <c r="CF9" s="608"/>
      <c r="CG9" s="608"/>
      <c r="CH9" s="608"/>
      <c r="CI9" s="608"/>
      <c r="CJ9" s="608"/>
      <c r="CK9" s="608"/>
      <c r="CL9" s="608"/>
      <c r="CM9" s="608"/>
      <c r="CN9" s="608"/>
      <c r="CO9" s="608"/>
      <c r="CP9" s="608"/>
      <c r="CQ9" s="609"/>
      <c r="CR9" s="610">
        <v>604705</v>
      </c>
      <c r="CS9" s="611"/>
      <c r="CT9" s="611"/>
      <c r="CU9" s="611"/>
      <c r="CV9" s="611"/>
      <c r="CW9" s="611"/>
      <c r="CX9" s="611"/>
      <c r="CY9" s="612"/>
      <c r="CZ9" s="613">
        <v>8.4</v>
      </c>
      <c r="DA9" s="613"/>
      <c r="DB9" s="613"/>
      <c r="DC9" s="613"/>
      <c r="DD9" s="619">
        <v>24274</v>
      </c>
      <c r="DE9" s="611"/>
      <c r="DF9" s="611"/>
      <c r="DG9" s="611"/>
      <c r="DH9" s="611"/>
      <c r="DI9" s="611"/>
      <c r="DJ9" s="611"/>
      <c r="DK9" s="611"/>
      <c r="DL9" s="611"/>
      <c r="DM9" s="611"/>
      <c r="DN9" s="611"/>
      <c r="DO9" s="611"/>
      <c r="DP9" s="612"/>
      <c r="DQ9" s="619">
        <v>537110</v>
      </c>
      <c r="DR9" s="611"/>
      <c r="DS9" s="611"/>
      <c r="DT9" s="611"/>
      <c r="DU9" s="611"/>
      <c r="DV9" s="611"/>
      <c r="DW9" s="611"/>
      <c r="DX9" s="611"/>
      <c r="DY9" s="611"/>
      <c r="DZ9" s="611"/>
      <c r="EA9" s="611"/>
      <c r="EB9" s="611"/>
      <c r="EC9" s="620"/>
    </row>
    <row r="10" spans="2:143" ht="11.25" customHeight="1" x14ac:dyDescent="0.2">
      <c r="B10" s="607" t="s">
        <v>234</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235</v>
      </c>
      <c r="AQ10" s="608"/>
      <c r="AR10" s="608"/>
      <c r="AS10" s="608"/>
      <c r="AT10" s="608"/>
      <c r="AU10" s="608"/>
      <c r="AV10" s="608"/>
      <c r="AW10" s="608"/>
      <c r="AX10" s="608"/>
      <c r="AY10" s="608"/>
      <c r="AZ10" s="608"/>
      <c r="BA10" s="608"/>
      <c r="BB10" s="608"/>
      <c r="BC10" s="608"/>
      <c r="BD10" s="608"/>
      <c r="BE10" s="608"/>
      <c r="BF10" s="609"/>
      <c r="BG10" s="610">
        <v>15136</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236</v>
      </c>
      <c r="CE10" s="608"/>
      <c r="CF10" s="608"/>
      <c r="CG10" s="608"/>
      <c r="CH10" s="608"/>
      <c r="CI10" s="608"/>
      <c r="CJ10" s="608"/>
      <c r="CK10" s="608"/>
      <c r="CL10" s="608"/>
      <c r="CM10" s="608"/>
      <c r="CN10" s="608"/>
      <c r="CO10" s="608"/>
      <c r="CP10" s="608"/>
      <c r="CQ10" s="609"/>
      <c r="CR10" s="610">
        <v>3068</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3068</v>
      </c>
      <c r="DR10" s="611"/>
      <c r="DS10" s="611"/>
      <c r="DT10" s="611"/>
      <c r="DU10" s="611"/>
      <c r="DV10" s="611"/>
      <c r="DW10" s="611"/>
      <c r="DX10" s="611"/>
      <c r="DY10" s="611"/>
      <c r="DZ10" s="611"/>
      <c r="EA10" s="611"/>
      <c r="EB10" s="611"/>
      <c r="EC10" s="620"/>
    </row>
    <row r="11" spans="2:143" ht="11.25" customHeight="1" x14ac:dyDescent="0.2">
      <c r="B11" s="607" t="s">
        <v>237</v>
      </c>
      <c r="C11" s="608"/>
      <c r="D11" s="608"/>
      <c r="E11" s="608"/>
      <c r="F11" s="608"/>
      <c r="G11" s="608"/>
      <c r="H11" s="608"/>
      <c r="I11" s="608"/>
      <c r="J11" s="608"/>
      <c r="K11" s="608"/>
      <c r="L11" s="608"/>
      <c r="M11" s="608"/>
      <c r="N11" s="608"/>
      <c r="O11" s="608"/>
      <c r="P11" s="608"/>
      <c r="Q11" s="609"/>
      <c r="R11" s="610">
        <v>211591</v>
      </c>
      <c r="S11" s="611"/>
      <c r="T11" s="611"/>
      <c r="U11" s="611"/>
      <c r="V11" s="611"/>
      <c r="W11" s="611"/>
      <c r="X11" s="611"/>
      <c r="Y11" s="612"/>
      <c r="Z11" s="615">
        <v>2.9</v>
      </c>
      <c r="AA11" s="616"/>
      <c r="AB11" s="616"/>
      <c r="AC11" s="622"/>
      <c r="AD11" s="619">
        <v>211591</v>
      </c>
      <c r="AE11" s="611"/>
      <c r="AF11" s="611"/>
      <c r="AG11" s="611"/>
      <c r="AH11" s="611"/>
      <c r="AI11" s="611"/>
      <c r="AJ11" s="611"/>
      <c r="AK11" s="612"/>
      <c r="AL11" s="615">
        <v>5.6</v>
      </c>
      <c r="AM11" s="616"/>
      <c r="AN11" s="616"/>
      <c r="AO11" s="617"/>
      <c r="AP11" s="607" t="s">
        <v>238</v>
      </c>
      <c r="AQ11" s="608"/>
      <c r="AR11" s="608"/>
      <c r="AS11" s="608"/>
      <c r="AT11" s="608"/>
      <c r="AU11" s="608"/>
      <c r="AV11" s="608"/>
      <c r="AW11" s="608"/>
      <c r="AX11" s="608"/>
      <c r="AY11" s="608"/>
      <c r="AZ11" s="608"/>
      <c r="BA11" s="608"/>
      <c r="BB11" s="608"/>
      <c r="BC11" s="608"/>
      <c r="BD11" s="608"/>
      <c r="BE11" s="608"/>
      <c r="BF11" s="609"/>
      <c r="BG11" s="610">
        <v>48170</v>
      </c>
      <c r="BH11" s="611"/>
      <c r="BI11" s="611"/>
      <c r="BJ11" s="611"/>
      <c r="BK11" s="611"/>
      <c r="BL11" s="611"/>
      <c r="BM11" s="611"/>
      <c r="BN11" s="612"/>
      <c r="BO11" s="613">
        <v>5.7</v>
      </c>
      <c r="BP11" s="613"/>
      <c r="BQ11" s="613"/>
      <c r="BR11" s="613"/>
      <c r="BS11" s="614" t="s">
        <v>122</v>
      </c>
      <c r="BT11" s="614"/>
      <c r="BU11" s="614"/>
      <c r="BV11" s="614"/>
      <c r="BW11" s="614"/>
      <c r="BX11" s="614"/>
      <c r="BY11" s="614"/>
      <c r="BZ11" s="614"/>
      <c r="CA11" s="614"/>
      <c r="CB11" s="618"/>
      <c r="CD11" s="607" t="s">
        <v>239</v>
      </c>
      <c r="CE11" s="608"/>
      <c r="CF11" s="608"/>
      <c r="CG11" s="608"/>
      <c r="CH11" s="608"/>
      <c r="CI11" s="608"/>
      <c r="CJ11" s="608"/>
      <c r="CK11" s="608"/>
      <c r="CL11" s="608"/>
      <c r="CM11" s="608"/>
      <c r="CN11" s="608"/>
      <c r="CO11" s="608"/>
      <c r="CP11" s="608"/>
      <c r="CQ11" s="609"/>
      <c r="CR11" s="610">
        <v>424051</v>
      </c>
      <c r="CS11" s="611"/>
      <c r="CT11" s="611"/>
      <c r="CU11" s="611"/>
      <c r="CV11" s="611"/>
      <c r="CW11" s="611"/>
      <c r="CX11" s="611"/>
      <c r="CY11" s="612"/>
      <c r="CZ11" s="613">
        <v>5.9</v>
      </c>
      <c r="DA11" s="613"/>
      <c r="DB11" s="613"/>
      <c r="DC11" s="613"/>
      <c r="DD11" s="619">
        <v>104202</v>
      </c>
      <c r="DE11" s="611"/>
      <c r="DF11" s="611"/>
      <c r="DG11" s="611"/>
      <c r="DH11" s="611"/>
      <c r="DI11" s="611"/>
      <c r="DJ11" s="611"/>
      <c r="DK11" s="611"/>
      <c r="DL11" s="611"/>
      <c r="DM11" s="611"/>
      <c r="DN11" s="611"/>
      <c r="DO11" s="611"/>
      <c r="DP11" s="612"/>
      <c r="DQ11" s="619">
        <v>228266</v>
      </c>
      <c r="DR11" s="611"/>
      <c r="DS11" s="611"/>
      <c r="DT11" s="611"/>
      <c r="DU11" s="611"/>
      <c r="DV11" s="611"/>
      <c r="DW11" s="611"/>
      <c r="DX11" s="611"/>
      <c r="DY11" s="611"/>
      <c r="DZ11" s="611"/>
      <c r="EA11" s="611"/>
      <c r="EB11" s="611"/>
      <c r="EC11" s="620"/>
    </row>
    <row r="12" spans="2:143" ht="11.25" customHeight="1" x14ac:dyDescent="0.2">
      <c r="B12" s="607" t="s">
        <v>240</v>
      </c>
      <c r="C12" s="608"/>
      <c r="D12" s="608"/>
      <c r="E12" s="608"/>
      <c r="F12" s="608"/>
      <c r="G12" s="608"/>
      <c r="H12" s="608"/>
      <c r="I12" s="608"/>
      <c r="J12" s="608"/>
      <c r="K12" s="608"/>
      <c r="L12" s="608"/>
      <c r="M12" s="608"/>
      <c r="N12" s="608"/>
      <c r="O12" s="608"/>
      <c r="P12" s="608"/>
      <c r="Q12" s="609"/>
      <c r="R12" s="610">
        <v>2200</v>
      </c>
      <c r="S12" s="611"/>
      <c r="T12" s="611"/>
      <c r="U12" s="611"/>
      <c r="V12" s="611"/>
      <c r="W12" s="611"/>
      <c r="X12" s="611"/>
      <c r="Y12" s="612"/>
      <c r="Z12" s="613">
        <v>0</v>
      </c>
      <c r="AA12" s="613"/>
      <c r="AB12" s="613"/>
      <c r="AC12" s="613"/>
      <c r="AD12" s="614">
        <v>2200</v>
      </c>
      <c r="AE12" s="614"/>
      <c r="AF12" s="614"/>
      <c r="AG12" s="614"/>
      <c r="AH12" s="614"/>
      <c r="AI12" s="614"/>
      <c r="AJ12" s="614"/>
      <c r="AK12" s="614"/>
      <c r="AL12" s="615">
        <v>0.1</v>
      </c>
      <c r="AM12" s="616"/>
      <c r="AN12" s="616"/>
      <c r="AO12" s="617"/>
      <c r="AP12" s="607" t="s">
        <v>241</v>
      </c>
      <c r="AQ12" s="608"/>
      <c r="AR12" s="608"/>
      <c r="AS12" s="608"/>
      <c r="AT12" s="608"/>
      <c r="AU12" s="608"/>
      <c r="AV12" s="608"/>
      <c r="AW12" s="608"/>
      <c r="AX12" s="608"/>
      <c r="AY12" s="608"/>
      <c r="AZ12" s="608"/>
      <c r="BA12" s="608"/>
      <c r="BB12" s="608"/>
      <c r="BC12" s="608"/>
      <c r="BD12" s="608"/>
      <c r="BE12" s="608"/>
      <c r="BF12" s="609"/>
      <c r="BG12" s="610">
        <v>444725</v>
      </c>
      <c r="BH12" s="611"/>
      <c r="BI12" s="611"/>
      <c r="BJ12" s="611"/>
      <c r="BK12" s="611"/>
      <c r="BL12" s="611"/>
      <c r="BM12" s="611"/>
      <c r="BN12" s="612"/>
      <c r="BO12" s="613">
        <v>52.2</v>
      </c>
      <c r="BP12" s="613"/>
      <c r="BQ12" s="613"/>
      <c r="BR12" s="613"/>
      <c r="BS12" s="614" t="s">
        <v>122</v>
      </c>
      <c r="BT12" s="614"/>
      <c r="BU12" s="614"/>
      <c r="BV12" s="614"/>
      <c r="BW12" s="614"/>
      <c r="BX12" s="614"/>
      <c r="BY12" s="614"/>
      <c r="BZ12" s="614"/>
      <c r="CA12" s="614"/>
      <c r="CB12" s="618"/>
      <c r="CD12" s="607" t="s">
        <v>242</v>
      </c>
      <c r="CE12" s="608"/>
      <c r="CF12" s="608"/>
      <c r="CG12" s="608"/>
      <c r="CH12" s="608"/>
      <c r="CI12" s="608"/>
      <c r="CJ12" s="608"/>
      <c r="CK12" s="608"/>
      <c r="CL12" s="608"/>
      <c r="CM12" s="608"/>
      <c r="CN12" s="608"/>
      <c r="CO12" s="608"/>
      <c r="CP12" s="608"/>
      <c r="CQ12" s="609"/>
      <c r="CR12" s="610">
        <v>309755</v>
      </c>
      <c r="CS12" s="611"/>
      <c r="CT12" s="611"/>
      <c r="CU12" s="611"/>
      <c r="CV12" s="611"/>
      <c r="CW12" s="611"/>
      <c r="CX12" s="611"/>
      <c r="CY12" s="612"/>
      <c r="CZ12" s="613">
        <v>4.3</v>
      </c>
      <c r="DA12" s="613"/>
      <c r="DB12" s="613"/>
      <c r="DC12" s="613"/>
      <c r="DD12" s="619">
        <v>65922</v>
      </c>
      <c r="DE12" s="611"/>
      <c r="DF12" s="611"/>
      <c r="DG12" s="611"/>
      <c r="DH12" s="611"/>
      <c r="DI12" s="611"/>
      <c r="DJ12" s="611"/>
      <c r="DK12" s="611"/>
      <c r="DL12" s="611"/>
      <c r="DM12" s="611"/>
      <c r="DN12" s="611"/>
      <c r="DO12" s="611"/>
      <c r="DP12" s="612"/>
      <c r="DQ12" s="619">
        <v>117916</v>
      </c>
      <c r="DR12" s="611"/>
      <c r="DS12" s="611"/>
      <c r="DT12" s="611"/>
      <c r="DU12" s="611"/>
      <c r="DV12" s="611"/>
      <c r="DW12" s="611"/>
      <c r="DX12" s="611"/>
      <c r="DY12" s="611"/>
      <c r="DZ12" s="611"/>
      <c r="EA12" s="611"/>
      <c r="EB12" s="611"/>
      <c r="EC12" s="620"/>
    </row>
    <row r="13" spans="2:143" ht="11.25" customHeight="1" x14ac:dyDescent="0.2">
      <c r="B13" s="607" t="s">
        <v>243</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244</v>
      </c>
      <c r="AQ13" s="608"/>
      <c r="AR13" s="608"/>
      <c r="AS13" s="608"/>
      <c r="AT13" s="608"/>
      <c r="AU13" s="608"/>
      <c r="AV13" s="608"/>
      <c r="AW13" s="608"/>
      <c r="AX13" s="608"/>
      <c r="AY13" s="608"/>
      <c r="AZ13" s="608"/>
      <c r="BA13" s="608"/>
      <c r="BB13" s="608"/>
      <c r="BC13" s="608"/>
      <c r="BD13" s="608"/>
      <c r="BE13" s="608"/>
      <c r="BF13" s="609"/>
      <c r="BG13" s="610">
        <v>432988</v>
      </c>
      <c r="BH13" s="611"/>
      <c r="BI13" s="611"/>
      <c r="BJ13" s="611"/>
      <c r="BK13" s="611"/>
      <c r="BL13" s="611"/>
      <c r="BM13" s="611"/>
      <c r="BN13" s="612"/>
      <c r="BO13" s="613">
        <v>50.9</v>
      </c>
      <c r="BP13" s="613"/>
      <c r="BQ13" s="613"/>
      <c r="BR13" s="613"/>
      <c r="BS13" s="614" t="s">
        <v>122</v>
      </c>
      <c r="BT13" s="614"/>
      <c r="BU13" s="614"/>
      <c r="BV13" s="614"/>
      <c r="BW13" s="614"/>
      <c r="BX13" s="614"/>
      <c r="BY13" s="614"/>
      <c r="BZ13" s="614"/>
      <c r="CA13" s="614"/>
      <c r="CB13" s="618"/>
      <c r="CD13" s="607" t="s">
        <v>245</v>
      </c>
      <c r="CE13" s="608"/>
      <c r="CF13" s="608"/>
      <c r="CG13" s="608"/>
      <c r="CH13" s="608"/>
      <c r="CI13" s="608"/>
      <c r="CJ13" s="608"/>
      <c r="CK13" s="608"/>
      <c r="CL13" s="608"/>
      <c r="CM13" s="608"/>
      <c r="CN13" s="608"/>
      <c r="CO13" s="608"/>
      <c r="CP13" s="608"/>
      <c r="CQ13" s="609"/>
      <c r="CR13" s="610">
        <v>357846</v>
      </c>
      <c r="CS13" s="611"/>
      <c r="CT13" s="611"/>
      <c r="CU13" s="611"/>
      <c r="CV13" s="611"/>
      <c r="CW13" s="611"/>
      <c r="CX13" s="611"/>
      <c r="CY13" s="612"/>
      <c r="CZ13" s="613">
        <v>4.9000000000000004</v>
      </c>
      <c r="DA13" s="613"/>
      <c r="DB13" s="613"/>
      <c r="DC13" s="613"/>
      <c r="DD13" s="619">
        <v>261179</v>
      </c>
      <c r="DE13" s="611"/>
      <c r="DF13" s="611"/>
      <c r="DG13" s="611"/>
      <c r="DH13" s="611"/>
      <c r="DI13" s="611"/>
      <c r="DJ13" s="611"/>
      <c r="DK13" s="611"/>
      <c r="DL13" s="611"/>
      <c r="DM13" s="611"/>
      <c r="DN13" s="611"/>
      <c r="DO13" s="611"/>
      <c r="DP13" s="612"/>
      <c r="DQ13" s="619">
        <v>86763</v>
      </c>
      <c r="DR13" s="611"/>
      <c r="DS13" s="611"/>
      <c r="DT13" s="611"/>
      <c r="DU13" s="611"/>
      <c r="DV13" s="611"/>
      <c r="DW13" s="611"/>
      <c r="DX13" s="611"/>
      <c r="DY13" s="611"/>
      <c r="DZ13" s="611"/>
      <c r="EA13" s="611"/>
      <c r="EB13" s="611"/>
      <c r="EC13" s="620"/>
    </row>
    <row r="14" spans="2:143" ht="11.25" customHeight="1" x14ac:dyDescent="0.2">
      <c r="B14" s="607" t="s">
        <v>246</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247</v>
      </c>
      <c r="AQ14" s="608"/>
      <c r="AR14" s="608"/>
      <c r="AS14" s="608"/>
      <c r="AT14" s="608"/>
      <c r="AU14" s="608"/>
      <c r="AV14" s="608"/>
      <c r="AW14" s="608"/>
      <c r="AX14" s="608"/>
      <c r="AY14" s="608"/>
      <c r="AZ14" s="608"/>
      <c r="BA14" s="608"/>
      <c r="BB14" s="608"/>
      <c r="BC14" s="608"/>
      <c r="BD14" s="608"/>
      <c r="BE14" s="608"/>
      <c r="BF14" s="609"/>
      <c r="BG14" s="610">
        <v>46389</v>
      </c>
      <c r="BH14" s="611"/>
      <c r="BI14" s="611"/>
      <c r="BJ14" s="611"/>
      <c r="BK14" s="611"/>
      <c r="BL14" s="611"/>
      <c r="BM14" s="611"/>
      <c r="BN14" s="612"/>
      <c r="BO14" s="613">
        <v>5.4</v>
      </c>
      <c r="BP14" s="613"/>
      <c r="BQ14" s="613"/>
      <c r="BR14" s="613"/>
      <c r="BS14" s="614" t="s">
        <v>122</v>
      </c>
      <c r="BT14" s="614"/>
      <c r="BU14" s="614"/>
      <c r="BV14" s="614"/>
      <c r="BW14" s="614"/>
      <c r="BX14" s="614"/>
      <c r="BY14" s="614"/>
      <c r="BZ14" s="614"/>
      <c r="CA14" s="614"/>
      <c r="CB14" s="618"/>
      <c r="CD14" s="607" t="s">
        <v>248</v>
      </c>
      <c r="CE14" s="608"/>
      <c r="CF14" s="608"/>
      <c r="CG14" s="608"/>
      <c r="CH14" s="608"/>
      <c r="CI14" s="608"/>
      <c r="CJ14" s="608"/>
      <c r="CK14" s="608"/>
      <c r="CL14" s="608"/>
      <c r="CM14" s="608"/>
      <c r="CN14" s="608"/>
      <c r="CO14" s="608"/>
      <c r="CP14" s="608"/>
      <c r="CQ14" s="609"/>
      <c r="CR14" s="610">
        <v>205742</v>
      </c>
      <c r="CS14" s="611"/>
      <c r="CT14" s="611"/>
      <c r="CU14" s="611"/>
      <c r="CV14" s="611"/>
      <c r="CW14" s="611"/>
      <c r="CX14" s="611"/>
      <c r="CY14" s="612"/>
      <c r="CZ14" s="613">
        <v>2.8</v>
      </c>
      <c r="DA14" s="613"/>
      <c r="DB14" s="613"/>
      <c r="DC14" s="613"/>
      <c r="DD14" s="619">
        <v>3955</v>
      </c>
      <c r="DE14" s="611"/>
      <c r="DF14" s="611"/>
      <c r="DG14" s="611"/>
      <c r="DH14" s="611"/>
      <c r="DI14" s="611"/>
      <c r="DJ14" s="611"/>
      <c r="DK14" s="611"/>
      <c r="DL14" s="611"/>
      <c r="DM14" s="611"/>
      <c r="DN14" s="611"/>
      <c r="DO14" s="611"/>
      <c r="DP14" s="612"/>
      <c r="DQ14" s="619">
        <v>189501</v>
      </c>
      <c r="DR14" s="611"/>
      <c r="DS14" s="611"/>
      <c r="DT14" s="611"/>
      <c r="DU14" s="611"/>
      <c r="DV14" s="611"/>
      <c r="DW14" s="611"/>
      <c r="DX14" s="611"/>
      <c r="DY14" s="611"/>
      <c r="DZ14" s="611"/>
      <c r="EA14" s="611"/>
      <c r="EB14" s="611"/>
      <c r="EC14" s="620"/>
    </row>
    <row r="15" spans="2:143" ht="11.25" customHeight="1" x14ac:dyDescent="0.2">
      <c r="B15" s="607" t="s">
        <v>249</v>
      </c>
      <c r="C15" s="608"/>
      <c r="D15" s="608"/>
      <c r="E15" s="608"/>
      <c r="F15" s="608"/>
      <c r="G15" s="608"/>
      <c r="H15" s="608"/>
      <c r="I15" s="608"/>
      <c r="J15" s="608"/>
      <c r="K15" s="608"/>
      <c r="L15" s="608"/>
      <c r="M15" s="608"/>
      <c r="N15" s="608"/>
      <c r="O15" s="608"/>
      <c r="P15" s="608"/>
      <c r="Q15" s="609"/>
      <c r="R15" s="610">
        <v>6487</v>
      </c>
      <c r="S15" s="611"/>
      <c r="T15" s="611"/>
      <c r="U15" s="611"/>
      <c r="V15" s="611"/>
      <c r="W15" s="611"/>
      <c r="X15" s="611"/>
      <c r="Y15" s="612"/>
      <c r="Z15" s="613">
        <v>0.1</v>
      </c>
      <c r="AA15" s="613"/>
      <c r="AB15" s="613"/>
      <c r="AC15" s="613"/>
      <c r="AD15" s="614">
        <v>6487</v>
      </c>
      <c r="AE15" s="614"/>
      <c r="AF15" s="614"/>
      <c r="AG15" s="614"/>
      <c r="AH15" s="614"/>
      <c r="AI15" s="614"/>
      <c r="AJ15" s="614"/>
      <c r="AK15" s="614"/>
      <c r="AL15" s="615">
        <v>0.2</v>
      </c>
      <c r="AM15" s="616"/>
      <c r="AN15" s="616"/>
      <c r="AO15" s="617"/>
      <c r="AP15" s="607" t="s">
        <v>250</v>
      </c>
      <c r="AQ15" s="608"/>
      <c r="AR15" s="608"/>
      <c r="AS15" s="608"/>
      <c r="AT15" s="608"/>
      <c r="AU15" s="608"/>
      <c r="AV15" s="608"/>
      <c r="AW15" s="608"/>
      <c r="AX15" s="608"/>
      <c r="AY15" s="608"/>
      <c r="AZ15" s="608"/>
      <c r="BA15" s="608"/>
      <c r="BB15" s="608"/>
      <c r="BC15" s="608"/>
      <c r="BD15" s="608"/>
      <c r="BE15" s="608"/>
      <c r="BF15" s="609"/>
      <c r="BG15" s="610">
        <v>53808</v>
      </c>
      <c r="BH15" s="611"/>
      <c r="BI15" s="611"/>
      <c r="BJ15" s="611"/>
      <c r="BK15" s="611"/>
      <c r="BL15" s="611"/>
      <c r="BM15" s="611"/>
      <c r="BN15" s="612"/>
      <c r="BO15" s="613">
        <v>6.3</v>
      </c>
      <c r="BP15" s="613"/>
      <c r="BQ15" s="613"/>
      <c r="BR15" s="613"/>
      <c r="BS15" s="614" t="s">
        <v>122</v>
      </c>
      <c r="BT15" s="614"/>
      <c r="BU15" s="614"/>
      <c r="BV15" s="614"/>
      <c r="BW15" s="614"/>
      <c r="BX15" s="614"/>
      <c r="BY15" s="614"/>
      <c r="BZ15" s="614"/>
      <c r="CA15" s="614"/>
      <c r="CB15" s="618"/>
      <c r="CD15" s="607" t="s">
        <v>251</v>
      </c>
      <c r="CE15" s="608"/>
      <c r="CF15" s="608"/>
      <c r="CG15" s="608"/>
      <c r="CH15" s="608"/>
      <c r="CI15" s="608"/>
      <c r="CJ15" s="608"/>
      <c r="CK15" s="608"/>
      <c r="CL15" s="608"/>
      <c r="CM15" s="608"/>
      <c r="CN15" s="608"/>
      <c r="CO15" s="608"/>
      <c r="CP15" s="608"/>
      <c r="CQ15" s="609"/>
      <c r="CR15" s="610">
        <v>604441</v>
      </c>
      <c r="CS15" s="611"/>
      <c r="CT15" s="611"/>
      <c r="CU15" s="611"/>
      <c r="CV15" s="611"/>
      <c r="CW15" s="611"/>
      <c r="CX15" s="611"/>
      <c r="CY15" s="612"/>
      <c r="CZ15" s="613">
        <v>8.4</v>
      </c>
      <c r="DA15" s="613"/>
      <c r="DB15" s="613"/>
      <c r="DC15" s="613"/>
      <c r="DD15" s="619">
        <v>22745</v>
      </c>
      <c r="DE15" s="611"/>
      <c r="DF15" s="611"/>
      <c r="DG15" s="611"/>
      <c r="DH15" s="611"/>
      <c r="DI15" s="611"/>
      <c r="DJ15" s="611"/>
      <c r="DK15" s="611"/>
      <c r="DL15" s="611"/>
      <c r="DM15" s="611"/>
      <c r="DN15" s="611"/>
      <c r="DO15" s="611"/>
      <c r="DP15" s="612"/>
      <c r="DQ15" s="619">
        <v>316054</v>
      </c>
      <c r="DR15" s="611"/>
      <c r="DS15" s="611"/>
      <c r="DT15" s="611"/>
      <c r="DU15" s="611"/>
      <c r="DV15" s="611"/>
      <c r="DW15" s="611"/>
      <c r="DX15" s="611"/>
      <c r="DY15" s="611"/>
      <c r="DZ15" s="611"/>
      <c r="EA15" s="611"/>
      <c r="EB15" s="611"/>
      <c r="EC15" s="620"/>
    </row>
    <row r="16" spans="2:143" ht="11.25" customHeight="1" x14ac:dyDescent="0.2">
      <c r="B16" s="607" t="s">
        <v>252</v>
      </c>
      <c r="C16" s="608"/>
      <c r="D16" s="608"/>
      <c r="E16" s="608"/>
      <c r="F16" s="608"/>
      <c r="G16" s="608"/>
      <c r="H16" s="608"/>
      <c r="I16" s="608"/>
      <c r="J16" s="608"/>
      <c r="K16" s="608"/>
      <c r="L16" s="608"/>
      <c r="M16" s="608"/>
      <c r="N16" s="608"/>
      <c r="O16" s="608"/>
      <c r="P16" s="608"/>
      <c r="Q16" s="609"/>
      <c r="R16" s="610">
        <v>11741</v>
      </c>
      <c r="S16" s="611"/>
      <c r="T16" s="611"/>
      <c r="U16" s="611"/>
      <c r="V16" s="611"/>
      <c r="W16" s="611"/>
      <c r="X16" s="611"/>
      <c r="Y16" s="612"/>
      <c r="Z16" s="613">
        <v>0.2</v>
      </c>
      <c r="AA16" s="613"/>
      <c r="AB16" s="613"/>
      <c r="AC16" s="613"/>
      <c r="AD16" s="614">
        <v>11741</v>
      </c>
      <c r="AE16" s="614"/>
      <c r="AF16" s="614"/>
      <c r="AG16" s="614"/>
      <c r="AH16" s="614"/>
      <c r="AI16" s="614"/>
      <c r="AJ16" s="614"/>
      <c r="AK16" s="614"/>
      <c r="AL16" s="615">
        <v>0.3</v>
      </c>
      <c r="AM16" s="616"/>
      <c r="AN16" s="616"/>
      <c r="AO16" s="617"/>
      <c r="AP16" s="607" t="s">
        <v>253</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254</v>
      </c>
      <c r="CE16" s="608"/>
      <c r="CF16" s="608"/>
      <c r="CG16" s="608"/>
      <c r="CH16" s="608"/>
      <c r="CI16" s="608"/>
      <c r="CJ16" s="608"/>
      <c r="CK16" s="608"/>
      <c r="CL16" s="608"/>
      <c r="CM16" s="608"/>
      <c r="CN16" s="608"/>
      <c r="CO16" s="608"/>
      <c r="CP16" s="608"/>
      <c r="CQ16" s="609"/>
      <c r="CR16" s="610">
        <v>213266</v>
      </c>
      <c r="CS16" s="611"/>
      <c r="CT16" s="611"/>
      <c r="CU16" s="611"/>
      <c r="CV16" s="611"/>
      <c r="CW16" s="611"/>
      <c r="CX16" s="611"/>
      <c r="CY16" s="612"/>
      <c r="CZ16" s="613">
        <v>2.9</v>
      </c>
      <c r="DA16" s="613"/>
      <c r="DB16" s="613"/>
      <c r="DC16" s="613"/>
      <c r="DD16" s="619" t="s">
        <v>122</v>
      </c>
      <c r="DE16" s="611"/>
      <c r="DF16" s="611"/>
      <c r="DG16" s="611"/>
      <c r="DH16" s="611"/>
      <c r="DI16" s="611"/>
      <c r="DJ16" s="611"/>
      <c r="DK16" s="611"/>
      <c r="DL16" s="611"/>
      <c r="DM16" s="611"/>
      <c r="DN16" s="611"/>
      <c r="DO16" s="611"/>
      <c r="DP16" s="612"/>
      <c r="DQ16" s="619">
        <v>12668</v>
      </c>
      <c r="DR16" s="611"/>
      <c r="DS16" s="611"/>
      <c r="DT16" s="611"/>
      <c r="DU16" s="611"/>
      <c r="DV16" s="611"/>
      <c r="DW16" s="611"/>
      <c r="DX16" s="611"/>
      <c r="DY16" s="611"/>
      <c r="DZ16" s="611"/>
      <c r="EA16" s="611"/>
      <c r="EB16" s="611"/>
      <c r="EC16" s="620"/>
    </row>
    <row r="17" spans="2:133" ht="11.25" customHeight="1" x14ac:dyDescent="0.2">
      <c r="B17" s="607" t="s">
        <v>255</v>
      </c>
      <c r="C17" s="608"/>
      <c r="D17" s="608"/>
      <c r="E17" s="608"/>
      <c r="F17" s="608"/>
      <c r="G17" s="608"/>
      <c r="H17" s="608"/>
      <c r="I17" s="608"/>
      <c r="J17" s="608"/>
      <c r="K17" s="608"/>
      <c r="L17" s="608"/>
      <c r="M17" s="608"/>
      <c r="N17" s="608"/>
      <c r="O17" s="608"/>
      <c r="P17" s="608"/>
      <c r="Q17" s="609"/>
      <c r="R17" s="610">
        <v>39655</v>
      </c>
      <c r="S17" s="611"/>
      <c r="T17" s="611"/>
      <c r="U17" s="611"/>
      <c r="V17" s="611"/>
      <c r="W17" s="611"/>
      <c r="X17" s="611"/>
      <c r="Y17" s="612"/>
      <c r="Z17" s="613">
        <v>0.5</v>
      </c>
      <c r="AA17" s="613"/>
      <c r="AB17" s="613"/>
      <c r="AC17" s="613"/>
      <c r="AD17" s="614">
        <v>39655</v>
      </c>
      <c r="AE17" s="614"/>
      <c r="AF17" s="614"/>
      <c r="AG17" s="614"/>
      <c r="AH17" s="614"/>
      <c r="AI17" s="614"/>
      <c r="AJ17" s="614"/>
      <c r="AK17" s="614"/>
      <c r="AL17" s="615">
        <v>1</v>
      </c>
      <c r="AM17" s="616"/>
      <c r="AN17" s="616"/>
      <c r="AO17" s="617"/>
      <c r="AP17" s="607" t="s">
        <v>256</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257</v>
      </c>
      <c r="CE17" s="608"/>
      <c r="CF17" s="608"/>
      <c r="CG17" s="608"/>
      <c r="CH17" s="608"/>
      <c r="CI17" s="608"/>
      <c r="CJ17" s="608"/>
      <c r="CK17" s="608"/>
      <c r="CL17" s="608"/>
      <c r="CM17" s="608"/>
      <c r="CN17" s="608"/>
      <c r="CO17" s="608"/>
      <c r="CP17" s="608"/>
      <c r="CQ17" s="609"/>
      <c r="CR17" s="610">
        <v>571099</v>
      </c>
      <c r="CS17" s="611"/>
      <c r="CT17" s="611"/>
      <c r="CU17" s="611"/>
      <c r="CV17" s="611"/>
      <c r="CW17" s="611"/>
      <c r="CX17" s="611"/>
      <c r="CY17" s="612"/>
      <c r="CZ17" s="613">
        <v>7.9</v>
      </c>
      <c r="DA17" s="613"/>
      <c r="DB17" s="613"/>
      <c r="DC17" s="613"/>
      <c r="DD17" s="619" t="s">
        <v>122</v>
      </c>
      <c r="DE17" s="611"/>
      <c r="DF17" s="611"/>
      <c r="DG17" s="611"/>
      <c r="DH17" s="611"/>
      <c r="DI17" s="611"/>
      <c r="DJ17" s="611"/>
      <c r="DK17" s="611"/>
      <c r="DL17" s="611"/>
      <c r="DM17" s="611"/>
      <c r="DN17" s="611"/>
      <c r="DO17" s="611"/>
      <c r="DP17" s="612"/>
      <c r="DQ17" s="619">
        <v>549095</v>
      </c>
      <c r="DR17" s="611"/>
      <c r="DS17" s="611"/>
      <c r="DT17" s="611"/>
      <c r="DU17" s="611"/>
      <c r="DV17" s="611"/>
      <c r="DW17" s="611"/>
      <c r="DX17" s="611"/>
      <c r="DY17" s="611"/>
      <c r="DZ17" s="611"/>
      <c r="EA17" s="611"/>
      <c r="EB17" s="611"/>
      <c r="EC17" s="620"/>
    </row>
    <row r="18" spans="2:133" ht="11.25" customHeight="1" x14ac:dyDescent="0.2">
      <c r="B18" s="607" t="s">
        <v>258</v>
      </c>
      <c r="C18" s="608"/>
      <c r="D18" s="608"/>
      <c r="E18" s="608"/>
      <c r="F18" s="608"/>
      <c r="G18" s="608"/>
      <c r="H18" s="608"/>
      <c r="I18" s="608"/>
      <c r="J18" s="608"/>
      <c r="K18" s="608"/>
      <c r="L18" s="608"/>
      <c r="M18" s="608"/>
      <c r="N18" s="608"/>
      <c r="O18" s="608"/>
      <c r="P18" s="608"/>
      <c r="Q18" s="609"/>
      <c r="R18" s="610">
        <v>5805</v>
      </c>
      <c r="S18" s="611"/>
      <c r="T18" s="611"/>
      <c r="U18" s="611"/>
      <c r="V18" s="611"/>
      <c r="W18" s="611"/>
      <c r="X18" s="611"/>
      <c r="Y18" s="612"/>
      <c r="Z18" s="613">
        <v>0.1</v>
      </c>
      <c r="AA18" s="613"/>
      <c r="AB18" s="613"/>
      <c r="AC18" s="613"/>
      <c r="AD18" s="614">
        <v>5805</v>
      </c>
      <c r="AE18" s="614"/>
      <c r="AF18" s="614"/>
      <c r="AG18" s="614"/>
      <c r="AH18" s="614"/>
      <c r="AI18" s="614"/>
      <c r="AJ18" s="614"/>
      <c r="AK18" s="614"/>
      <c r="AL18" s="615">
        <v>0.2</v>
      </c>
      <c r="AM18" s="616"/>
      <c r="AN18" s="616"/>
      <c r="AO18" s="617"/>
      <c r="AP18" s="607" t="s">
        <v>259</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260</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261</v>
      </c>
      <c r="C19" s="608"/>
      <c r="D19" s="608"/>
      <c r="E19" s="608"/>
      <c r="F19" s="608"/>
      <c r="G19" s="608"/>
      <c r="H19" s="608"/>
      <c r="I19" s="608"/>
      <c r="J19" s="608"/>
      <c r="K19" s="608"/>
      <c r="L19" s="608"/>
      <c r="M19" s="608"/>
      <c r="N19" s="608"/>
      <c r="O19" s="608"/>
      <c r="P19" s="608"/>
      <c r="Q19" s="609"/>
      <c r="R19" s="610">
        <v>29452</v>
      </c>
      <c r="S19" s="611"/>
      <c r="T19" s="611"/>
      <c r="U19" s="611"/>
      <c r="V19" s="611"/>
      <c r="W19" s="611"/>
      <c r="X19" s="611"/>
      <c r="Y19" s="612"/>
      <c r="Z19" s="613">
        <v>0.4</v>
      </c>
      <c r="AA19" s="613"/>
      <c r="AB19" s="613"/>
      <c r="AC19" s="613"/>
      <c r="AD19" s="614">
        <v>29452</v>
      </c>
      <c r="AE19" s="614"/>
      <c r="AF19" s="614"/>
      <c r="AG19" s="614"/>
      <c r="AH19" s="614"/>
      <c r="AI19" s="614"/>
      <c r="AJ19" s="614"/>
      <c r="AK19" s="614"/>
      <c r="AL19" s="615">
        <v>0.8</v>
      </c>
      <c r="AM19" s="616"/>
      <c r="AN19" s="616"/>
      <c r="AO19" s="617"/>
      <c r="AP19" s="607" t="s">
        <v>262</v>
      </c>
      <c r="AQ19" s="608"/>
      <c r="AR19" s="608"/>
      <c r="AS19" s="608"/>
      <c r="AT19" s="608"/>
      <c r="AU19" s="608"/>
      <c r="AV19" s="608"/>
      <c r="AW19" s="608"/>
      <c r="AX19" s="608"/>
      <c r="AY19" s="608"/>
      <c r="AZ19" s="608"/>
      <c r="BA19" s="608"/>
      <c r="BB19" s="608"/>
      <c r="BC19" s="608"/>
      <c r="BD19" s="608"/>
      <c r="BE19" s="608"/>
      <c r="BF19" s="609"/>
      <c r="BG19" s="610">
        <v>682</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263</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264</v>
      </c>
      <c r="C20" s="624"/>
      <c r="D20" s="624"/>
      <c r="E20" s="624"/>
      <c r="F20" s="624"/>
      <c r="G20" s="624"/>
      <c r="H20" s="624"/>
      <c r="I20" s="624"/>
      <c r="J20" s="624"/>
      <c r="K20" s="624"/>
      <c r="L20" s="624"/>
      <c r="M20" s="624"/>
      <c r="N20" s="624"/>
      <c r="O20" s="624"/>
      <c r="P20" s="624"/>
      <c r="Q20" s="625"/>
      <c r="R20" s="610">
        <v>4398</v>
      </c>
      <c r="S20" s="611"/>
      <c r="T20" s="611"/>
      <c r="U20" s="611"/>
      <c r="V20" s="611"/>
      <c r="W20" s="611"/>
      <c r="X20" s="611"/>
      <c r="Y20" s="612"/>
      <c r="Z20" s="613">
        <v>0.1</v>
      </c>
      <c r="AA20" s="613"/>
      <c r="AB20" s="613"/>
      <c r="AC20" s="613"/>
      <c r="AD20" s="614">
        <v>4398</v>
      </c>
      <c r="AE20" s="614"/>
      <c r="AF20" s="614"/>
      <c r="AG20" s="614"/>
      <c r="AH20" s="614"/>
      <c r="AI20" s="614"/>
      <c r="AJ20" s="614"/>
      <c r="AK20" s="614"/>
      <c r="AL20" s="615">
        <v>0.1</v>
      </c>
      <c r="AM20" s="616"/>
      <c r="AN20" s="616"/>
      <c r="AO20" s="617"/>
      <c r="AP20" s="607" t="s">
        <v>265</v>
      </c>
      <c r="AQ20" s="608"/>
      <c r="AR20" s="608"/>
      <c r="AS20" s="608"/>
      <c r="AT20" s="608"/>
      <c r="AU20" s="608"/>
      <c r="AV20" s="608"/>
      <c r="AW20" s="608"/>
      <c r="AX20" s="608"/>
      <c r="AY20" s="608"/>
      <c r="AZ20" s="608"/>
      <c r="BA20" s="608"/>
      <c r="BB20" s="608"/>
      <c r="BC20" s="608"/>
      <c r="BD20" s="608"/>
      <c r="BE20" s="608"/>
      <c r="BF20" s="609"/>
      <c r="BG20" s="610">
        <v>682</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266</v>
      </c>
      <c r="CE20" s="608"/>
      <c r="CF20" s="608"/>
      <c r="CG20" s="608"/>
      <c r="CH20" s="608"/>
      <c r="CI20" s="608"/>
      <c r="CJ20" s="608"/>
      <c r="CK20" s="608"/>
      <c r="CL20" s="608"/>
      <c r="CM20" s="608"/>
      <c r="CN20" s="608"/>
      <c r="CO20" s="608"/>
      <c r="CP20" s="608"/>
      <c r="CQ20" s="609"/>
      <c r="CR20" s="610">
        <v>7238634</v>
      </c>
      <c r="CS20" s="611"/>
      <c r="CT20" s="611"/>
      <c r="CU20" s="611"/>
      <c r="CV20" s="611"/>
      <c r="CW20" s="611"/>
      <c r="CX20" s="611"/>
      <c r="CY20" s="612"/>
      <c r="CZ20" s="613">
        <v>100</v>
      </c>
      <c r="DA20" s="613"/>
      <c r="DB20" s="613"/>
      <c r="DC20" s="613"/>
      <c r="DD20" s="619">
        <v>510034</v>
      </c>
      <c r="DE20" s="611"/>
      <c r="DF20" s="611"/>
      <c r="DG20" s="611"/>
      <c r="DH20" s="611"/>
      <c r="DI20" s="611"/>
      <c r="DJ20" s="611"/>
      <c r="DK20" s="611"/>
      <c r="DL20" s="611"/>
      <c r="DM20" s="611"/>
      <c r="DN20" s="611"/>
      <c r="DO20" s="611"/>
      <c r="DP20" s="612"/>
      <c r="DQ20" s="619">
        <v>4316347</v>
      </c>
      <c r="DR20" s="611"/>
      <c r="DS20" s="611"/>
      <c r="DT20" s="611"/>
      <c r="DU20" s="611"/>
      <c r="DV20" s="611"/>
      <c r="DW20" s="611"/>
      <c r="DX20" s="611"/>
      <c r="DY20" s="611"/>
      <c r="DZ20" s="611"/>
      <c r="EA20" s="611"/>
      <c r="EB20" s="611"/>
      <c r="EC20" s="620"/>
    </row>
    <row r="21" spans="2:133" ht="11.25" customHeight="1" x14ac:dyDescent="0.2">
      <c r="B21" s="607" t="s">
        <v>267</v>
      </c>
      <c r="C21" s="608"/>
      <c r="D21" s="608"/>
      <c r="E21" s="608"/>
      <c r="F21" s="608"/>
      <c r="G21" s="608"/>
      <c r="H21" s="608"/>
      <c r="I21" s="608"/>
      <c r="J21" s="608"/>
      <c r="K21" s="608"/>
      <c r="L21" s="608"/>
      <c r="M21" s="608"/>
      <c r="N21" s="608"/>
      <c r="O21" s="608"/>
      <c r="P21" s="608"/>
      <c r="Q21" s="609"/>
      <c r="R21" s="610">
        <v>2892033</v>
      </c>
      <c r="S21" s="611"/>
      <c r="T21" s="611"/>
      <c r="U21" s="611"/>
      <c r="V21" s="611"/>
      <c r="W21" s="611"/>
      <c r="X21" s="611"/>
      <c r="Y21" s="612"/>
      <c r="Z21" s="613">
        <v>39.200000000000003</v>
      </c>
      <c r="AA21" s="613"/>
      <c r="AB21" s="613"/>
      <c r="AC21" s="613"/>
      <c r="AD21" s="614">
        <v>2545838</v>
      </c>
      <c r="AE21" s="614"/>
      <c r="AF21" s="614"/>
      <c r="AG21" s="614"/>
      <c r="AH21" s="614"/>
      <c r="AI21" s="614"/>
      <c r="AJ21" s="614"/>
      <c r="AK21" s="614"/>
      <c r="AL21" s="615">
        <v>67</v>
      </c>
      <c r="AM21" s="616"/>
      <c r="AN21" s="616"/>
      <c r="AO21" s="617"/>
      <c r="AP21" s="607" t="s">
        <v>268</v>
      </c>
      <c r="AQ21" s="626"/>
      <c r="AR21" s="626"/>
      <c r="AS21" s="626"/>
      <c r="AT21" s="626"/>
      <c r="AU21" s="626"/>
      <c r="AV21" s="626"/>
      <c r="AW21" s="626"/>
      <c r="AX21" s="626"/>
      <c r="AY21" s="626"/>
      <c r="AZ21" s="626"/>
      <c r="BA21" s="626"/>
      <c r="BB21" s="626"/>
      <c r="BC21" s="626"/>
      <c r="BD21" s="626"/>
      <c r="BE21" s="626"/>
      <c r="BF21" s="627"/>
      <c r="BG21" s="610">
        <v>682</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269</v>
      </c>
      <c r="C22" s="608"/>
      <c r="D22" s="608"/>
      <c r="E22" s="608"/>
      <c r="F22" s="608"/>
      <c r="G22" s="608"/>
      <c r="H22" s="608"/>
      <c r="I22" s="608"/>
      <c r="J22" s="608"/>
      <c r="K22" s="608"/>
      <c r="L22" s="608"/>
      <c r="M22" s="608"/>
      <c r="N22" s="608"/>
      <c r="O22" s="608"/>
      <c r="P22" s="608"/>
      <c r="Q22" s="609"/>
      <c r="R22" s="610">
        <v>2545838</v>
      </c>
      <c r="S22" s="611"/>
      <c r="T22" s="611"/>
      <c r="U22" s="611"/>
      <c r="V22" s="611"/>
      <c r="W22" s="611"/>
      <c r="X22" s="611"/>
      <c r="Y22" s="612"/>
      <c r="Z22" s="613">
        <v>34.5</v>
      </c>
      <c r="AA22" s="613"/>
      <c r="AB22" s="613"/>
      <c r="AC22" s="613"/>
      <c r="AD22" s="614">
        <v>2545838</v>
      </c>
      <c r="AE22" s="614"/>
      <c r="AF22" s="614"/>
      <c r="AG22" s="614"/>
      <c r="AH22" s="614"/>
      <c r="AI22" s="614"/>
      <c r="AJ22" s="614"/>
      <c r="AK22" s="614"/>
      <c r="AL22" s="615">
        <v>67</v>
      </c>
      <c r="AM22" s="616"/>
      <c r="AN22" s="616"/>
      <c r="AO22" s="617"/>
      <c r="AP22" s="607" t="s">
        <v>270</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271</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272</v>
      </c>
      <c r="C23" s="608"/>
      <c r="D23" s="608"/>
      <c r="E23" s="608"/>
      <c r="F23" s="608"/>
      <c r="G23" s="608"/>
      <c r="H23" s="608"/>
      <c r="I23" s="608"/>
      <c r="J23" s="608"/>
      <c r="K23" s="608"/>
      <c r="L23" s="608"/>
      <c r="M23" s="608"/>
      <c r="N23" s="608"/>
      <c r="O23" s="608"/>
      <c r="P23" s="608"/>
      <c r="Q23" s="609"/>
      <c r="R23" s="610">
        <v>346195</v>
      </c>
      <c r="S23" s="611"/>
      <c r="T23" s="611"/>
      <c r="U23" s="611"/>
      <c r="V23" s="611"/>
      <c r="W23" s="611"/>
      <c r="X23" s="611"/>
      <c r="Y23" s="612"/>
      <c r="Z23" s="613">
        <v>4.7</v>
      </c>
      <c r="AA23" s="613"/>
      <c r="AB23" s="613"/>
      <c r="AC23" s="613"/>
      <c r="AD23" s="614" t="s">
        <v>122</v>
      </c>
      <c r="AE23" s="614"/>
      <c r="AF23" s="614"/>
      <c r="AG23" s="614"/>
      <c r="AH23" s="614"/>
      <c r="AI23" s="614"/>
      <c r="AJ23" s="614"/>
      <c r="AK23" s="614"/>
      <c r="AL23" s="615" t="s">
        <v>122</v>
      </c>
      <c r="AM23" s="616"/>
      <c r="AN23" s="616"/>
      <c r="AO23" s="617"/>
      <c r="AP23" s="607" t="s">
        <v>273</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213</v>
      </c>
      <c r="CE23" s="593"/>
      <c r="CF23" s="593"/>
      <c r="CG23" s="593"/>
      <c r="CH23" s="593"/>
      <c r="CI23" s="593"/>
      <c r="CJ23" s="593"/>
      <c r="CK23" s="593"/>
      <c r="CL23" s="593"/>
      <c r="CM23" s="593"/>
      <c r="CN23" s="593"/>
      <c r="CO23" s="593"/>
      <c r="CP23" s="593"/>
      <c r="CQ23" s="594"/>
      <c r="CR23" s="592" t="s">
        <v>274</v>
      </c>
      <c r="CS23" s="593"/>
      <c r="CT23" s="593"/>
      <c r="CU23" s="593"/>
      <c r="CV23" s="593"/>
      <c r="CW23" s="593"/>
      <c r="CX23" s="593"/>
      <c r="CY23" s="594"/>
      <c r="CZ23" s="592" t="s">
        <v>275</v>
      </c>
      <c r="DA23" s="593"/>
      <c r="DB23" s="593"/>
      <c r="DC23" s="594"/>
      <c r="DD23" s="592" t="s">
        <v>276</v>
      </c>
      <c r="DE23" s="593"/>
      <c r="DF23" s="593"/>
      <c r="DG23" s="593"/>
      <c r="DH23" s="593"/>
      <c r="DI23" s="593"/>
      <c r="DJ23" s="593"/>
      <c r="DK23" s="594"/>
      <c r="DL23" s="637" t="s">
        <v>277</v>
      </c>
      <c r="DM23" s="638"/>
      <c r="DN23" s="638"/>
      <c r="DO23" s="638"/>
      <c r="DP23" s="638"/>
      <c r="DQ23" s="638"/>
      <c r="DR23" s="638"/>
      <c r="DS23" s="638"/>
      <c r="DT23" s="638"/>
      <c r="DU23" s="638"/>
      <c r="DV23" s="639"/>
      <c r="DW23" s="592" t="s">
        <v>278</v>
      </c>
      <c r="DX23" s="593"/>
      <c r="DY23" s="593"/>
      <c r="DZ23" s="593"/>
      <c r="EA23" s="593"/>
      <c r="EB23" s="593"/>
      <c r="EC23" s="594"/>
    </row>
    <row r="24" spans="2:133" ht="11.25" customHeight="1" x14ac:dyDescent="0.2">
      <c r="B24" s="607" t="s">
        <v>279</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280</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281</v>
      </c>
      <c r="CE24" s="597"/>
      <c r="CF24" s="597"/>
      <c r="CG24" s="597"/>
      <c r="CH24" s="597"/>
      <c r="CI24" s="597"/>
      <c r="CJ24" s="597"/>
      <c r="CK24" s="597"/>
      <c r="CL24" s="597"/>
      <c r="CM24" s="597"/>
      <c r="CN24" s="597"/>
      <c r="CO24" s="597"/>
      <c r="CP24" s="597"/>
      <c r="CQ24" s="598"/>
      <c r="CR24" s="599">
        <v>2854703</v>
      </c>
      <c r="CS24" s="600"/>
      <c r="CT24" s="600"/>
      <c r="CU24" s="600"/>
      <c r="CV24" s="600"/>
      <c r="CW24" s="600"/>
      <c r="CX24" s="600"/>
      <c r="CY24" s="601"/>
      <c r="CZ24" s="604">
        <v>39.4</v>
      </c>
      <c r="DA24" s="605"/>
      <c r="DB24" s="605"/>
      <c r="DC24" s="621"/>
      <c r="DD24" s="645">
        <v>2029798</v>
      </c>
      <c r="DE24" s="600"/>
      <c r="DF24" s="600"/>
      <c r="DG24" s="600"/>
      <c r="DH24" s="600"/>
      <c r="DI24" s="600"/>
      <c r="DJ24" s="600"/>
      <c r="DK24" s="601"/>
      <c r="DL24" s="645">
        <v>1839161</v>
      </c>
      <c r="DM24" s="600"/>
      <c r="DN24" s="600"/>
      <c r="DO24" s="600"/>
      <c r="DP24" s="600"/>
      <c r="DQ24" s="600"/>
      <c r="DR24" s="600"/>
      <c r="DS24" s="600"/>
      <c r="DT24" s="600"/>
      <c r="DU24" s="600"/>
      <c r="DV24" s="601"/>
      <c r="DW24" s="604">
        <v>48.3</v>
      </c>
      <c r="DX24" s="605"/>
      <c r="DY24" s="605"/>
      <c r="DZ24" s="605"/>
      <c r="EA24" s="605"/>
      <c r="EB24" s="605"/>
      <c r="EC24" s="606"/>
    </row>
    <row r="25" spans="2:133" ht="11.25" customHeight="1" x14ac:dyDescent="0.2">
      <c r="B25" s="607" t="s">
        <v>282</v>
      </c>
      <c r="C25" s="608"/>
      <c r="D25" s="608"/>
      <c r="E25" s="608"/>
      <c r="F25" s="608"/>
      <c r="G25" s="608"/>
      <c r="H25" s="608"/>
      <c r="I25" s="608"/>
      <c r="J25" s="608"/>
      <c r="K25" s="608"/>
      <c r="L25" s="608"/>
      <c r="M25" s="608"/>
      <c r="N25" s="608"/>
      <c r="O25" s="608"/>
      <c r="P25" s="608"/>
      <c r="Q25" s="609"/>
      <c r="R25" s="610">
        <v>4109734</v>
      </c>
      <c r="S25" s="611"/>
      <c r="T25" s="611"/>
      <c r="U25" s="611"/>
      <c r="V25" s="611"/>
      <c r="W25" s="611"/>
      <c r="X25" s="611"/>
      <c r="Y25" s="612"/>
      <c r="Z25" s="613">
        <v>55.7</v>
      </c>
      <c r="AA25" s="613"/>
      <c r="AB25" s="613"/>
      <c r="AC25" s="613"/>
      <c r="AD25" s="614">
        <v>3763539</v>
      </c>
      <c r="AE25" s="614"/>
      <c r="AF25" s="614"/>
      <c r="AG25" s="614"/>
      <c r="AH25" s="614"/>
      <c r="AI25" s="614"/>
      <c r="AJ25" s="614"/>
      <c r="AK25" s="614"/>
      <c r="AL25" s="615">
        <v>99.1</v>
      </c>
      <c r="AM25" s="616"/>
      <c r="AN25" s="616"/>
      <c r="AO25" s="617"/>
      <c r="AP25" s="607" t="s">
        <v>283</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284</v>
      </c>
      <c r="CE25" s="608"/>
      <c r="CF25" s="608"/>
      <c r="CG25" s="608"/>
      <c r="CH25" s="608"/>
      <c r="CI25" s="608"/>
      <c r="CJ25" s="608"/>
      <c r="CK25" s="608"/>
      <c r="CL25" s="608"/>
      <c r="CM25" s="608"/>
      <c r="CN25" s="608"/>
      <c r="CO25" s="608"/>
      <c r="CP25" s="608"/>
      <c r="CQ25" s="609"/>
      <c r="CR25" s="610">
        <v>1201142</v>
      </c>
      <c r="CS25" s="642"/>
      <c r="CT25" s="642"/>
      <c r="CU25" s="642"/>
      <c r="CV25" s="642"/>
      <c r="CW25" s="642"/>
      <c r="CX25" s="642"/>
      <c r="CY25" s="643"/>
      <c r="CZ25" s="615">
        <v>16.600000000000001</v>
      </c>
      <c r="DA25" s="640"/>
      <c r="DB25" s="640"/>
      <c r="DC25" s="644"/>
      <c r="DD25" s="619">
        <v>1058011</v>
      </c>
      <c r="DE25" s="642"/>
      <c r="DF25" s="642"/>
      <c r="DG25" s="642"/>
      <c r="DH25" s="642"/>
      <c r="DI25" s="642"/>
      <c r="DJ25" s="642"/>
      <c r="DK25" s="643"/>
      <c r="DL25" s="619">
        <v>1005783</v>
      </c>
      <c r="DM25" s="642"/>
      <c r="DN25" s="642"/>
      <c r="DO25" s="642"/>
      <c r="DP25" s="642"/>
      <c r="DQ25" s="642"/>
      <c r="DR25" s="642"/>
      <c r="DS25" s="642"/>
      <c r="DT25" s="642"/>
      <c r="DU25" s="642"/>
      <c r="DV25" s="643"/>
      <c r="DW25" s="615">
        <v>26.4</v>
      </c>
      <c r="DX25" s="640"/>
      <c r="DY25" s="640"/>
      <c r="DZ25" s="640"/>
      <c r="EA25" s="640"/>
      <c r="EB25" s="640"/>
      <c r="EC25" s="641"/>
    </row>
    <row r="26" spans="2:133" ht="11.25" customHeight="1" x14ac:dyDescent="0.2">
      <c r="B26" s="607" t="s">
        <v>285</v>
      </c>
      <c r="C26" s="608"/>
      <c r="D26" s="608"/>
      <c r="E26" s="608"/>
      <c r="F26" s="608"/>
      <c r="G26" s="608"/>
      <c r="H26" s="608"/>
      <c r="I26" s="608"/>
      <c r="J26" s="608"/>
      <c r="K26" s="608"/>
      <c r="L26" s="608"/>
      <c r="M26" s="608"/>
      <c r="N26" s="608"/>
      <c r="O26" s="608"/>
      <c r="P26" s="608"/>
      <c r="Q26" s="609"/>
      <c r="R26" s="610">
        <v>1020</v>
      </c>
      <c r="S26" s="611"/>
      <c r="T26" s="611"/>
      <c r="U26" s="611"/>
      <c r="V26" s="611"/>
      <c r="W26" s="611"/>
      <c r="X26" s="611"/>
      <c r="Y26" s="612"/>
      <c r="Z26" s="613">
        <v>0</v>
      </c>
      <c r="AA26" s="613"/>
      <c r="AB26" s="613"/>
      <c r="AC26" s="613"/>
      <c r="AD26" s="614">
        <v>1020</v>
      </c>
      <c r="AE26" s="614"/>
      <c r="AF26" s="614"/>
      <c r="AG26" s="614"/>
      <c r="AH26" s="614"/>
      <c r="AI26" s="614"/>
      <c r="AJ26" s="614"/>
      <c r="AK26" s="614"/>
      <c r="AL26" s="615">
        <v>0</v>
      </c>
      <c r="AM26" s="616"/>
      <c r="AN26" s="616"/>
      <c r="AO26" s="617"/>
      <c r="AP26" s="607" t="s">
        <v>286</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287</v>
      </c>
      <c r="CE26" s="608"/>
      <c r="CF26" s="608"/>
      <c r="CG26" s="608"/>
      <c r="CH26" s="608"/>
      <c r="CI26" s="608"/>
      <c r="CJ26" s="608"/>
      <c r="CK26" s="608"/>
      <c r="CL26" s="608"/>
      <c r="CM26" s="608"/>
      <c r="CN26" s="608"/>
      <c r="CO26" s="608"/>
      <c r="CP26" s="608"/>
      <c r="CQ26" s="609"/>
      <c r="CR26" s="610">
        <v>652154</v>
      </c>
      <c r="CS26" s="611"/>
      <c r="CT26" s="611"/>
      <c r="CU26" s="611"/>
      <c r="CV26" s="611"/>
      <c r="CW26" s="611"/>
      <c r="CX26" s="611"/>
      <c r="CY26" s="612"/>
      <c r="CZ26" s="615">
        <v>9</v>
      </c>
      <c r="DA26" s="640"/>
      <c r="DB26" s="640"/>
      <c r="DC26" s="644"/>
      <c r="DD26" s="619">
        <v>621619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288</v>
      </c>
      <c r="C27" s="608"/>
      <c r="D27" s="608"/>
      <c r="E27" s="608"/>
      <c r="F27" s="608"/>
      <c r="G27" s="608"/>
      <c r="H27" s="608"/>
      <c r="I27" s="608"/>
      <c r="J27" s="608"/>
      <c r="K27" s="608"/>
      <c r="L27" s="608"/>
      <c r="M27" s="608"/>
      <c r="N27" s="608"/>
      <c r="O27" s="608"/>
      <c r="P27" s="608"/>
      <c r="Q27" s="609"/>
      <c r="R27" s="610">
        <v>70733</v>
      </c>
      <c r="S27" s="611"/>
      <c r="T27" s="611"/>
      <c r="U27" s="611"/>
      <c r="V27" s="611"/>
      <c r="W27" s="611"/>
      <c r="X27" s="611"/>
      <c r="Y27" s="612"/>
      <c r="Z27" s="613">
        <v>1</v>
      </c>
      <c r="AA27" s="613"/>
      <c r="AB27" s="613"/>
      <c r="AC27" s="613"/>
      <c r="AD27" s="614">
        <v>25264</v>
      </c>
      <c r="AE27" s="614"/>
      <c r="AF27" s="614"/>
      <c r="AG27" s="614"/>
      <c r="AH27" s="614"/>
      <c r="AI27" s="614"/>
      <c r="AJ27" s="614"/>
      <c r="AK27" s="614"/>
      <c r="AL27" s="615">
        <v>0.7</v>
      </c>
      <c r="AM27" s="616"/>
      <c r="AN27" s="616"/>
      <c r="AO27" s="617"/>
      <c r="AP27" s="607" t="s">
        <v>289</v>
      </c>
      <c r="AQ27" s="608"/>
      <c r="AR27" s="608"/>
      <c r="AS27" s="608"/>
      <c r="AT27" s="608"/>
      <c r="AU27" s="608"/>
      <c r="AV27" s="608"/>
      <c r="AW27" s="608"/>
      <c r="AX27" s="608"/>
      <c r="AY27" s="608"/>
      <c r="AZ27" s="608"/>
      <c r="BA27" s="608"/>
      <c r="BB27" s="608"/>
      <c r="BC27" s="608"/>
      <c r="BD27" s="608"/>
      <c r="BE27" s="608"/>
      <c r="BF27" s="609"/>
      <c r="BG27" s="610">
        <v>851395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290</v>
      </c>
      <c r="CE27" s="608"/>
      <c r="CF27" s="608"/>
      <c r="CG27" s="608"/>
      <c r="CH27" s="608"/>
      <c r="CI27" s="608"/>
      <c r="CJ27" s="608"/>
      <c r="CK27" s="608"/>
      <c r="CL27" s="608"/>
      <c r="CM27" s="608"/>
      <c r="CN27" s="608"/>
      <c r="CO27" s="608"/>
      <c r="CP27" s="608"/>
      <c r="CQ27" s="609"/>
      <c r="CR27" s="610">
        <v>1082462</v>
      </c>
      <c r="CS27" s="642"/>
      <c r="CT27" s="642"/>
      <c r="CU27" s="642"/>
      <c r="CV27" s="642"/>
      <c r="CW27" s="642"/>
      <c r="CX27" s="642"/>
      <c r="CY27" s="643"/>
      <c r="CZ27" s="615">
        <v>15</v>
      </c>
      <c r="DA27" s="640"/>
      <c r="DB27" s="640"/>
      <c r="DC27" s="644"/>
      <c r="DD27" s="619">
        <v>422692</v>
      </c>
      <c r="DE27" s="642"/>
      <c r="DF27" s="642"/>
      <c r="DG27" s="642"/>
      <c r="DH27" s="642"/>
      <c r="DI27" s="642"/>
      <c r="DJ27" s="642"/>
      <c r="DK27" s="643"/>
      <c r="DL27" s="619">
        <v>284283</v>
      </c>
      <c r="DM27" s="642"/>
      <c r="DN27" s="642"/>
      <c r="DO27" s="642"/>
      <c r="DP27" s="642"/>
      <c r="DQ27" s="642"/>
      <c r="DR27" s="642"/>
      <c r="DS27" s="642"/>
      <c r="DT27" s="642"/>
      <c r="DU27" s="642"/>
      <c r="DV27" s="643"/>
      <c r="DW27" s="615">
        <v>7.5</v>
      </c>
      <c r="DX27" s="640"/>
      <c r="DY27" s="640"/>
      <c r="DZ27" s="640"/>
      <c r="EA27" s="640"/>
      <c r="EB27" s="640"/>
      <c r="EC27" s="641"/>
    </row>
    <row r="28" spans="2:133" ht="11.25" customHeight="1" x14ac:dyDescent="0.2">
      <c r="B28" s="607" t="s">
        <v>291</v>
      </c>
      <c r="C28" s="608"/>
      <c r="D28" s="608"/>
      <c r="E28" s="608"/>
      <c r="F28" s="608"/>
      <c r="G28" s="608"/>
      <c r="H28" s="608"/>
      <c r="I28" s="608"/>
      <c r="J28" s="608"/>
      <c r="K28" s="608"/>
      <c r="L28" s="608"/>
      <c r="M28" s="608"/>
      <c r="N28" s="608"/>
      <c r="O28" s="608"/>
      <c r="P28" s="608"/>
      <c r="Q28" s="609"/>
      <c r="R28" s="610">
        <v>43987</v>
      </c>
      <c r="S28" s="611"/>
      <c r="T28" s="611"/>
      <c r="U28" s="611"/>
      <c r="V28" s="611"/>
      <c r="W28" s="611"/>
      <c r="X28" s="611"/>
      <c r="Y28" s="612"/>
      <c r="Z28" s="613">
        <v>0.6</v>
      </c>
      <c r="AA28" s="613"/>
      <c r="AB28" s="613"/>
      <c r="AC28" s="613"/>
      <c r="AD28" s="614">
        <v>3171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292</v>
      </c>
      <c r="CE28" s="608"/>
      <c r="CF28" s="608"/>
      <c r="CG28" s="608"/>
      <c r="CH28" s="608"/>
      <c r="CI28" s="608"/>
      <c r="CJ28" s="608"/>
      <c r="CK28" s="608"/>
      <c r="CL28" s="608"/>
      <c r="CM28" s="608"/>
      <c r="CN28" s="608"/>
      <c r="CO28" s="608"/>
      <c r="CP28" s="608"/>
      <c r="CQ28" s="609"/>
      <c r="CR28" s="610">
        <v>571099</v>
      </c>
      <c r="CS28" s="611"/>
      <c r="CT28" s="611"/>
      <c r="CU28" s="611"/>
      <c r="CV28" s="611"/>
      <c r="CW28" s="611"/>
      <c r="CX28" s="611"/>
      <c r="CY28" s="612"/>
      <c r="CZ28" s="615">
        <v>7.9</v>
      </c>
      <c r="DA28" s="640"/>
      <c r="DB28" s="640"/>
      <c r="DC28" s="644"/>
      <c r="DD28" s="619">
        <v>549095</v>
      </c>
      <c r="DE28" s="611"/>
      <c r="DF28" s="611"/>
      <c r="DG28" s="611"/>
      <c r="DH28" s="611"/>
      <c r="DI28" s="611"/>
      <c r="DJ28" s="611"/>
      <c r="DK28" s="612"/>
      <c r="DL28" s="619">
        <v>549095</v>
      </c>
      <c r="DM28" s="611"/>
      <c r="DN28" s="611"/>
      <c r="DO28" s="611"/>
      <c r="DP28" s="611"/>
      <c r="DQ28" s="611"/>
      <c r="DR28" s="611"/>
      <c r="DS28" s="611"/>
      <c r="DT28" s="611"/>
      <c r="DU28" s="611"/>
      <c r="DV28" s="612"/>
      <c r="DW28" s="615">
        <v>14.4</v>
      </c>
      <c r="DX28" s="640"/>
      <c r="DY28" s="640"/>
      <c r="DZ28" s="640"/>
      <c r="EA28" s="640"/>
      <c r="EB28" s="640"/>
      <c r="EC28" s="641"/>
    </row>
    <row r="29" spans="2:133" ht="11.25" customHeight="1" x14ac:dyDescent="0.2">
      <c r="B29" s="607" t="s">
        <v>293</v>
      </c>
      <c r="C29" s="608"/>
      <c r="D29" s="608"/>
      <c r="E29" s="608"/>
      <c r="F29" s="608"/>
      <c r="G29" s="608"/>
      <c r="H29" s="608"/>
      <c r="I29" s="608"/>
      <c r="J29" s="608"/>
      <c r="K29" s="608"/>
      <c r="L29" s="608"/>
      <c r="M29" s="608"/>
      <c r="N29" s="608"/>
      <c r="O29" s="608"/>
      <c r="P29" s="608"/>
      <c r="Q29" s="609"/>
      <c r="R29" s="610">
        <v>7749</v>
      </c>
      <c r="S29" s="611"/>
      <c r="T29" s="611"/>
      <c r="U29" s="611"/>
      <c r="V29" s="611"/>
      <c r="W29" s="611"/>
      <c r="X29" s="611"/>
      <c r="Y29" s="612"/>
      <c r="Z29" s="613">
        <v>0.1</v>
      </c>
      <c r="AA29" s="613"/>
      <c r="AB29" s="613"/>
      <c r="AC29" s="613"/>
      <c r="AD29" s="614">
        <v>2998</v>
      </c>
      <c r="AE29" s="614"/>
      <c r="AF29" s="614"/>
      <c r="AG29" s="614"/>
      <c r="AH29" s="614"/>
      <c r="AI29" s="614"/>
      <c r="AJ29" s="614"/>
      <c r="AK29" s="614"/>
      <c r="AL29" s="615">
        <v>0.1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294</v>
      </c>
      <c r="CE29" s="647"/>
      <c r="CF29" s="607" t="s">
        <v>66</v>
      </c>
      <c r="CG29" s="608"/>
      <c r="CH29" s="608"/>
      <c r="CI29" s="608"/>
      <c r="CJ29" s="608"/>
      <c r="CK29" s="608"/>
      <c r="CL29" s="608"/>
      <c r="CM29" s="608"/>
      <c r="CN29" s="608"/>
      <c r="CO29" s="608"/>
      <c r="CP29" s="608"/>
      <c r="CQ29" s="609"/>
      <c r="CR29" s="610">
        <v>571099</v>
      </c>
      <c r="CS29" s="642"/>
      <c r="CT29" s="642"/>
      <c r="CU29" s="642"/>
      <c r="CV29" s="642"/>
      <c r="CW29" s="642"/>
      <c r="CX29" s="642"/>
      <c r="CY29" s="643"/>
      <c r="CZ29" s="615">
        <v>7.9</v>
      </c>
      <c r="DA29" s="640"/>
      <c r="DB29" s="640"/>
      <c r="DC29" s="644"/>
      <c r="DD29" s="619">
        <v>549095</v>
      </c>
      <c r="DE29" s="642"/>
      <c r="DF29" s="642"/>
      <c r="DG29" s="642"/>
      <c r="DH29" s="642"/>
      <c r="DI29" s="642"/>
      <c r="DJ29" s="642"/>
      <c r="DK29" s="643"/>
      <c r="DL29" s="619">
        <v>549095</v>
      </c>
      <c r="DM29" s="642"/>
      <c r="DN29" s="642"/>
      <c r="DO29" s="642"/>
      <c r="DP29" s="642"/>
      <c r="DQ29" s="642"/>
      <c r="DR29" s="642"/>
      <c r="DS29" s="642"/>
      <c r="DT29" s="642"/>
      <c r="DU29" s="642"/>
      <c r="DV29" s="643"/>
      <c r="DW29" s="615">
        <v>14.4</v>
      </c>
      <c r="DX29" s="640"/>
      <c r="DY29" s="640"/>
      <c r="DZ29" s="640"/>
      <c r="EA29" s="640"/>
      <c r="EB29" s="640"/>
      <c r="EC29" s="641"/>
    </row>
    <row r="30" spans="2:133" ht="11.25" customHeight="1" x14ac:dyDescent="0.2">
      <c r="B30" s="607" t="s">
        <v>295</v>
      </c>
      <c r="C30" s="608"/>
      <c r="D30" s="608"/>
      <c r="E30" s="608"/>
      <c r="F30" s="608"/>
      <c r="G30" s="608"/>
      <c r="H30" s="608"/>
      <c r="I30" s="608"/>
      <c r="J30" s="608"/>
      <c r="K30" s="608"/>
      <c r="L30" s="608"/>
      <c r="M30" s="608"/>
      <c r="N30" s="608"/>
      <c r="O30" s="608"/>
      <c r="P30" s="608"/>
      <c r="Q30" s="609"/>
      <c r="R30" s="610">
        <v>937017</v>
      </c>
      <c r="S30" s="611"/>
      <c r="T30" s="611"/>
      <c r="U30" s="611"/>
      <c r="V30" s="611"/>
      <c r="W30" s="611"/>
      <c r="X30" s="611"/>
      <c r="Y30" s="612"/>
      <c r="Z30" s="613">
        <v>12.7</v>
      </c>
      <c r="AA30" s="613"/>
      <c r="AB30" s="613"/>
      <c r="AC30" s="613"/>
      <c r="AD30" s="614" t="s">
        <v>122</v>
      </c>
      <c r="AE30" s="614"/>
      <c r="AF30" s="614"/>
      <c r="AG30" s="614"/>
      <c r="AH30" s="614"/>
      <c r="AI30" s="614"/>
      <c r="AJ30" s="614"/>
      <c r="AK30" s="614"/>
      <c r="AL30" s="615" t="s">
        <v>122</v>
      </c>
      <c r="AM30" s="616"/>
      <c r="AN30" s="616"/>
      <c r="AO30" s="617"/>
      <c r="AP30" s="592" t="s">
        <v>213</v>
      </c>
      <c r="AQ30" s="593"/>
      <c r="AR30" s="593"/>
      <c r="AS30" s="593"/>
      <c r="AT30" s="593"/>
      <c r="AU30" s="593"/>
      <c r="AV30" s="593"/>
      <c r="AW30" s="593"/>
      <c r="AX30" s="593"/>
      <c r="AY30" s="593"/>
      <c r="AZ30" s="593"/>
      <c r="BA30" s="593"/>
      <c r="BB30" s="593"/>
      <c r="BC30" s="593"/>
      <c r="BD30" s="593"/>
      <c r="BE30" s="593"/>
      <c r="BF30" s="594"/>
      <c r="BG30" s="592" t="s">
        <v>296</v>
      </c>
      <c r="BH30" s="652"/>
      <c r="BI30" s="652"/>
      <c r="BJ30" s="652"/>
      <c r="BK30" s="652"/>
      <c r="BL30" s="652"/>
      <c r="BM30" s="652"/>
      <c r="BN30" s="652"/>
      <c r="BO30" s="652"/>
      <c r="BP30" s="652"/>
      <c r="BQ30" s="653"/>
      <c r="BR30" s="592" t="s">
        <v>297</v>
      </c>
      <c r="BS30" s="652"/>
      <c r="BT30" s="652"/>
      <c r="BU30" s="652"/>
      <c r="BV30" s="652"/>
      <c r="BW30" s="652"/>
      <c r="BX30" s="652"/>
      <c r="BY30" s="652"/>
      <c r="BZ30" s="652"/>
      <c r="CA30" s="652"/>
      <c r="CB30" s="653"/>
      <c r="CD30" s="648"/>
      <c r="CE30" s="649"/>
      <c r="CF30" s="607" t="s">
        <v>298</v>
      </c>
      <c r="CG30" s="608"/>
      <c r="CH30" s="608"/>
      <c r="CI30" s="608"/>
      <c r="CJ30" s="608"/>
      <c r="CK30" s="608"/>
      <c r="CL30" s="608"/>
      <c r="CM30" s="608"/>
      <c r="CN30" s="608"/>
      <c r="CO30" s="608"/>
      <c r="CP30" s="608"/>
      <c r="CQ30" s="609"/>
      <c r="CR30" s="610">
        <v>555755</v>
      </c>
      <c r="CS30" s="611"/>
      <c r="CT30" s="611"/>
      <c r="CU30" s="611"/>
      <c r="CV30" s="611"/>
      <c r="CW30" s="611"/>
      <c r="CX30" s="611"/>
      <c r="CY30" s="612"/>
      <c r="CZ30" s="615">
        <v>7.7</v>
      </c>
      <c r="DA30" s="640"/>
      <c r="DB30" s="640"/>
      <c r="DC30" s="644"/>
      <c r="DD30" s="619">
        <v>534584</v>
      </c>
      <c r="DE30" s="611"/>
      <c r="DF30" s="611"/>
      <c r="DG30" s="611"/>
      <c r="DH30" s="611"/>
      <c r="DI30" s="611"/>
      <c r="DJ30" s="611"/>
      <c r="DK30" s="612"/>
      <c r="DL30" s="619">
        <v>534584</v>
      </c>
      <c r="DM30" s="611"/>
      <c r="DN30" s="611"/>
      <c r="DO30" s="611"/>
      <c r="DP30" s="611"/>
      <c r="DQ30" s="611"/>
      <c r="DR30" s="611"/>
      <c r="DS30" s="611"/>
      <c r="DT30" s="611"/>
      <c r="DU30" s="611"/>
      <c r="DV30" s="612"/>
      <c r="DW30" s="615">
        <v>14</v>
      </c>
      <c r="DX30" s="640"/>
      <c r="DY30" s="640"/>
      <c r="DZ30" s="640"/>
      <c r="EA30" s="640"/>
      <c r="EB30" s="640"/>
      <c r="EC30" s="641"/>
    </row>
    <row r="31" spans="2:133" ht="11.25" customHeight="1" x14ac:dyDescent="0.2">
      <c r="B31" s="623" t="s">
        <v>299</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300</v>
      </c>
      <c r="AQ31" s="657"/>
      <c r="AR31" s="657"/>
      <c r="AS31" s="657"/>
      <c r="AT31" s="662" t="s">
        <v>301</v>
      </c>
      <c r="AU31" s="200"/>
      <c r="AV31" s="200"/>
      <c r="AW31" s="200"/>
      <c r="AX31" s="596" t="s">
        <v>179</v>
      </c>
      <c r="AY31" s="597"/>
      <c r="AZ31" s="597"/>
      <c r="BA31" s="597"/>
      <c r="BB31" s="597"/>
      <c r="BC31" s="597"/>
      <c r="BD31" s="597"/>
      <c r="BE31" s="597"/>
      <c r="BF31" s="598"/>
      <c r="BG31" s="666">
        <v>99.1</v>
      </c>
      <c r="BH31" s="654"/>
      <c r="BI31" s="654"/>
      <c r="BJ31" s="654"/>
      <c r="BK31" s="654"/>
      <c r="BL31" s="654"/>
      <c r="BM31" s="605">
        <v>95.9</v>
      </c>
      <c r="BN31" s="654"/>
      <c r="BO31" s="654"/>
      <c r="BP31" s="654"/>
      <c r="BQ31" s="655"/>
      <c r="BR31" s="666">
        <v>99</v>
      </c>
      <c r="BS31" s="654"/>
      <c r="BT31" s="654"/>
      <c r="BU31" s="654"/>
      <c r="BV31" s="654"/>
      <c r="BW31" s="654"/>
      <c r="BX31" s="605">
        <v>95.7</v>
      </c>
      <c r="BY31" s="654"/>
      <c r="BZ31" s="654"/>
      <c r="CA31" s="654"/>
      <c r="CB31" s="655"/>
      <c r="CD31" s="648"/>
      <c r="CE31" s="649"/>
      <c r="CF31" s="607" t="s">
        <v>302</v>
      </c>
      <c r="CG31" s="608"/>
      <c r="CH31" s="608"/>
      <c r="CI31" s="608"/>
      <c r="CJ31" s="608"/>
      <c r="CK31" s="608"/>
      <c r="CL31" s="608"/>
      <c r="CM31" s="608"/>
      <c r="CN31" s="608"/>
      <c r="CO31" s="608"/>
      <c r="CP31" s="608"/>
      <c r="CQ31" s="609"/>
      <c r="CR31" s="610">
        <v>15344</v>
      </c>
      <c r="CS31" s="642"/>
      <c r="CT31" s="642"/>
      <c r="CU31" s="642"/>
      <c r="CV31" s="642"/>
      <c r="CW31" s="642"/>
      <c r="CX31" s="642"/>
      <c r="CY31" s="643"/>
      <c r="CZ31" s="615">
        <v>0.2</v>
      </c>
      <c r="DA31" s="640"/>
      <c r="DB31" s="640"/>
      <c r="DC31" s="644"/>
      <c r="DD31" s="619">
        <v>14511</v>
      </c>
      <c r="DE31" s="642"/>
      <c r="DF31" s="642"/>
      <c r="DG31" s="642"/>
      <c r="DH31" s="642"/>
      <c r="DI31" s="642"/>
      <c r="DJ31" s="642"/>
      <c r="DK31" s="643"/>
      <c r="DL31" s="619">
        <v>14511</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2">
      <c r="B32" s="607" t="s">
        <v>303</v>
      </c>
      <c r="C32" s="608"/>
      <c r="D32" s="608"/>
      <c r="E32" s="608"/>
      <c r="F32" s="608"/>
      <c r="G32" s="608"/>
      <c r="H32" s="608"/>
      <c r="I32" s="608"/>
      <c r="J32" s="608"/>
      <c r="K32" s="608"/>
      <c r="L32" s="608"/>
      <c r="M32" s="608"/>
      <c r="N32" s="608"/>
      <c r="O32" s="608"/>
      <c r="P32" s="608"/>
      <c r="Q32" s="609"/>
      <c r="R32" s="610">
        <v>603386</v>
      </c>
      <c r="S32" s="611"/>
      <c r="T32" s="611"/>
      <c r="U32" s="611"/>
      <c r="V32" s="611"/>
      <c r="W32" s="611"/>
      <c r="X32" s="611"/>
      <c r="Y32" s="612"/>
      <c r="Z32" s="613">
        <v>8.1999999999999993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304</v>
      </c>
      <c r="AX32" s="607" t="s">
        <v>305</v>
      </c>
      <c r="AY32" s="608"/>
      <c r="AZ32" s="608"/>
      <c r="BA32" s="608"/>
      <c r="BB32" s="608"/>
      <c r="BC32" s="608"/>
      <c r="BD32" s="608"/>
      <c r="BE32" s="608"/>
      <c r="BF32" s="609"/>
      <c r="BG32" s="667">
        <v>99.2</v>
      </c>
      <c r="BH32" s="642"/>
      <c r="BI32" s="642"/>
      <c r="BJ32" s="642"/>
      <c r="BK32" s="642"/>
      <c r="BL32" s="642"/>
      <c r="BM32" s="616">
        <v>96.8</v>
      </c>
      <c r="BN32" s="642"/>
      <c r="BO32" s="642"/>
      <c r="BP32" s="642"/>
      <c r="BQ32" s="665"/>
      <c r="BR32" s="667">
        <v>98.9</v>
      </c>
      <c r="BS32" s="642"/>
      <c r="BT32" s="642"/>
      <c r="BU32" s="642"/>
      <c r="BV32" s="642"/>
      <c r="BW32" s="642"/>
      <c r="BX32" s="616">
        <v>96.5</v>
      </c>
      <c r="BY32" s="642"/>
      <c r="BZ32" s="642"/>
      <c r="CA32" s="642"/>
      <c r="CB32" s="665"/>
      <c r="CD32" s="650"/>
      <c r="CE32" s="651"/>
      <c r="CF32" s="607" t="s">
        <v>306</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307</v>
      </c>
      <c r="C33" s="608"/>
      <c r="D33" s="608"/>
      <c r="E33" s="608"/>
      <c r="F33" s="608"/>
      <c r="G33" s="608"/>
      <c r="H33" s="608"/>
      <c r="I33" s="608"/>
      <c r="J33" s="608"/>
      <c r="K33" s="608"/>
      <c r="L33" s="608"/>
      <c r="M33" s="608"/>
      <c r="N33" s="608"/>
      <c r="O33" s="608"/>
      <c r="P33" s="608"/>
      <c r="Q33" s="609"/>
      <c r="R33" s="610">
        <v>12818</v>
      </c>
      <c r="S33" s="611"/>
      <c r="T33" s="611"/>
      <c r="U33" s="611"/>
      <c r="V33" s="611"/>
      <c r="W33" s="611"/>
      <c r="X33" s="611"/>
      <c r="Y33" s="612"/>
      <c r="Z33" s="613">
        <v>0.2</v>
      </c>
      <c r="AA33" s="613"/>
      <c r="AB33" s="613"/>
      <c r="AC33" s="613"/>
      <c r="AD33" s="614">
        <v>21</v>
      </c>
      <c r="AE33" s="614"/>
      <c r="AF33" s="614"/>
      <c r="AG33" s="614"/>
      <c r="AH33" s="614"/>
      <c r="AI33" s="614"/>
      <c r="AJ33" s="614"/>
      <c r="AK33" s="614"/>
      <c r="AL33" s="615">
        <v>0</v>
      </c>
      <c r="AM33" s="616"/>
      <c r="AN33" s="616"/>
      <c r="AO33" s="617"/>
      <c r="AP33" s="660"/>
      <c r="AQ33" s="661"/>
      <c r="AR33" s="661"/>
      <c r="AS33" s="661"/>
      <c r="AT33" s="664"/>
      <c r="AU33" s="201"/>
      <c r="AV33" s="201"/>
      <c r="AW33" s="201"/>
      <c r="AX33" s="631" t="s">
        <v>308</v>
      </c>
      <c r="AY33" s="632"/>
      <c r="AZ33" s="632"/>
      <c r="BA33" s="632"/>
      <c r="BB33" s="632"/>
      <c r="BC33" s="632"/>
      <c r="BD33" s="632"/>
      <c r="BE33" s="632"/>
      <c r="BF33" s="633"/>
      <c r="BG33" s="668">
        <v>99</v>
      </c>
      <c r="BH33" s="669"/>
      <c r="BI33" s="669"/>
      <c r="BJ33" s="669"/>
      <c r="BK33" s="669"/>
      <c r="BL33" s="669"/>
      <c r="BM33" s="670">
        <v>94.5</v>
      </c>
      <c r="BN33" s="669"/>
      <c r="BO33" s="669"/>
      <c r="BP33" s="669"/>
      <c r="BQ33" s="671"/>
      <c r="BR33" s="668">
        <v>99</v>
      </c>
      <c r="BS33" s="669"/>
      <c r="BT33" s="669"/>
      <c r="BU33" s="669"/>
      <c r="BV33" s="669"/>
      <c r="BW33" s="669"/>
      <c r="BX33" s="670">
        <v>94.4</v>
      </c>
      <c r="BY33" s="669"/>
      <c r="BZ33" s="669"/>
      <c r="CA33" s="669"/>
      <c r="CB33" s="671"/>
      <c r="CD33" s="607" t="s">
        <v>309</v>
      </c>
      <c r="CE33" s="608"/>
      <c r="CF33" s="608"/>
      <c r="CG33" s="608"/>
      <c r="CH33" s="608"/>
      <c r="CI33" s="608"/>
      <c r="CJ33" s="608"/>
      <c r="CK33" s="608"/>
      <c r="CL33" s="608"/>
      <c r="CM33" s="608"/>
      <c r="CN33" s="608"/>
      <c r="CO33" s="608"/>
      <c r="CP33" s="608"/>
      <c r="CQ33" s="609"/>
      <c r="CR33" s="610">
        <v>3660631</v>
      </c>
      <c r="CS33" s="642"/>
      <c r="CT33" s="642"/>
      <c r="CU33" s="642"/>
      <c r="CV33" s="642"/>
      <c r="CW33" s="642"/>
      <c r="CX33" s="642"/>
      <c r="CY33" s="643"/>
      <c r="CZ33" s="615">
        <v>50.6</v>
      </c>
      <c r="DA33" s="640"/>
      <c r="DB33" s="640"/>
      <c r="DC33" s="644"/>
      <c r="DD33" s="619">
        <v>2240202</v>
      </c>
      <c r="DE33" s="642"/>
      <c r="DF33" s="642"/>
      <c r="DG33" s="642"/>
      <c r="DH33" s="642"/>
      <c r="DI33" s="642"/>
      <c r="DJ33" s="642"/>
      <c r="DK33" s="643"/>
      <c r="DL33" s="619">
        <v>1691175</v>
      </c>
      <c r="DM33" s="642"/>
      <c r="DN33" s="642"/>
      <c r="DO33" s="642"/>
      <c r="DP33" s="642"/>
      <c r="DQ33" s="642"/>
      <c r="DR33" s="642"/>
      <c r="DS33" s="642"/>
      <c r="DT33" s="642"/>
      <c r="DU33" s="642"/>
      <c r="DV33" s="643"/>
      <c r="DW33" s="615">
        <v>44.4</v>
      </c>
      <c r="DX33" s="640"/>
      <c r="DY33" s="640"/>
      <c r="DZ33" s="640"/>
      <c r="EA33" s="640"/>
      <c r="EB33" s="640"/>
      <c r="EC33" s="641"/>
    </row>
    <row r="34" spans="2:133" ht="11.25" customHeight="1" x14ac:dyDescent="0.2">
      <c r="B34" s="607" t="s">
        <v>310</v>
      </c>
      <c r="C34" s="608"/>
      <c r="D34" s="608"/>
      <c r="E34" s="608"/>
      <c r="F34" s="608"/>
      <c r="G34" s="608"/>
      <c r="H34" s="608"/>
      <c r="I34" s="608"/>
      <c r="J34" s="608"/>
      <c r="K34" s="608"/>
      <c r="L34" s="608"/>
      <c r="M34" s="608"/>
      <c r="N34" s="608"/>
      <c r="O34" s="608"/>
      <c r="P34" s="608"/>
      <c r="Q34" s="609"/>
      <c r="R34" s="610">
        <v>675584</v>
      </c>
      <c r="S34" s="611"/>
      <c r="T34" s="611"/>
      <c r="U34" s="611"/>
      <c r="V34" s="611"/>
      <c r="W34" s="611"/>
      <c r="X34" s="611"/>
      <c r="Y34" s="612"/>
      <c r="Z34" s="613">
        <v>9.1999999999999993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311</v>
      </c>
      <c r="CE34" s="608"/>
      <c r="CF34" s="608"/>
      <c r="CG34" s="608"/>
      <c r="CH34" s="608"/>
      <c r="CI34" s="608"/>
      <c r="CJ34" s="608"/>
      <c r="CK34" s="608"/>
      <c r="CL34" s="608"/>
      <c r="CM34" s="608"/>
      <c r="CN34" s="608"/>
      <c r="CO34" s="608"/>
      <c r="CP34" s="608"/>
      <c r="CQ34" s="609"/>
      <c r="CR34" s="610">
        <v>1048615</v>
      </c>
      <c r="CS34" s="611"/>
      <c r="CT34" s="611"/>
      <c r="CU34" s="611"/>
      <c r="CV34" s="611"/>
      <c r="CW34" s="611"/>
      <c r="CX34" s="611"/>
      <c r="CY34" s="612"/>
      <c r="CZ34" s="615">
        <v>14.5</v>
      </c>
      <c r="DA34" s="640"/>
      <c r="DB34" s="640"/>
      <c r="DC34" s="644"/>
      <c r="DD34" s="619">
        <v>721641</v>
      </c>
      <c r="DE34" s="611"/>
      <c r="DF34" s="611"/>
      <c r="DG34" s="611"/>
      <c r="DH34" s="611"/>
      <c r="DI34" s="611"/>
      <c r="DJ34" s="611"/>
      <c r="DK34" s="612"/>
      <c r="DL34" s="619">
        <v>559660</v>
      </c>
      <c r="DM34" s="611"/>
      <c r="DN34" s="611"/>
      <c r="DO34" s="611"/>
      <c r="DP34" s="611"/>
      <c r="DQ34" s="611"/>
      <c r="DR34" s="611"/>
      <c r="DS34" s="611"/>
      <c r="DT34" s="611"/>
      <c r="DU34" s="611"/>
      <c r="DV34" s="612"/>
      <c r="DW34" s="615">
        <v>14.7</v>
      </c>
      <c r="DX34" s="640"/>
      <c r="DY34" s="640"/>
      <c r="DZ34" s="640"/>
      <c r="EA34" s="640"/>
      <c r="EB34" s="640"/>
      <c r="EC34" s="641"/>
    </row>
    <row r="35" spans="2:133" ht="11.25" customHeight="1" x14ac:dyDescent="0.2">
      <c r="B35" s="607" t="s">
        <v>312</v>
      </c>
      <c r="C35" s="608"/>
      <c r="D35" s="608"/>
      <c r="E35" s="608"/>
      <c r="F35" s="608"/>
      <c r="G35" s="608"/>
      <c r="H35" s="608"/>
      <c r="I35" s="608"/>
      <c r="J35" s="608"/>
      <c r="K35" s="608"/>
      <c r="L35" s="608"/>
      <c r="M35" s="608"/>
      <c r="N35" s="608"/>
      <c r="O35" s="608"/>
      <c r="P35" s="608"/>
      <c r="Q35" s="609"/>
      <c r="R35" s="610">
        <v>299471</v>
      </c>
      <c r="S35" s="611"/>
      <c r="T35" s="611"/>
      <c r="U35" s="611"/>
      <c r="V35" s="611"/>
      <c r="W35" s="611"/>
      <c r="X35" s="611"/>
      <c r="Y35" s="612"/>
      <c r="Z35" s="613">
        <v>4.0999999999999996</v>
      </c>
      <c r="AA35" s="613"/>
      <c r="AB35" s="613"/>
      <c r="AC35" s="613"/>
      <c r="AD35" s="614" t="s">
        <v>122</v>
      </c>
      <c r="AE35" s="614"/>
      <c r="AF35" s="614"/>
      <c r="AG35" s="614"/>
      <c r="AH35" s="614"/>
      <c r="AI35" s="614"/>
      <c r="AJ35" s="614"/>
      <c r="AK35" s="614"/>
      <c r="AL35" s="615" t="s">
        <v>122</v>
      </c>
      <c r="AM35" s="616"/>
      <c r="AN35" s="616"/>
      <c r="AO35" s="617"/>
      <c r="AP35" s="204"/>
      <c r="AQ35" s="592" t="s">
        <v>313</v>
      </c>
      <c r="AR35" s="593"/>
      <c r="AS35" s="593"/>
      <c r="AT35" s="593"/>
      <c r="AU35" s="593"/>
      <c r="AV35" s="593"/>
      <c r="AW35" s="593"/>
      <c r="AX35" s="593"/>
      <c r="AY35" s="593"/>
      <c r="AZ35" s="593"/>
      <c r="BA35" s="593"/>
      <c r="BB35" s="593"/>
      <c r="BC35" s="593"/>
      <c r="BD35" s="593"/>
      <c r="BE35" s="593"/>
      <c r="BF35" s="594"/>
      <c r="BG35" s="592" t="s">
        <v>314</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315</v>
      </c>
      <c r="CE35" s="608"/>
      <c r="CF35" s="608"/>
      <c r="CG35" s="608"/>
      <c r="CH35" s="608"/>
      <c r="CI35" s="608"/>
      <c r="CJ35" s="608"/>
      <c r="CK35" s="608"/>
      <c r="CL35" s="608"/>
      <c r="CM35" s="608"/>
      <c r="CN35" s="608"/>
      <c r="CO35" s="608"/>
      <c r="CP35" s="608"/>
      <c r="CQ35" s="609"/>
      <c r="CR35" s="610">
        <v>74503</v>
      </c>
      <c r="CS35" s="642"/>
      <c r="CT35" s="642"/>
      <c r="CU35" s="642"/>
      <c r="CV35" s="642"/>
      <c r="CW35" s="642"/>
      <c r="CX35" s="642"/>
      <c r="CY35" s="643"/>
      <c r="CZ35" s="615">
        <v>1</v>
      </c>
      <c r="DA35" s="640"/>
      <c r="DB35" s="640"/>
      <c r="DC35" s="644"/>
      <c r="DD35" s="619">
        <v>74411</v>
      </c>
      <c r="DE35" s="642"/>
      <c r="DF35" s="642"/>
      <c r="DG35" s="642"/>
      <c r="DH35" s="642"/>
      <c r="DI35" s="642"/>
      <c r="DJ35" s="642"/>
      <c r="DK35" s="643"/>
      <c r="DL35" s="619">
        <v>74411</v>
      </c>
      <c r="DM35" s="642"/>
      <c r="DN35" s="642"/>
      <c r="DO35" s="642"/>
      <c r="DP35" s="642"/>
      <c r="DQ35" s="642"/>
      <c r="DR35" s="642"/>
      <c r="DS35" s="642"/>
      <c r="DT35" s="642"/>
      <c r="DU35" s="642"/>
      <c r="DV35" s="643"/>
      <c r="DW35" s="615">
        <v>2</v>
      </c>
      <c r="DX35" s="640"/>
      <c r="DY35" s="640"/>
      <c r="DZ35" s="640"/>
      <c r="EA35" s="640"/>
      <c r="EB35" s="640"/>
      <c r="EC35" s="641"/>
    </row>
    <row r="36" spans="2:133" ht="11.25" customHeight="1" x14ac:dyDescent="0.2">
      <c r="B36" s="607" t="s">
        <v>316</v>
      </c>
      <c r="C36" s="608"/>
      <c r="D36" s="608"/>
      <c r="E36" s="608"/>
      <c r="F36" s="608"/>
      <c r="G36" s="608"/>
      <c r="H36" s="608"/>
      <c r="I36" s="608"/>
      <c r="J36" s="608"/>
      <c r="K36" s="608"/>
      <c r="L36" s="608"/>
      <c r="M36" s="608"/>
      <c r="N36" s="608"/>
      <c r="O36" s="608"/>
      <c r="P36" s="608"/>
      <c r="Q36" s="609"/>
      <c r="R36" s="610">
        <v>48825</v>
      </c>
      <c r="S36" s="611"/>
      <c r="T36" s="611"/>
      <c r="U36" s="611"/>
      <c r="V36" s="611"/>
      <c r="W36" s="611"/>
      <c r="X36" s="611"/>
      <c r="Y36" s="612"/>
      <c r="Z36" s="613">
        <v>0.7</v>
      </c>
      <c r="AA36" s="613"/>
      <c r="AB36" s="613"/>
      <c r="AC36" s="613"/>
      <c r="AD36" s="614" t="s">
        <v>122</v>
      </c>
      <c r="AE36" s="614"/>
      <c r="AF36" s="614"/>
      <c r="AG36" s="614"/>
      <c r="AH36" s="614"/>
      <c r="AI36" s="614"/>
      <c r="AJ36" s="614"/>
      <c r="AK36" s="614"/>
      <c r="AL36" s="615" t="s">
        <v>122</v>
      </c>
      <c r="AM36" s="616"/>
      <c r="AN36" s="616"/>
      <c r="AO36" s="617"/>
      <c r="AP36" s="204"/>
      <c r="AQ36" s="676" t="s">
        <v>317</v>
      </c>
      <c r="AR36" s="677"/>
      <c r="AS36" s="677"/>
      <c r="AT36" s="677"/>
      <c r="AU36" s="677"/>
      <c r="AV36" s="677"/>
      <c r="AW36" s="677"/>
      <c r="AX36" s="677"/>
      <c r="AY36" s="678"/>
      <c r="AZ36" s="599">
        <v>926229</v>
      </c>
      <c r="BA36" s="600"/>
      <c r="BB36" s="600"/>
      <c r="BC36" s="600"/>
      <c r="BD36" s="600"/>
      <c r="BE36" s="600"/>
      <c r="BF36" s="672"/>
      <c r="BG36" s="596" t="s">
        <v>318</v>
      </c>
      <c r="BH36" s="597"/>
      <c r="BI36" s="597"/>
      <c r="BJ36" s="597"/>
      <c r="BK36" s="597"/>
      <c r="BL36" s="597"/>
      <c r="BM36" s="597"/>
      <c r="BN36" s="597"/>
      <c r="BO36" s="597"/>
      <c r="BP36" s="597"/>
      <c r="BQ36" s="597"/>
      <c r="BR36" s="597"/>
      <c r="BS36" s="597"/>
      <c r="BT36" s="597"/>
      <c r="BU36" s="598"/>
      <c r="BV36" s="599">
        <v>19036</v>
      </c>
      <c r="BW36" s="600"/>
      <c r="BX36" s="600"/>
      <c r="BY36" s="600"/>
      <c r="BZ36" s="600"/>
      <c r="CA36" s="600"/>
      <c r="CB36" s="672"/>
      <c r="CD36" s="607" t="s">
        <v>319</v>
      </c>
      <c r="CE36" s="608"/>
      <c r="CF36" s="608"/>
      <c r="CG36" s="608"/>
      <c r="CH36" s="608"/>
      <c r="CI36" s="608"/>
      <c r="CJ36" s="608"/>
      <c r="CK36" s="608"/>
      <c r="CL36" s="608"/>
      <c r="CM36" s="608"/>
      <c r="CN36" s="608"/>
      <c r="CO36" s="608"/>
      <c r="CP36" s="608"/>
      <c r="CQ36" s="609"/>
      <c r="CR36" s="610">
        <v>1220056</v>
      </c>
      <c r="CS36" s="611"/>
      <c r="CT36" s="611"/>
      <c r="CU36" s="611"/>
      <c r="CV36" s="611"/>
      <c r="CW36" s="611"/>
      <c r="CX36" s="611"/>
      <c r="CY36" s="612"/>
      <c r="CZ36" s="615">
        <v>16.899999999999999</v>
      </c>
      <c r="DA36" s="640"/>
      <c r="DB36" s="640"/>
      <c r="DC36" s="644"/>
      <c r="DD36" s="619">
        <v>644722</v>
      </c>
      <c r="DE36" s="611"/>
      <c r="DF36" s="611"/>
      <c r="DG36" s="611"/>
      <c r="DH36" s="611"/>
      <c r="DI36" s="611"/>
      <c r="DJ36" s="611"/>
      <c r="DK36" s="612"/>
      <c r="DL36" s="619">
        <v>544123</v>
      </c>
      <c r="DM36" s="611"/>
      <c r="DN36" s="611"/>
      <c r="DO36" s="611"/>
      <c r="DP36" s="611"/>
      <c r="DQ36" s="611"/>
      <c r="DR36" s="611"/>
      <c r="DS36" s="611"/>
      <c r="DT36" s="611"/>
      <c r="DU36" s="611"/>
      <c r="DV36" s="612"/>
      <c r="DW36" s="615">
        <v>14.3</v>
      </c>
      <c r="DX36" s="640"/>
      <c r="DY36" s="640"/>
      <c r="DZ36" s="640"/>
      <c r="EA36" s="640"/>
      <c r="EB36" s="640"/>
      <c r="EC36" s="641"/>
    </row>
    <row r="37" spans="2:133" ht="11.25" customHeight="1" x14ac:dyDescent="0.2">
      <c r="B37" s="607" t="s">
        <v>320</v>
      </c>
      <c r="C37" s="608"/>
      <c r="D37" s="608"/>
      <c r="E37" s="608"/>
      <c r="F37" s="608"/>
      <c r="G37" s="608"/>
      <c r="H37" s="608"/>
      <c r="I37" s="608"/>
      <c r="J37" s="608"/>
      <c r="K37" s="608"/>
      <c r="L37" s="608"/>
      <c r="M37" s="608"/>
      <c r="N37" s="608"/>
      <c r="O37" s="608"/>
      <c r="P37" s="608"/>
      <c r="Q37" s="609"/>
      <c r="R37" s="610">
        <v>185055</v>
      </c>
      <c r="S37" s="611"/>
      <c r="T37" s="611"/>
      <c r="U37" s="611"/>
      <c r="V37" s="611"/>
      <c r="W37" s="611"/>
      <c r="X37" s="611"/>
      <c r="Y37" s="612"/>
      <c r="Z37" s="613">
        <v>2.5</v>
      </c>
      <c r="AA37" s="613"/>
      <c r="AB37" s="613"/>
      <c r="AC37" s="613"/>
      <c r="AD37" s="614">
        <v>1878</v>
      </c>
      <c r="AE37" s="614"/>
      <c r="AF37" s="614"/>
      <c r="AG37" s="614"/>
      <c r="AH37" s="614"/>
      <c r="AI37" s="614"/>
      <c r="AJ37" s="614"/>
      <c r="AK37" s="614"/>
      <c r="AL37" s="615">
        <v>0</v>
      </c>
      <c r="AM37" s="616"/>
      <c r="AN37" s="616"/>
      <c r="AO37" s="617"/>
      <c r="AQ37" s="673" t="s">
        <v>321</v>
      </c>
      <c r="AR37" s="674"/>
      <c r="AS37" s="674"/>
      <c r="AT37" s="674"/>
      <c r="AU37" s="674"/>
      <c r="AV37" s="674"/>
      <c r="AW37" s="674"/>
      <c r="AX37" s="674"/>
      <c r="AY37" s="675"/>
      <c r="AZ37" s="610">
        <v>260633</v>
      </c>
      <c r="BA37" s="611"/>
      <c r="BB37" s="611"/>
      <c r="BC37" s="611"/>
      <c r="BD37" s="642"/>
      <c r="BE37" s="642"/>
      <c r="BF37" s="665"/>
      <c r="BG37" s="607" t="s">
        <v>322</v>
      </c>
      <c r="BH37" s="608"/>
      <c r="BI37" s="608"/>
      <c r="BJ37" s="608"/>
      <c r="BK37" s="608"/>
      <c r="BL37" s="608"/>
      <c r="BM37" s="608"/>
      <c r="BN37" s="608"/>
      <c r="BO37" s="608"/>
      <c r="BP37" s="608"/>
      <c r="BQ37" s="608"/>
      <c r="BR37" s="608"/>
      <c r="BS37" s="608"/>
      <c r="BT37" s="608"/>
      <c r="BU37" s="609"/>
      <c r="BV37" s="610">
        <v>-4156</v>
      </c>
      <c r="BW37" s="611"/>
      <c r="BX37" s="611"/>
      <c r="BY37" s="611"/>
      <c r="BZ37" s="611"/>
      <c r="CA37" s="611"/>
      <c r="CB37" s="620"/>
      <c r="CD37" s="607" t="s">
        <v>323</v>
      </c>
      <c r="CE37" s="608"/>
      <c r="CF37" s="608"/>
      <c r="CG37" s="608"/>
      <c r="CH37" s="608"/>
      <c r="CI37" s="608"/>
      <c r="CJ37" s="608"/>
      <c r="CK37" s="608"/>
      <c r="CL37" s="608"/>
      <c r="CM37" s="608"/>
      <c r="CN37" s="608"/>
      <c r="CO37" s="608"/>
      <c r="CP37" s="608"/>
      <c r="CQ37" s="609"/>
      <c r="CR37" s="610">
        <v>179328</v>
      </c>
      <c r="CS37" s="642"/>
      <c r="CT37" s="642"/>
      <c r="CU37" s="642"/>
      <c r="CV37" s="642"/>
      <c r="CW37" s="642"/>
      <c r="CX37" s="642"/>
      <c r="CY37" s="643"/>
      <c r="CZ37" s="615">
        <v>2.5</v>
      </c>
      <c r="DA37" s="640"/>
      <c r="DB37" s="640"/>
      <c r="DC37" s="644"/>
      <c r="DD37" s="619">
        <v>163604</v>
      </c>
      <c r="DE37" s="642"/>
      <c r="DF37" s="642"/>
      <c r="DG37" s="642"/>
      <c r="DH37" s="642"/>
      <c r="DI37" s="642"/>
      <c r="DJ37" s="642"/>
      <c r="DK37" s="643"/>
      <c r="DL37" s="619">
        <v>158460</v>
      </c>
      <c r="DM37" s="642"/>
      <c r="DN37" s="642"/>
      <c r="DO37" s="642"/>
      <c r="DP37" s="642"/>
      <c r="DQ37" s="642"/>
      <c r="DR37" s="642"/>
      <c r="DS37" s="642"/>
      <c r="DT37" s="642"/>
      <c r="DU37" s="642"/>
      <c r="DV37" s="643"/>
      <c r="DW37" s="615">
        <v>4.2</v>
      </c>
      <c r="DX37" s="640"/>
      <c r="DY37" s="640"/>
      <c r="DZ37" s="640"/>
      <c r="EA37" s="640"/>
      <c r="EB37" s="640"/>
      <c r="EC37" s="641"/>
    </row>
    <row r="38" spans="2:133" ht="11.25" customHeight="1" x14ac:dyDescent="0.2">
      <c r="B38" s="607" t="s">
        <v>324</v>
      </c>
      <c r="C38" s="608"/>
      <c r="D38" s="608"/>
      <c r="E38" s="608"/>
      <c r="F38" s="608"/>
      <c r="G38" s="608"/>
      <c r="H38" s="608"/>
      <c r="I38" s="608"/>
      <c r="J38" s="608"/>
      <c r="K38" s="608"/>
      <c r="L38" s="608"/>
      <c r="M38" s="608"/>
      <c r="N38" s="608"/>
      <c r="O38" s="608"/>
      <c r="P38" s="608"/>
      <c r="Q38" s="609"/>
      <c r="R38" s="610">
        <v>381446</v>
      </c>
      <c r="S38" s="611"/>
      <c r="T38" s="611"/>
      <c r="U38" s="611"/>
      <c r="V38" s="611"/>
      <c r="W38" s="611"/>
      <c r="X38" s="611"/>
      <c r="Y38" s="612"/>
      <c r="Z38" s="613">
        <v>5.2</v>
      </c>
      <c r="AA38" s="613"/>
      <c r="AB38" s="613"/>
      <c r="AC38" s="613"/>
      <c r="AD38" s="614" t="s">
        <v>122</v>
      </c>
      <c r="AE38" s="614"/>
      <c r="AF38" s="614"/>
      <c r="AG38" s="614"/>
      <c r="AH38" s="614"/>
      <c r="AI38" s="614"/>
      <c r="AJ38" s="614"/>
      <c r="AK38" s="614"/>
      <c r="AL38" s="615" t="s">
        <v>122</v>
      </c>
      <c r="AM38" s="616"/>
      <c r="AN38" s="616"/>
      <c r="AO38" s="617"/>
      <c r="AQ38" s="673" t="s">
        <v>325</v>
      </c>
      <c r="AR38" s="674"/>
      <c r="AS38" s="674"/>
      <c r="AT38" s="674"/>
      <c r="AU38" s="674"/>
      <c r="AV38" s="674"/>
      <c r="AW38" s="674"/>
      <c r="AX38" s="674"/>
      <c r="AY38" s="675"/>
      <c r="AZ38" s="610">
        <v>20551</v>
      </c>
      <c r="BA38" s="611"/>
      <c r="BB38" s="611"/>
      <c r="BC38" s="611"/>
      <c r="BD38" s="642"/>
      <c r="BE38" s="642"/>
      <c r="BF38" s="665"/>
      <c r="BG38" s="607" t="s">
        <v>326</v>
      </c>
      <c r="BH38" s="608"/>
      <c r="BI38" s="608"/>
      <c r="BJ38" s="608"/>
      <c r="BK38" s="608"/>
      <c r="BL38" s="608"/>
      <c r="BM38" s="608"/>
      <c r="BN38" s="608"/>
      <c r="BO38" s="608"/>
      <c r="BP38" s="608"/>
      <c r="BQ38" s="608"/>
      <c r="BR38" s="608"/>
      <c r="BS38" s="608"/>
      <c r="BT38" s="608"/>
      <c r="BU38" s="609"/>
      <c r="BV38" s="610">
        <v>1375</v>
      </c>
      <c r="BW38" s="611"/>
      <c r="BX38" s="611"/>
      <c r="BY38" s="611"/>
      <c r="BZ38" s="611"/>
      <c r="CA38" s="611"/>
      <c r="CB38" s="620"/>
      <c r="CD38" s="607" t="s">
        <v>327</v>
      </c>
      <c r="CE38" s="608"/>
      <c r="CF38" s="608"/>
      <c r="CG38" s="608"/>
      <c r="CH38" s="608"/>
      <c r="CI38" s="608"/>
      <c r="CJ38" s="608"/>
      <c r="CK38" s="608"/>
      <c r="CL38" s="608"/>
      <c r="CM38" s="608"/>
      <c r="CN38" s="608"/>
      <c r="CO38" s="608"/>
      <c r="CP38" s="608"/>
      <c r="CQ38" s="609"/>
      <c r="CR38" s="610">
        <v>630519</v>
      </c>
      <c r="CS38" s="611"/>
      <c r="CT38" s="611"/>
      <c r="CU38" s="611"/>
      <c r="CV38" s="611"/>
      <c r="CW38" s="611"/>
      <c r="CX38" s="611"/>
      <c r="CY38" s="612"/>
      <c r="CZ38" s="615">
        <v>8.6999999999999993</v>
      </c>
      <c r="DA38" s="640"/>
      <c r="DB38" s="640"/>
      <c r="DC38" s="644"/>
      <c r="DD38" s="619">
        <v>503104</v>
      </c>
      <c r="DE38" s="611"/>
      <c r="DF38" s="611"/>
      <c r="DG38" s="611"/>
      <c r="DH38" s="611"/>
      <c r="DI38" s="611"/>
      <c r="DJ38" s="611"/>
      <c r="DK38" s="612"/>
      <c r="DL38" s="619">
        <v>503104</v>
      </c>
      <c r="DM38" s="611"/>
      <c r="DN38" s="611"/>
      <c r="DO38" s="611"/>
      <c r="DP38" s="611"/>
      <c r="DQ38" s="611"/>
      <c r="DR38" s="611"/>
      <c r="DS38" s="611"/>
      <c r="DT38" s="611"/>
      <c r="DU38" s="611"/>
      <c r="DV38" s="612"/>
      <c r="DW38" s="615">
        <v>13.2</v>
      </c>
      <c r="DX38" s="640"/>
      <c r="DY38" s="640"/>
      <c r="DZ38" s="640"/>
      <c r="EA38" s="640"/>
      <c r="EB38" s="640"/>
      <c r="EC38" s="641"/>
    </row>
    <row r="39" spans="2:133" ht="11.25" customHeight="1" x14ac:dyDescent="0.2">
      <c r="B39" s="607" t="s">
        <v>328</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329</v>
      </c>
      <c r="AR39" s="674"/>
      <c r="AS39" s="674"/>
      <c r="AT39" s="674"/>
      <c r="AU39" s="674"/>
      <c r="AV39" s="674"/>
      <c r="AW39" s="674"/>
      <c r="AX39" s="674"/>
      <c r="AY39" s="675"/>
      <c r="AZ39" s="610">
        <v>12521</v>
      </c>
      <c r="BA39" s="611"/>
      <c r="BB39" s="611"/>
      <c r="BC39" s="611"/>
      <c r="BD39" s="642"/>
      <c r="BE39" s="642"/>
      <c r="BF39" s="665"/>
      <c r="BG39" s="607" t="s">
        <v>330</v>
      </c>
      <c r="BH39" s="608"/>
      <c r="BI39" s="608"/>
      <c r="BJ39" s="608"/>
      <c r="BK39" s="608"/>
      <c r="BL39" s="608"/>
      <c r="BM39" s="608"/>
      <c r="BN39" s="608"/>
      <c r="BO39" s="608"/>
      <c r="BP39" s="608"/>
      <c r="BQ39" s="608"/>
      <c r="BR39" s="608"/>
      <c r="BS39" s="608"/>
      <c r="BT39" s="608"/>
      <c r="BU39" s="609"/>
      <c r="BV39" s="610">
        <v>2049</v>
      </c>
      <c r="BW39" s="611"/>
      <c r="BX39" s="611"/>
      <c r="BY39" s="611"/>
      <c r="BZ39" s="611"/>
      <c r="CA39" s="611"/>
      <c r="CB39" s="620"/>
      <c r="CD39" s="607" t="s">
        <v>331</v>
      </c>
      <c r="CE39" s="608"/>
      <c r="CF39" s="608"/>
      <c r="CG39" s="608"/>
      <c r="CH39" s="608"/>
      <c r="CI39" s="608"/>
      <c r="CJ39" s="608"/>
      <c r="CK39" s="608"/>
      <c r="CL39" s="608"/>
      <c r="CM39" s="608"/>
      <c r="CN39" s="608"/>
      <c r="CO39" s="608"/>
      <c r="CP39" s="608"/>
      <c r="CQ39" s="609"/>
      <c r="CR39" s="610">
        <v>611044</v>
      </c>
      <c r="CS39" s="642"/>
      <c r="CT39" s="642"/>
      <c r="CU39" s="642"/>
      <c r="CV39" s="642"/>
      <c r="CW39" s="642"/>
      <c r="CX39" s="642"/>
      <c r="CY39" s="643"/>
      <c r="CZ39" s="615">
        <v>8.4</v>
      </c>
      <c r="DA39" s="640"/>
      <c r="DB39" s="640"/>
      <c r="DC39" s="644"/>
      <c r="DD39" s="619">
        <v>286447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332</v>
      </c>
      <c r="C40" s="608"/>
      <c r="D40" s="608"/>
      <c r="E40" s="608"/>
      <c r="F40" s="608"/>
      <c r="G40" s="608"/>
      <c r="H40" s="608"/>
      <c r="I40" s="608"/>
      <c r="J40" s="608"/>
      <c r="K40" s="608"/>
      <c r="L40" s="608"/>
      <c r="M40" s="608"/>
      <c r="N40" s="608"/>
      <c r="O40" s="608"/>
      <c r="P40" s="608"/>
      <c r="Q40" s="609"/>
      <c r="R40" s="610">
        <v>7946</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333</v>
      </c>
      <c r="AR40" s="674"/>
      <c r="AS40" s="674"/>
      <c r="AT40" s="674"/>
      <c r="AU40" s="674"/>
      <c r="AV40" s="674"/>
      <c r="AW40" s="674"/>
      <c r="AX40" s="674"/>
      <c r="AY40" s="675"/>
      <c r="AZ40" s="610">
        <v>2005</v>
      </c>
      <c r="BA40" s="611"/>
      <c r="BB40" s="611"/>
      <c r="BC40" s="611"/>
      <c r="BD40" s="642"/>
      <c r="BE40" s="642"/>
      <c r="BF40" s="665"/>
      <c r="BG40" s="658" t="s">
        <v>334</v>
      </c>
      <c r="BH40" s="659"/>
      <c r="BI40" s="659"/>
      <c r="BJ40" s="659"/>
      <c r="BK40" s="659"/>
      <c r="BL40" s="205"/>
      <c r="BM40" s="608" t="s">
        <v>335</v>
      </c>
      <c r="BN40" s="608"/>
      <c r="BO40" s="608"/>
      <c r="BP40" s="608"/>
      <c r="BQ40" s="608"/>
      <c r="BR40" s="608"/>
      <c r="BS40" s="608"/>
      <c r="BT40" s="608"/>
      <c r="BU40" s="609"/>
      <c r="BV40" s="610">
        <v>103</v>
      </c>
      <c r="BW40" s="611"/>
      <c r="BX40" s="611"/>
      <c r="BY40" s="611"/>
      <c r="BZ40" s="611"/>
      <c r="CA40" s="611"/>
      <c r="CB40" s="620"/>
      <c r="CD40" s="607" t="s">
        <v>336</v>
      </c>
      <c r="CE40" s="608"/>
      <c r="CF40" s="608"/>
      <c r="CG40" s="608"/>
      <c r="CH40" s="608"/>
      <c r="CI40" s="608"/>
      <c r="CJ40" s="608"/>
      <c r="CK40" s="608"/>
      <c r="CL40" s="608"/>
      <c r="CM40" s="608"/>
      <c r="CN40" s="608"/>
      <c r="CO40" s="608"/>
      <c r="CP40" s="608"/>
      <c r="CQ40" s="609"/>
      <c r="CR40" s="610">
        <v>75894</v>
      </c>
      <c r="CS40" s="611"/>
      <c r="CT40" s="611"/>
      <c r="CU40" s="611"/>
      <c r="CV40" s="611"/>
      <c r="CW40" s="611"/>
      <c r="CX40" s="611"/>
      <c r="CY40" s="612"/>
      <c r="CZ40" s="615">
        <v>1</v>
      </c>
      <c r="DA40" s="640"/>
      <c r="DB40" s="640"/>
      <c r="DC40" s="644"/>
      <c r="DD40" s="619">
        <v>9877</v>
      </c>
      <c r="DE40" s="611"/>
      <c r="DF40" s="611"/>
      <c r="DG40" s="611"/>
      <c r="DH40" s="611"/>
      <c r="DI40" s="611"/>
      <c r="DJ40" s="611"/>
      <c r="DK40" s="612"/>
      <c r="DL40" s="619">
        <v>9877</v>
      </c>
      <c r="DM40" s="611"/>
      <c r="DN40" s="611"/>
      <c r="DO40" s="611"/>
      <c r="DP40" s="611"/>
      <c r="DQ40" s="611"/>
      <c r="DR40" s="611"/>
      <c r="DS40" s="611"/>
      <c r="DT40" s="611"/>
      <c r="DU40" s="611"/>
      <c r="DV40" s="612"/>
      <c r="DW40" s="615">
        <v>0.3</v>
      </c>
      <c r="DX40" s="640"/>
      <c r="DY40" s="640"/>
      <c r="DZ40" s="640"/>
      <c r="EA40" s="640"/>
      <c r="EB40" s="640"/>
      <c r="EC40" s="641"/>
    </row>
    <row r="41" spans="2:133" ht="11.25" customHeight="1" x14ac:dyDescent="0.2">
      <c r="B41" s="631" t="s">
        <v>337</v>
      </c>
      <c r="C41" s="632"/>
      <c r="D41" s="632"/>
      <c r="E41" s="632"/>
      <c r="F41" s="632"/>
      <c r="G41" s="632"/>
      <c r="H41" s="632"/>
      <c r="I41" s="632"/>
      <c r="J41" s="632"/>
      <c r="K41" s="632"/>
      <c r="L41" s="632"/>
      <c r="M41" s="632"/>
      <c r="N41" s="632"/>
      <c r="O41" s="632"/>
      <c r="P41" s="632"/>
      <c r="Q41" s="633"/>
      <c r="R41" s="682">
        <v>7376825</v>
      </c>
      <c r="S41" s="683"/>
      <c r="T41" s="683"/>
      <c r="U41" s="683"/>
      <c r="V41" s="683"/>
      <c r="W41" s="683"/>
      <c r="X41" s="683"/>
      <c r="Y41" s="687"/>
      <c r="Z41" s="688">
        <v>100</v>
      </c>
      <c r="AA41" s="688"/>
      <c r="AB41" s="688"/>
      <c r="AC41" s="688"/>
      <c r="AD41" s="689">
        <v>3797891</v>
      </c>
      <c r="AE41" s="689"/>
      <c r="AF41" s="689"/>
      <c r="AG41" s="689"/>
      <c r="AH41" s="689"/>
      <c r="AI41" s="689"/>
      <c r="AJ41" s="689"/>
      <c r="AK41" s="689"/>
      <c r="AL41" s="690">
        <v>100</v>
      </c>
      <c r="AM41" s="670"/>
      <c r="AN41" s="670"/>
      <c r="AO41" s="691"/>
      <c r="AQ41" s="673" t="s">
        <v>338</v>
      </c>
      <c r="AR41" s="674"/>
      <c r="AS41" s="674"/>
      <c r="AT41" s="674"/>
      <c r="AU41" s="674"/>
      <c r="AV41" s="674"/>
      <c r="AW41" s="674"/>
      <c r="AX41" s="674"/>
      <c r="AY41" s="675"/>
      <c r="AZ41" s="610">
        <v>138740</v>
      </c>
      <c r="BA41" s="611"/>
      <c r="BB41" s="611"/>
      <c r="BC41" s="611"/>
      <c r="BD41" s="642"/>
      <c r="BE41" s="642"/>
      <c r="BF41" s="665"/>
      <c r="BG41" s="658"/>
      <c r="BH41" s="659"/>
      <c r="BI41" s="659"/>
      <c r="BJ41" s="659"/>
      <c r="BK41" s="659"/>
      <c r="BL41" s="205"/>
      <c r="BM41" s="608" t="s">
        <v>339</v>
      </c>
      <c r="BN41" s="608"/>
      <c r="BO41" s="608"/>
      <c r="BP41" s="608"/>
      <c r="BQ41" s="608"/>
      <c r="BR41" s="608"/>
      <c r="BS41" s="608"/>
      <c r="BT41" s="608"/>
      <c r="BU41" s="609"/>
      <c r="BV41" s="610" t="s">
        <v>122</v>
      </c>
      <c r="BW41" s="611"/>
      <c r="BX41" s="611"/>
      <c r="BY41" s="611"/>
      <c r="BZ41" s="611"/>
      <c r="CA41" s="611"/>
      <c r="CB41" s="620"/>
      <c r="CD41" s="607" t="s">
        <v>340</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341</v>
      </c>
      <c r="AR42" s="680"/>
      <c r="AS42" s="680"/>
      <c r="AT42" s="680"/>
      <c r="AU42" s="680"/>
      <c r="AV42" s="680"/>
      <c r="AW42" s="680"/>
      <c r="AX42" s="680"/>
      <c r="AY42" s="681"/>
      <c r="AZ42" s="682">
        <v>491779</v>
      </c>
      <c r="BA42" s="683"/>
      <c r="BB42" s="683"/>
      <c r="BC42" s="683"/>
      <c r="BD42" s="669"/>
      <c r="BE42" s="669"/>
      <c r="BF42" s="671"/>
      <c r="BG42" s="660"/>
      <c r="BH42" s="661"/>
      <c r="BI42" s="661"/>
      <c r="BJ42" s="661"/>
      <c r="BK42" s="661"/>
      <c r="BL42" s="206"/>
      <c r="BM42" s="632" t="s">
        <v>342</v>
      </c>
      <c r="BN42" s="632"/>
      <c r="BO42" s="632"/>
      <c r="BP42" s="632"/>
      <c r="BQ42" s="632"/>
      <c r="BR42" s="632"/>
      <c r="BS42" s="632"/>
      <c r="BT42" s="632"/>
      <c r="BU42" s="633"/>
      <c r="BV42" s="682">
        <v>451</v>
      </c>
      <c r="BW42" s="683"/>
      <c r="BX42" s="683"/>
      <c r="BY42" s="683"/>
      <c r="BZ42" s="683"/>
      <c r="CA42" s="683"/>
      <c r="CB42" s="692"/>
      <c r="CD42" s="607" t="s">
        <v>343</v>
      </c>
      <c r="CE42" s="608"/>
      <c r="CF42" s="608"/>
      <c r="CG42" s="608"/>
      <c r="CH42" s="608"/>
      <c r="CI42" s="608"/>
      <c r="CJ42" s="608"/>
      <c r="CK42" s="608"/>
      <c r="CL42" s="608"/>
      <c r="CM42" s="608"/>
      <c r="CN42" s="608"/>
      <c r="CO42" s="608"/>
      <c r="CP42" s="608"/>
      <c r="CQ42" s="609"/>
      <c r="CR42" s="610">
        <v>723300</v>
      </c>
      <c r="CS42" s="642"/>
      <c r="CT42" s="642"/>
      <c r="CU42" s="642"/>
      <c r="CV42" s="642"/>
      <c r="CW42" s="642"/>
      <c r="CX42" s="642"/>
      <c r="CY42" s="643"/>
      <c r="CZ42" s="615">
        <v>10</v>
      </c>
      <c r="DA42" s="640"/>
      <c r="DB42" s="640"/>
      <c r="DC42" s="644"/>
      <c r="DD42" s="619">
        <v>46347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344</v>
      </c>
      <c r="CD43" s="607" t="s">
        <v>345</v>
      </c>
      <c r="CE43" s="608"/>
      <c r="CF43" s="608"/>
      <c r="CG43" s="608"/>
      <c r="CH43" s="608"/>
      <c r="CI43" s="608"/>
      <c r="CJ43" s="608"/>
      <c r="CK43" s="608"/>
      <c r="CL43" s="608"/>
      <c r="CM43" s="608"/>
      <c r="CN43" s="608"/>
      <c r="CO43" s="608"/>
      <c r="CP43" s="608"/>
      <c r="CQ43" s="609"/>
      <c r="CR43" s="610">
        <v>4846</v>
      </c>
      <c r="CS43" s="642"/>
      <c r="CT43" s="642"/>
      <c r="CU43" s="642"/>
      <c r="CV43" s="642"/>
      <c r="CW43" s="642"/>
      <c r="CX43" s="642"/>
      <c r="CY43" s="643"/>
      <c r="CZ43" s="615">
        <v>0.1</v>
      </c>
      <c r="DA43" s="640"/>
      <c r="DB43" s="640"/>
      <c r="DC43" s="644"/>
      <c r="DD43" s="619">
        <v>4763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346</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294</v>
      </c>
      <c r="CE44" s="647"/>
      <c r="CF44" s="607" t="s">
        <v>347</v>
      </c>
      <c r="CG44" s="608"/>
      <c r="CH44" s="608"/>
      <c r="CI44" s="608"/>
      <c r="CJ44" s="608"/>
      <c r="CK44" s="608"/>
      <c r="CL44" s="608"/>
      <c r="CM44" s="608"/>
      <c r="CN44" s="608"/>
      <c r="CO44" s="608"/>
      <c r="CP44" s="608"/>
      <c r="CQ44" s="609"/>
      <c r="CR44" s="610">
        <v>510034</v>
      </c>
      <c r="CS44" s="611"/>
      <c r="CT44" s="611"/>
      <c r="CU44" s="611"/>
      <c r="CV44" s="611"/>
      <c r="CW44" s="611"/>
      <c r="CX44" s="611"/>
      <c r="CY44" s="612"/>
      <c r="CZ44" s="615">
        <v>7</v>
      </c>
      <c r="DA44" s="616"/>
      <c r="DB44" s="616"/>
      <c r="DC44" s="622"/>
      <c r="DD44" s="619">
        <v>33679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348</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349</v>
      </c>
      <c r="CG45" s="608"/>
      <c r="CH45" s="608"/>
      <c r="CI45" s="608"/>
      <c r="CJ45" s="608"/>
      <c r="CK45" s="608"/>
      <c r="CL45" s="608"/>
      <c r="CM45" s="608"/>
      <c r="CN45" s="608"/>
      <c r="CO45" s="608"/>
      <c r="CP45" s="608"/>
      <c r="CQ45" s="609"/>
      <c r="CR45" s="610">
        <v>317460</v>
      </c>
      <c r="CS45" s="642"/>
      <c r="CT45" s="642"/>
      <c r="CU45" s="642"/>
      <c r="CV45" s="642"/>
      <c r="CW45" s="642"/>
      <c r="CX45" s="642"/>
      <c r="CY45" s="643"/>
      <c r="CZ45" s="615">
        <v>4.4000000000000004</v>
      </c>
      <c r="DA45" s="640"/>
      <c r="DB45" s="640"/>
      <c r="DC45" s="644"/>
      <c r="DD45" s="619">
        <v>8165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350</v>
      </c>
      <c r="CG46" s="608"/>
      <c r="CH46" s="608"/>
      <c r="CI46" s="608"/>
      <c r="CJ46" s="608"/>
      <c r="CK46" s="608"/>
      <c r="CL46" s="608"/>
      <c r="CM46" s="608"/>
      <c r="CN46" s="608"/>
      <c r="CO46" s="608"/>
      <c r="CP46" s="608"/>
      <c r="CQ46" s="609"/>
      <c r="CR46" s="610">
        <v>158928</v>
      </c>
      <c r="CS46" s="611"/>
      <c r="CT46" s="611"/>
      <c r="CU46" s="611"/>
      <c r="CV46" s="611"/>
      <c r="CW46" s="611"/>
      <c r="CX46" s="611"/>
      <c r="CY46" s="612"/>
      <c r="CZ46" s="615">
        <v>2.2000000000000002</v>
      </c>
      <c r="DA46" s="616"/>
      <c r="DB46" s="616"/>
      <c r="DC46" s="622"/>
      <c r="DD46" s="619">
        <v>17368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351</v>
      </c>
      <c r="CG47" s="608"/>
      <c r="CH47" s="608"/>
      <c r="CI47" s="608"/>
      <c r="CJ47" s="608"/>
      <c r="CK47" s="608"/>
      <c r="CL47" s="608"/>
      <c r="CM47" s="608"/>
      <c r="CN47" s="608"/>
      <c r="CO47" s="608"/>
      <c r="CP47" s="608"/>
      <c r="CQ47" s="609"/>
      <c r="CR47" s="610">
        <v>213266</v>
      </c>
      <c r="CS47" s="642"/>
      <c r="CT47" s="642"/>
      <c r="CU47" s="642"/>
      <c r="CV47" s="642"/>
      <c r="CW47" s="642"/>
      <c r="CX47" s="642"/>
      <c r="CY47" s="643"/>
      <c r="CZ47" s="615">
        <v>2.9</v>
      </c>
      <c r="DA47" s="640"/>
      <c r="DB47" s="640"/>
      <c r="DC47" s="644"/>
      <c r="DD47" s="619">
        <v>12668</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352</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353</v>
      </c>
      <c r="CE49" s="632"/>
      <c r="CF49" s="632"/>
      <c r="CG49" s="632"/>
      <c r="CH49" s="632"/>
      <c r="CI49" s="632"/>
      <c r="CJ49" s="632"/>
      <c r="CK49" s="632"/>
      <c r="CL49" s="632"/>
      <c r="CM49" s="632"/>
      <c r="CN49" s="632"/>
      <c r="CO49" s="632"/>
      <c r="CP49" s="632"/>
      <c r="CQ49" s="633"/>
      <c r="CR49" s="682">
        <v>7238634</v>
      </c>
      <c r="CS49" s="669"/>
      <c r="CT49" s="669"/>
      <c r="CU49" s="669"/>
      <c r="CV49" s="669"/>
      <c r="CW49" s="669"/>
      <c r="CX49" s="669"/>
      <c r="CY49" s="698"/>
      <c r="CZ49" s="690">
        <v>100</v>
      </c>
      <c r="DA49" s="699"/>
      <c r="DB49" s="699"/>
      <c r="DC49" s="700"/>
      <c r="DD49" s="701">
        <v>4316347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9COAWVmPY/jbZemaRffz5wWqKN9PRaKD2UrqqKrJ2CAOVAe1LbKD6/BqaenE+fKY5mZaJ3bouncnSG/zm8b2A==" saltValue="oGL5EpeWxaIDzkchj/SM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354</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355</v>
      </c>
      <c r="DK2" s="710"/>
      <c r="DL2" s="710"/>
      <c r="DM2" s="710"/>
      <c r="DN2" s="710"/>
      <c r="DO2" s="711"/>
      <c r="DP2" s="210"/>
      <c r="DQ2" s="709" t="s">
        <v>356</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357</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358</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359</v>
      </c>
      <c r="B5" s="715"/>
      <c r="C5" s="715"/>
      <c r="D5" s="715"/>
      <c r="E5" s="715"/>
      <c r="F5" s="715"/>
      <c r="G5" s="715"/>
      <c r="H5" s="715"/>
      <c r="I5" s="715"/>
      <c r="J5" s="715"/>
      <c r="K5" s="715"/>
      <c r="L5" s="715"/>
      <c r="M5" s="715"/>
      <c r="N5" s="715"/>
      <c r="O5" s="715"/>
      <c r="P5" s="716"/>
      <c r="Q5" s="720" t="s">
        <v>360</v>
      </c>
      <c r="R5" s="721"/>
      <c r="S5" s="721"/>
      <c r="T5" s="721"/>
      <c r="U5" s="722"/>
      <c r="V5" s="720" t="s">
        <v>361</v>
      </c>
      <c r="W5" s="721"/>
      <c r="X5" s="721"/>
      <c r="Y5" s="721"/>
      <c r="Z5" s="722"/>
      <c r="AA5" s="720" t="s">
        <v>362</v>
      </c>
      <c r="AB5" s="721"/>
      <c r="AC5" s="721"/>
      <c r="AD5" s="721"/>
      <c r="AE5" s="721"/>
      <c r="AF5" s="726" t="s">
        <v>363</v>
      </c>
      <c r="AG5" s="721"/>
      <c r="AH5" s="721"/>
      <c r="AI5" s="721"/>
      <c r="AJ5" s="727"/>
      <c r="AK5" s="721" t="s">
        <v>364</v>
      </c>
      <c r="AL5" s="721"/>
      <c r="AM5" s="721"/>
      <c r="AN5" s="721"/>
      <c r="AO5" s="722"/>
      <c r="AP5" s="720" t="s">
        <v>365</v>
      </c>
      <c r="AQ5" s="721"/>
      <c r="AR5" s="721"/>
      <c r="AS5" s="721"/>
      <c r="AT5" s="722"/>
      <c r="AU5" s="720" t="s">
        <v>366</v>
      </c>
      <c r="AV5" s="721"/>
      <c r="AW5" s="721"/>
      <c r="AX5" s="721"/>
      <c r="AY5" s="727"/>
      <c r="AZ5" s="214"/>
      <c r="BA5" s="214"/>
      <c r="BB5" s="214"/>
      <c r="BC5" s="214"/>
      <c r="BD5" s="214"/>
      <c r="BE5" s="215"/>
      <c r="BF5" s="215"/>
      <c r="BG5" s="215"/>
      <c r="BH5" s="215"/>
      <c r="BI5" s="215"/>
      <c r="BJ5" s="215"/>
      <c r="BK5" s="215"/>
      <c r="BL5" s="215"/>
      <c r="BM5" s="215"/>
      <c r="BN5" s="215"/>
      <c r="BO5" s="215"/>
      <c r="BP5" s="215"/>
      <c r="BQ5" s="714" t="s">
        <v>367</v>
      </c>
      <c r="BR5" s="715"/>
      <c r="BS5" s="715"/>
      <c r="BT5" s="715"/>
      <c r="BU5" s="715"/>
      <c r="BV5" s="715"/>
      <c r="BW5" s="715"/>
      <c r="BX5" s="715"/>
      <c r="BY5" s="715"/>
      <c r="BZ5" s="715"/>
      <c r="CA5" s="715"/>
      <c r="CB5" s="715"/>
      <c r="CC5" s="715"/>
      <c r="CD5" s="715"/>
      <c r="CE5" s="715"/>
      <c r="CF5" s="715"/>
      <c r="CG5" s="716"/>
      <c r="CH5" s="720" t="s">
        <v>368</v>
      </c>
      <c r="CI5" s="721"/>
      <c r="CJ5" s="721"/>
      <c r="CK5" s="721"/>
      <c r="CL5" s="722"/>
      <c r="CM5" s="720" t="s">
        <v>369</v>
      </c>
      <c r="CN5" s="721"/>
      <c r="CO5" s="721"/>
      <c r="CP5" s="721"/>
      <c r="CQ5" s="722"/>
      <c r="CR5" s="720" t="s">
        <v>370</v>
      </c>
      <c r="CS5" s="721"/>
      <c r="CT5" s="721"/>
      <c r="CU5" s="721"/>
      <c r="CV5" s="722"/>
      <c r="CW5" s="720" t="s">
        <v>371</v>
      </c>
      <c r="CX5" s="721"/>
      <c r="CY5" s="721"/>
      <c r="CZ5" s="721"/>
      <c r="DA5" s="722"/>
      <c r="DB5" s="720" t="s">
        <v>372</v>
      </c>
      <c r="DC5" s="721"/>
      <c r="DD5" s="721"/>
      <c r="DE5" s="721"/>
      <c r="DF5" s="722"/>
      <c r="DG5" s="750" t="s">
        <v>373</v>
      </c>
      <c r="DH5" s="751"/>
      <c r="DI5" s="751"/>
      <c r="DJ5" s="751"/>
      <c r="DK5" s="752"/>
      <c r="DL5" s="750" t="s">
        <v>374</v>
      </c>
      <c r="DM5" s="751"/>
      <c r="DN5" s="751"/>
      <c r="DO5" s="751"/>
      <c r="DP5" s="752"/>
      <c r="DQ5" s="720" t="s">
        <v>375</v>
      </c>
      <c r="DR5" s="721"/>
      <c r="DS5" s="721"/>
      <c r="DT5" s="721"/>
      <c r="DU5" s="722"/>
      <c r="DV5" s="720" t="s">
        <v>366</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376</v>
      </c>
      <c r="C7" s="737"/>
      <c r="D7" s="737"/>
      <c r="E7" s="737"/>
      <c r="F7" s="737"/>
      <c r="G7" s="737"/>
      <c r="H7" s="737"/>
      <c r="I7" s="737"/>
      <c r="J7" s="737"/>
      <c r="K7" s="737"/>
      <c r="L7" s="737"/>
      <c r="M7" s="737"/>
      <c r="N7" s="737"/>
      <c r="O7" s="737"/>
      <c r="P7" s="738"/>
      <c r="Q7" s="739">
        <v>7378</v>
      </c>
      <c r="R7" s="740"/>
      <c r="S7" s="740"/>
      <c r="T7" s="740"/>
      <c r="U7" s="740"/>
      <c r="V7" s="740">
        <v>7240</v>
      </c>
      <c r="W7" s="740"/>
      <c r="X7" s="740"/>
      <c r="Y7" s="740"/>
      <c r="Z7" s="740"/>
      <c r="AA7" s="740">
        <v>138</v>
      </c>
      <c r="AB7" s="740"/>
      <c r="AC7" s="740"/>
      <c r="AD7" s="740"/>
      <c r="AE7" s="741"/>
      <c r="AF7" s="742">
        <v>95</v>
      </c>
      <c r="AG7" s="743"/>
      <c r="AH7" s="743"/>
      <c r="AI7" s="743"/>
      <c r="AJ7" s="744"/>
      <c r="AK7" s="745">
        <v>299</v>
      </c>
      <c r="AL7" s="746"/>
      <c r="AM7" s="746"/>
      <c r="AN7" s="746"/>
      <c r="AO7" s="746"/>
      <c r="AP7" s="746">
        <v>4730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552</v>
      </c>
      <c r="BT7" s="734"/>
      <c r="BU7" s="734"/>
      <c r="BV7" s="734"/>
      <c r="BW7" s="734"/>
      <c r="BX7" s="734"/>
      <c r="BY7" s="734"/>
      <c r="BZ7" s="734"/>
      <c r="CA7" s="734"/>
      <c r="CB7" s="734"/>
      <c r="CC7" s="734"/>
      <c r="CD7" s="734"/>
      <c r="CE7" s="734"/>
      <c r="CF7" s="734"/>
      <c r="CG7" s="749"/>
      <c r="CH7" s="730">
        <v>2</v>
      </c>
      <c r="CI7" s="731"/>
      <c r="CJ7" s="731"/>
      <c r="CK7" s="731"/>
      <c r="CL7" s="732"/>
      <c r="CM7" s="730">
        <v>12</v>
      </c>
      <c r="CN7" s="731"/>
      <c r="CO7" s="731"/>
      <c r="CP7" s="731"/>
      <c r="CQ7" s="732"/>
      <c r="CR7" s="730">
        <v>6</v>
      </c>
      <c r="CS7" s="731"/>
      <c r="CT7" s="731"/>
      <c r="CU7" s="731"/>
      <c r="CV7" s="732"/>
      <c r="CW7" s="730">
        <v>309</v>
      </c>
      <c r="CX7" s="731"/>
      <c r="CY7" s="731"/>
      <c r="CZ7" s="731"/>
      <c r="DA7" s="732"/>
      <c r="DB7" s="730" t="s">
        <v>553</v>
      </c>
      <c r="DC7" s="731"/>
      <c r="DD7" s="731"/>
      <c r="DE7" s="731"/>
      <c r="DF7" s="732"/>
      <c r="DG7" s="730" t="s">
        <v>553</v>
      </c>
      <c r="DH7" s="731"/>
      <c r="DI7" s="731"/>
      <c r="DJ7" s="731"/>
      <c r="DK7" s="732"/>
      <c r="DL7" s="730" t="s">
        <v>553</v>
      </c>
      <c r="DM7" s="731"/>
      <c r="DN7" s="731"/>
      <c r="DO7" s="731"/>
      <c r="DP7" s="732"/>
      <c r="DQ7" s="730" t="s">
        <v>553</v>
      </c>
      <c r="DR7" s="731"/>
      <c r="DS7" s="731"/>
      <c r="DT7" s="731"/>
      <c r="DU7" s="732"/>
      <c r="DV7" s="733"/>
      <c r="DW7" s="734"/>
      <c r="DX7" s="734"/>
      <c r="DY7" s="734"/>
      <c r="DZ7" s="735"/>
      <c r="EA7" s="216"/>
    </row>
    <row r="8" spans="1:131" s="217" customFormat="1" ht="26.25" customHeight="1" x14ac:dyDescent="0.2">
      <c r="A8" s="220">
        <v>2</v>
      </c>
      <c r="B8" s="767" t="s">
        <v>377</v>
      </c>
      <c r="C8" s="768"/>
      <c r="D8" s="768"/>
      <c r="E8" s="768"/>
      <c r="F8" s="768"/>
      <c r="G8" s="768"/>
      <c r="H8" s="768"/>
      <c r="I8" s="768"/>
      <c r="J8" s="768"/>
      <c r="K8" s="768"/>
      <c r="L8" s="768"/>
      <c r="M8" s="768"/>
      <c r="N8" s="768"/>
      <c r="O8" s="768"/>
      <c r="P8" s="769"/>
      <c r="Q8" s="770">
        <v>0</v>
      </c>
      <c r="R8" s="771"/>
      <c r="S8" s="771"/>
      <c r="T8" s="771"/>
      <c r="U8" s="771"/>
      <c r="V8" s="771">
        <v>0</v>
      </c>
      <c r="W8" s="771"/>
      <c r="X8" s="771"/>
      <c r="Y8" s="771"/>
      <c r="Z8" s="771"/>
      <c r="AA8" s="771">
        <v>0</v>
      </c>
      <c r="AB8" s="771"/>
      <c r="AC8" s="771"/>
      <c r="AD8" s="771"/>
      <c r="AE8" s="772"/>
      <c r="AF8" s="773">
        <v>0</v>
      </c>
      <c r="AG8" s="774"/>
      <c r="AH8" s="774"/>
      <c r="AI8" s="774"/>
      <c r="AJ8" s="775"/>
      <c r="AK8" s="756">
        <v>0</v>
      </c>
      <c r="AL8" s="757"/>
      <c r="AM8" s="757"/>
      <c r="AN8" s="757"/>
      <c r="AO8" s="757"/>
      <c r="AP8" s="757" t="s">
        <v>554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379</v>
      </c>
      <c r="B23" s="776" t="s">
        <v>380</v>
      </c>
      <c r="C23" s="777"/>
      <c r="D23" s="777"/>
      <c r="E23" s="777"/>
      <c r="F23" s="777"/>
      <c r="G23" s="777"/>
      <c r="H23" s="777"/>
      <c r="I23" s="777"/>
      <c r="J23" s="777"/>
      <c r="K23" s="777"/>
      <c r="L23" s="777"/>
      <c r="M23" s="777"/>
      <c r="N23" s="777"/>
      <c r="O23" s="777"/>
      <c r="P23" s="778"/>
      <c r="Q23" s="779">
        <v>7377</v>
      </c>
      <c r="R23" s="780"/>
      <c r="S23" s="780"/>
      <c r="T23" s="780"/>
      <c r="U23" s="780"/>
      <c r="V23" s="780">
        <v>7239</v>
      </c>
      <c r="W23" s="780"/>
      <c r="X23" s="780"/>
      <c r="Y23" s="780"/>
      <c r="Z23" s="780"/>
      <c r="AA23" s="780">
        <v>138</v>
      </c>
      <c r="AB23" s="780"/>
      <c r="AC23" s="780"/>
      <c r="AD23" s="780"/>
      <c r="AE23" s="781"/>
      <c r="AF23" s="782">
        <v>95</v>
      </c>
      <c r="AG23" s="780"/>
      <c r="AH23" s="780"/>
      <c r="AI23" s="780"/>
      <c r="AJ23" s="783"/>
      <c r="AK23" s="784"/>
      <c r="AL23" s="785"/>
      <c r="AM23" s="785"/>
      <c r="AN23" s="785"/>
      <c r="AO23" s="785"/>
      <c r="AP23" s="780">
        <v>4730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359</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366</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391</v>
      </c>
      <c r="C28" s="737"/>
      <c r="D28" s="737"/>
      <c r="E28" s="737"/>
      <c r="F28" s="737"/>
      <c r="G28" s="737"/>
      <c r="H28" s="737"/>
      <c r="I28" s="737"/>
      <c r="J28" s="737"/>
      <c r="K28" s="737"/>
      <c r="L28" s="737"/>
      <c r="M28" s="737"/>
      <c r="N28" s="737"/>
      <c r="O28" s="737"/>
      <c r="P28" s="738"/>
      <c r="Q28" s="809">
        <v>1310</v>
      </c>
      <c r="R28" s="810"/>
      <c r="S28" s="810"/>
      <c r="T28" s="810"/>
      <c r="U28" s="810"/>
      <c r="V28" s="810">
        <v>1308</v>
      </c>
      <c r="W28" s="810"/>
      <c r="X28" s="810"/>
      <c r="Y28" s="810"/>
      <c r="Z28" s="810"/>
      <c r="AA28" s="810">
        <v>2</v>
      </c>
      <c r="AB28" s="810"/>
      <c r="AC28" s="810"/>
      <c r="AD28" s="810"/>
      <c r="AE28" s="811"/>
      <c r="AF28" s="812">
        <v>2</v>
      </c>
      <c r="AG28" s="810"/>
      <c r="AH28" s="810"/>
      <c r="AI28" s="810"/>
      <c r="AJ28" s="813"/>
      <c r="AK28" s="814">
        <v>157</v>
      </c>
      <c r="AL28" s="815"/>
      <c r="AM28" s="815"/>
      <c r="AN28" s="815"/>
      <c r="AO28" s="815"/>
      <c r="AP28" s="815" t="s">
        <v>554</v>
      </c>
      <c r="AQ28" s="815"/>
      <c r="AR28" s="815"/>
      <c r="AS28" s="815"/>
      <c r="AT28" s="815"/>
      <c r="AU28" s="815" t="s">
        <v>554</v>
      </c>
      <c r="AV28" s="815"/>
      <c r="AW28" s="815"/>
      <c r="AX28" s="815"/>
      <c r="AY28" s="815"/>
      <c r="AZ28" s="816" t="s">
        <v>554</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392</v>
      </c>
      <c r="C29" s="768"/>
      <c r="D29" s="768"/>
      <c r="E29" s="768"/>
      <c r="F29" s="768"/>
      <c r="G29" s="768"/>
      <c r="H29" s="768"/>
      <c r="I29" s="768"/>
      <c r="J29" s="768"/>
      <c r="K29" s="768"/>
      <c r="L29" s="768"/>
      <c r="M29" s="768"/>
      <c r="N29" s="768"/>
      <c r="O29" s="768"/>
      <c r="P29" s="769"/>
      <c r="Q29" s="770">
        <v>1493</v>
      </c>
      <c r="R29" s="771"/>
      <c r="S29" s="771"/>
      <c r="T29" s="771"/>
      <c r="U29" s="771"/>
      <c r="V29" s="771">
        <v>1379</v>
      </c>
      <c r="W29" s="771"/>
      <c r="X29" s="771"/>
      <c r="Y29" s="771"/>
      <c r="Z29" s="771"/>
      <c r="AA29" s="771">
        <v>114</v>
      </c>
      <c r="AB29" s="771"/>
      <c r="AC29" s="771"/>
      <c r="AD29" s="771"/>
      <c r="AE29" s="772"/>
      <c r="AF29" s="773">
        <v>114</v>
      </c>
      <c r="AG29" s="774"/>
      <c r="AH29" s="774"/>
      <c r="AI29" s="774"/>
      <c r="AJ29" s="775"/>
      <c r="AK29" s="821">
        <v>345</v>
      </c>
      <c r="AL29" s="817"/>
      <c r="AM29" s="817"/>
      <c r="AN29" s="817"/>
      <c r="AO29" s="817"/>
      <c r="AP29" s="817" t="s">
        <v>554</v>
      </c>
      <c r="AQ29" s="817"/>
      <c r="AR29" s="817"/>
      <c r="AS29" s="817"/>
      <c r="AT29" s="817"/>
      <c r="AU29" s="817" t="s">
        <v>554</v>
      </c>
      <c r="AV29" s="817"/>
      <c r="AW29" s="817"/>
      <c r="AX29" s="817"/>
      <c r="AY29" s="817"/>
      <c r="AZ29" s="818" t="s">
        <v>554</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393</v>
      </c>
      <c r="C30" s="768"/>
      <c r="D30" s="768"/>
      <c r="E30" s="768"/>
      <c r="F30" s="768"/>
      <c r="G30" s="768"/>
      <c r="H30" s="768"/>
      <c r="I30" s="768"/>
      <c r="J30" s="768"/>
      <c r="K30" s="768"/>
      <c r="L30" s="768"/>
      <c r="M30" s="768"/>
      <c r="N30" s="768"/>
      <c r="O30" s="768"/>
      <c r="P30" s="769"/>
      <c r="Q30" s="770">
        <v>6</v>
      </c>
      <c r="R30" s="771"/>
      <c r="S30" s="771"/>
      <c r="T30" s="771"/>
      <c r="U30" s="771"/>
      <c r="V30" s="771">
        <v>4</v>
      </c>
      <c r="W30" s="771"/>
      <c r="X30" s="771"/>
      <c r="Y30" s="771"/>
      <c r="Z30" s="771"/>
      <c r="AA30" s="771">
        <v>2</v>
      </c>
      <c r="AB30" s="771"/>
      <c r="AC30" s="771"/>
      <c r="AD30" s="771"/>
      <c r="AE30" s="772"/>
      <c r="AF30" s="773">
        <v>2</v>
      </c>
      <c r="AG30" s="774"/>
      <c r="AH30" s="774"/>
      <c r="AI30" s="774"/>
      <c r="AJ30" s="775"/>
      <c r="AK30" s="821">
        <v>0</v>
      </c>
      <c r="AL30" s="817"/>
      <c r="AM30" s="817"/>
      <c r="AN30" s="817"/>
      <c r="AO30" s="817"/>
      <c r="AP30" s="817" t="s">
        <v>554</v>
      </c>
      <c r="AQ30" s="817"/>
      <c r="AR30" s="817"/>
      <c r="AS30" s="817"/>
      <c r="AT30" s="817"/>
      <c r="AU30" s="817" t="s">
        <v>554</v>
      </c>
      <c r="AV30" s="817"/>
      <c r="AW30" s="817"/>
      <c r="AX30" s="817"/>
      <c r="AY30" s="817"/>
      <c r="AZ30" s="818" t="s">
        <v>554</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394</v>
      </c>
      <c r="C31" s="768"/>
      <c r="D31" s="768"/>
      <c r="E31" s="768"/>
      <c r="F31" s="768"/>
      <c r="G31" s="768"/>
      <c r="H31" s="768"/>
      <c r="I31" s="768"/>
      <c r="J31" s="768"/>
      <c r="K31" s="768"/>
      <c r="L31" s="768"/>
      <c r="M31" s="768"/>
      <c r="N31" s="768"/>
      <c r="O31" s="768"/>
      <c r="P31" s="769"/>
      <c r="Q31" s="770">
        <v>312</v>
      </c>
      <c r="R31" s="771"/>
      <c r="S31" s="771"/>
      <c r="T31" s="771"/>
      <c r="U31" s="771"/>
      <c r="V31" s="771">
        <v>312</v>
      </c>
      <c r="W31" s="771"/>
      <c r="X31" s="771"/>
      <c r="Y31" s="771"/>
      <c r="Z31" s="771"/>
      <c r="AA31" s="771">
        <v>0</v>
      </c>
      <c r="AB31" s="771"/>
      <c r="AC31" s="771"/>
      <c r="AD31" s="771"/>
      <c r="AE31" s="772"/>
      <c r="AF31" s="773">
        <v>0</v>
      </c>
      <c r="AG31" s="774"/>
      <c r="AH31" s="774"/>
      <c r="AI31" s="774"/>
      <c r="AJ31" s="775"/>
      <c r="AK31" s="821">
        <v>219</v>
      </c>
      <c r="AL31" s="817"/>
      <c r="AM31" s="817"/>
      <c r="AN31" s="817"/>
      <c r="AO31" s="817"/>
      <c r="AP31" s="817" t="s">
        <v>554</v>
      </c>
      <c r="AQ31" s="817"/>
      <c r="AR31" s="817"/>
      <c r="AS31" s="817"/>
      <c r="AT31" s="817"/>
      <c r="AU31" s="817" t="s">
        <v>554</v>
      </c>
      <c r="AV31" s="817"/>
      <c r="AW31" s="817"/>
      <c r="AX31" s="817"/>
      <c r="AY31" s="817"/>
      <c r="AZ31" s="818" t="s">
        <v>554</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395</v>
      </c>
      <c r="C32" s="768"/>
      <c r="D32" s="768"/>
      <c r="E32" s="768"/>
      <c r="F32" s="768"/>
      <c r="G32" s="768"/>
      <c r="H32" s="768"/>
      <c r="I32" s="768"/>
      <c r="J32" s="768"/>
      <c r="K32" s="768"/>
      <c r="L32" s="768"/>
      <c r="M32" s="768"/>
      <c r="N32" s="768"/>
      <c r="O32" s="768"/>
      <c r="P32" s="769"/>
      <c r="Q32" s="770">
        <v>183</v>
      </c>
      <c r="R32" s="771"/>
      <c r="S32" s="771"/>
      <c r="T32" s="771"/>
      <c r="U32" s="771"/>
      <c r="V32" s="771">
        <v>166</v>
      </c>
      <c r="W32" s="771"/>
      <c r="X32" s="771"/>
      <c r="Y32" s="771"/>
      <c r="Z32" s="771"/>
      <c r="AA32" s="771">
        <v>16</v>
      </c>
      <c r="AB32" s="771"/>
      <c r="AC32" s="771"/>
      <c r="AD32" s="771"/>
      <c r="AE32" s="772"/>
      <c r="AF32" s="773">
        <v>222</v>
      </c>
      <c r="AG32" s="774"/>
      <c r="AH32" s="774"/>
      <c r="AI32" s="774"/>
      <c r="AJ32" s="775"/>
      <c r="AK32" s="821">
        <v>13</v>
      </c>
      <c r="AL32" s="817"/>
      <c r="AM32" s="817"/>
      <c r="AN32" s="817"/>
      <c r="AO32" s="817"/>
      <c r="AP32" s="817">
        <v>637</v>
      </c>
      <c r="AQ32" s="817"/>
      <c r="AR32" s="817"/>
      <c r="AS32" s="817"/>
      <c r="AT32" s="817"/>
      <c r="AU32" s="817">
        <v>23</v>
      </c>
      <c r="AV32" s="817"/>
      <c r="AW32" s="817"/>
      <c r="AX32" s="817"/>
      <c r="AY32" s="817"/>
      <c r="AZ32" s="818" t="s">
        <v>554</v>
      </c>
      <c r="BA32" s="818"/>
      <c r="BB32" s="818"/>
      <c r="BC32" s="818"/>
      <c r="BD32" s="818"/>
      <c r="BE32" s="819" t="s">
        <v>396</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397</v>
      </c>
      <c r="C33" s="768"/>
      <c r="D33" s="768"/>
      <c r="E33" s="768"/>
      <c r="F33" s="768"/>
      <c r="G33" s="768"/>
      <c r="H33" s="768"/>
      <c r="I33" s="768"/>
      <c r="J33" s="768"/>
      <c r="K33" s="768"/>
      <c r="L33" s="768"/>
      <c r="M33" s="768"/>
      <c r="N33" s="768"/>
      <c r="O33" s="768"/>
      <c r="P33" s="769"/>
      <c r="Q33" s="770">
        <v>0</v>
      </c>
      <c r="R33" s="771"/>
      <c r="S33" s="771"/>
      <c r="T33" s="771"/>
      <c r="U33" s="771"/>
      <c r="V33" s="771">
        <v>0</v>
      </c>
      <c r="W33" s="771"/>
      <c r="X33" s="771"/>
      <c r="Y33" s="771"/>
      <c r="Z33" s="771"/>
      <c r="AA33" s="771" t="s">
        <v>554</v>
      </c>
      <c r="AB33" s="771"/>
      <c r="AC33" s="771"/>
      <c r="AD33" s="771"/>
      <c r="AE33" s="772"/>
      <c r="AF33" s="773" t="s">
        <v>122</v>
      </c>
      <c r="AG33" s="774"/>
      <c r="AH33" s="774"/>
      <c r="AI33" s="774"/>
      <c r="AJ33" s="775"/>
      <c r="AK33" s="821">
        <v>2</v>
      </c>
      <c r="AL33" s="817"/>
      <c r="AM33" s="817"/>
      <c r="AN33" s="817"/>
      <c r="AO33" s="817"/>
      <c r="AP33" s="817">
        <v>6</v>
      </c>
      <c r="AQ33" s="817"/>
      <c r="AR33" s="817"/>
      <c r="AS33" s="817"/>
      <c r="AT33" s="817"/>
      <c r="AU33" s="817">
        <v>6</v>
      </c>
      <c r="AV33" s="817"/>
      <c r="AW33" s="817"/>
      <c r="AX33" s="817"/>
      <c r="AY33" s="817"/>
      <c r="AZ33" s="818" t="s">
        <v>554</v>
      </c>
      <c r="BA33" s="818"/>
      <c r="BB33" s="818"/>
      <c r="BC33" s="818"/>
      <c r="BD33" s="818"/>
      <c r="BE33" s="819" t="s">
        <v>396</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143</v>
      </c>
      <c r="C34" s="768"/>
      <c r="D34" s="768"/>
      <c r="E34" s="768"/>
      <c r="F34" s="768"/>
      <c r="G34" s="768"/>
      <c r="H34" s="768"/>
      <c r="I34" s="768"/>
      <c r="J34" s="768"/>
      <c r="K34" s="768"/>
      <c r="L34" s="768"/>
      <c r="M34" s="768"/>
      <c r="N34" s="768"/>
      <c r="O34" s="768"/>
      <c r="P34" s="769"/>
      <c r="Q34" s="770">
        <v>838</v>
      </c>
      <c r="R34" s="771"/>
      <c r="S34" s="771"/>
      <c r="T34" s="771"/>
      <c r="U34" s="771"/>
      <c r="V34" s="771">
        <v>863</v>
      </c>
      <c r="W34" s="771"/>
      <c r="X34" s="771"/>
      <c r="Y34" s="771"/>
      <c r="Z34" s="771"/>
      <c r="AA34" s="771">
        <v>-26</v>
      </c>
      <c r="AB34" s="771"/>
      <c r="AC34" s="771"/>
      <c r="AD34" s="771"/>
      <c r="AE34" s="772"/>
      <c r="AF34" s="773">
        <v>-10</v>
      </c>
      <c r="AG34" s="774"/>
      <c r="AH34" s="774"/>
      <c r="AI34" s="774"/>
      <c r="AJ34" s="775"/>
      <c r="AK34" s="821">
        <v>267</v>
      </c>
      <c r="AL34" s="817"/>
      <c r="AM34" s="817"/>
      <c r="AN34" s="817"/>
      <c r="AO34" s="817"/>
      <c r="AP34" s="817">
        <v>652</v>
      </c>
      <c r="AQ34" s="817"/>
      <c r="AR34" s="817"/>
      <c r="AS34" s="817"/>
      <c r="AT34" s="817"/>
      <c r="AU34" s="817">
        <v>465</v>
      </c>
      <c r="AV34" s="817"/>
      <c r="AW34" s="817"/>
      <c r="AX34" s="817"/>
      <c r="AY34" s="817"/>
      <c r="AZ34" s="818">
        <v>1.6</v>
      </c>
      <c r="BA34" s="818"/>
      <c r="BB34" s="818"/>
      <c r="BC34" s="818"/>
      <c r="BD34" s="818"/>
      <c r="BE34" s="819" t="s">
        <v>396</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t="s">
        <v>398</v>
      </c>
      <c r="C35" s="768"/>
      <c r="D35" s="768"/>
      <c r="E35" s="768"/>
      <c r="F35" s="768"/>
      <c r="G35" s="768"/>
      <c r="H35" s="768"/>
      <c r="I35" s="768"/>
      <c r="J35" s="768"/>
      <c r="K35" s="768"/>
      <c r="L35" s="768"/>
      <c r="M35" s="768"/>
      <c r="N35" s="768"/>
      <c r="O35" s="768"/>
      <c r="P35" s="769"/>
      <c r="Q35" s="770">
        <v>50</v>
      </c>
      <c r="R35" s="771"/>
      <c r="S35" s="771"/>
      <c r="T35" s="771"/>
      <c r="U35" s="771"/>
      <c r="V35" s="771">
        <v>50</v>
      </c>
      <c r="W35" s="771"/>
      <c r="X35" s="771"/>
      <c r="Y35" s="771"/>
      <c r="Z35" s="771"/>
      <c r="AA35" s="771">
        <v>0</v>
      </c>
      <c r="AB35" s="771"/>
      <c r="AC35" s="771"/>
      <c r="AD35" s="771"/>
      <c r="AE35" s="772"/>
      <c r="AF35" s="773">
        <v>5</v>
      </c>
      <c r="AG35" s="774"/>
      <c r="AH35" s="774"/>
      <c r="AI35" s="774"/>
      <c r="AJ35" s="775"/>
      <c r="AK35" s="821">
        <v>21</v>
      </c>
      <c r="AL35" s="817"/>
      <c r="AM35" s="817"/>
      <c r="AN35" s="817"/>
      <c r="AO35" s="817"/>
      <c r="AP35" s="817">
        <v>34</v>
      </c>
      <c r="AQ35" s="817"/>
      <c r="AR35" s="817"/>
      <c r="AS35" s="817"/>
      <c r="AT35" s="817"/>
      <c r="AU35" s="817">
        <v>34</v>
      </c>
      <c r="AV35" s="817"/>
      <c r="AW35" s="817"/>
      <c r="AX35" s="817"/>
      <c r="AY35" s="817"/>
      <c r="AZ35" s="818" t="s">
        <v>554</v>
      </c>
      <c r="BA35" s="818"/>
      <c r="BB35" s="818"/>
      <c r="BC35" s="818"/>
      <c r="BD35" s="818"/>
      <c r="BE35" s="819" t="s">
        <v>396</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379</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335</v>
      </c>
      <c r="AG63" s="831"/>
      <c r="AH63" s="831"/>
      <c r="AI63" s="831"/>
      <c r="AJ63" s="832"/>
      <c r="AK63" s="833"/>
      <c r="AL63" s="828"/>
      <c r="AM63" s="828"/>
      <c r="AN63" s="828"/>
      <c r="AO63" s="828"/>
      <c r="AP63" s="831">
        <v>1329</v>
      </c>
      <c r="AQ63" s="831"/>
      <c r="AR63" s="831"/>
      <c r="AS63" s="831"/>
      <c r="AT63" s="831"/>
      <c r="AU63" s="831">
        <v>528</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402</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403</v>
      </c>
      <c r="AV66" s="721"/>
      <c r="AW66" s="721"/>
      <c r="AX66" s="721"/>
      <c r="AY66" s="722"/>
      <c r="AZ66" s="720" t="s">
        <v>366</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555</v>
      </c>
      <c r="C68" s="857"/>
      <c r="D68" s="857"/>
      <c r="E68" s="857"/>
      <c r="F68" s="857"/>
      <c r="G68" s="857"/>
      <c r="H68" s="857"/>
      <c r="I68" s="857"/>
      <c r="J68" s="857"/>
      <c r="K68" s="857"/>
      <c r="L68" s="857"/>
      <c r="M68" s="857"/>
      <c r="N68" s="857"/>
      <c r="O68" s="857"/>
      <c r="P68" s="858"/>
      <c r="Q68" s="859">
        <v>1895</v>
      </c>
      <c r="R68" s="853"/>
      <c r="S68" s="853"/>
      <c r="T68" s="853"/>
      <c r="U68" s="853"/>
      <c r="V68" s="853">
        <v>1886</v>
      </c>
      <c r="W68" s="853"/>
      <c r="X68" s="853"/>
      <c r="Y68" s="853"/>
      <c r="Z68" s="853"/>
      <c r="AA68" s="853">
        <v>9</v>
      </c>
      <c r="AB68" s="853"/>
      <c r="AC68" s="853"/>
      <c r="AD68" s="853"/>
      <c r="AE68" s="853"/>
      <c r="AF68" s="853">
        <v>9</v>
      </c>
      <c r="AG68" s="853"/>
      <c r="AH68" s="853"/>
      <c r="AI68" s="853"/>
      <c r="AJ68" s="853"/>
      <c r="AK68" s="853">
        <v>24</v>
      </c>
      <c r="AL68" s="853"/>
      <c r="AM68" s="853"/>
      <c r="AN68" s="853"/>
      <c r="AO68" s="853"/>
      <c r="AP68" s="853">
        <v>0</v>
      </c>
      <c r="AQ68" s="853"/>
      <c r="AR68" s="853"/>
      <c r="AS68" s="853"/>
      <c r="AT68" s="853"/>
      <c r="AU68" s="853" t="s">
        <v>491</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556</v>
      </c>
      <c r="C69" s="861"/>
      <c r="D69" s="861"/>
      <c r="E69" s="861"/>
      <c r="F69" s="861"/>
      <c r="G69" s="861"/>
      <c r="H69" s="861"/>
      <c r="I69" s="861"/>
      <c r="J69" s="861"/>
      <c r="K69" s="861"/>
      <c r="L69" s="861"/>
      <c r="M69" s="861"/>
      <c r="N69" s="861"/>
      <c r="O69" s="861"/>
      <c r="P69" s="862"/>
      <c r="Q69" s="863">
        <v>25</v>
      </c>
      <c r="R69" s="817"/>
      <c r="S69" s="817"/>
      <c r="T69" s="817"/>
      <c r="U69" s="817"/>
      <c r="V69" s="817">
        <v>23</v>
      </c>
      <c r="W69" s="817"/>
      <c r="X69" s="817"/>
      <c r="Y69" s="817"/>
      <c r="Z69" s="817"/>
      <c r="AA69" s="817">
        <v>1</v>
      </c>
      <c r="AB69" s="817"/>
      <c r="AC69" s="817"/>
      <c r="AD69" s="817"/>
      <c r="AE69" s="817"/>
      <c r="AF69" s="817">
        <v>1</v>
      </c>
      <c r="AG69" s="817"/>
      <c r="AH69" s="817"/>
      <c r="AI69" s="817"/>
      <c r="AJ69" s="817"/>
      <c r="AK69" s="817">
        <v>9</v>
      </c>
      <c r="AL69" s="817"/>
      <c r="AM69" s="817"/>
      <c r="AN69" s="817"/>
      <c r="AO69" s="817"/>
      <c r="AP69" s="817">
        <v>0</v>
      </c>
      <c r="AQ69" s="817"/>
      <c r="AR69" s="817"/>
      <c r="AS69" s="817"/>
      <c r="AT69" s="817"/>
      <c r="AU69" s="817" t="s">
        <v>491</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557</v>
      </c>
      <c r="C70" s="861"/>
      <c r="D70" s="861"/>
      <c r="E70" s="861"/>
      <c r="F70" s="861"/>
      <c r="G70" s="861"/>
      <c r="H70" s="861"/>
      <c r="I70" s="861"/>
      <c r="J70" s="861"/>
      <c r="K70" s="861"/>
      <c r="L70" s="861"/>
      <c r="M70" s="861"/>
      <c r="N70" s="861"/>
      <c r="O70" s="861"/>
      <c r="P70" s="862"/>
      <c r="Q70" s="863">
        <v>22</v>
      </c>
      <c r="R70" s="817"/>
      <c r="S70" s="817"/>
      <c r="T70" s="817"/>
      <c r="U70" s="817"/>
      <c r="V70" s="817">
        <v>20</v>
      </c>
      <c r="W70" s="817"/>
      <c r="X70" s="817"/>
      <c r="Y70" s="817"/>
      <c r="Z70" s="817"/>
      <c r="AA70" s="817">
        <v>2</v>
      </c>
      <c r="AB70" s="817"/>
      <c r="AC70" s="817"/>
      <c r="AD70" s="817"/>
      <c r="AE70" s="817"/>
      <c r="AF70" s="817">
        <v>2</v>
      </c>
      <c r="AG70" s="817"/>
      <c r="AH70" s="817"/>
      <c r="AI70" s="817"/>
      <c r="AJ70" s="817"/>
      <c r="AK70" s="817">
        <v>0</v>
      </c>
      <c r="AL70" s="817"/>
      <c r="AM70" s="817"/>
      <c r="AN70" s="817"/>
      <c r="AO70" s="817"/>
      <c r="AP70" s="817">
        <v>0</v>
      </c>
      <c r="AQ70" s="817"/>
      <c r="AR70" s="817"/>
      <c r="AS70" s="817"/>
      <c r="AT70" s="817"/>
      <c r="AU70" s="817" t="s">
        <v>491</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558</v>
      </c>
      <c r="C71" s="861"/>
      <c r="D71" s="861"/>
      <c r="E71" s="861"/>
      <c r="F71" s="861"/>
      <c r="G71" s="861"/>
      <c r="H71" s="861"/>
      <c r="I71" s="861"/>
      <c r="J71" s="861"/>
      <c r="K71" s="861"/>
      <c r="L71" s="861"/>
      <c r="M71" s="861"/>
      <c r="N71" s="861"/>
      <c r="O71" s="861"/>
      <c r="P71" s="862"/>
      <c r="Q71" s="863">
        <v>222</v>
      </c>
      <c r="R71" s="817"/>
      <c r="S71" s="817"/>
      <c r="T71" s="817"/>
      <c r="U71" s="817"/>
      <c r="V71" s="817">
        <v>215</v>
      </c>
      <c r="W71" s="817"/>
      <c r="X71" s="817"/>
      <c r="Y71" s="817"/>
      <c r="Z71" s="817"/>
      <c r="AA71" s="817">
        <v>7</v>
      </c>
      <c r="AB71" s="817"/>
      <c r="AC71" s="817"/>
      <c r="AD71" s="817"/>
      <c r="AE71" s="817"/>
      <c r="AF71" s="817">
        <v>7</v>
      </c>
      <c r="AG71" s="817"/>
      <c r="AH71" s="817"/>
      <c r="AI71" s="817"/>
      <c r="AJ71" s="817"/>
      <c r="AK71" s="817">
        <v>6</v>
      </c>
      <c r="AL71" s="817"/>
      <c r="AM71" s="817"/>
      <c r="AN71" s="817"/>
      <c r="AO71" s="817"/>
      <c r="AP71" s="817">
        <v>0</v>
      </c>
      <c r="AQ71" s="817"/>
      <c r="AR71" s="817"/>
      <c r="AS71" s="817"/>
      <c r="AT71" s="817"/>
      <c r="AU71" s="817" t="s">
        <v>491</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559</v>
      </c>
      <c r="C72" s="861"/>
      <c r="D72" s="861"/>
      <c r="E72" s="861"/>
      <c r="F72" s="861"/>
      <c r="G72" s="861"/>
      <c r="H72" s="861"/>
      <c r="I72" s="861"/>
      <c r="J72" s="861"/>
      <c r="K72" s="861"/>
      <c r="L72" s="861"/>
      <c r="M72" s="861"/>
      <c r="N72" s="861"/>
      <c r="O72" s="861"/>
      <c r="P72" s="862"/>
      <c r="Q72" s="863">
        <v>176722</v>
      </c>
      <c r="R72" s="817"/>
      <c r="S72" s="817"/>
      <c r="T72" s="817"/>
      <c r="U72" s="817"/>
      <c r="V72" s="817">
        <v>170611</v>
      </c>
      <c r="W72" s="817"/>
      <c r="X72" s="817"/>
      <c r="Y72" s="817"/>
      <c r="Z72" s="817"/>
      <c r="AA72" s="817">
        <v>6110</v>
      </c>
      <c r="AB72" s="817"/>
      <c r="AC72" s="817"/>
      <c r="AD72" s="817"/>
      <c r="AE72" s="817"/>
      <c r="AF72" s="817">
        <v>6110</v>
      </c>
      <c r="AG72" s="817"/>
      <c r="AH72" s="817"/>
      <c r="AI72" s="817"/>
      <c r="AJ72" s="817"/>
      <c r="AK72" s="817">
        <v>2165</v>
      </c>
      <c r="AL72" s="817"/>
      <c r="AM72" s="817"/>
      <c r="AN72" s="817"/>
      <c r="AO72" s="817"/>
      <c r="AP72" s="817" t="s">
        <v>491</v>
      </c>
      <c r="AQ72" s="817"/>
      <c r="AR72" s="817"/>
      <c r="AS72" s="817"/>
      <c r="AT72" s="817"/>
      <c r="AU72" s="817" t="s">
        <v>491</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560</v>
      </c>
      <c r="C73" s="861"/>
      <c r="D73" s="861"/>
      <c r="E73" s="861"/>
      <c r="F73" s="861"/>
      <c r="G73" s="861"/>
      <c r="H73" s="861"/>
      <c r="I73" s="861"/>
      <c r="J73" s="861"/>
      <c r="K73" s="861"/>
      <c r="L73" s="861"/>
      <c r="M73" s="861"/>
      <c r="N73" s="861"/>
      <c r="O73" s="861"/>
      <c r="P73" s="862"/>
      <c r="Q73" s="863">
        <v>1301</v>
      </c>
      <c r="R73" s="817"/>
      <c r="S73" s="817"/>
      <c r="T73" s="817"/>
      <c r="U73" s="817"/>
      <c r="V73" s="817">
        <v>1270</v>
      </c>
      <c r="W73" s="817"/>
      <c r="X73" s="817"/>
      <c r="Y73" s="817"/>
      <c r="Z73" s="817"/>
      <c r="AA73" s="817">
        <v>31</v>
      </c>
      <c r="AB73" s="817"/>
      <c r="AC73" s="817"/>
      <c r="AD73" s="817"/>
      <c r="AE73" s="817"/>
      <c r="AF73" s="817">
        <v>27</v>
      </c>
      <c r="AG73" s="817"/>
      <c r="AH73" s="817"/>
      <c r="AI73" s="817"/>
      <c r="AJ73" s="817"/>
      <c r="AK73" s="817">
        <v>21</v>
      </c>
      <c r="AL73" s="817"/>
      <c r="AM73" s="817"/>
      <c r="AN73" s="817"/>
      <c r="AO73" s="817"/>
      <c r="AP73" s="817">
        <v>0</v>
      </c>
      <c r="AQ73" s="817"/>
      <c r="AR73" s="817"/>
      <c r="AS73" s="817"/>
      <c r="AT73" s="817"/>
      <c r="AU73" s="817">
        <v>0</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379</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6156</v>
      </c>
      <c r="AG88" s="831"/>
      <c r="AH88" s="831"/>
      <c r="AI88" s="831"/>
      <c r="AJ88" s="831"/>
      <c r="AK88" s="828"/>
      <c r="AL88" s="828"/>
      <c r="AM88" s="828"/>
      <c r="AN88" s="828"/>
      <c r="AO88" s="828"/>
      <c r="AP88" s="831">
        <v>0</v>
      </c>
      <c r="AQ88" s="831"/>
      <c r="AR88" s="831"/>
      <c r="AS88" s="831"/>
      <c r="AT88" s="831"/>
      <c r="AU88" s="831">
        <v>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6</v>
      </c>
      <c r="CS102" s="839"/>
      <c r="CT102" s="839"/>
      <c r="CU102" s="839"/>
      <c r="CV102" s="878"/>
      <c r="CW102" s="877">
        <v>309</v>
      </c>
      <c r="CX102" s="839"/>
      <c r="CY102" s="839"/>
      <c r="CZ102" s="839"/>
      <c r="DA102" s="878"/>
      <c r="DB102" s="877" t="s">
        <v>554</v>
      </c>
      <c r="DC102" s="839"/>
      <c r="DD102" s="839"/>
      <c r="DE102" s="839"/>
      <c r="DF102" s="878"/>
      <c r="DG102" s="877" t="s">
        <v>554</v>
      </c>
      <c r="DH102" s="839"/>
      <c r="DI102" s="839"/>
      <c r="DJ102" s="839"/>
      <c r="DK102" s="878"/>
      <c r="DL102" s="877" t="s">
        <v>554</v>
      </c>
      <c r="DM102" s="839"/>
      <c r="DN102" s="839"/>
      <c r="DO102" s="839"/>
      <c r="DP102" s="878"/>
      <c r="DQ102" s="877" t="s">
        <v>554</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296</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296</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296</v>
      </c>
      <c r="DR109" s="880"/>
      <c r="DS109" s="880"/>
      <c r="DT109" s="880"/>
      <c r="DU109" s="881"/>
      <c r="DV109" s="879" t="s">
        <v>415</v>
      </c>
      <c r="DW109" s="880"/>
      <c r="DX109" s="880"/>
      <c r="DY109" s="880"/>
      <c r="DZ109" s="882"/>
    </row>
    <row r="110" spans="1:131" s="212" customFormat="1" ht="26.25" customHeight="1" x14ac:dyDescent="0.2">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560232</v>
      </c>
      <c r="AB110" s="887"/>
      <c r="AC110" s="887"/>
      <c r="AD110" s="887"/>
      <c r="AE110" s="888"/>
      <c r="AF110" s="889">
        <v>574149</v>
      </c>
      <c r="AG110" s="887"/>
      <c r="AH110" s="887"/>
      <c r="AI110" s="887"/>
      <c r="AJ110" s="888"/>
      <c r="AK110" s="889">
        <v>571099</v>
      </c>
      <c r="AL110" s="887"/>
      <c r="AM110" s="887"/>
      <c r="AN110" s="887"/>
      <c r="AO110" s="888"/>
      <c r="AP110" s="890">
        <v>17.100000000000001</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4998045</v>
      </c>
      <c r="BR110" s="918"/>
      <c r="BS110" s="918"/>
      <c r="BT110" s="918"/>
      <c r="BU110" s="918"/>
      <c r="BV110" s="918">
        <v>4904384</v>
      </c>
      <c r="BW110" s="918"/>
      <c r="BX110" s="918"/>
      <c r="BY110" s="918"/>
      <c r="BZ110" s="918"/>
      <c r="CA110" s="918">
        <v>4730077</v>
      </c>
      <c r="CB110" s="918"/>
      <c r="CC110" s="918"/>
      <c r="CD110" s="918"/>
      <c r="CE110" s="918"/>
      <c r="CF110" s="931">
        <v>142</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631609</v>
      </c>
      <c r="BR112" s="913"/>
      <c r="BS112" s="913"/>
      <c r="BT112" s="913"/>
      <c r="BU112" s="913"/>
      <c r="BV112" s="913">
        <v>543031</v>
      </c>
      <c r="BW112" s="913"/>
      <c r="BX112" s="913"/>
      <c r="BY112" s="913"/>
      <c r="BZ112" s="913"/>
      <c r="CA112" s="913">
        <v>527344</v>
      </c>
      <c r="CB112" s="913"/>
      <c r="CC112" s="913"/>
      <c r="CD112" s="913"/>
      <c r="CE112" s="913"/>
      <c r="CF112" s="907">
        <v>15.8</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74394</v>
      </c>
      <c r="AB113" s="925"/>
      <c r="AC113" s="925"/>
      <c r="AD113" s="925"/>
      <c r="AE113" s="926"/>
      <c r="AF113" s="927">
        <v>59750</v>
      </c>
      <c r="AG113" s="925"/>
      <c r="AH113" s="925"/>
      <c r="AI113" s="925"/>
      <c r="AJ113" s="926"/>
      <c r="AK113" s="927">
        <v>56786</v>
      </c>
      <c r="AL113" s="925"/>
      <c r="AM113" s="925"/>
      <c r="AN113" s="925"/>
      <c r="AO113" s="926"/>
      <c r="AP113" s="928">
        <v>1.7</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3864</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9473</v>
      </c>
      <c r="AB114" s="946"/>
      <c r="AC114" s="946"/>
      <c r="AD114" s="946"/>
      <c r="AE114" s="947"/>
      <c r="AF114" s="948">
        <v>3872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340061</v>
      </c>
      <c r="BR114" s="913"/>
      <c r="BS114" s="913"/>
      <c r="BT114" s="913"/>
      <c r="BU114" s="913"/>
      <c r="BV114" s="913">
        <v>383257</v>
      </c>
      <c r="BW114" s="913"/>
      <c r="BX114" s="913"/>
      <c r="BY114" s="913"/>
      <c r="BZ114" s="913"/>
      <c r="CA114" s="913">
        <v>339421</v>
      </c>
      <c r="CB114" s="913"/>
      <c r="CC114" s="913"/>
      <c r="CD114" s="913"/>
      <c r="CE114" s="913"/>
      <c r="CF114" s="907">
        <v>10.199999999999999</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179</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644099</v>
      </c>
      <c r="AB117" s="966"/>
      <c r="AC117" s="966"/>
      <c r="AD117" s="966"/>
      <c r="AE117" s="967"/>
      <c r="AF117" s="968">
        <v>637771</v>
      </c>
      <c r="AG117" s="966"/>
      <c r="AH117" s="966"/>
      <c r="AI117" s="966"/>
      <c r="AJ117" s="967"/>
      <c r="AK117" s="968">
        <v>627885</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296</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179</v>
      </c>
      <c r="BA119" s="233"/>
      <c r="BB119" s="233"/>
      <c r="BC119" s="233"/>
      <c r="BD119" s="233"/>
      <c r="BE119" s="233"/>
      <c r="BF119" s="233"/>
      <c r="BG119" s="233"/>
      <c r="BH119" s="233"/>
      <c r="BI119" s="233"/>
      <c r="BJ119" s="233"/>
      <c r="BK119" s="233"/>
      <c r="BL119" s="233"/>
      <c r="BM119" s="233"/>
      <c r="BN119" s="233"/>
      <c r="BO119" s="964" t="s">
        <v>445</v>
      </c>
      <c r="BP119" s="992"/>
      <c r="BQ119" s="986">
        <v>5973579</v>
      </c>
      <c r="BR119" s="987"/>
      <c r="BS119" s="987"/>
      <c r="BT119" s="987"/>
      <c r="BU119" s="987"/>
      <c r="BV119" s="987">
        <v>5830672</v>
      </c>
      <c r="BW119" s="987"/>
      <c r="BX119" s="987"/>
      <c r="BY119" s="987"/>
      <c r="BZ119" s="987"/>
      <c r="CA119" s="987">
        <v>5596842</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3347380</v>
      </c>
      <c r="BR120" s="918"/>
      <c r="BS120" s="918"/>
      <c r="BT120" s="918"/>
      <c r="BU120" s="918"/>
      <c r="BV120" s="918">
        <v>3585862</v>
      </c>
      <c r="BW120" s="918"/>
      <c r="BX120" s="918"/>
      <c r="BY120" s="918"/>
      <c r="BZ120" s="918"/>
      <c r="CA120" s="918">
        <v>3948725</v>
      </c>
      <c r="CB120" s="918"/>
      <c r="CC120" s="918"/>
      <c r="CD120" s="918"/>
      <c r="CE120" s="918"/>
      <c r="CF120" s="931">
        <v>118.5</v>
      </c>
      <c r="CG120" s="932"/>
      <c r="CH120" s="932"/>
      <c r="CI120" s="932"/>
      <c r="CJ120" s="932"/>
      <c r="CK120" s="993" t="s">
        <v>449</v>
      </c>
      <c r="CL120" s="994"/>
      <c r="CM120" s="994"/>
      <c r="CN120" s="994"/>
      <c r="CO120" s="995"/>
      <c r="CP120" s="1001" t="s">
        <v>143</v>
      </c>
      <c r="CQ120" s="1002"/>
      <c r="CR120" s="1002"/>
      <c r="CS120" s="1002"/>
      <c r="CT120" s="1002"/>
      <c r="CU120" s="1002"/>
      <c r="CV120" s="1002"/>
      <c r="CW120" s="1002"/>
      <c r="CX120" s="1002"/>
      <c r="CY120" s="1002"/>
      <c r="CZ120" s="1002"/>
      <c r="DA120" s="1002"/>
      <c r="DB120" s="1002"/>
      <c r="DC120" s="1002"/>
      <c r="DD120" s="1002"/>
      <c r="DE120" s="1002"/>
      <c r="DF120" s="1003"/>
      <c r="DG120" s="917">
        <v>573526</v>
      </c>
      <c r="DH120" s="918"/>
      <c r="DI120" s="918"/>
      <c r="DJ120" s="918"/>
      <c r="DK120" s="918"/>
      <c r="DL120" s="918">
        <v>481880</v>
      </c>
      <c r="DM120" s="918"/>
      <c r="DN120" s="918"/>
      <c r="DO120" s="918"/>
      <c r="DP120" s="918"/>
      <c r="DQ120" s="918">
        <v>465185</v>
      </c>
      <c r="DR120" s="918"/>
      <c r="DS120" s="918"/>
      <c r="DT120" s="918"/>
      <c r="DU120" s="918"/>
      <c r="DV120" s="919">
        <v>14</v>
      </c>
      <c r="DW120" s="919"/>
      <c r="DX120" s="919"/>
      <c r="DY120" s="919"/>
      <c r="DZ120" s="920"/>
    </row>
    <row r="121" spans="1:130" s="212" customFormat="1" ht="26.25" customHeight="1" x14ac:dyDescent="0.2">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129695</v>
      </c>
      <c r="BR121" s="913"/>
      <c r="BS121" s="913"/>
      <c r="BT121" s="913"/>
      <c r="BU121" s="913"/>
      <c r="BV121" s="913">
        <v>86293</v>
      </c>
      <c r="BW121" s="913"/>
      <c r="BX121" s="913"/>
      <c r="BY121" s="913"/>
      <c r="BZ121" s="913"/>
      <c r="CA121" s="913">
        <v>65373</v>
      </c>
      <c r="CB121" s="913"/>
      <c r="CC121" s="913"/>
      <c r="CD121" s="913"/>
      <c r="CE121" s="913"/>
      <c r="CF121" s="907">
        <v>2</v>
      </c>
      <c r="CG121" s="908"/>
      <c r="CH121" s="908"/>
      <c r="CI121" s="908"/>
      <c r="CJ121" s="908"/>
      <c r="CK121" s="996"/>
      <c r="CL121" s="997"/>
      <c r="CM121" s="997"/>
      <c r="CN121" s="997"/>
      <c r="CO121" s="998"/>
      <c r="CP121" s="1006" t="s">
        <v>398</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33712</v>
      </c>
      <c r="DR121" s="913"/>
      <c r="DS121" s="913"/>
      <c r="DT121" s="913"/>
      <c r="DU121" s="913"/>
      <c r="DV121" s="914">
        <v>1</v>
      </c>
      <c r="DW121" s="914"/>
      <c r="DX121" s="914"/>
      <c r="DY121" s="914"/>
      <c r="DZ121" s="915"/>
    </row>
    <row r="122" spans="1:130" s="212" customFormat="1" ht="26.25" customHeight="1" x14ac:dyDescent="0.2">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4020529</v>
      </c>
      <c r="BR122" s="987"/>
      <c r="BS122" s="987"/>
      <c r="BT122" s="987"/>
      <c r="BU122" s="987"/>
      <c r="BV122" s="987">
        <v>3977330</v>
      </c>
      <c r="BW122" s="987"/>
      <c r="BX122" s="987"/>
      <c r="BY122" s="987"/>
      <c r="BZ122" s="987"/>
      <c r="CA122" s="987">
        <v>4316987</v>
      </c>
      <c r="CB122" s="987"/>
      <c r="CC122" s="987"/>
      <c r="CD122" s="987"/>
      <c r="CE122" s="987"/>
      <c r="CF122" s="1004">
        <v>129.6</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v>21716</v>
      </c>
      <c r="DH122" s="913"/>
      <c r="DI122" s="913"/>
      <c r="DJ122" s="913"/>
      <c r="DK122" s="913"/>
      <c r="DL122" s="913">
        <v>22655</v>
      </c>
      <c r="DM122" s="913"/>
      <c r="DN122" s="913"/>
      <c r="DO122" s="913"/>
      <c r="DP122" s="913"/>
      <c r="DQ122" s="913">
        <v>22924</v>
      </c>
      <c r="DR122" s="913"/>
      <c r="DS122" s="913"/>
      <c r="DT122" s="913"/>
      <c r="DU122" s="913"/>
      <c r="DV122" s="914">
        <v>0.7</v>
      </c>
      <c r="DW122" s="914"/>
      <c r="DX122" s="914"/>
      <c r="DY122" s="914"/>
      <c r="DZ122" s="915"/>
    </row>
    <row r="123" spans="1:130" s="212" customFormat="1" ht="26.25" customHeight="1" x14ac:dyDescent="0.2">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179</v>
      </c>
      <c r="BA123" s="233"/>
      <c r="BB123" s="233"/>
      <c r="BC123" s="233"/>
      <c r="BD123" s="233"/>
      <c r="BE123" s="233"/>
      <c r="BF123" s="233"/>
      <c r="BG123" s="233"/>
      <c r="BH123" s="233"/>
      <c r="BI123" s="233"/>
      <c r="BJ123" s="233"/>
      <c r="BK123" s="233"/>
      <c r="BL123" s="233"/>
      <c r="BM123" s="233"/>
      <c r="BN123" s="233"/>
      <c r="BO123" s="964" t="s">
        <v>453</v>
      </c>
      <c r="BP123" s="992"/>
      <c r="BQ123" s="1050">
        <v>7497604</v>
      </c>
      <c r="BR123" s="1051"/>
      <c r="BS123" s="1051"/>
      <c r="BT123" s="1051"/>
      <c r="BU123" s="1051"/>
      <c r="BV123" s="1051">
        <v>7649485</v>
      </c>
      <c r="BW123" s="1051"/>
      <c r="BX123" s="1051"/>
      <c r="BY123" s="1051"/>
      <c r="BZ123" s="1051"/>
      <c r="CA123" s="1051">
        <v>8331085</v>
      </c>
      <c r="CB123" s="1051"/>
      <c r="CC123" s="1051"/>
      <c r="CD123" s="1051"/>
      <c r="CE123" s="1051"/>
      <c r="CF123" s="988"/>
      <c r="CG123" s="989"/>
      <c r="CH123" s="989"/>
      <c r="CI123" s="989"/>
      <c r="CJ123" s="990"/>
      <c r="CK123" s="996"/>
      <c r="CL123" s="997"/>
      <c r="CM123" s="997"/>
      <c r="CN123" s="997"/>
      <c r="CO123" s="998"/>
      <c r="CP123" s="1006" t="s">
        <v>397</v>
      </c>
      <c r="CQ123" s="1007"/>
      <c r="CR123" s="1007"/>
      <c r="CS123" s="1007"/>
      <c r="CT123" s="1007"/>
      <c r="CU123" s="1007"/>
      <c r="CV123" s="1007"/>
      <c r="CW123" s="1007"/>
      <c r="CX123" s="1007"/>
      <c r="CY123" s="1007"/>
      <c r="CZ123" s="1007"/>
      <c r="DA123" s="1007"/>
      <c r="DB123" s="1007"/>
      <c r="DC123" s="1007"/>
      <c r="DD123" s="1007"/>
      <c r="DE123" s="1007"/>
      <c r="DF123" s="1008"/>
      <c r="DG123" s="945">
        <v>9026</v>
      </c>
      <c r="DH123" s="946"/>
      <c r="DI123" s="946"/>
      <c r="DJ123" s="946"/>
      <c r="DK123" s="947"/>
      <c r="DL123" s="948">
        <v>7292</v>
      </c>
      <c r="DM123" s="946"/>
      <c r="DN123" s="946"/>
      <c r="DO123" s="946"/>
      <c r="DP123" s="947"/>
      <c r="DQ123" s="948">
        <v>5523</v>
      </c>
      <c r="DR123" s="946"/>
      <c r="DS123" s="946"/>
      <c r="DT123" s="946"/>
      <c r="DU123" s="947"/>
      <c r="DV123" s="949">
        <v>0.2</v>
      </c>
      <c r="DW123" s="950"/>
      <c r="DX123" s="950"/>
      <c r="DY123" s="950"/>
      <c r="DZ123" s="951"/>
    </row>
    <row r="124" spans="1:130" s="212" customFormat="1" ht="26.25" customHeight="1" thickBot="1" x14ac:dyDescent="0.25">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v>27341</v>
      </c>
      <c r="DH124" s="973"/>
      <c r="DI124" s="973"/>
      <c r="DJ124" s="973"/>
      <c r="DK124" s="974"/>
      <c r="DL124" s="972">
        <v>31204</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16631</v>
      </c>
      <c r="AB128" s="1033"/>
      <c r="AC128" s="1033"/>
      <c r="AD128" s="1033"/>
      <c r="AE128" s="1034"/>
      <c r="AF128" s="1035">
        <v>11484</v>
      </c>
      <c r="AG128" s="1033"/>
      <c r="AH128" s="1033"/>
      <c r="AI128" s="1033"/>
      <c r="AJ128" s="1034"/>
      <c r="AK128" s="1035">
        <v>21068</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3635254</v>
      </c>
      <c r="AB129" s="946"/>
      <c r="AC129" s="946"/>
      <c r="AD129" s="946"/>
      <c r="AE129" s="947"/>
      <c r="AF129" s="948">
        <v>3592803</v>
      </c>
      <c r="AG129" s="946"/>
      <c r="AH129" s="946"/>
      <c r="AI129" s="946"/>
      <c r="AJ129" s="947"/>
      <c r="AK129" s="948">
        <v>3725264</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380773</v>
      </c>
      <c r="AB130" s="946"/>
      <c r="AC130" s="946"/>
      <c r="AD130" s="946"/>
      <c r="AE130" s="947"/>
      <c r="AF130" s="948">
        <v>391498</v>
      </c>
      <c r="AG130" s="946"/>
      <c r="AH130" s="946"/>
      <c r="AI130" s="946"/>
      <c r="AJ130" s="947"/>
      <c r="AK130" s="948">
        <v>393278</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7.1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3254481</v>
      </c>
      <c r="AB131" s="973"/>
      <c r="AC131" s="973"/>
      <c r="AD131" s="973"/>
      <c r="AE131" s="974"/>
      <c r="AF131" s="972">
        <v>3201305</v>
      </c>
      <c r="AG131" s="973"/>
      <c r="AH131" s="973"/>
      <c r="AI131" s="973"/>
      <c r="AJ131" s="974"/>
      <c r="AK131" s="972">
        <v>3331986</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7.5801640880000001</v>
      </c>
      <c r="AB132" s="1084"/>
      <c r="AC132" s="1084"/>
      <c r="AD132" s="1084"/>
      <c r="AE132" s="1085"/>
      <c r="AF132" s="1086">
        <v>7.3341572959999999</v>
      </c>
      <c r="AG132" s="1084"/>
      <c r="AH132" s="1084"/>
      <c r="AI132" s="1084"/>
      <c r="AJ132" s="1085"/>
      <c r="AK132" s="1086">
        <v>6.4087604210000002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7.1</v>
      </c>
      <c r="AB133" s="1067"/>
      <c r="AC133" s="1067"/>
      <c r="AD133" s="1067"/>
      <c r="AE133" s="1068"/>
      <c r="AF133" s="1066">
        <v>7.2</v>
      </c>
      <c r="AG133" s="1067"/>
      <c r="AH133" s="1067"/>
      <c r="AI133" s="1067"/>
      <c r="AJ133" s="1068"/>
      <c r="AK133" s="1066">
        <v>7.1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QyT72dnfTVNse4VDkJ7fE5MoLS1QM3XPgKxwIKsEW7QBX+5VhE23OBHrJ+weCwobWXOjufOPmDYaHEATHAUxA==" saltValue="R9QMUnISAlhlpY/DidRq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479</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IU9Vc4oM+xbU8k+OQXTF4Hl2uZ5/7AiMHSnbIpFlfQ0jmYCY7W/M6Pz+J/FHCm/Sbqf1g1MHVvijHl/Ca4zuw==" saltValue="s6VaYSZVRvAaEYzLJpf8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MCg8tyAE62a5kZMb8A3Ka5XxfBaGL68TQpPb/A7hfV5/qREyDz7u2NFOqRq50uLxgh8vKbIgeq8Cj3SyEPMog==" saltValue="9dOwnj4Iu4TP6MAGw9MW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481</v>
      </c>
      <c r="AL6" s="248"/>
      <c r="AM6" s="248"/>
      <c r="AN6" s="248"/>
    </row>
    <row r="7" spans="1:46" ht="13.5" customHeight="1" x14ac:dyDescent="0.2">
      <c r="A7" s="247"/>
      <c r="AK7" s="250"/>
      <c r="AL7" s="251"/>
      <c r="AM7" s="251"/>
      <c r="AN7" s="252"/>
      <c r="AO7" s="1101" t="s">
        <v>482</v>
      </c>
      <c r="AP7" s="253"/>
      <c r="AQ7" s="254" t="s">
        <v>483</v>
      </c>
      <c r="AR7" s="255"/>
    </row>
    <row r="8" spans="1:46" ht="13.2" x14ac:dyDescent="0.2">
      <c r="A8" s="247"/>
      <c r="AK8" s="256"/>
      <c r="AL8" s="257"/>
      <c r="AM8" s="257"/>
      <c r="AN8" s="258"/>
      <c r="AO8" s="1102"/>
      <c r="AP8" s="259" t="s">
        <v>484</v>
      </c>
      <c r="AQ8" s="260" t="s">
        <v>485</v>
      </c>
      <c r="AR8" s="261" t="s">
        <v>486</v>
      </c>
    </row>
    <row r="9" spans="1:46" ht="13.2" x14ac:dyDescent="0.2">
      <c r="A9" s="247"/>
      <c r="AK9" s="1103" t="s">
        <v>487</v>
      </c>
      <c r="AL9" s="1104"/>
      <c r="AM9" s="1104"/>
      <c r="AN9" s="1105"/>
      <c r="AO9" s="262">
        <v>1201142</v>
      </c>
      <c r="AP9" s="262">
        <v>143112</v>
      </c>
      <c r="AQ9" s="263">
        <v>186275</v>
      </c>
      <c r="AR9" s="264">
        <v>-23.2</v>
      </c>
    </row>
    <row r="10" spans="1:46" ht="13.5" customHeight="1" x14ac:dyDescent="0.2">
      <c r="A10" s="247"/>
      <c r="AK10" s="1103" t="s">
        <v>488</v>
      </c>
      <c r="AL10" s="1104"/>
      <c r="AM10" s="1104"/>
      <c r="AN10" s="1105"/>
      <c r="AO10" s="265">
        <v>126608</v>
      </c>
      <c r="AP10" s="265">
        <v>15085</v>
      </c>
      <c r="AQ10" s="266">
        <v>28060</v>
      </c>
      <c r="AR10" s="267">
        <v>-46.2</v>
      </c>
    </row>
    <row r="11" spans="1:46" ht="13.5" customHeight="1" x14ac:dyDescent="0.2">
      <c r="A11" s="247"/>
      <c r="AK11" s="1103" t="s">
        <v>489</v>
      </c>
      <c r="AL11" s="1104"/>
      <c r="AM11" s="1104"/>
      <c r="AN11" s="1105"/>
      <c r="AO11" s="265">
        <v>5118</v>
      </c>
      <c r="AP11" s="265">
        <v>610</v>
      </c>
      <c r="AQ11" s="266">
        <v>7123</v>
      </c>
      <c r="AR11" s="267">
        <v>-91.4</v>
      </c>
    </row>
    <row r="12" spans="1:46" ht="13.5" customHeight="1" x14ac:dyDescent="0.2">
      <c r="A12" s="247"/>
      <c r="AK12" s="1103" t="s">
        <v>490</v>
      </c>
      <c r="AL12" s="1104"/>
      <c r="AM12" s="1104"/>
      <c r="AN12" s="1105"/>
      <c r="AO12" s="265" t="s">
        <v>491</v>
      </c>
      <c r="AP12" s="265" t="s">
        <v>491</v>
      </c>
      <c r="AQ12" s="266">
        <v>57</v>
      </c>
      <c r="AR12" s="267" t="s">
        <v>491</v>
      </c>
    </row>
    <row r="13" spans="1:46" ht="13.5" customHeight="1" x14ac:dyDescent="0.2">
      <c r="A13" s="247"/>
      <c r="AK13" s="1103" t="s">
        <v>492</v>
      </c>
      <c r="AL13" s="1104"/>
      <c r="AM13" s="1104"/>
      <c r="AN13" s="1105"/>
      <c r="AO13" s="265">
        <v>77762</v>
      </c>
      <c r="AP13" s="265">
        <v>9265</v>
      </c>
      <c r="AQ13" s="266">
        <v>6435</v>
      </c>
      <c r="AR13" s="267">
        <v>44</v>
      </c>
    </row>
    <row r="14" spans="1:46" ht="13.5" customHeight="1" x14ac:dyDescent="0.2">
      <c r="A14" s="247"/>
      <c r="AK14" s="1103" t="s">
        <v>493</v>
      </c>
      <c r="AL14" s="1104"/>
      <c r="AM14" s="1104"/>
      <c r="AN14" s="1105"/>
      <c r="AO14" s="265">
        <v>4846</v>
      </c>
      <c r="AP14" s="265">
        <v>577</v>
      </c>
      <c r="AQ14" s="266">
        <v>3786</v>
      </c>
      <c r="AR14" s="267">
        <v>-84.8</v>
      </c>
    </row>
    <row r="15" spans="1:46" ht="13.5" customHeight="1" x14ac:dyDescent="0.2">
      <c r="A15" s="247"/>
      <c r="AK15" s="1106" t="s">
        <v>494</v>
      </c>
      <c r="AL15" s="1107"/>
      <c r="AM15" s="1107"/>
      <c r="AN15" s="1108"/>
      <c r="AO15" s="265">
        <v>-47233</v>
      </c>
      <c r="AP15" s="265">
        <v>-5628</v>
      </c>
      <c r="AQ15" s="266">
        <v>-9323</v>
      </c>
      <c r="AR15" s="267">
        <v>-39.6</v>
      </c>
    </row>
    <row r="16" spans="1:46" ht="13.2" x14ac:dyDescent="0.2">
      <c r="A16" s="247"/>
      <c r="AK16" s="1106" t="s">
        <v>179</v>
      </c>
      <c r="AL16" s="1107"/>
      <c r="AM16" s="1107"/>
      <c r="AN16" s="1108"/>
      <c r="AO16" s="265">
        <v>1368243</v>
      </c>
      <c r="AP16" s="265">
        <v>163022</v>
      </c>
      <c r="AQ16" s="266">
        <v>222412</v>
      </c>
      <c r="AR16" s="267">
        <v>-26.7</v>
      </c>
    </row>
    <row r="17" spans="1:46" ht="13.2" x14ac:dyDescent="0.2">
      <c r="A17" s="247"/>
    </row>
    <row r="18" spans="1:46" ht="13.2" x14ac:dyDescent="0.2">
      <c r="A18" s="247"/>
      <c r="AQ18" s="268"/>
      <c r="AR18" s="268"/>
    </row>
    <row r="19" spans="1:46" ht="13.2" x14ac:dyDescent="0.2">
      <c r="A19" s="247"/>
      <c r="AK19" s="243" t="s">
        <v>495</v>
      </c>
    </row>
    <row r="20" spans="1:46" ht="13.2" x14ac:dyDescent="0.2">
      <c r="A20" s="247"/>
      <c r="AK20" s="269"/>
      <c r="AL20" s="270"/>
      <c r="AM20" s="270"/>
      <c r="AN20" s="271"/>
      <c r="AO20" s="272" t="s">
        <v>496</v>
      </c>
      <c r="AP20" s="273" t="s">
        <v>497</v>
      </c>
      <c r="AQ20" s="274" t="s">
        <v>498</v>
      </c>
      <c r="AR20" s="275"/>
    </row>
    <row r="21" spans="1:46" s="248" customFormat="1" ht="13.2" x14ac:dyDescent="0.2">
      <c r="A21" s="276"/>
      <c r="AK21" s="1109" t="s">
        <v>499</v>
      </c>
      <c r="AL21" s="1110"/>
      <c r="AM21" s="1110"/>
      <c r="AN21" s="1111"/>
      <c r="AO21" s="277">
        <v>13.7</v>
      </c>
      <c r="AP21" s="278">
        <v>17.59</v>
      </c>
      <c r="AQ21" s="279">
        <v>-3.89</v>
      </c>
      <c r="AS21" s="280"/>
      <c r="AT21" s="276"/>
    </row>
    <row r="22" spans="1:46" s="248" customFormat="1" ht="13.2" x14ac:dyDescent="0.2">
      <c r="A22" s="276"/>
      <c r="AK22" s="1109" t="s">
        <v>500</v>
      </c>
      <c r="AL22" s="1110"/>
      <c r="AM22" s="1110"/>
      <c r="AN22" s="1111"/>
      <c r="AO22" s="281">
        <v>97</v>
      </c>
      <c r="AP22" s="282">
        <v>95.9</v>
      </c>
      <c r="AQ22" s="283">
        <v>1.1000000000000001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503</v>
      </c>
      <c r="AL29" s="248"/>
      <c r="AM29" s="248"/>
      <c r="AN29" s="248"/>
      <c r="AS29" s="290"/>
    </row>
    <row r="30" spans="1:46" ht="13.5" customHeight="1" x14ac:dyDescent="0.2">
      <c r="A30" s="247"/>
      <c r="AK30" s="250"/>
      <c r="AL30" s="251"/>
      <c r="AM30" s="251"/>
      <c r="AN30" s="252"/>
      <c r="AO30" s="1101" t="s">
        <v>482</v>
      </c>
      <c r="AP30" s="253"/>
      <c r="AQ30" s="254" t="s">
        <v>483</v>
      </c>
      <c r="AR30" s="255"/>
    </row>
    <row r="31" spans="1:46" ht="13.2" x14ac:dyDescent="0.2">
      <c r="A31" s="247"/>
      <c r="AK31" s="256"/>
      <c r="AL31" s="257"/>
      <c r="AM31" s="257"/>
      <c r="AN31" s="258"/>
      <c r="AO31" s="1102"/>
      <c r="AP31" s="259" t="s">
        <v>484</v>
      </c>
      <c r="AQ31" s="260" t="s">
        <v>485</v>
      </c>
      <c r="AR31" s="261" t="s">
        <v>486</v>
      </c>
    </row>
    <row r="32" spans="1:46" ht="27" customHeight="1" x14ac:dyDescent="0.2">
      <c r="A32" s="247"/>
      <c r="AK32" s="1117" t="s">
        <v>504</v>
      </c>
      <c r="AL32" s="1118"/>
      <c r="AM32" s="1118"/>
      <c r="AN32" s="1119"/>
      <c r="AO32" s="291">
        <v>571099</v>
      </c>
      <c r="AP32" s="291">
        <v>68045</v>
      </c>
      <c r="AQ32" s="292">
        <v>124581</v>
      </c>
      <c r="AR32" s="293">
        <v>-45.4</v>
      </c>
    </row>
    <row r="33" spans="1:46" ht="13.5" customHeight="1" x14ac:dyDescent="0.2">
      <c r="A33" s="247"/>
      <c r="AK33" s="1117" t="s">
        <v>505</v>
      </c>
      <c r="AL33" s="1118"/>
      <c r="AM33" s="1118"/>
      <c r="AN33" s="1119"/>
      <c r="AO33" s="291" t="s">
        <v>491</v>
      </c>
      <c r="AP33" s="291" t="s">
        <v>491</v>
      </c>
      <c r="AQ33" s="292">
        <v>76</v>
      </c>
      <c r="AR33" s="293" t="s">
        <v>491</v>
      </c>
    </row>
    <row r="34" spans="1:46" ht="27" customHeight="1" x14ac:dyDescent="0.2">
      <c r="A34" s="247"/>
      <c r="AK34" s="1117" t="s">
        <v>506</v>
      </c>
      <c r="AL34" s="1118"/>
      <c r="AM34" s="1118"/>
      <c r="AN34" s="1119"/>
      <c r="AO34" s="291" t="s">
        <v>491</v>
      </c>
      <c r="AP34" s="291" t="s">
        <v>491</v>
      </c>
      <c r="AQ34" s="292">
        <v>163</v>
      </c>
      <c r="AR34" s="293" t="s">
        <v>491</v>
      </c>
    </row>
    <row r="35" spans="1:46" ht="27" customHeight="1" x14ac:dyDescent="0.2">
      <c r="A35" s="247"/>
      <c r="AK35" s="1117" t="s">
        <v>507</v>
      </c>
      <c r="AL35" s="1118"/>
      <c r="AM35" s="1118"/>
      <c r="AN35" s="1119"/>
      <c r="AO35" s="291">
        <v>56786</v>
      </c>
      <c r="AP35" s="291">
        <v>6766</v>
      </c>
      <c r="AQ35" s="292">
        <v>24428</v>
      </c>
      <c r="AR35" s="293">
        <v>-72.3</v>
      </c>
    </row>
    <row r="36" spans="1:46" ht="27" customHeight="1" x14ac:dyDescent="0.2">
      <c r="A36" s="247"/>
      <c r="AK36" s="1117" t="s">
        <v>508</v>
      </c>
      <c r="AL36" s="1118"/>
      <c r="AM36" s="1118"/>
      <c r="AN36" s="1119"/>
      <c r="AO36" s="291" t="s">
        <v>491</v>
      </c>
      <c r="AP36" s="291" t="s">
        <v>491</v>
      </c>
      <c r="AQ36" s="292">
        <v>4294</v>
      </c>
      <c r="AR36" s="293" t="s">
        <v>491</v>
      </c>
    </row>
    <row r="37" spans="1:46" ht="13.5" customHeight="1" x14ac:dyDescent="0.2">
      <c r="A37" s="247"/>
      <c r="AK37" s="1117" t="s">
        <v>509</v>
      </c>
      <c r="AL37" s="1118"/>
      <c r="AM37" s="1118"/>
      <c r="AN37" s="1119"/>
      <c r="AO37" s="291" t="s">
        <v>491</v>
      </c>
      <c r="AP37" s="291" t="s">
        <v>491</v>
      </c>
      <c r="AQ37" s="292">
        <v>880</v>
      </c>
      <c r="AR37" s="293" t="s">
        <v>491</v>
      </c>
    </row>
    <row r="38" spans="1:46" ht="27" customHeight="1" x14ac:dyDescent="0.2">
      <c r="A38" s="247"/>
      <c r="AK38" s="1120" t="s">
        <v>510</v>
      </c>
      <c r="AL38" s="1121"/>
      <c r="AM38" s="1121"/>
      <c r="AN38" s="1122"/>
      <c r="AO38" s="294" t="s">
        <v>491</v>
      </c>
      <c r="AP38" s="294" t="s">
        <v>491</v>
      </c>
      <c r="AQ38" s="295">
        <v>22</v>
      </c>
      <c r="AR38" s="283" t="s">
        <v>491</v>
      </c>
      <c r="AS38" s="290"/>
    </row>
    <row r="39" spans="1:46" ht="13.2" x14ac:dyDescent="0.2">
      <c r="A39" s="247"/>
      <c r="AK39" s="1120" t="s">
        <v>511</v>
      </c>
      <c r="AL39" s="1121"/>
      <c r="AM39" s="1121"/>
      <c r="AN39" s="1122"/>
      <c r="AO39" s="291">
        <v>-21068</v>
      </c>
      <c r="AP39" s="291">
        <v>-2510</v>
      </c>
      <c r="AQ39" s="292">
        <v>-5293</v>
      </c>
      <c r="AR39" s="293">
        <v>-52.6</v>
      </c>
      <c r="AS39" s="290"/>
    </row>
    <row r="40" spans="1:46" ht="27" customHeight="1" x14ac:dyDescent="0.2">
      <c r="A40" s="247"/>
      <c r="AK40" s="1117" t="s">
        <v>512</v>
      </c>
      <c r="AL40" s="1118"/>
      <c r="AM40" s="1118"/>
      <c r="AN40" s="1119"/>
      <c r="AO40" s="291">
        <v>-393278</v>
      </c>
      <c r="AP40" s="291">
        <v>-46858</v>
      </c>
      <c r="AQ40" s="292">
        <v>-99375</v>
      </c>
      <c r="AR40" s="293">
        <v>-52.8</v>
      </c>
      <c r="AS40" s="290"/>
    </row>
    <row r="41" spans="1:46" ht="13.2" x14ac:dyDescent="0.2">
      <c r="A41" s="247"/>
      <c r="AK41" s="1123" t="s">
        <v>289</v>
      </c>
      <c r="AL41" s="1124"/>
      <c r="AM41" s="1124"/>
      <c r="AN41" s="1125"/>
      <c r="AO41" s="291">
        <v>213539</v>
      </c>
      <c r="AP41" s="291">
        <v>25443</v>
      </c>
      <c r="AQ41" s="292">
        <v>49775</v>
      </c>
      <c r="AR41" s="293">
        <v>-48.9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2" x14ac:dyDescent="0.2">
      <c r="A48" s="247"/>
      <c r="AK48" s="301" t="s">
        <v>514</v>
      </c>
      <c r="AL48" s="301"/>
      <c r="AM48" s="301"/>
      <c r="AN48" s="301"/>
      <c r="AO48" s="301"/>
      <c r="AP48" s="301"/>
      <c r="AQ48" s="302"/>
      <c r="AR48" s="301"/>
    </row>
    <row r="49" spans="1:44" ht="13.5" customHeight="1" x14ac:dyDescent="0.2">
      <c r="A49" s="247"/>
      <c r="AK49" s="303"/>
      <c r="AL49" s="304"/>
      <c r="AM49" s="1112" t="s">
        <v>482</v>
      </c>
      <c r="AN49" s="1114" t="s">
        <v>515</v>
      </c>
      <c r="AO49" s="1115"/>
      <c r="AP49" s="1115"/>
      <c r="AQ49" s="1115"/>
      <c r="AR49" s="1116"/>
    </row>
    <row r="50" spans="1:44" ht="13.2" x14ac:dyDescent="0.2">
      <c r="A50" s="247"/>
      <c r="AK50" s="305"/>
      <c r="AL50" s="306"/>
      <c r="AM50" s="1113"/>
      <c r="AN50" s="307" t="s">
        <v>516</v>
      </c>
      <c r="AO50" s="308" t="s">
        <v>517</v>
      </c>
      <c r="AP50" s="309" t="s">
        <v>518</v>
      </c>
      <c r="AQ50" s="310" t="s">
        <v>519</v>
      </c>
      <c r="AR50" s="311" t="s">
        <v>520</v>
      </c>
    </row>
    <row r="51" spans="1:44" ht="13.2" x14ac:dyDescent="0.2">
      <c r="A51" s="247"/>
      <c r="AK51" s="303" t="s">
        <v>521</v>
      </c>
      <c r="AL51" s="304"/>
      <c r="AM51" s="312">
        <v>1213957</v>
      </c>
      <c r="AN51" s="313">
        <v>132964</v>
      </c>
      <c r="AO51" s="314">
        <v>-39.700000000000003</v>
      </c>
      <c r="AP51" s="315">
        <v>200194</v>
      </c>
      <c r="AQ51" s="316">
        <v>5.2</v>
      </c>
      <c r="AR51" s="317">
        <v>-44.9</v>
      </c>
    </row>
    <row r="52" spans="1:44" ht="13.2" x14ac:dyDescent="0.2">
      <c r="A52" s="247"/>
      <c r="AK52" s="318"/>
      <c r="AL52" s="319" t="s">
        <v>522</v>
      </c>
      <c r="AM52" s="320">
        <v>228877</v>
      </c>
      <c r="AN52" s="321">
        <v>25069</v>
      </c>
      <c r="AO52" s="322">
        <v>-15.2</v>
      </c>
      <c r="AP52" s="323">
        <v>106422</v>
      </c>
      <c r="AQ52" s="324">
        <v>20.100000000000001</v>
      </c>
      <c r="AR52" s="325">
        <v>-35.299999999999997</v>
      </c>
    </row>
    <row r="53" spans="1:44" ht="13.2" x14ac:dyDescent="0.2">
      <c r="A53" s="247"/>
      <c r="AK53" s="303" t="s">
        <v>523</v>
      </c>
      <c r="AL53" s="304"/>
      <c r="AM53" s="312">
        <v>1128182</v>
      </c>
      <c r="AN53" s="313">
        <v>125228</v>
      </c>
      <c r="AO53" s="314">
        <v>-5.8</v>
      </c>
      <c r="AP53" s="315">
        <v>196914</v>
      </c>
      <c r="AQ53" s="316">
        <v>-1.6</v>
      </c>
      <c r="AR53" s="317">
        <v>-4.2</v>
      </c>
    </row>
    <row r="54" spans="1:44" ht="13.2" x14ac:dyDescent="0.2">
      <c r="A54" s="247"/>
      <c r="AK54" s="318"/>
      <c r="AL54" s="319" t="s">
        <v>522</v>
      </c>
      <c r="AM54" s="320">
        <v>341694</v>
      </c>
      <c r="AN54" s="321">
        <v>37928</v>
      </c>
      <c r="AO54" s="322">
        <v>51.3</v>
      </c>
      <c r="AP54" s="323">
        <v>98966</v>
      </c>
      <c r="AQ54" s="324">
        <v>-7</v>
      </c>
      <c r="AR54" s="325">
        <v>58.3</v>
      </c>
    </row>
    <row r="55" spans="1:44" ht="13.2" x14ac:dyDescent="0.2">
      <c r="A55" s="247"/>
      <c r="AK55" s="303" t="s">
        <v>524</v>
      </c>
      <c r="AL55" s="304"/>
      <c r="AM55" s="312">
        <v>654490</v>
      </c>
      <c r="AN55" s="313">
        <v>74054</v>
      </c>
      <c r="AO55" s="314">
        <v>-40.9</v>
      </c>
      <c r="AP55" s="315">
        <v>204757</v>
      </c>
      <c r="AQ55" s="316">
        <v>4</v>
      </c>
      <c r="AR55" s="317">
        <v>-44.9</v>
      </c>
    </row>
    <row r="56" spans="1:44" ht="13.2" x14ac:dyDescent="0.2">
      <c r="A56" s="247"/>
      <c r="AK56" s="318"/>
      <c r="AL56" s="319" t="s">
        <v>522</v>
      </c>
      <c r="AM56" s="320">
        <v>164328</v>
      </c>
      <c r="AN56" s="321">
        <v>18593</v>
      </c>
      <c r="AO56" s="322">
        <v>-51</v>
      </c>
      <c r="AP56" s="323">
        <v>106071</v>
      </c>
      <c r="AQ56" s="324">
        <v>7.2</v>
      </c>
      <c r="AR56" s="325">
        <v>-58.2</v>
      </c>
    </row>
    <row r="57" spans="1:44" ht="13.2" x14ac:dyDescent="0.2">
      <c r="A57" s="247"/>
      <c r="AK57" s="303" t="s">
        <v>525</v>
      </c>
      <c r="AL57" s="304"/>
      <c r="AM57" s="312">
        <v>729703</v>
      </c>
      <c r="AN57" s="313">
        <v>84948</v>
      </c>
      <c r="AO57" s="314">
        <v>14.7</v>
      </c>
      <c r="AP57" s="315">
        <v>194971</v>
      </c>
      <c r="AQ57" s="316">
        <v>-4.8</v>
      </c>
      <c r="AR57" s="317">
        <v>19.5</v>
      </c>
    </row>
    <row r="58" spans="1:44" ht="13.2" x14ac:dyDescent="0.2">
      <c r="A58" s="247"/>
      <c r="AK58" s="318"/>
      <c r="AL58" s="319" t="s">
        <v>522</v>
      </c>
      <c r="AM58" s="320">
        <v>170301</v>
      </c>
      <c r="AN58" s="321">
        <v>19825</v>
      </c>
      <c r="AO58" s="322">
        <v>6.6</v>
      </c>
      <c r="AP58" s="323">
        <v>105966</v>
      </c>
      <c r="AQ58" s="324">
        <v>-0.1</v>
      </c>
      <c r="AR58" s="325">
        <v>6.7</v>
      </c>
    </row>
    <row r="59" spans="1:44" ht="13.2" x14ac:dyDescent="0.2">
      <c r="A59" s="247"/>
      <c r="AK59" s="303" t="s">
        <v>526</v>
      </c>
      <c r="AL59" s="304"/>
      <c r="AM59" s="312">
        <v>510034</v>
      </c>
      <c r="AN59" s="313">
        <v>60769</v>
      </c>
      <c r="AO59" s="314">
        <v>-28.5</v>
      </c>
      <c r="AP59" s="315">
        <v>224172</v>
      </c>
      <c r="AQ59" s="316">
        <v>15</v>
      </c>
      <c r="AR59" s="317">
        <v>-43.5</v>
      </c>
    </row>
    <row r="60" spans="1:44" ht="13.2" x14ac:dyDescent="0.2">
      <c r="A60" s="247"/>
      <c r="AK60" s="318"/>
      <c r="AL60" s="319" t="s">
        <v>522</v>
      </c>
      <c r="AM60" s="320">
        <v>158928</v>
      </c>
      <c r="AN60" s="321">
        <v>18936</v>
      </c>
      <c r="AO60" s="322">
        <v>-4.5</v>
      </c>
      <c r="AP60" s="323">
        <v>117611</v>
      </c>
      <c r="AQ60" s="324">
        <v>11</v>
      </c>
      <c r="AR60" s="325">
        <v>-15.5</v>
      </c>
    </row>
    <row r="61" spans="1:44" ht="13.2" x14ac:dyDescent="0.2">
      <c r="A61" s="247"/>
      <c r="AK61" s="303" t="s">
        <v>527</v>
      </c>
      <c r="AL61" s="326"/>
      <c r="AM61" s="312">
        <v>847273</v>
      </c>
      <c r="AN61" s="313">
        <v>95593</v>
      </c>
      <c r="AO61" s="314">
        <v>-20</v>
      </c>
      <c r="AP61" s="315">
        <v>204202</v>
      </c>
      <c r="AQ61" s="327">
        <v>3.6</v>
      </c>
      <c r="AR61" s="317">
        <v>-23.6</v>
      </c>
    </row>
    <row r="62" spans="1:44" ht="13.2" x14ac:dyDescent="0.2">
      <c r="A62" s="247"/>
      <c r="AK62" s="318"/>
      <c r="AL62" s="319" t="s">
        <v>522</v>
      </c>
      <c r="AM62" s="320">
        <v>212826</v>
      </c>
      <c r="AN62" s="321">
        <v>24070</v>
      </c>
      <c r="AO62" s="322">
        <v>-2.6</v>
      </c>
      <c r="AP62" s="323">
        <v>107007</v>
      </c>
      <c r="AQ62" s="324">
        <v>6.2</v>
      </c>
      <c r="AR62" s="325">
        <v>-8.8000000000000007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jIKvJw6gnBoSjCiXNYTCypcSv18OkM8EQEtlimoooRxYGzU5EvDYsRUrvF1iJ0mo0oCUkiMQU9vYuZsvJ2KRgg==" saltValue="vElmePg9kKhW0GbJ7mMk3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6R4+iKLvmwa+kPbVI0lmwmzT0dghOrF3FY7j1dBC+9Z/KBqOJldL9sS52IGWBwl3TCtLD4ub8fD8nA0ZW9frCw==" saltValue="W7kNEPpitWOmgKSfXG7I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WY/6NEsCIQNzFFGNZpNG6nR65OSz8d7QQwC5q04IsORz6cin9vX/Lt6cszkk/7w2N8y3I6jpVWL3GOZavmmmdw==" saltValue="ALQHxIwgmTqYSzu34Fym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25.92</v>
      </c>
      <c r="G47" s="12">
        <v>32.25</v>
      </c>
      <c r="H47" s="12">
        <v>35.67</v>
      </c>
      <c r="I47" s="12">
        <v>35.299999999999997</v>
      </c>
      <c r="J47" s="13">
        <v>40.85</v>
      </c>
    </row>
    <row r="48" spans="2:10" ht="57.75" customHeight="1" x14ac:dyDescent="0.2">
      <c r="B48" s="14"/>
      <c r="C48" s="1128" t="s">
        <v>4</v>
      </c>
      <c r="D48" s="1128"/>
      <c r="E48" s="1129"/>
      <c r="F48" s="15">
        <v>2.66</v>
      </c>
      <c r="G48" s="16">
        <v>4.18</v>
      </c>
      <c r="H48" s="16">
        <v>2.48</v>
      </c>
      <c r="I48" s="16">
        <v>1.98</v>
      </c>
      <c r="J48" s="17">
        <v>2.5499999999999998</v>
      </c>
    </row>
    <row r="49" spans="2:10" ht="57.75" customHeight="1" thickBot="1" x14ac:dyDescent="0.25">
      <c r="B49" s="18"/>
      <c r="C49" s="1130" t="s">
        <v>5</v>
      </c>
      <c r="D49" s="1130"/>
      <c r="E49" s="1131"/>
      <c r="F49" s="19">
        <v>0.85</v>
      </c>
      <c r="G49" s="20">
        <v>8.73</v>
      </c>
      <c r="H49" s="20" t="s">
        <v>534</v>
      </c>
      <c r="I49" s="20" t="s">
        <v>535</v>
      </c>
      <c r="J49" s="21">
        <v>6.1</v>
      </c>
    </row>
    <row r="50" spans="2:10" ht="13.2" x14ac:dyDescent="0.2"/>
  </sheetData>
  <sheetProtection algorithmName="SHA-512" hashValue="gQTX5zgVKi0hdf/3fwDeGPFI4XOH8cBwn7oiCtDinhlL21wF0Wx2qCavTn38GgHVplBiNtMtYZTAz0yI8/gqCg==" saltValue="Hou/XUqNgcFPb51JoKWc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2026-03-06T05:36:58Z</cp:lastPrinted>
  <dcterms:created xsi:type="dcterms:W3CDTF">2026-02-23T09:48:00Z</dcterms:created>
  <dcterms:modified xsi:type="dcterms:W3CDTF">2026-03-13T02:50:02Z</dcterms:modified>
  <cp:category/>
</cp:coreProperties>
</file>