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6年度決算分)\03提出（市町村→県）\1回目\00最終版\"/>
    </mc:Choice>
  </mc:AlternateContent>
  <xr:revisionPtr revIDLastSave="0" documentId="13_ncr:1_{72F5F80D-DD7D-44E7-AD0E-F3D80F464264}" xr6:coauthVersionLast="47" xr6:coauthVersionMax="47" xr10:uidLastSave="{00000000-0000-0000-0000-000000000000}"/>
  <bookViews>
    <workbookView xWindow="28692" yWindow="-108" windowWidth="29016" windowHeight="15696" tabRatio="7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BW34" i="10"/>
  <c r="CO34" i="10" s="1"/>
  <c r="BE34" i="10"/>
  <c r="U34" i="10"/>
  <c r="U35" i="10" s="1"/>
  <c r="U36" i="10" s="1"/>
  <c r="U37"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<sst xmlns="http://schemas.openxmlformats.org/spreadsheetml/2006/main" count="1123" uniqueCount="567">
  <si>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</si>
  <si>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</si>
  <si>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</si>
  <si>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</si>
  <si>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</si>
  <si>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</si>
  <si>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</si>
  <si>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</si>
  <si>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</si>
  <si>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</si>
  <si>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</si>
  <si>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</si>
  <si>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</si>
  <si>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</si>
  <si>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</si>
  <si>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</si>
  <si>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</si>
  <si>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</si>
  <si>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</si>
  <si>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</si>
  <si>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</si>
  <si>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</si>
  <si>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</si>
  <si>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</si>
  <si>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</si>
  <si>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</si>
  <si>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</si>
  <si>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</si>
  <si>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</si>
  <si>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</si>
  <si>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</si>
  <si>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</si>
  <si>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</si>
  <si>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</si>
  <si>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</si>
  <si>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</si>
  <si>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</si>
  <si>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</si>
  <si>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</si>
  <si>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</si>
  <si>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</si>
  <si>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</si>
  <si>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</si>
  <si>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</si>
  <si>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</si>
  <si>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</si>
  <si>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</si>
  <si>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</si>
  <si>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</si>
  <si>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</si>
  <si>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</si>
  <si>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</si>
  <si>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</si>
  <si>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</si>
  <si>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</si>
  <si>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</si>
  <si>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</si>
  <si>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</si>
  <si>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</si>
  <si>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</si>
  <si>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</si>
  <si>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</si>
  <si>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</si>
  <si>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</si>
  <si>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</si>
  <si>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</si>
  <si>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</si>
  <si>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</si>
  <si>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</si>
  <si>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</si>
  <si>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</si>
  <si>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</si>
  <si>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</si>
  <si>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</si>
  <si>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</si>
  <si>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</si>
  <si>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</si>
  <si>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</si>
  <si>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</si>
  <si>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</si>
  <si>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</si>
  <si>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</si>
  <si>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</si>
  <si>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</si>
  <si>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</si>
  <si>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</si>
  <si>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</si>
  <si>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</si>
  <si>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</si>
  <si>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</si>
  <si>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</si>
  <si>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</si>
  <si>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</si>
  <si>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</si>
  <si>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高鍋町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</si>
  <si>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</si>
  <si>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</si>
  <si>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</si>
  <si>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</si>
  <si>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</si>
  <si>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</si>
  <si>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</si>
  <si>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</si>
  <si>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</si>
  <si>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</si>
  <si>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</si>
  <si>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</si>
  <si>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</si>
  <si>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</si>
  <si>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</si>
  <si>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</si>
  <si>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</si>
  <si>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</si>
  <si>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</si>
  <si>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</si>
  <si>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</si>
  <si>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</si>
  <si>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</si>
  <si>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</si>
  <si>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</si>
  <si>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</si>
  <si>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</si>
  <si>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</si>
  <si>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</si>
  <si>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</si>
  <si>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</si>
  <si>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</si>
  <si>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</si>
  <si>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</si>
  <si>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</si>
  <si>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</si>
  <si>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</si>
  <si>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</si>
  <si>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</si>
  <si>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</si>
  <si>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</si>
  <si>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</si>
  <si>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</si>
  <si>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</si>
  <si>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</si>
  <si>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</si>
  <si>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</si>
  <si>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</si>
  <si>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</si>
  <si>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</si>
  <si>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</si>
  <si>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</si>
  <si>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</si>
  <si>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</si>
  <si>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</si>
  <si>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</si>
  <si>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</si>
  <si>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</si>
  <si>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</si>
  <si>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</si>
  <si>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</si>
  <si>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</si>
  <si>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</si>
  <si>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</si>
  <si>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</si>
  <si>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</si>
  <si>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</si>
  <si>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</si>
  <si>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</si>
  <si>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</si>
  <si>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</si>
  <si>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</si>
  <si>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</si>
  <si>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</si>
  <si>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</si>
  <si>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</si>
  <si>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</si>
  <si>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</si>
  <si>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</si>
  <si>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</si>
  <si>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</si>
  <si>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</si>
  <si>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</si>
  <si>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</si>
  <si>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</si>
  <si>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</si>
  <si>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</si>
  <si>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</si>
  <si>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</si>
  <si>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</si>
  <si>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</si>
  <si>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</si>
  <si>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</si>
  <si>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</si>
  <si>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</si>
  <si>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</si>
  <si>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</si>
  <si>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</si>
  <si>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</si>
  <si>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</si>
  <si>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</si>
  <si>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</si>
  <si>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</si>
  <si>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</si>
  <si>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</si>
  <si>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</si>
  <si>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</si>
  <si>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</si>
  <si>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</si>
  <si>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宮崎県高鍋町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</si>
  <si>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</si>
  <si>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</si>
  <si>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</si>
  <si>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</si>
  <si>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</si>
  <si>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</si>
  <si>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</si>
  <si>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</si>
  <si>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</si>
  <si>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</si>
  <si>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</si>
  <si>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</si>
  <si>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</si>
  <si>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</si>
  <si>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</si>
  <si>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</si>
  <si>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</si>
  <si>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</si>
  <si>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</si>
  <si>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</si>
  <si>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</si>
  <si>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</si>
  <si>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</si>
  <si>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</si>
  <si>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</si>
  <si>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</si>
  <si>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</si>
  <si>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</si>
  <si>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</si>
  <si>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</si>
  <si>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</si>
  <si>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</si>
  <si>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</si>
  <si>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</si>
  <si>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</si>
  <si>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</si>
  <si>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</si>
  <si>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</si>
  <si>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</si>
  <si>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</si>
  <si>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</si>
  <si>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</si>
  <si>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</si>
  <si>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</si>
  <si>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</si>
  <si>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</si>
  <si>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</si>
  <si>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</si>
  <si>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</si>
  <si>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</si>
  <si>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</si>
  <si>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</si>
  <si>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</si>
  <si>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</si>
  <si>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</si>
  <si>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</si>
  <si>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</si>
  <si>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</si>
  <si>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</si>
  <si>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</si>
  <si>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</si>
  <si>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</si>
  <si>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</si>
  <si>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</si>
  <si>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</si>
  <si>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</si>
  <si>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</si>
  <si>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</si>
  <si>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</si>
  <si>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</si>
  <si>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</si>
  <si>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</si>
  <si>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</si>
  <si>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</si>
  <si>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</si>
  <si>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</si>
  <si>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</si>
  <si>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</si>
  <si>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</si>
  <si>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</si>
  <si>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</si>
  <si>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</si>
  <si>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</si>
  <si>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</si>
  <si>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</si>
  <si>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</si>
  <si>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</si>
  <si>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</si>
  <si>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</si>
  <si>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</si>
  <si>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</si>
  <si>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</si>
  <si>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</si>
  <si>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</si>
  <si>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</si>
  <si>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</si>
  <si>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</si>
  <si>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</si>
  <si>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</si>
  <si>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</si>
  <si>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</si>
  <si>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</si>
  <si>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</si>
  <si>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</si>
  <si>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</si>
  <si>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</si>
  <si>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</si>
  <si>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</si>
  <si>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</si>
  <si>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</si>
  <si>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</si>
  <si>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</si>
  <si>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</si>
  <si>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</si>
  <si>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</si>
  <si>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</si>
  <si>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</si>
  <si>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</si>
  <si>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</si>
  <si>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</si>
  <si>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</si>
  <si>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</si>
  <si>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</si>
  <si>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</si>
  <si>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</si>
  <si>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</si>
  <si>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</si>
  <si>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</si>
  <si>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</si>
  <si>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</si>
  <si>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</si>
  <si>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</si>
  <si>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</si>
  <si>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</si>
  <si>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</si>
  <si>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</si>
  <si>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</si>
  <si>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</si>
  <si>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</si>
  <si>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</si>
  <si>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</si>
  <si>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</si>
  <si>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</si>
  <si>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</si>
  <si>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</si>
  <si>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</si>
  <si>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</si>
  <si>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</si>
  <si>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</si>
  <si>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</si>
  <si>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宮崎県高鍋町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</si>
  <si>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</si>
  <si>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</si>
  <si>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</si>
  <si>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</si>
  <si>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</si>
  <si>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</si>
  <si>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</si>
  <si>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</si>
  <si>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</si>
  <si>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</si>
  <si>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</si>
  <si>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</si>
  <si>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</si>
  <si>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</si>
  <si>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</si>
  <si>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</si>
  <si>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</si>
  <si>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</si>
  <si>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</si>
  <si>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</si>
  <si>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</si>
  <si>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</si>
  <si>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</si>
  <si>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</si>
  <si>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</si>
  <si>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</si>
  <si>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</si>
  <si>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</si>
  <si>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</si>
  <si>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</si>
  <si>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</si>
  <si>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</si>
  <si>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</si>
  <si>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</si>
  <si>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</si>
  <si>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介護認定審査会</t>
    <phoneticPr fontId="5"/>
  </si>
  <si>
    <t>後期高齢者医療事業</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</si>
  <si>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</si>
  <si>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</si>
  <si>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</si>
  <si>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</si>
  <si>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</si>
  <si>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</si>
  <si>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</si>
  <si>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</si>
  <si>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</si>
  <si>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</si>
  <si>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</si>
  <si>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</si>
  <si>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</si>
  <si>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</si>
  <si>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</si>
  <si>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</si>
  <si>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</si>
  <si>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</si>
  <si>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</si>
  <si>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</si>
  <si>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</si>
  <si>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</si>
  <si>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</si>
  <si>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</si>
  <si>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</si>
  <si>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</si>
  <si>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</si>
  <si>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</si>
  <si>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</si>
  <si>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</si>
  <si>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</si>
  <si>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</si>
  <si>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</si>
  <si>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</si>
  <si>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</si>
  <si>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</si>
  <si>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</si>
  <si>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</si>
  <si>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</si>
  <si>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</si>
  <si>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</si>
  <si>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</si>
  <si>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</si>
  <si>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</si>
  <si>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</si>
  <si>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</si>
  <si>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</si>
  <si>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</si>
  <si>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</si>
  <si>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</si>
  <si>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</si>
  <si>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</si>
  <si>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</si>
  <si>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</si>
  <si>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</si>
  <si>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</si>
  <si>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</si>
  <si>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</si>
  <si>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</si>
  <si>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</si>
  <si>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</si>
  <si>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</si>
  <si>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</si>
  <si>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</si>
  <si>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</si>
  <si>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</si>
  <si>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</si>
  <si>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</si>
  <si>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</si>
  <si>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</si>
  <si>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</si>
  <si>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</si>
  <si>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</si>
  <si>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</si>
  <si>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</si>
  <si>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</si>
  <si>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</si>
  <si>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</si>
  <si>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</si>
  <si>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</si>
  <si>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</si>
  <si>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</si>
  <si>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</si>
  <si>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</si>
  <si>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</si>
  <si>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</si>
  <si>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</si>
  <si>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</si>
  <si>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</si>
  <si>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</si>
  <si>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</si>
  <si>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</si>
  <si>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</si>
  <si>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</si>
  <si>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</si>
  <si>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</si>
  <si>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</si>
  <si>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</si>
  <si>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</si>
  <si>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</si>
  <si>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</si>
  <si>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</si>
  <si>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</si>
  <si>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</si>
  <si>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</si>
  <si>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</si>
  <si>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</si>
  <si>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</si>
  <si>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</si>
  <si>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</si>
  <si>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</si>
  <si>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</si>
  <si>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</si>
  <si>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</si>
  <si>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</si>
  <si>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</si>
  <si>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</si>
  <si>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</si>
  <si>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</si>
  <si>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</si>
  <si>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</si>
  <si>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</si>
  <si>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</si>
  <si>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</si>
  <si>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</si>
  <si>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</si>
  <si>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</si>
  <si>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</si>
  <si>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</si>
  <si>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</si>
  <si>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</si>
  <si>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</si>
  <si>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</si>
  <si>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</si>
  <si>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</si>
  <si>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</si>
  <si>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</si>
  <si>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</si>
  <si>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7.99</t>
  </si>
  <si>
    <t>▲ 1.06</t>
  </si>
  <si>
    <t>一般会計</t>
  </si>
  <si>
    <t>水道事業</t>
  </si>
  <si>
    <t>介護保険事業</t>
  </si>
  <si>
    <t>下水道事業</t>
  </si>
  <si>
    <t>国民健康保険事業</t>
  </si>
  <si>
    <t>介護認定審査会</t>
  </si>
  <si>
    <t>後期高齢者医療事業</t>
  </si>
  <si>
    <t>その他会計（赤字）</t>
  </si>
  <si>
    <t>その他会計（黒字）</t>
  </si>
  <si>
    <t>R02</t>
    <phoneticPr fontId="5"/>
  </si>
  <si>
    <t>R03</t>
    <phoneticPr fontId="5"/>
  </si>
  <si>
    <t>R04</t>
    <phoneticPr fontId="5"/>
  </si>
  <si>
    <t>R05</t>
    <phoneticPr fontId="5"/>
  </si>
  <si>
    <t>R06</t>
    <phoneticPr fontId="5"/>
  </si>
  <si>
    <t>高鍋衛生公社</t>
    <phoneticPr fontId="2"/>
  </si>
  <si>
    <t>宮崎県市町村総合事務組合　一般会計</t>
    <phoneticPr fontId="2"/>
  </si>
  <si>
    <t>宮崎県市町村総合事務組合　市町村交通災害共済事業特別会計</t>
    <phoneticPr fontId="2"/>
  </si>
  <si>
    <t>宮崎県市町村総合事務組合　自治会館管理運営特別会計</t>
    <phoneticPr fontId="2"/>
  </si>
  <si>
    <t>宮崎県後期高齢者医療広域連合　一般会計</t>
    <phoneticPr fontId="2"/>
  </si>
  <si>
    <t>宮崎県後期高齢者医療広域連合　後期高齢者医療特別会計</t>
    <phoneticPr fontId="2"/>
  </si>
  <si>
    <t>宮崎県東児湯消防組合</t>
    <phoneticPr fontId="2"/>
  </si>
  <si>
    <t>西都児湯環境整備事務組合</t>
    <phoneticPr fontId="2"/>
  </si>
  <si>
    <t>高鍋・木城衛生組合</t>
    <phoneticPr fontId="2"/>
  </si>
  <si>
    <t>一ツ瀬川営農飲雑用水広域水道企業団</t>
    <phoneticPr fontId="2"/>
  </si>
  <si>
    <t>-</t>
    <phoneticPr fontId="2"/>
  </si>
  <si>
    <t>-</t>
    <phoneticPr fontId="2"/>
  </si>
  <si>
    <t>-</t>
    <phoneticPr fontId="2"/>
  </si>
  <si>
    <t>ふるさとづくり基金</t>
    <rPh sb="7" eb="9">
      <t>キキン</t>
    </rPh>
    <phoneticPr fontId="5"/>
  </si>
  <si>
    <t>公共施設等整備基金</t>
    <rPh sb="0" eb="2">
      <t>コウキョウ</t>
    </rPh>
    <rPh sb="2" eb="5">
      <t>シセツトウ</t>
    </rPh>
    <rPh sb="5" eb="7">
      <t>セイビ</t>
    </rPh>
    <rPh sb="7" eb="9">
      <t>キキン</t>
    </rPh>
    <phoneticPr fontId="5"/>
  </si>
  <si>
    <t>地域福祉基金</t>
    <rPh sb="0" eb="2">
      <t>チイキ</t>
    </rPh>
    <rPh sb="2" eb="4">
      <t>フクシ</t>
    </rPh>
    <rPh sb="4" eb="6">
      <t>キキン</t>
    </rPh>
    <phoneticPr fontId="5"/>
  </si>
  <si>
    <t>国際交流基金</t>
    <rPh sb="0" eb="2">
      <t>コクサイ</t>
    </rPh>
    <rPh sb="2" eb="4">
      <t>コウリュウ</t>
    </rPh>
    <rPh sb="4" eb="6">
      <t>キキン</t>
    </rPh>
    <phoneticPr fontId="5"/>
  </si>
  <si>
    <t>国営土地改良事業基金積立金</t>
    <rPh sb="0" eb="2">
      <t>コクエイ</t>
    </rPh>
    <rPh sb="2" eb="4">
      <t>トチ</t>
    </rPh>
    <rPh sb="4" eb="6">
      <t>カイリョウ</t>
    </rPh>
    <rPh sb="6" eb="8">
      <t>ジギョウ</t>
    </rPh>
    <rPh sb="8" eb="10">
      <t>キキン</t>
    </rPh>
    <rPh sb="10" eb="11">
      <t>ツ</t>
    </rPh>
    <rPh sb="11" eb="12">
      <t>タ</t>
    </rPh>
    <rPh sb="12" eb="13">
      <t>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</si>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</sst>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B1E8-4F6E-8EAF-B6047C01E6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52486</c:v>
                </c:pt>
                <c:pt idx="1">
                  <c:v>60385</c:v>
                </c:pt>
                <c:pt idx="2">
                  <c:v>55132</c:v>
                </c:pt>
                <c:pt idx="3">
                  <c:v>59191</c:v>
                </c:pt>
                <c:pt idx="4">
                  <c:v>64862</c:v>
                </c:pt>
              </c:numCache>
            </c:numRef>
          </c:val>
          <c:smooth val="0"/>
          <c:extLst>
            <c:ext xmlns:c16="http://schemas.microsoft.com/office/drawing/2014/chart" uri="{C3380CC4-5D6E-409C-BE32-E72D297353CC}">
              <c16:uniqueId val="{00000001-B1E8-4F6E-8EAF-B6047C01E6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5.23</c:v>
                </c:pt>
                <c:pt idx="1">
                  <c:v>9.58</c:v>
                </c:pt>
                <c:pt idx="2">
                  <c:v>10.48</c:v>
                </c:pt>
                <c:pt idx="3">
                  <c:v>10.61</c:v>
                </c:pt>
                <c:pt idx="4">
                  <c:v>10.119999999999999</c:v>
                </c:pt>
              </c:numCache>
            </c:numRef>
          </c:val>
          <c:extLst>
            <c:ext xmlns:c16="http://schemas.microsoft.com/office/drawing/2014/chart" uri="{C3380CC4-5D6E-409C-BE32-E72D297353CC}">
              <c16:uniqueId val="{00000000-E5F5-4505-963D-0B5E363125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26.35</c:v>
                </c:pt>
                <c:pt idx="1">
                  <c:v>31.58</c:v>
                </c:pt>
                <c:pt idx="2">
                  <c:v>31.53</c:v>
                </c:pt>
                <c:pt idx="3">
                  <c:v>29.45</c:v>
                </c:pt>
                <c:pt idx="4">
                  <c:v>29.59</c:v>
                </c:pt>
              </c:numCache>
            </c:numRef>
          </c:val>
          <c:extLst>
            <c:ext xmlns:c16="http://schemas.microsoft.com/office/drawing/2014/chart" uri="{C3380CC4-5D6E-409C-BE32-E72D297353CC}">
              <c16:uniqueId val="{00000001-E5F5-4505-963D-0B5E363125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-7.99</c:v>
                </c:pt>
                <c:pt idx="1">
                  <c:v>10.99</c:v>
                </c:pt>
                <c:pt idx="2">
                  <c:v>0.47</c:v>
                </c:pt>
                <c:pt idx="3">
                  <c:v>-1.06</c:v>
                </c:pt>
                <c:pt idx="4">
                  <c:v>0.39</c:v>
                </c:pt>
              </c:numCache>
            </c:numRef>
          </c:val>
          <c:smooth val="0"/>
          <c:extLst>
            <c:ext xmlns:c16="http://schemas.microsoft.com/office/drawing/2014/chart" uri="{C3380CC4-5D6E-409C-BE32-E72D297353CC}">
              <c16:uniqueId val="{00000002-E5F5-4505-963D-0B5E363125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B49-410B-82A9-85920E52AE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49-410B-82A9-85920E52AE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B49-410B-82A9-85920E52AEE1}"/>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B49-410B-82A9-85920E52AEE1}"/>
            </c:ext>
          </c:extLst>
        </c:ser>
        <c:ser>
          <c:idx val="4"/>
          <c:order val="4"/>
          <c:tx>
            <c:strRef>
              <c:f>データシート!$A$31</c:f>
              <c:strCache>
                <c:ptCount val="1"/>
                <c:pt idx="0">
                  <c:v>介護認定審査会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4-EB49-410B-82A9-85920E52AEE1}"/>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0.34</c:v>
                </c:pt>
                <c:pt idx="2">
                  <c:v>#N/A</c:v>
                </c:pt>
                <c:pt idx="3">
                  <c:v>0.98</c:v>
                </c:pt>
                <c:pt idx="4">
                  <c:v>#N/A</c:v>
                </c:pt>
                <c:pt idx="5">
                  <c:v>1.39</c:v>
                </c:pt>
                <c:pt idx="6">
                  <c:v>#N/A</c:v>
                </c:pt>
                <c:pt idx="7">
                  <c:v>0.65</c:v>
                </c:pt>
                <c:pt idx="8">
                  <c:v>#N/A</c:v>
                </c:pt>
                <c:pt idx="9">
                  <c:v>0.33</c:v>
                </c:pt>
              </c:numCache>
            </c:numRef>
          </c:val>
          <c:extLst>
            <c:ext xmlns:c16="http://schemas.microsoft.com/office/drawing/2014/chart" uri="{C3380CC4-5D6E-409C-BE32-E72D297353CC}">
              <c16:uniqueId val="{00000005-EB49-410B-82A9-85920E52AEE1}"/>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0.14000000000000001</c:v>
                </c:pt>
                <c:pt idx="4">
                  <c:v>#N/A</c:v>
                </c:pt>
                <c:pt idx="5">
                  <c:v>0.49</c:v>
                </c:pt>
                <c:pt idx="6">
                  <c:v>#N/A</c:v>
                </c:pt>
                <c:pt idx="7">
                  <c:v>1.5</c:v>
                </c:pt>
                <c:pt idx="8">
                  <c:v>#N/A</c:v>
                </c:pt>
                <c:pt idx="9">
                  <c:v>1.64</c:v>
                </c:pt>
              </c:numCache>
            </c:numRef>
          </c:val>
          <c:extLst>
            <c:ext xmlns:c16="http://schemas.microsoft.com/office/drawing/2014/chart" uri="{C3380CC4-5D6E-409C-BE32-E72D297353CC}">
              <c16:uniqueId val="{00000006-EB49-410B-82A9-85920E52AEE1}"/>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1.96</c:v>
                </c:pt>
                <c:pt idx="2">
                  <c:v>#N/A</c:v>
                </c:pt>
                <c:pt idx="3">
                  <c:v>1.91</c:v>
                </c:pt>
                <c:pt idx="4">
                  <c:v>#N/A</c:v>
                </c:pt>
                <c:pt idx="5">
                  <c:v>1.59</c:v>
                </c:pt>
                <c:pt idx="6">
                  <c:v>#N/A</c:v>
                </c:pt>
                <c:pt idx="7">
                  <c:v>1.96</c:v>
                </c:pt>
                <c:pt idx="8">
                  <c:v>#N/A</c:v>
                </c:pt>
                <c:pt idx="9">
                  <c:v>3.8</c:v>
                </c:pt>
              </c:numCache>
            </c:numRef>
          </c:val>
          <c:extLst>
            <c:ext xmlns:c16="http://schemas.microsoft.com/office/drawing/2014/chart" uri="{C3380CC4-5D6E-409C-BE32-E72D297353CC}">
              <c16:uniqueId val="{00000007-EB49-410B-82A9-85920E52AEE1}"/>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7.22</c:v>
                </c:pt>
                <c:pt idx="2">
                  <c:v>#N/A</c:v>
                </c:pt>
                <c:pt idx="3">
                  <c:v>7.07</c:v>
                </c:pt>
                <c:pt idx="4">
                  <c:v>#N/A</c:v>
                </c:pt>
                <c:pt idx="5">
                  <c:v>6.53</c:v>
                </c:pt>
                <c:pt idx="6">
                  <c:v>#N/A</c:v>
                </c:pt>
                <c:pt idx="7">
                  <c:v>6.31</c:v>
                </c:pt>
                <c:pt idx="8">
                  <c:v>#N/A</c:v>
                </c:pt>
                <c:pt idx="9">
                  <c:v>6.58</c:v>
                </c:pt>
              </c:numCache>
            </c:numRef>
          </c:val>
          <c:extLst>
            <c:ext xmlns:c16="http://schemas.microsoft.com/office/drawing/2014/chart" uri="{C3380CC4-5D6E-409C-BE32-E72D297353CC}">
              <c16:uniqueId val="{00000008-EB49-410B-82A9-85920E52AE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5.22</c:v>
                </c:pt>
                <c:pt idx="2">
                  <c:v>#N/A</c:v>
                </c:pt>
                <c:pt idx="3">
                  <c:v>9.58</c:v>
                </c:pt>
                <c:pt idx="4">
                  <c:v>#N/A</c:v>
                </c:pt>
                <c:pt idx="5">
                  <c:v>10.48</c:v>
                </c:pt>
                <c:pt idx="6">
                  <c:v>#N/A</c:v>
                </c:pt>
                <c:pt idx="7">
                  <c:v>10.6</c:v>
                </c:pt>
                <c:pt idx="8">
                  <c:v>#N/A</c:v>
                </c:pt>
                <c:pt idx="9">
                  <c:v>10.11</c:v>
                </c:pt>
              </c:numCache>
            </c:numRef>
          </c:val>
          <c:extLst>
            <c:ext xmlns:c16="http://schemas.microsoft.com/office/drawing/2014/chart" uri="{C3380CC4-5D6E-409C-BE32-E72D297353CC}">
              <c16:uniqueId val="{00000009-EB49-410B-82A9-85920E52AE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557</c:v>
                </c:pt>
                <c:pt idx="5">
                  <c:v>562</c:v>
                </c:pt>
                <c:pt idx="8">
                  <c:v>550</c:v>
                </c:pt>
                <c:pt idx="11">
                  <c:v>538</c:v>
                </c:pt>
                <c:pt idx="14">
                  <c:v>518</c:v>
                </c:pt>
              </c:numCache>
            </c:numRef>
          </c:val>
          <c:extLst>
            <c:ext xmlns:c16="http://schemas.microsoft.com/office/drawing/2014/chart" uri="{C3380CC4-5D6E-409C-BE32-E72D297353CC}">
              <c16:uniqueId val="{00000000-B120-4AE6-8C1C-85A72F2C54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20-4AE6-8C1C-85A72F2C54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B120-4AE6-8C1C-85A72F2C54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67</c:v>
                </c:pt>
                <c:pt idx="3">
                  <c:v>62</c:v>
                </c:pt>
                <c:pt idx="6">
                  <c:v>61</c:v>
                </c:pt>
                <c:pt idx="9">
                  <c:v>69</c:v>
                </c:pt>
                <c:pt idx="12">
                  <c:v>47</c:v>
                </c:pt>
              </c:numCache>
            </c:numRef>
          </c:val>
          <c:extLst>
            <c:ext xmlns:c16="http://schemas.microsoft.com/office/drawing/2014/chart" uri="{C3380CC4-5D6E-409C-BE32-E72D297353CC}">
              <c16:uniqueId val="{00000003-B120-4AE6-8C1C-85A72F2C54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434</c:v>
                </c:pt>
                <c:pt idx="3">
                  <c:v>340</c:v>
                </c:pt>
                <c:pt idx="6">
                  <c:v>175</c:v>
                </c:pt>
                <c:pt idx="9">
                  <c:v>167</c:v>
                </c:pt>
                <c:pt idx="12">
                  <c:v>148</c:v>
                </c:pt>
              </c:numCache>
            </c:numRef>
          </c:val>
          <c:extLst>
            <c:ext xmlns:c16="http://schemas.microsoft.com/office/drawing/2014/chart" uri="{C3380CC4-5D6E-409C-BE32-E72D297353CC}">
              <c16:uniqueId val="{00000004-B120-4AE6-8C1C-85A72F2C54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20-4AE6-8C1C-85A72F2C54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20-4AE6-8C1C-85A72F2C54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689</c:v>
                </c:pt>
                <c:pt idx="3">
                  <c:v>732</c:v>
                </c:pt>
                <c:pt idx="6">
                  <c:v>787</c:v>
                </c:pt>
                <c:pt idx="9">
                  <c:v>786</c:v>
                </c:pt>
                <c:pt idx="12">
                  <c:v>798</c:v>
                </c:pt>
              </c:numCache>
            </c:numRef>
          </c:val>
          <c:extLst>
            <c:ext xmlns:c16="http://schemas.microsoft.com/office/drawing/2014/chart" uri="{C3380CC4-5D6E-409C-BE32-E72D297353CC}">
              <c16:uniqueId val="{00000007-B120-4AE6-8C1C-85A72F2C54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635</c:v>
                </c:pt>
                <c:pt idx="2">
                  <c:v>#N/A</c:v>
                </c:pt>
                <c:pt idx="3">
                  <c:v>#N/A</c:v>
                </c:pt>
                <c:pt idx="4">
                  <c:v>572</c:v>
                </c:pt>
                <c:pt idx="5">
                  <c:v>#N/A</c:v>
                </c:pt>
                <c:pt idx="6">
                  <c:v>#N/A</c:v>
                </c:pt>
                <c:pt idx="7">
                  <c:v>473</c:v>
                </c:pt>
                <c:pt idx="8">
                  <c:v>#N/A</c:v>
                </c:pt>
                <c:pt idx="9">
                  <c:v>#N/A</c:v>
                </c:pt>
                <c:pt idx="10">
                  <c:v>484</c:v>
                </c:pt>
                <c:pt idx="11">
                  <c:v>#N/A</c:v>
                </c:pt>
                <c:pt idx="12">
                  <c:v>#N/A</c:v>
                </c:pt>
                <c:pt idx="13">
                  <c:v>475</c:v>
                </c:pt>
                <c:pt idx="14">
                  <c:v>#N/A</c:v>
                </c:pt>
              </c:numCache>
            </c:numRef>
          </c:val>
          <c:smooth val="0"/>
          <c:extLst>
            <c:ext xmlns:c16="http://schemas.microsoft.com/office/drawing/2014/chart" uri="{C3380CC4-5D6E-409C-BE32-E72D297353CC}">
              <c16:uniqueId val="{00000008-B120-4AE6-8C1C-85A72F2C54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5635</c:v>
                </c:pt>
                <c:pt idx="5">
                  <c:v>5517</c:v>
                </c:pt>
                <c:pt idx="8">
                  <c:v>5204</c:v>
                </c:pt>
                <c:pt idx="11">
                  <c:v>5561</c:v>
                </c:pt>
                <c:pt idx="14">
                  <c:v>4387</c:v>
                </c:pt>
              </c:numCache>
            </c:numRef>
          </c:val>
          <c:extLst>
            <c:ext xmlns:c16="http://schemas.microsoft.com/office/drawing/2014/chart" uri="{C3380CC4-5D6E-409C-BE32-E72D297353CC}">
              <c16:uniqueId val="{00000000-9844-4B74-8F81-F8D0CB0CAA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689</c:v>
                </c:pt>
                <c:pt idx="5">
                  <c:v>649</c:v>
                </c:pt>
                <c:pt idx="8">
                  <c:v>563</c:v>
                </c:pt>
                <c:pt idx="11">
                  <c:v>458</c:v>
                </c:pt>
                <c:pt idx="14">
                  <c:v>374</c:v>
                </c:pt>
              </c:numCache>
            </c:numRef>
          </c:val>
          <c:extLst>
            <c:ext xmlns:c16="http://schemas.microsoft.com/office/drawing/2014/chart" uri="{C3380CC4-5D6E-409C-BE32-E72D297353CC}">
              <c16:uniqueId val="{00000001-9844-4B74-8F81-F8D0CB0CAA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4973</c:v>
                </c:pt>
                <c:pt idx="5">
                  <c:v>5335</c:v>
                </c:pt>
                <c:pt idx="8">
                  <c:v>5507</c:v>
                </c:pt>
                <c:pt idx="11">
                  <c:v>5517</c:v>
                </c:pt>
                <c:pt idx="14">
                  <c:v>5410</c:v>
                </c:pt>
              </c:numCache>
            </c:numRef>
          </c:val>
          <c:extLst>
            <c:ext xmlns:c16="http://schemas.microsoft.com/office/drawing/2014/chart" uri="{C3380CC4-5D6E-409C-BE32-E72D297353CC}">
              <c16:uniqueId val="{00000002-9844-4B74-8F81-F8D0CB0CAA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44-4B74-8F81-F8D0CB0CAA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44-4B74-8F81-F8D0CB0CAA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44-4B74-8F81-F8D0CB0CAA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1188</c:v>
                </c:pt>
                <c:pt idx="3">
                  <c:v>1208</c:v>
                </c:pt>
                <c:pt idx="6">
                  <c:v>1257</c:v>
                </c:pt>
                <c:pt idx="9">
                  <c:v>1286</c:v>
                </c:pt>
                <c:pt idx="12">
                  <c:v>1299</c:v>
                </c:pt>
              </c:numCache>
            </c:numRef>
          </c:val>
          <c:extLst>
            <c:ext xmlns:c16="http://schemas.microsoft.com/office/drawing/2014/chart" uri="{C3380CC4-5D6E-409C-BE32-E72D297353CC}">
              <c16:uniqueId val="{00000006-9844-4B74-8F81-F8D0CB0CAA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435</c:v>
                </c:pt>
                <c:pt idx="3">
                  <c:v>372</c:v>
                </c:pt>
                <c:pt idx="6">
                  <c:v>309</c:v>
                </c:pt>
                <c:pt idx="9">
                  <c:v>288</c:v>
                </c:pt>
                <c:pt idx="12">
                  <c:v>275</c:v>
                </c:pt>
              </c:numCache>
            </c:numRef>
          </c:val>
          <c:extLst>
            <c:ext xmlns:c16="http://schemas.microsoft.com/office/drawing/2014/chart" uri="{C3380CC4-5D6E-409C-BE32-E72D297353CC}">
              <c16:uniqueId val="{00000007-9844-4B74-8F81-F8D0CB0CAA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1770</c:v>
                </c:pt>
                <c:pt idx="3">
                  <c:v>1391</c:v>
                </c:pt>
                <c:pt idx="6">
                  <c:v>1322</c:v>
                </c:pt>
                <c:pt idx="9">
                  <c:v>1192</c:v>
                </c:pt>
                <c:pt idx="12">
                  <c:v>1046</c:v>
                </c:pt>
              </c:numCache>
            </c:numRef>
          </c:val>
          <c:extLst>
            <c:ext xmlns:c16="http://schemas.microsoft.com/office/drawing/2014/chart" uri="{C3380CC4-5D6E-409C-BE32-E72D297353CC}">
              <c16:uniqueId val="{00000008-9844-4B74-8F81-F8D0CB0CAA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44-4B74-8F81-F8D0CB0CAA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7954</c:v>
                </c:pt>
                <c:pt idx="3">
                  <c:v>7964</c:v>
                </c:pt>
                <c:pt idx="6">
                  <c:v>7717</c:v>
                </c:pt>
                <c:pt idx="9">
                  <c:v>7331</c:v>
                </c:pt>
                <c:pt idx="12">
                  <c:v>6903</c:v>
                </c:pt>
              </c:numCache>
            </c:numRef>
          </c:val>
          <c:extLst>
            <c:ext xmlns:c16="http://schemas.microsoft.com/office/drawing/2014/chart" uri="{C3380CC4-5D6E-409C-BE32-E72D297353CC}">
              <c16:uniqueId val="{0000000A-9844-4B74-8F81-F8D0CB0CAA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44-4B74-8F81-F8D0CB0CAA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1611</c:v>
                </c:pt>
                <c:pt idx="1">
                  <c:v>1538</c:v>
                </c:pt>
                <c:pt idx="2">
                  <c:v>1574</c:v>
                </c:pt>
              </c:numCache>
            </c:numRef>
          </c:val>
          <c:extLst>
            <c:ext xmlns:c16="http://schemas.microsoft.com/office/drawing/2014/chart" uri="{C3380CC4-5D6E-409C-BE32-E72D297353CC}">
              <c16:uniqueId val="{00000000-C721-4CE5-A85C-5FF8EFA1B2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143</c:v>
                </c:pt>
                <c:pt idx="1">
                  <c:v>143</c:v>
                </c:pt>
                <c:pt idx="2">
                  <c:v>164</c:v>
                </c:pt>
              </c:numCache>
            </c:numRef>
          </c:val>
          <c:extLst>
            <c:ext xmlns:c16="http://schemas.microsoft.com/office/drawing/2014/chart" uri="{C3380CC4-5D6E-409C-BE32-E72D297353CC}">
              <c16:uniqueId val="{00000001-C721-4CE5-A85C-5FF8EFA1B2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2515</c:v>
                </c:pt>
                <c:pt idx="1">
                  <c:v>2584</c:v>
                </c:pt>
                <c:pt idx="2">
                  <c:v>2456</c:v>
                </c:pt>
              </c:numCache>
            </c:numRef>
          </c:val>
          <c:extLst>
            <c:ext xmlns:c16="http://schemas.microsoft.com/office/drawing/2014/chart" uri="{C3380CC4-5D6E-409C-BE32-E72D297353CC}">
              <c16:uniqueId val="{00000002-C721-4CE5-A85C-5FF8EFA1B2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元利償還金は増となったものの、公営企業債の元利償還金に対する繰入金が減となったことで、実質公債費比率の分子は減となった。</a:t>
          </a:r>
        </a:p>
        <a:p>
          <a:r>
            <a:rPr kumimoji="1" lang="ja-JP" altLang="en-US" sz="1400">
              <a:latin typeface="ＭＳ ゴシック" pitchFamily="49" charset="-128"/>
              <a:ea typeface="ＭＳ ゴシック" pitchFamily="49" charset="-128"/>
            </a:rPr>
            <a:t>　多くの公共施設の老朽化対策が必要になってくることから、今後も元利償還金の増加が見込まれる。引き続き、地方債発行事業の選別と将来負担の平準化に努めていく。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地方債の現在高が減少したことが大きく影響し、将来負担額は減少した。</a:t>
          </a:r>
        </a:p>
        <a:p>
          <a:r>
            <a:rPr kumimoji="1" lang="ja-JP" altLang="en-US" sz="1400">
              <a:latin typeface="ＭＳ ゴシック" pitchFamily="49" charset="-128"/>
              <a:ea typeface="ＭＳ ゴシック" pitchFamily="49" charset="-128"/>
            </a:rPr>
            <a:t>　充当可能基金、充当可能特定歳入、基準財政需要額算入見込額が減少したことにより、充当可能財源等が減となり、将来負担額は減となったことにより、将来負担比率の分子は増となった。</a:t>
          </a:r>
        </a:p>
        <a:p>
          <a:r>
            <a:rPr kumimoji="1" lang="ja-JP" altLang="en-US" sz="1400">
              <a:latin typeface="ＭＳ ゴシック" pitchFamily="49" charset="-128"/>
              <a:ea typeface="ＭＳ ゴシック" pitchFamily="49" charset="-128"/>
            </a:rPr>
            <a:t>　今後、公共施設等の老朽化対策により地方債残高は増加する傾向にあることを踏まえると、将来負担比率の見通しは楽観視できない。</a:t>
          </a:r>
        </a:p>
        <a:p>
          <a:r>
            <a:rPr kumimoji="1" lang="ja-JP" altLang="en-US" sz="1400">
              <a:latin typeface="ＭＳ ゴシック" pitchFamily="49" charset="-128"/>
              <a:ea typeface="ＭＳ ゴシック" pitchFamily="49" charset="-128"/>
            </a:rPr>
            <a:t>　引き続き、地方債発行事業の選別、歳出削減、自主財源確保など将来負担の圧縮に向けた取り組みを強化していく。</a:t>
          </a:r>
          <a:r>
            <a:rPr kumimoji="1" lang="en-US" altLang="ja-JP" sz="1400">
              <a:latin typeface="ＭＳ ゴシック" pitchFamily="49" charset="-128"/>
              <a:ea typeface="ＭＳ ゴシック" pitchFamily="49" charset="-128"/>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宮崎県高鍋町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相当額の積立てを行った財政調整基金が増となったが、公共施設等整備基金の減により、基金全体としては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・財政調整基金残高の規模を標準財政規模の約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億円を目安とするが、災害による財政出動も考慮しながら、必要な財源を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相当額の積立てについては、それぞれの基金の状況を勘案しながら積立てていく。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・将来的な公債費負担を見通し、減債基金への積み立てについて検討していく。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・ふるさとづくり基金：町の活性化、明るく住みよい豊かなふるさとづくりを推進する事業への活用。ふるさと納税寄附募集テーマ</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に沿った活用。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・公共施設等整備基金：公共施設の長寿命化対策やライフサイクルコスト縮減の取組、集約統合など公共施設の最適化への活用。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・地域福祉基金：地域の福祉の向上に資するために、高齢者保健福祉事業等に要する経費に活用。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・国際交流基金：国際的視野を持つ人材の育成を推進するため、中学生の短期留学に要する経費等に活用。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・国営土地改良事業基金積立金：国営土地改良事業の町の負担金の償還に活用。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年度ふるさと納税寄附などにより約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万円を積み立てした一方で、子ども医療費助成、学校生活支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援員配置などふるさと納税寄附のテーマに沿った事業に約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・公共施設等整備基金：源泉施設改修工事、蚊口地区学習等供用施設サッシ等改修工事、美術館収蔵庫空調入替ほか公共施設等の整備に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・公共施設等整備基金：中央公民館、スポーツ施設などの改修を検討しており、その財源として活用していく予定。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・地域福祉基金：今後も高齢者、障がい者、児童等の福祉向上に資する施設整備事業に活用していく予定。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276,933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・財政調整基金残高の規模を標準財政規模の約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億円を目安とするが、災害による財政出動も考慮しながら、必要な財源を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年度分の臨時財政対策債の元利償還金の支払いのため、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年度臨時財政対策債の償還費の一部とし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て交付された普通交付税約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・増大する臨時財政対策債の償還だけでなく、工業用地造成事業関連の道路整備、公共施設の大規模改修など老朽化対策及び長寿命化対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策に係る償還など公債費の増加が懸念される。年次的負担平準化を図る観点から減債基金への積立を検討していく。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19,275
19,130
43.80
12,132,250
11,428,697
538,129
5,319,791
6,903,172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町民税、町たばこ税、地方消費税交付金が減になった影響で基準財政収入額は減となり、こども子育て費の新設等の影響で基準財政需要額が増となったことで、前年度より単年度の財政力指数は減少したが、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ポイント上回る水準となった。今後とも自主財源の確保と経費節減に努めていく。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156104</xdr:rowOff>
    </xdr:from>
    <xdr:to>
      <xdr:col>23</xdr:col>
      <xdr:colOff>133350</xdr:colOff>
      <xdr:row>43</xdr:row>
      <xdr:rowOff>4763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35700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4763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670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156104</xdr:rowOff>
    </xdr:from>
    <xdr:to>
      <xdr:col>15</xdr:col>
      <xdr:colOff>82550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570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156104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469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121831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5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40340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1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105304</xdr:rowOff>
    </xdr:from>
    <xdr:to>
      <xdr:col>11</xdr:col>
      <xdr:colOff>82550</xdr:colOff>
      <xdr:row>43</xdr:row>
      <xdr:rowOff>35454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人件費、物件費、扶助費等が増加したことが大きく影響し、経常収支比率は昨年度と比較し</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ポイントの増となった。類似団体との比較では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ポイント高い結果となった。</a:t>
          </a:r>
        </a:p>
        <a:p>
          <a:r>
            <a:rPr kumimoji="1" lang="ja-JP" altLang="en-US" sz="1300">
              <a:latin typeface="ＭＳ Ｐゴシック" panose="020B0600070205080204" pitchFamily="50" charset="-128"/>
              <a:ea typeface="ＭＳ Ｐゴシック" panose="020B0600070205080204" pitchFamily="50" charset="-128"/>
            </a:rPr>
            <a:t>　人件費、扶助費は今後も増加傾向にあると考えられ、公債費も増加する見込みであることから、その他の経常経費である物件費、補助費及び繰出金等の抑制を図っていく必要がある。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16721</xdr:rowOff>
    </xdr:from>
    <xdr:to>
      <xdr:col>23</xdr:col>
      <xdr:colOff>133350</xdr:colOff>
      <xdr:row>65</xdr:row>
      <xdr:rowOff>141394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60971"/>
          <a:ext cx="8382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16721</xdr:rowOff>
    </xdr:from>
    <xdr:to>
      <xdr:col>19</xdr:col>
      <xdr:colOff>133350</xdr:colOff>
      <xdr:row>65</xdr:row>
      <xdr:rowOff>36830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16097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65</xdr:row>
      <xdr:rowOff>36830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59346"/>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66</xdr:row>
      <xdr:rowOff>138854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59346"/>
          <a:ext cx="889000" cy="59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137371</xdr:rowOff>
    </xdr:from>
    <xdr:to>
      <xdr:col>19</xdr:col>
      <xdr:colOff>184150</xdr:colOff>
      <xdr:row>65</xdr:row>
      <xdr:rowOff>67521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52298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9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88054</xdr:rowOff>
    </xdr:from>
    <xdr:to>
      <xdr:col>7</xdr:col>
      <xdr:colOff>31750</xdr:colOff>
      <xdr:row>67</xdr:row>
      <xdr:rowOff>18204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2981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人件費の増、物価高騰による物件費等の増により、人口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人当たりの人件費・物件費等決算額は、前年度と比較して</a:t>
          </a:r>
          <a:r>
            <a:rPr kumimoji="1" lang="en-US" altLang="ja-JP" sz="1300">
              <a:latin typeface="ＭＳ Ｐゴシック" panose="020B0600070205080204" pitchFamily="50" charset="-128"/>
              <a:ea typeface="ＭＳ Ｐゴシック" panose="020B0600070205080204" pitchFamily="50" charset="-128"/>
            </a:rPr>
            <a:t>17,080</a:t>
          </a:r>
          <a:r>
            <a:rPr kumimoji="1" lang="ja-JP" altLang="en-US" sz="1300">
              <a:latin typeface="ＭＳ Ｐゴシック" panose="020B0600070205080204" pitchFamily="50" charset="-128"/>
              <a:ea typeface="ＭＳ Ｐゴシック" panose="020B0600070205080204" pitchFamily="50" charset="-128"/>
            </a:rPr>
            <a:t>円増となったが類似団体平均は下回っている。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今後も経常経費の削減や、増加傾向にある人件費、物件費の圧縮に努めていく。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18314</xdr:rowOff>
    </xdr:from>
    <xdr:to>
      <xdr:col>23</xdr:col>
      <xdr:colOff>133350</xdr:colOff>
      <xdr:row>81</xdr:row>
      <xdr:rowOff>37940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05764"/>
          <a:ext cx="8382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18314</xdr:rowOff>
    </xdr:from>
    <xdr:to>
      <xdr:col>19</xdr:col>
      <xdr:colOff>133350</xdr:colOff>
      <xdr:row>81</xdr:row>
      <xdr:rowOff>20236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05764"/>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5254</xdr:rowOff>
    </xdr:from>
    <xdr:to>
      <xdr:col>15</xdr:col>
      <xdr:colOff>82550</xdr:colOff>
      <xdr:row>81</xdr:row>
      <xdr:rowOff>20236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92704"/>
          <a:ext cx="889000" cy="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5254</xdr:rowOff>
    </xdr:from>
    <xdr:to>
      <xdr:col>11</xdr:col>
      <xdr:colOff>31750</xdr:colOff>
      <xdr:row>81</xdr:row>
      <xdr:rowOff>9807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892704"/>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158590</xdr:rowOff>
    </xdr:from>
    <xdr:to>
      <xdr:col>23</xdr:col>
      <xdr:colOff>184150</xdr:colOff>
      <xdr:row>81</xdr:row>
      <xdr:rowOff>88740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79867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9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138964</xdr:rowOff>
    </xdr:from>
    <xdr:to>
      <xdr:col>19</xdr:col>
      <xdr:colOff>184150</xdr:colOff>
      <xdr:row>81</xdr:row>
      <xdr:rowOff>69114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79291</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2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140886</xdr:rowOff>
    </xdr:from>
    <xdr:to>
      <xdr:col>15</xdr:col>
      <xdr:colOff>133350</xdr:colOff>
      <xdr:row>81</xdr:row>
      <xdr:rowOff>71036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81213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2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125904</xdr:rowOff>
    </xdr:from>
    <xdr:to>
      <xdr:col>11</xdr:col>
      <xdr:colOff>82550</xdr:colOff>
      <xdr:row>81</xdr:row>
      <xdr:rowOff>56054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4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66231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130457</xdr:rowOff>
    </xdr:from>
    <xdr:to>
      <xdr:col>7</xdr:col>
      <xdr:colOff>31750</xdr:colOff>
      <xdr:row>81</xdr:row>
      <xdr:rowOff>60607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4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70784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1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適正化の取り組みにより、前年度と比較して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ポイント増となったが、類似団体の平均と同じ結果となった。</a:t>
          </a:r>
        </a:p>
        <a:p>
          <a:r>
            <a:rPr kumimoji="1" lang="ja-JP" altLang="en-US" sz="1300">
              <a:latin typeface="ＭＳ Ｐゴシック" panose="020B0600070205080204" pitchFamily="50" charset="-128"/>
              <a:ea typeface="ＭＳ Ｐゴシック" panose="020B0600070205080204" pitchFamily="50" charset="-128"/>
            </a:rPr>
            <a:t>　今後も人事評価制度の運用、組織機構の見直し、各種手当の総点検等を進め、国公・民間準拠及び他団体との均衡を保つよう給与適正化に努めていく。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76805</xdr:rowOff>
    </xdr:from>
    <xdr:to>
      <xdr:col>81</xdr:col>
      <xdr:colOff>44450</xdr:colOff>
      <xdr:row>84</xdr:row>
      <xdr:rowOff>111277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7860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85</xdr:row>
      <xdr:rowOff>54732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78605"/>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85</xdr:row>
      <xdr:rowOff>54732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432643"/>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53823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4326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55836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32554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26005</xdr:rowOff>
    </xdr:from>
    <xdr:to>
      <xdr:col>77</xdr:col>
      <xdr:colOff>95250</xdr:colOff>
      <xdr:row>84</xdr:row>
      <xdr:rowOff>127605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137782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9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90309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3023</xdr:rowOff>
    </xdr:from>
    <xdr:to>
      <xdr:col>64</xdr:col>
      <xdr:colOff>152400</xdr:colOff>
      <xdr:row>84</xdr:row>
      <xdr:rowOff>104623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114800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数値は上昇しているものの、職員数の削減効果等の影響により、全国平均、類似団体の平均よりも低い水準となった。</a:t>
          </a:r>
        </a:p>
        <a:p>
          <a:r>
            <a:rPr kumimoji="1" lang="ja-JP" altLang="en-US" sz="1300">
              <a:latin typeface="ＭＳ Ｐゴシック" panose="020B0600070205080204" pitchFamily="50" charset="-128"/>
              <a:ea typeface="ＭＳ Ｐゴシック" panose="020B0600070205080204" pitchFamily="50" charset="-128"/>
            </a:rPr>
            <a:t>　今後も業務効率化、職員研修による資質向上に取り組み、適切な定員管理に努めていく。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129822</xdr:rowOff>
    </xdr:from>
    <xdr:to>
      <xdr:col>81</xdr:col>
      <xdr:colOff>44450</xdr:colOff>
      <xdr:row>60</xdr:row>
      <xdr:rowOff>11995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453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89605</xdr:rowOff>
    </xdr:from>
    <xdr:to>
      <xdr:col>77</xdr:col>
      <xdr:colOff>44450</xdr:colOff>
      <xdr:row>59</xdr:row>
      <xdr:rowOff>129822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051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70838</xdr:rowOff>
    </xdr:from>
    <xdr:to>
      <xdr:col>72</xdr:col>
      <xdr:colOff>203200</xdr:colOff>
      <xdr:row>59</xdr:row>
      <xdr:rowOff>89605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86388"/>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62795</xdr:rowOff>
    </xdr:from>
    <xdr:to>
      <xdr:col>68</xdr:col>
      <xdr:colOff>152400</xdr:colOff>
      <xdr:row>59</xdr:row>
      <xdr:rowOff>70838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783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132645</xdr:rowOff>
    </xdr:from>
    <xdr:to>
      <xdr:col>81</xdr:col>
      <xdr:colOff>95250</xdr:colOff>
      <xdr:row>60</xdr:row>
      <xdr:rowOff>62795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149172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9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79022</xdr:rowOff>
    </xdr:from>
    <xdr:to>
      <xdr:col>77</xdr:col>
      <xdr:colOff>95250</xdr:colOff>
      <xdr:row>60</xdr:row>
      <xdr:rowOff>9172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19349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6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38805</xdr:rowOff>
    </xdr:from>
    <xdr:to>
      <xdr:col>73</xdr:col>
      <xdr:colOff>44450</xdr:colOff>
      <xdr:row>59</xdr:row>
      <xdr:rowOff>140405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150582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20038</xdr:rowOff>
    </xdr:from>
    <xdr:to>
      <xdr:col>68</xdr:col>
      <xdr:colOff>203200</xdr:colOff>
      <xdr:row>59</xdr:row>
      <xdr:rowOff>121638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131815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0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11995</xdr:rowOff>
    </xdr:from>
    <xdr:to>
      <xdr:col>64</xdr:col>
      <xdr:colOff>152400</xdr:colOff>
      <xdr:row>59</xdr:row>
      <xdr:rowOff>113595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123772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9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元利償還金は増となったものの、一部事務組合等の起こした地方債に充てたと認められる補助金又は負担金の減や標準財政規模の増により、実質公債費比率は前年度と比較して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ポイント改善した。ただ、類似団体と比較すると高い状況が続いている。</a:t>
          </a:r>
        </a:p>
        <a:p>
          <a:r>
            <a:rPr kumimoji="1" lang="ja-JP" altLang="en-US" sz="1300">
              <a:latin typeface="ＭＳ Ｐゴシック" panose="020B0600070205080204" pitchFamily="50" charset="-128"/>
              <a:ea typeface="ＭＳ Ｐゴシック" panose="020B0600070205080204" pitchFamily="50" charset="-128"/>
            </a:rPr>
            <a:t>　公共施設の老朽化対策が今後急務となっていることから、自主財源の確保、実施事業の選別など財政規律を堅持した財政運営の取組を強化しなければならない。</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87206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8716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87206</xdr:rowOff>
    </xdr:from>
    <xdr:to>
      <xdr:col>77</xdr:col>
      <xdr:colOff>44450</xdr:colOff>
      <xdr:row>44</xdr:row>
      <xdr:rowOff>20320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5955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165100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5641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116840</xdr:rowOff>
    </xdr:from>
    <xdr:to>
      <xdr:col>68</xdr:col>
      <xdr:colOff>152400</xdr:colOff>
      <xdr:row>44</xdr:row>
      <xdr:rowOff>165100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地方債現在高が減少したことや、標準財政規模が増加したこと等が影響し、将来負担比率は前年度に引き続き数値なしとなった。</a:t>
          </a:r>
        </a:p>
        <a:p>
          <a:r>
            <a:rPr kumimoji="1" lang="ja-JP" altLang="en-US" sz="1300">
              <a:latin typeface="ＭＳ Ｐゴシック" panose="020B0600070205080204" pitchFamily="50" charset="-128"/>
              <a:ea typeface="ＭＳ Ｐゴシック" panose="020B0600070205080204" pitchFamily="50" charset="-128"/>
            </a:rPr>
            <a:t>　今後も計画的な地方債の発行による地方債残高の抑制、充当可能な基金の確保により、健全な財政運営に努めていく。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95569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46204</xdr:rowOff>
    </xdr:from>
    <xdr:to>
      <xdr:col>64</xdr:col>
      <xdr:colOff>152400</xdr:colOff>
      <xdr:row>13</xdr:row>
      <xdr:rowOff>147804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2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157981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04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19,275
19,130
43.80
12,132,250
11,428,697
538,129
5,319,791
6,903,172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普通交付税は増となったが、会計年度任用職員の勤勉手当の支給など報酬増の影響により、全国平均、県平均・類似団体平均よりも高くなっている。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会計年度任用職員制度の影響もあり、人件費は増加傾向が続くが、適切な人員配置により人件費の抑制に努めることが必要である。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124278</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679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124278</xdr:rowOff>
    </xdr:from>
    <xdr:to>
      <xdr:col>19</xdr:col>
      <xdr:colOff>187325</xdr:colOff>
      <xdr:row>37</xdr:row>
      <xdr:rowOff>124278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6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67128</xdr:rowOff>
    </xdr:from>
    <xdr:to>
      <xdr:col>15</xdr:col>
      <xdr:colOff>98425</xdr:colOff>
      <xdr:row>37</xdr:row>
      <xdr:rowOff>124278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393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67128</xdr:rowOff>
    </xdr:from>
    <xdr:to>
      <xdr:col>11</xdr:col>
      <xdr:colOff>9525</xdr:colOff>
      <xdr:row>39</xdr:row>
      <xdr:rowOff>64407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39328"/>
          <a:ext cx="8890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65315</xdr:rowOff>
    </xdr:from>
    <xdr:to>
      <xdr:col>24</xdr:col>
      <xdr:colOff>76200</xdr:colOff>
      <xdr:row>38</xdr:row>
      <xdr:rowOff>166915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73478</xdr:rowOff>
    </xdr:from>
    <xdr:to>
      <xdr:col>20</xdr:col>
      <xdr:colOff>38100</xdr:colOff>
      <xdr:row>38</xdr:row>
      <xdr:rowOff>3628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159855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73478</xdr:rowOff>
    </xdr:from>
    <xdr:to>
      <xdr:col>15</xdr:col>
      <xdr:colOff>149225</xdr:colOff>
      <xdr:row>38</xdr:row>
      <xdr:rowOff>3628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159855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16328</xdr:rowOff>
    </xdr:from>
    <xdr:to>
      <xdr:col>11</xdr:col>
      <xdr:colOff>60325</xdr:colOff>
      <xdr:row>36</xdr:row>
      <xdr:rowOff>117928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13607</xdr:rowOff>
    </xdr:from>
    <xdr:to>
      <xdr:col>6</xdr:col>
      <xdr:colOff>171450</xdr:colOff>
      <xdr:row>39</xdr:row>
      <xdr:rowOff>115207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99984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物価高騰等により物件費が増となったことで、前年度と比較して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経常的な物件費については、予算編成時に前年度以下とすることを原則とし、歳出抑制に努めてきており、類似団体平均と比較すると低い水準で推移している。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引き続き、経費節減に努め経常経費の抑制を図っていく。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115570</xdr:rowOff>
    </xdr:from>
    <xdr:to>
      <xdr:col>82</xdr:col>
      <xdr:colOff>107950</xdr:colOff>
      <xdr:row>13</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44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106426</xdr:rowOff>
    </xdr:from>
    <xdr:to>
      <xdr:col>78</xdr:col>
      <xdr:colOff>69850</xdr:colOff>
      <xdr:row>13</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35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5842</xdr:rowOff>
    </xdr:from>
    <xdr:to>
      <xdr:col>73</xdr:col>
      <xdr:colOff>180975</xdr:colOff>
      <xdr:row>13</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346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5842</xdr:rowOff>
    </xdr:from>
    <xdr:to>
      <xdr:col>69</xdr:col>
      <xdr:colOff>92075</xdr:colOff>
      <xdr:row>13</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346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64770</xdr:rowOff>
    </xdr:from>
    <xdr:to>
      <xdr:col>78</xdr:col>
      <xdr:colOff>120650</xdr:colOff>
      <xdr:row>13</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55626</xdr:rowOff>
    </xdr:from>
    <xdr:to>
      <xdr:col>74</xdr:col>
      <xdr:colOff>31750</xdr:colOff>
      <xdr:row>13</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167403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126492</xdr:rowOff>
    </xdr:from>
    <xdr:to>
      <xdr:col>69</xdr:col>
      <xdr:colOff>142875</xdr:colOff>
      <xdr:row>13</xdr:row>
      <xdr:rowOff>56642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66819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普通交付税は増となったが、物価高騰対策給付金の増による扶助費の増により、前年度と比較して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ポイント増加した。類似団体内では高い数値となっているが、全国平均及び県平均よりは低い数値となった。</a:t>
          </a:r>
        </a:p>
        <a:p>
          <a:r>
            <a:rPr kumimoji="1" lang="ja-JP" altLang="en-US" sz="1300">
              <a:latin typeface="ＭＳ Ｐゴシック" panose="020B0600070205080204" pitchFamily="50" charset="-128"/>
              <a:ea typeface="ＭＳ Ｐゴシック" panose="020B0600070205080204" pitchFamily="50" charset="-128"/>
            </a:rPr>
            <a:t>　扶助費は年々増加傾向にあり、今後も増加が見込まれるため、事業の精査等により適正化に努めていく。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137885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187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57</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207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58</xdr:row>
      <xdr:rowOff>72572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20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21772</xdr:rowOff>
    </xdr:from>
    <xdr:to>
      <xdr:col>6</xdr:col>
      <xdr:colOff>171450</xdr:colOff>
      <xdr:row>58</xdr:row>
      <xdr:rowOff>123372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108149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普通交付税の増が影響し、前年度と比較して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その他の主なものは特別会計への繰出金であるが、特別会計への繰出金の増加は、一般会計の財政を圧迫するため、経費節減、経営分析を行い、収支改善を図っていく必要がある。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9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60</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33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60</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72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61</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727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普通交付税は増となったが、一部事務組合に対する負担金の増による補助費等の増により、昨年度と比較して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特に町単独補助金については、原則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年を周期とした終期設定及び補助金の必要性や効果の検証を行い、廃止・縮減・統合などの見直しを図っていく。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75565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706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138430</xdr:rowOff>
    </xdr:from>
    <xdr:to>
      <xdr:col>78</xdr:col>
      <xdr:colOff>69850</xdr:colOff>
      <xdr:row>35</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677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92710</xdr:rowOff>
    </xdr:from>
    <xdr:to>
      <xdr:col>73</xdr:col>
      <xdr:colOff>180975</xdr:colOff>
      <xdr:row>34</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22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92710</xdr:rowOff>
    </xdr:from>
    <xdr:to>
      <xdr:col>69</xdr:col>
      <xdr:colOff>92075</xdr:colOff>
      <xdr:row>35</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2201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24765</xdr:rowOff>
    </xdr:from>
    <xdr:to>
      <xdr:col>82</xdr:col>
      <xdr:colOff>158750</xdr:colOff>
      <xdr:row>35</xdr:row>
      <xdr:rowOff>126365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41292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7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87630</xdr:rowOff>
    </xdr:from>
    <xdr:to>
      <xdr:col>74</xdr:col>
      <xdr:colOff>31750</xdr:colOff>
      <xdr:row>35</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41910</xdr:rowOff>
    </xdr:from>
    <xdr:to>
      <xdr:col>69</xdr:col>
      <xdr:colOff>142875</xdr:colOff>
      <xdr:row>34</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153687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53340</xdr:rowOff>
    </xdr:from>
    <xdr:to>
      <xdr:col>65</xdr:col>
      <xdr:colOff>53975</xdr:colOff>
      <xdr:row>35</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165117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類似団体平均よりは若干低い水準で推移しているが、道路整備事業等の償還が開始したことや公共施設の老朽化対策もあり公債費は今後も増加する見込みである。</a:t>
          </a:r>
        </a:p>
        <a:p>
          <a:r>
            <a:rPr kumimoji="1" lang="ja-JP" altLang="en-US" sz="1300">
              <a:latin typeface="ＭＳ Ｐゴシック" panose="020B0600070205080204" pitchFamily="50" charset="-128"/>
              <a:ea typeface="ＭＳ Ｐゴシック" panose="020B0600070205080204" pitchFamily="50" charset="-128"/>
            </a:rPr>
            <a:t>　健全かつ持続可能な財政運営の実現に向けて、財政負担の将来見通しを的確に捕捉し、地方債の発行抑制と負担平準化に努めていく。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19558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120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33274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77</xdr:row>
      <xdr:rowOff>33274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389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人件費、物件費、扶助費の増により、前年度と比較して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ポイント増となった。全国平均より低い数値であるが、県平均、類似団体平均よりは高い数値であった。</a:t>
          </a:r>
        </a:p>
        <a:p>
          <a:r>
            <a:rPr kumimoji="1" lang="ja-JP" altLang="en-US" sz="1300">
              <a:latin typeface="ＭＳ Ｐゴシック" panose="020B0600070205080204" pitchFamily="50" charset="-128"/>
              <a:ea typeface="ＭＳ Ｐゴシック" panose="020B0600070205080204" pitchFamily="50" charset="-128"/>
            </a:rPr>
            <a:t>　人件費、扶助費等の義務的経費の大きな削減は難しいが、適正な定員管理、特別会計の健全運営、物件費や補助費等の経常経費の削減などに取り組み、経常収支の改善を図っていく必要がある。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806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88137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806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88137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20039"/>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79</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20039"/>
          <a:ext cx="889000" cy="6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36104</xdr:rowOff>
    </xdr:from>
    <xdr:to>
      <xdr:col>29</xdr:col>
      <xdr:colOff>127000</xdr:colOff>
      <xdr:row>18</xdr:row>
      <xdr:rowOff>153996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9829"/>
          <a:ext cx="647700" cy="11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153996</xdr:rowOff>
    </xdr:from>
    <xdr:to>
      <xdr:col>26</xdr:col>
      <xdr:colOff>50800</xdr:colOff>
      <xdr:row>19</xdr:row>
      <xdr:rowOff>11241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87721"/>
          <a:ext cx="698500" cy="2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11241</xdr:rowOff>
    </xdr:from>
    <xdr:to>
      <xdr:col>22</xdr:col>
      <xdr:colOff>114300</xdr:colOff>
      <xdr:row>19</xdr:row>
      <xdr:rowOff>35451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16416"/>
          <a:ext cx="698500" cy="24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35451</xdr:rowOff>
    </xdr:from>
    <xdr:to>
      <xdr:col>18</xdr:col>
      <xdr:colOff>177800</xdr:colOff>
      <xdr:row>19</xdr:row>
      <xdr:rowOff>47556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40626"/>
          <a:ext cx="698500" cy="1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156754</xdr:rowOff>
    </xdr:from>
    <xdr:to>
      <xdr:col>29</xdr:col>
      <xdr:colOff>177800</xdr:colOff>
      <xdr:row>18</xdr:row>
      <xdr:rowOff>86904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128831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9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103197</xdr:rowOff>
    </xdr:from>
    <xdr:to>
      <xdr:col>26</xdr:col>
      <xdr:colOff>101600</xdr:colOff>
      <xdr:row>19</xdr:row>
      <xdr:rowOff>33347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3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18123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131891</xdr:rowOff>
    </xdr:from>
    <xdr:to>
      <xdr:col>22</xdr:col>
      <xdr:colOff>165100</xdr:colOff>
      <xdr:row>19</xdr:row>
      <xdr:rowOff>62041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5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46818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5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156101</xdr:rowOff>
    </xdr:from>
    <xdr:to>
      <xdr:col>19</xdr:col>
      <xdr:colOff>38100</xdr:colOff>
      <xdr:row>19</xdr:row>
      <xdr:rowOff>86251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71028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168206</xdr:rowOff>
    </xdr:from>
    <xdr:to>
      <xdr:col>15</xdr:col>
      <xdr:colOff>101600</xdr:colOff>
      <xdr:row>19</xdr:row>
      <xdr:rowOff>98356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83133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92329</xdr:rowOff>
    </xdr:from>
    <xdr:to>
      <xdr:col>29</xdr:col>
      <xdr:colOff>127000</xdr:colOff>
      <xdr:row>35</xdr:row>
      <xdr:rowOff>95091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02679"/>
          <a:ext cx="6477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92329</xdr:rowOff>
    </xdr:from>
    <xdr:to>
      <xdr:col>26</xdr:col>
      <xdr:colOff>50800</xdr:colOff>
      <xdr:row>35</xdr:row>
      <xdr:rowOff>108293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02679"/>
          <a:ext cx="698500" cy="15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19062</xdr:rowOff>
    </xdr:from>
    <xdr:to>
      <xdr:col>22</xdr:col>
      <xdr:colOff>114300</xdr:colOff>
      <xdr:row>35</xdr:row>
      <xdr:rowOff>108293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29412"/>
          <a:ext cx="698500" cy="89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309061</xdr:rowOff>
    </xdr:from>
    <xdr:to>
      <xdr:col>18</xdr:col>
      <xdr:colOff>177800</xdr:colOff>
      <xdr:row>35</xdr:row>
      <xdr:rowOff>19062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76511"/>
          <a:ext cx="698500" cy="52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44291</xdr:rowOff>
    </xdr:from>
    <xdr:to>
      <xdr:col>29</xdr:col>
      <xdr:colOff>177800</xdr:colOff>
      <xdr:row>35</xdr:row>
      <xdr:rowOff>145891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4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232268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41529</xdr:rowOff>
    </xdr:from>
    <xdr:to>
      <xdr:col>26</xdr:col>
      <xdr:colOff>101600</xdr:colOff>
      <xdr:row>35</xdr:row>
      <xdr:rowOff>143129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153306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0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57493</xdr:rowOff>
    </xdr:from>
    <xdr:to>
      <xdr:col>22</xdr:col>
      <xdr:colOff>165100</xdr:colOff>
      <xdr:row>35</xdr:row>
      <xdr:rowOff>159093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67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169270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3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311162</xdr:rowOff>
    </xdr:from>
    <xdr:to>
      <xdr:col>19</xdr:col>
      <xdr:colOff>38100</xdr:colOff>
      <xdr:row>35</xdr:row>
      <xdr:rowOff>69862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7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80040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258261</xdr:rowOff>
    </xdr:from>
    <xdr:to>
      <xdr:col>15</xdr:col>
      <xdr:colOff>101600</xdr:colOff>
      <xdr:row>35</xdr:row>
      <xdr:rowOff>16961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25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27138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9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19,275
19,130
43.80
12,132,250
11,428,697
538,129
5,319,791
6,903,172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41961</xdr:rowOff>
    </xdr:from>
    <xdr:to>
      <xdr:col>24</xdr:col>
      <xdr:colOff>63500</xdr:colOff>
      <xdr:row>37</xdr:row>
      <xdr:rowOff>157988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5611"/>
          <a:ext cx="838200" cy="1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157988</xdr:rowOff>
    </xdr:from>
    <xdr:to>
      <xdr:col>19</xdr:col>
      <xdr:colOff>177800</xdr:colOff>
      <xdr:row>38</xdr:row>
      <xdr:rowOff>12129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01638"/>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12129</xdr:rowOff>
    </xdr:from>
    <xdr:to>
      <xdr:col>15</xdr:col>
      <xdr:colOff>50800</xdr:colOff>
      <xdr:row>38</xdr:row>
      <xdr:rowOff>52540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7229"/>
          <a:ext cx="889000" cy="4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51981</xdr:rowOff>
    </xdr:from>
    <xdr:to>
      <xdr:col>10</xdr:col>
      <xdr:colOff>114300</xdr:colOff>
      <xdr:row>38</xdr:row>
      <xdr:rowOff>52540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67081"/>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162611</xdr:rowOff>
    </xdr:from>
    <xdr:to>
      <xdr:col>24</xdr:col>
      <xdr:colOff>114300</xdr:colOff>
      <xdr:row>37</xdr:row>
      <xdr:rowOff>92761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141038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107188</xdr:rowOff>
    </xdr:from>
    <xdr:to>
      <xdr:col>20</xdr:col>
      <xdr:colOff>38100</xdr:colOff>
      <xdr:row>38</xdr:row>
      <xdr:rowOff>37338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28465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132778</xdr:rowOff>
    </xdr:from>
    <xdr:to>
      <xdr:col>15</xdr:col>
      <xdr:colOff>101600</xdr:colOff>
      <xdr:row>38</xdr:row>
      <xdr:rowOff>62928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54056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1740</xdr:rowOff>
    </xdr:from>
    <xdr:to>
      <xdr:col>10</xdr:col>
      <xdr:colOff>165100</xdr:colOff>
      <xdr:row>38</xdr:row>
      <xdr:rowOff>103340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94467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1181</xdr:rowOff>
    </xdr:from>
    <xdr:to>
      <xdr:col>6</xdr:col>
      <xdr:colOff>38100</xdr:colOff>
      <xdr:row>38</xdr:row>
      <xdr:rowOff>102781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93908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128580</xdr:rowOff>
    </xdr:from>
    <xdr:to>
      <xdr:col>24</xdr:col>
      <xdr:colOff>63500</xdr:colOff>
      <xdr:row>58</xdr:row>
      <xdr:rowOff>138464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2680"/>
          <a:ext cx="838200" cy="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133935</xdr:rowOff>
    </xdr:from>
    <xdr:to>
      <xdr:col>19</xdr:col>
      <xdr:colOff>177800</xdr:colOff>
      <xdr:row>58</xdr:row>
      <xdr:rowOff>138464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8035"/>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133935</xdr:rowOff>
    </xdr:from>
    <xdr:to>
      <xdr:col>15</xdr:col>
      <xdr:colOff>50800</xdr:colOff>
      <xdr:row>58</xdr:row>
      <xdr:rowOff>145872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8035"/>
          <a:ext cx="8890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138970</xdr:rowOff>
    </xdr:from>
    <xdr:to>
      <xdr:col>10</xdr:col>
      <xdr:colOff>114300</xdr:colOff>
      <xdr:row>58</xdr:row>
      <xdr:rowOff>145872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83070"/>
          <a:ext cx="88900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77780</xdr:rowOff>
    </xdr:from>
    <xdr:to>
      <xdr:col>24</xdr:col>
      <xdr:colOff>114300</xdr:colOff>
      <xdr:row>59</xdr:row>
      <xdr:rowOff>7930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164157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87664</xdr:rowOff>
    </xdr:from>
    <xdr:to>
      <xdr:col>20</xdr:col>
      <xdr:colOff>38100</xdr:colOff>
      <xdr:row>59</xdr:row>
      <xdr:rowOff>17814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8941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83135</xdr:rowOff>
    </xdr:from>
    <xdr:to>
      <xdr:col>15</xdr:col>
      <xdr:colOff>101600</xdr:colOff>
      <xdr:row>59</xdr:row>
      <xdr:rowOff>13285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4412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95072</xdr:rowOff>
    </xdr:from>
    <xdr:to>
      <xdr:col>10</xdr:col>
      <xdr:colOff>165100</xdr:colOff>
      <xdr:row>59</xdr:row>
      <xdr:rowOff>25222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16349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88170</xdr:rowOff>
    </xdr:from>
    <xdr:to>
      <xdr:col>6</xdr:col>
      <xdr:colOff>38100</xdr:colOff>
      <xdr:row>59</xdr:row>
      <xdr:rowOff>18320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9447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26406</xdr:rowOff>
    </xdr:from>
    <xdr:to>
      <xdr:col>24</xdr:col>
      <xdr:colOff>63500</xdr:colOff>
      <xdr:row>78</xdr:row>
      <xdr:rowOff>30772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99506"/>
          <a:ext cx="8382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22245</xdr:rowOff>
    </xdr:from>
    <xdr:to>
      <xdr:col>19</xdr:col>
      <xdr:colOff>177800</xdr:colOff>
      <xdr:row>78</xdr:row>
      <xdr:rowOff>30772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95345"/>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22245</xdr:rowOff>
    </xdr:from>
    <xdr:to>
      <xdr:col>15</xdr:col>
      <xdr:colOff>50800</xdr:colOff>
      <xdr:row>78</xdr:row>
      <xdr:rowOff>49701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95345"/>
          <a:ext cx="889000" cy="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37698</xdr:rowOff>
    </xdr:from>
    <xdr:to>
      <xdr:col>10</xdr:col>
      <xdr:colOff>114300</xdr:colOff>
      <xdr:row>78</xdr:row>
      <xdr:rowOff>49701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10798"/>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147056</xdr:rowOff>
    </xdr:from>
    <xdr:to>
      <xdr:col>24</xdr:col>
      <xdr:colOff>114300</xdr:colOff>
      <xdr:row>78</xdr:row>
      <xdr:rowOff>77206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61983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151422</xdr:rowOff>
    </xdr:from>
    <xdr:to>
      <xdr:col>20</xdr:col>
      <xdr:colOff>38100</xdr:colOff>
      <xdr:row>78</xdr:row>
      <xdr:rowOff>81572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72699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142895</xdr:rowOff>
    </xdr:from>
    <xdr:to>
      <xdr:col>15</xdr:col>
      <xdr:colOff>101600</xdr:colOff>
      <xdr:row>78</xdr:row>
      <xdr:rowOff>73045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64172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170351</xdr:rowOff>
    </xdr:from>
    <xdr:to>
      <xdr:col>10</xdr:col>
      <xdr:colOff>165100</xdr:colOff>
      <xdr:row>78</xdr:row>
      <xdr:rowOff>100501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91628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158348</xdr:rowOff>
    </xdr:from>
    <xdr:to>
      <xdr:col>6</xdr:col>
      <xdr:colOff>38100</xdr:colOff>
      <xdr:row>78</xdr:row>
      <xdr:rowOff>88498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79625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11162</xdr:rowOff>
    </xdr:from>
    <xdr:to>
      <xdr:col>24</xdr:col>
      <xdr:colOff>63500</xdr:colOff>
      <xdr:row>92</xdr:row>
      <xdr:rowOff>79318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84562"/>
          <a:ext cx="838200" cy="6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79318</xdr:rowOff>
    </xdr:from>
    <xdr:to>
      <xdr:col>19</xdr:col>
      <xdr:colOff>177800</xdr:colOff>
      <xdr:row>93</xdr:row>
      <xdr:rowOff>40607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52718"/>
          <a:ext cx="889000" cy="1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48706</xdr:rowOff>
    </xdr:from>
    <xdr:to>
      <xdr:col>15</xdr:col>
      <xdr:colOff>50800</xdr:colOff>
      <xdr:row>93</xdr:row>
      <xdr:rowOff>40607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822106"/>
          <a:ext cx="889000" cy="16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48706</xdr:rowOff>
    </xdr:from>
    <xdr:to>
      <xdr:col>10</xdr:col>
      <xdr:colOff>114300</xdr:colOff>
      <xdr:row>94</xdr:row>
      <xdr:rowOff>115621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22106"/>
          <a:ext cx="889000" cy="40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131812</xdr:rowOff>
    </xdr:from>
    <xdr:to>
      <xdr:col>24</xdr:col>
      <xdr:colOff>114300</xdr:colOff>
      <xdr:row>92</xdr:row>
      <xdr:rowOff>61962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154689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8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28518</xdr:rowOff>
    </xdr:from>
    <xdr:to>
      <xdr:col>20</xdr:col>
      <xdr:colOff>38100</xdr:colOff>
      <xdr:row>92</xdr:row>
      <xdr:rowOff>130118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146645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7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161257</xdr:rowOff>
    </xdr:from>
    <xdr:to>
      <xdr:col>15</xdr:col>
      <xdr:colOff>101600</xdr:colOff>
      <xdr:row>93</xdr:row>
      <xdr:rowOff>91407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3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107934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0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169356</xdr:rowOff>
    </xdr:from>
    <xdr:to>
      <xdr:col>10</xdr:col>
      <xdr:colOff>165100</xdr:colOff>
      <xdr:row>92</xdr:row>
      <xdr:rowOff>99506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116033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4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64821</xdr:rowOff>
    </xdr:from>
    <xdr:to>
      <xdr:col>6</xdr:col>
      <xdr:colOff>38100</xdr:colOff>
      <xdr:row>94</xdr:row>
      <xdr:rowOff>166421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11498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5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66361</xdr:rowOff>
    </xdr:from>
    <xdr:to>
      <xdr:col>55</xdr:col>
      <xdr:colOff>0</xdr:colOff>
      <xdr:row>37</xdr:row>
      <xdr:rowOff>80721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0011"/>
          <a:ext cx="838200" cy="1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28859</xdr:rowOff>
    </xdr:from>
    <xdr:to>
      <xdr:col>50</xdr:col>
      <xdr:colOff>114300</xdr:colOff>
      <xdr:row>37</xdr:row>
      <xdr:rowOff>80721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72509"/>
          <a:ext cx="889000" cy="5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19929</xdr:rowOff>
    </xdr:from>
    <xdr:to>
      <xdr:col>45</xdr:col>
      <xdr:colOff>177800</xdr:colOff>
      <xdr:row>37</xdr:row>
      <xdr:rowOff>28859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63579"/>
          <a:ext cx="889000" cy="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1408</xdr:rowOff>
    </xdr:from>
    <xdr:to>
      <xdr:col>41</xdr:col>
      <xdr:colOff>50800</xdr:colOff>
      <xdr:row>37</xdr:row>
      <xdr:rowOff>19929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02158"/>
          <a:ext cx="889000" cy="3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15561</xdr:rowOff>
    </xdr:from>
    <xdr:to>
      <xdr:col>55</xdr:col>
      <xdr:colOff>50800</xdr:colOff>
      <xdr:row>37</xdr:row>
      <xdr:rowOff>117161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165438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29921</xdr:rowOff>
    </xdr:from>
    <xdr:to>
      <xdr:col>50</xdr:col>
      <xdr:colOff>165100</xdr:colOff>
      <xdr:row>37</xdr:row>
      <xdr:rowOff>131521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122648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6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149509</xdr:rowOff>
    </xdr:from>
    <xdr:to>
      <xdr:col>46</xdr:col>
      <xdr:colOff>38100</xdr:colOff>
      <xdr:row>37</xdr:row>
      <xdr:rowOff>79659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70786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140579</xdr:rowOff>
    </xdr:from>
    <xdr:to>
      <xdr:col>41</xdr:col>
      <xdr:colOff>101600</xdr:colOff>
      <xdr:row>37</xdr:row>
      <xdr:rowOff>70729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87256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0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122058</xdr:rowOff>
    </xdr:from>
    <xdr:to>
      <xdr:col>36</xdr:col>
      <xdr:colOff>165100</xdr:colOff>
      <xdr:row>35</xdr:row>
      <xdr:rowOff>52208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68735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2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14601</xdr:rowOff>
    </xdr:from>
    <xdr:to>
      <xdr:col>55</xdr:col>
      <xdr:colOff>0</xdr:colOff>
      <xdr:row>57</xdr:row>
      <xdr:rowOff>40529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87251"/>
          <a:ext cx="8382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40529</xdr:rowOff>
    </xdr:from>
    <xdr:to>
      <xdr:col>50</xdr:col>
      <xdr:colOff>114300</xdr:colOff>
      <xdr:row>57</xdr:row>
      <xdr:rowOff>59086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13179"/>
          <a:ext cx="889000" cy="1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35070</xdr:rowOff>
    </xdr:from>
    <xdr:to>
      <xdr:col>45</xdr:col>
      <xdr:colOff>177800</xdr:colOff>
      <xdr:row>57</xdr:row>
      <xdr:rowOff>59086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07720"/>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35070</xdr:rowOff>
    </xdr:from>
    <xdr:to>
      <xdr:col>41</xdr:col>
      <xdr:colOff>50800</xdr:colOff>
      <xdr:row>57</xdr:row>
      <xdr:rowOff>71184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07720"/>
          <a:ext cx="8890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135251</xdr:rowOff>
    </xdr:from>
    <xdr:to>
      <xdr:col>55</xdr:col>
      <xdr:colOff>50800</xdr:colOff>
      <xdr:row>57</xdr:row>
      <xdr:rowOff>65401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113678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1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161179</xdr:rowOff>
    </xdr:from>
    <xdr:to>
      <xdr:col>50</xdr:col>
      <xdr:colOff>165100</xdr:colOff>
      <xdr:row>57</xdr:row>
      <xdr:rowOff>91329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6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82456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5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8286</xdr:rowOff>
    </xdr:from>
    <xdr:to>
      <xdr:col>46</xdr:col>
      <xdr:colOff>38100</xdr:colOff>
      <xdr:row>57</xdr:row>
      <xdr:rowOff>109886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101013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7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155720</xdr:rowOff>
    </xdr:from>
    <xdr:to>
      <xdr:col>41</xdr:col>
      <xdr:colOff>101600</xdr:colOff>
      <xdr:row>57</xdr:row>
      <xdr:rowOff>85870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76997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4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20384</xdr:rowOff>
    </xdr:from>
    <xdr:to>
      <xdr:col>36</xdr:col>
      <xdr:colOff>165100</xdr:colOff>
      <xdr:row>57</xdr:row>
      <xdr:rowOff>121984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9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113111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16256</xdr:rowOff>
    </xdr:from>
    <xdr:to>
      <xdr:col>55</xdr:col>
      <xdr:colOff>0</xdr:colOff>
      <xdr:row>78</xdr:row>
      <xdr:rowOff>62618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89356"/>
          <a:ext cx="838200" cy="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13959</xdr:rowOff>
    </xdr:from>
    <xdr:to>
      <xdr:col>50</xdr:col>
      <xdr:colOff>114300</xdr:colOff>
      <xdr:row>78</xdr:row>
      <xdr:rowOff>16256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705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7134</xdr:rowOff>
    </xdr:from>
    <xdr:to>
      <xdr:col>45</xdr:col>
      <xdr:colOff>177800</xdr:colOff>
      <xdr:row>78</xdr:row>
      <xdr:rowOff>13959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80234"/>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2290</xdr:rowOff>
    </xdr:from>
    <xdr:to>
      <xdr:col>41</xdr:col>
      <xdr:colOff>50800</xdr:colOff>
      <xdr:row>78</xdr:row>
      <xdr:rowOff>7134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5390"/>
          <a:ext cx="8890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11818</xdr:rowOff>
    </xdr:from>
    <xdr:to>
      <xdr:col>55</xdr:col>
      <xdr:colOff>50800</xdr:colOff>
      <xdr:row>78</xdr:row>
      <xdr:rowOff>113418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34695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136906</xdr:rowOff>
    </xdr:from>
    <xdr:to>
      <xdr:col>50</xdr:col>
      <xdr:colOff>165100</xdr:colOff>
      <xdr:row>78</xdr:row>
      <xdr:rowOff>67056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83583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134609</xdr:rowOff>
    </xdr:from>
    <xdr:to>
      <xdr:col>46</xdr:col>
      <xdr:colOff>38100</xdr:colOff>
      <xdr:row>78</xdr:row>
      <xdr:rowOff>64759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81286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127784</xdr:rowOff>
    </xdr:from>
    <xdr:to>
      <xdr:col>41</xdr:col>
      <xdr:colOff>101600</xdr:colOff>
      <xdr:row>78</xdr:row>
      <xdr:rowOff>57934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74461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0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122940</xdr:rowOff>
    </xdr:from>
    <xdr:to>
      <xdr:col>36</xdr:col>
      <xdr:colOff>165100</xdr:colOff>
      <xdr:row>78</xdr:row>
      <xdr:rowOff>53090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44217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168794</xdr:rowOff>
    </xdr:from>
    <xdr:to>
      <xdr:col>55</xdr:col>
      <xdr:colOff>0</xdr:colOff>
      <xdr:row>97</xdr:row>
      <xdr:rowOff>13604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27994"/>
          <a:ext cx="838200" cy="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168794</xdr:rowOff>
    </xdr:from>
    <xdr:to>
      <xdr:col>50</xdr:col>
      <xdr:colOff>114300</xdr:colOff>
      <xdr:row>97</xdr:row>
      <xdr:rowOff>67690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27994"/>
          <a:ext cx="889000" cy="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5958</xdr:rowOff>
    </xdr:from>
    <xdr:to>
      <xdr:col>45</xdr:col>
      <xdr:colOff>177800</xdr:colOff>
      <xdr:row>97</xdr:row>
      <xdr:rowOff>67690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36608"/>
          <a:ext cx="889000" cy="6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5958</xdr:rowOff>
    </xdr:from>
    <xdr:to>
      <xdr:col>41</xdr:col>
      <xdr:colOff>50800</xdr:colOff>
      <xdr:row>97</xdr:row>
      <xdr:rowOff>71737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36608"/>
          <a:ext cx="889000" cy="6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134254</xdr:rowOff>
    </xdr:from>
    <xdr:to>
      <xdr:col>55</xdr:col>
      <xdr:colOff>50800</xdr:colOff>
      <xdr:row>97</xdr:row>
      <xdr:rowOff>64404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112681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7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117994</xdr:rowOff>
    </xdr:from>
    <xdr:to>
      <xdr:col>50</xdr:col>
      <xdr:colOff>165100</xdr:colOff>
      <xdr:row>97</xdr:row>
      <xdr:rowOff>48144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39271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6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16890</xdr:rowOff>
    </xdr:from>
    <xdr:to>
      <xdr:col>46</xdr:col>
      <xdr:colOff>38100</xdr:colOff>
      <xdr:row>97</xdr:row>
      <xdr:rowOff>118490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109617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126608</xdr:rowOff>
    </xdr:from>
    <xdr:to>
      <xdr:col>41</xdr:col>
      <xdr:colOff>101600</xdr:colOff>
      <xdr:row>97</xdr:row>
      <xdr:rowOff>56758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47885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20937</xdr:rowOff>
    </xdr:from>
    <xdr:to>
      <xdr:col>36</xdr:col>
      <xdr:colOff>165100</xdr:colOff>
      <xdr:row>97</xdr:row>
      <xdr:rowOff>122537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113664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40515</xdr:rowOff>
    </xdr:from>
    <xdr:to>
      <xdr:col>85</xdr:col>
      <xdr:colOff>127000</xdr:colOff>
      <xdr:row>39</xdr:row>
      <xdr:rowOff>42549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27065"/>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39318</xdr:rowOff>
    </xdr:from>
    <xdr:to>
      <xdr:col>81</xdr:col>
      <xdr:colOff>50800</xdr:colOff>
      <xdr:row>39</xdr:row>
      <xdr:rowOff>42549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5868"/>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26577</xdr:rowOff>
    </xdr:from>
    <xdr:to>
      <xdr:col>76</xdr:col>
      <xdr:colOff>114300</xdr:colOff>
      <xdr:row>39</xdr:row>
      <xdr:rowOff>39318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13127"/>
          <a:ext cx="889000" cy="1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26577</xdr:rowOff>
    </xdr:from>
    <xdr:to>
      <xdr:col>71</xdr:col>
      <xdr:colOff>177800</xdr:colOff>
      <xdr:row>39</xdr:row>
      <xdr:rowOff>38068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1312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161165</xdr:rowOff>
    </xdr:from>
    <xdr:to>
      <xdr:col>85</xdr:col>
      <xdr:colOff>177800</xdr:colOff>
      <xdr:row>39</xdr:row>
      <xdr:rowOff>91315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163199</xdr:rowOff>
    </xdr:from>
    <xdr:to>
      <xdr:col>81</xdr:col>
      <xdr:colOff>101600</xdr:colOff>
      <xdr:row>39</xdr:row>
      <xdr:rowOff>93349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84476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7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159968</xdr:rowOff>
    </xdr:from>
    <xdr:to>
      <xdr:col>76</xdr:col>
      <xdr:colOff>165100</xdr:colOff>
      <xdr:row>39</xdr:row>
      <xdr:rowOff>90118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81245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147227</xdr:rowOff>
    </xdr:from>
    <xdr:to>
      <xdr:col>72</xdr:col>
      <xdr:colOff>38100</xdr:colOff>
      <xdr:row>39</xdr:row>
      <xdr:rowOff>77377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93904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3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158718</xdr:rowOff>
    </xdr:from>
    <xdr:to>
      <xdr:col>67</xdr:col>
      <xdr:colOff>101600</xdr:colOff>
      <xdr:row>39</xdr:row>
      <xdr:rowOff>88868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79995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104057</xdr:rowOff>
    </xdr:from>
    <xdr:to>
      <xdr:col>85</xdr:col>
      <xdr:colOff>127000</xdr:colOff>
      <xdr:row>76</xdr:row>
      <xdr:rowOff>114116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34257"/>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114116</xdr:rowOff>
    </xdr:from>
    <xdr:to>
      <xdr:col>81</xdr:col>
      <xdr:colOff>50800</xdr:colOff>
      <xdr:row>76</xdr:row>
      <xdr:rowOff>117745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44316"/>
          <a:ext cx="8890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117745</xdr:rowOff>
    </xdr:from>
    <xdr:to>
      <xdr:col>76</xdr:col>
      <xdr:colOff>114300</xdr:colOff>
      <xdr:row>76</xdr:row>
      <xdr:rowOff>147399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47945"/>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147399</xdr:rowOff>
    </xdr:from>
    <xdr:to>
      <xdr:col>71</xdr:col>
      <xdr:colOff>177800</xdr:colOff>
      <xdr:row>76</xdr:row>
      <xdr:rowOff>169976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77599"/>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53257</xdr:rowOff>
    </xdr:from>
    <xdr:to>
      <xdr:col>85</xdr:col>
      <xdr:colOff>177800</xdr:colOff>
      <xdr:row>76</xdr:row>
      <xdr:rowOff>154857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8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31684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63316</xdr:rowOff>
    </xdr:from>
    <xdr:to>
      <xdr:col>81</xdr:col>
      <xdr:colOff>101600</xdr:colOff>
      <xdr:row>76</xdr:row>
      <xdr:rowOff>164916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156043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8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66945</xdr:rowOff>
    </xdr:from>
    <xdr:to>
      <xdr:col>76</xdr:col>
      <xdr:colOff>165100</xdr:colOff>
      <xdr:row>76</xdr:row>
      <xdr:rowOff>168545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159672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96599</xdr:rowOff>
    </xdr:from>
    <xdr:to>
      <xdr:col>72</xdr:col>
      <xdr:colOff>38100</xdr:colOff>
      <xdr:row>77</xdr:row>
      <xdr:rowOff>26749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17876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119176</xdr:rowOff>
    </xdr:from>
    <xdr:to>
      <xdr:col>67</xdr:col>
      <xdr:colOff>101600</xdr:colOff>
      <xdr:row>77</xdr:row>
      <xdr:rowOff>49326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40453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4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33882</xdr:rowOff>
    </xdr:from>
    <xdr:to>
      <xdr:col>85</xdr:col>
      <xdr:colOff>127000</xdr:colOff>
      <xdr:row>97</xdr:row>
      <xdr:rowOff>103498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64532"/>
          <a:ext cx="838200" cy="6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103498</xdr:rowOff>
    </xdr:from>
    <xdr:to>
      <xdr:col>81</xdr:col>
      <xdr:colOff>50800</xdr:colOff>
      <xdr:row>97</xdr:row>
      <xdr:rowOff>143046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3414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140615</xdr:rowOff>
    </xdr:from>
    <xdr:to>
      <xdr:col>76</xdr:col>
      <xdr:colOff>114300</xdr:colOff>
      <xdr:row>97</xdr:row>
      <xdr:rowOff>143046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599815"/>
          <a:ext cx="889000" cy="17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140615</xdr:rowOff>
    </xdr:from>
    <xdr:to>
      <xdr:col>71</xdr:col>
      <xdr:colOff>177800</xdr:colOff>
      <xdr:row>97</xdr:row>
      <xdr:rowOff>81186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99815"/>
          <a:ext cx="889000" cy="1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154532</xdr:rowOff>
    </xdr:from>
    <xdr:to>
      <xdr:col>85</xdr:col>
      <xdr:colOff>177800</xdr:colOff>
      <xdr:row>97</xdr:row>
      <xdr:rowOff>84682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1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132959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9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52698</xdr:rowOff>
    </xdr:from>
    <xdr:to>
      <xdr:col>81</xdr:col>
      <xdr:colOff>101600</xdr:colOff>
      <xdr:row>97</xdr:row>
      <xdr:rowOff>154298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145425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7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92246</xdr:rowOff>
    </xdr:from>
    <xdr:to>
      <xdr:col>76</xdr:col>
      <xdr:colOff>165100</xdr:colOff>
      <xdr:row>98</xdr:row>
      <xdr:rowOff>22396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13523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1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89815</xdr:rowOff>
    </xdr:from>
    <xdr:to>
      <xdr:col>72</xdr:col>
      <xdr:colOff>38100</xdr:colOff>
      <xdr:row>97</xdr:row>
      <xdr:rowOff>19965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36492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30386</xdr:rowOff>
    </xdr:from>
    <xdr:to>
      <xdr:col>67</xdr:col>
      <xdr:colOff>101600</xdr:colOff>
      <xdr:row>97</xdr:row>
      <xdr:rowOff>131986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148513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3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98862</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12"/>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98715</xdr:rowOff>
    </xdr:from>
    <xdr:to>
      <xdr:col>102</xdr:col>
      <xdr:colOff>114300</xdr:colOff>
      <xdr:row>39</xdr:row>
      <xdr:rowOff>98862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265"/>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48062</xdr:rowOff>
    </xdr:from>
    <xdr:to>
      <xdr:col>102</xdr:col>
      <xdr:colOff>165100</xdr:colOff>
      <xdr:row>39</xdr:row>
      <xdr:rowOff>149662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140789</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47915</xdr:rowOff>
    </xdr:from>
    <xdr:to>
      <xdr:col>98</xdr:col>
      <xdr:colOff>38100</xdr:colOff>
      <xdr:row>39</xdr:row>
      <xdr:rowOff>149515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140642</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99333" y="6827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122727</xdr:rowOff>
    </xdr:from>
    <xdr:to>
      <xdr:col>116</xdr:col>
      <xdr:colOff>63500</xdr:colOff>
      <xdr:row>57</xdr:row>
      <xdr:rowOff>123584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95377"/>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122441</xdr:rowOff>
    </xdr:from>
    <xdr:to>
      <xdr:col>111</xdr:col>
      <xdr:colOff>177800</xdr:colOff>
      <xdr:row>57</xdr:row>
      <xdr:rowOff>123584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9509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122441</xdr:rowOff>
    </xdr:from>
    <xdr:to>
      <xdr:col>107</xdr:col>
      <xdr:colOff>50800</xdr:colOff>
      <xdr:row>57</xdr:row>
      <xdr:rowOff>125355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9509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125355</xdr:rowOff>
    </xdr:from>
    <xdr:to>
      <xdr:col>102</xdr:col>
      <xdr:colOff>114300</xdr:colOff>
      <xdr:row>57</xdr:row>
      <xdr:rowOff>125927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9800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71927</xdr:rowOff>
    </xdr:from>
    <xdr:to>
      <xdr:col>116</xdr:col>
      <xdr:colOff>114300</xdr:colOff>
      <xdr:row>58</xdr:row>
      <xdr:rowOff>2077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17436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72784</xdr:rowOff>
    </xdr:from>
    <xdr:to>
      <xdr:col>112</xdr:col>
      <xdr:colOff>38100</xdr:colOff>
      <xdr:row>58</xdr:row>
      <xdr:rowOff>2934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165511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93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71641</xdr:rowOff>
    </xdr:from>
    <xdr:to>
      <xdr:col>107</xdr:col>
      <xdr:colOff>101600</xdr:colOff>
      <xdr:row>58</xdr:row>
      <xdr:rowOff>1791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4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164368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9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74555</xdr:rowOff>
    </xdr:from>
    <xdr:to>
      <xdr:col>102</xdr:col>
      <xdr:colOff>165100</xdr:colOff>
      <xdr:row>58</xdr:row>
      <xdr:rowOff>4705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167282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75127</xdr:rowOff>
    </xdr:from>
    <xdr:to>
      <xdr:col>98</xdr:col>
      <xdr:colOff>38100</xdr:colOff>
      <xdr:row>58</xdr:row>
      <xdr:rowOff>5277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167854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4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94277</xdr:rowOff>
    </xdr:from>
    <xdr:to>
      <xdr:col>116</xdr:col>
      <xdr:colOff>63500</xdr:colOff>
      <xdr:row>75</xdr:row>
      <xdr:rowOff>110622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53027"/>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45723</xdr:rowOff>
    </xdr:from>
    <xdr:to>
      <xdr:col>111</xdr:col>
      <xdr:colOff>177800</xdr:colOff>
      <xdr:row>75</xdr:row>
      <xdr:rowOff>110622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733023"/>
          <a:ext cx="889000" cy="23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86847</xdr:rowOff>
    </xdr:from>
    <xdr:to>
      <xdr:col>107</xdr:col>
      <xdr:colOff>50800</xdr:colOff>
      <xdr:row>74</xdr:row>
      <xdr:rowOff>45723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602697"/>
          <a:ext cx="889000" cy="1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160754</xdr:rowOff>
    </xdr:from>
    <xdr:to>
      <xdr:col>102</xdr:col>
      <xdr:colOff>114300</xdr:colOff>
      <xdr:row>73</xdr:row>
      <xdr:rowOff>86847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505154"/>
          <a:ext cx="889000" cy="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43477</xdr:rowOff>
    </xdr:from>
    <xdr:to>
      <xdr:col>116</xdr:col>
      <xdr:colOff>114300</xdr:colOff>
      <xdr:row>75</xdr:row>
      <xdr:rowOff>145077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21904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59822</xdr:rowOff>
    </xdr:from>
    <xdr:to>
      <xdr:col>112</xdr:col>
      <xdr:colOff>38100</xdr:colOff>
      <xdr:row>75</xdr:row>
      <xdr:rowOff>161423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185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152550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166373</xdr:rowOff>
    </xdr:from>
    <xdr:to>
      <xdr:col>107</xdr:col>
      <xdr:colOff>101600</xdr:colOff>
      <xdr:row>74</xdr:row>
      <xdr:rowOff>96523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113050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36047</xdr:rowOff>
    </xdr:from>
    <xdr:to>
      <xdr:col>102</xdr:col>
      <xdr:colOff>165100</xdr:colOff>
      <xdr:row>73</xdr:row>
      <xdr:rowOff>137647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154174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2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109954</xdr:rowOff>
    </xdr:from>
    <xdr:to>
      <xdr:col>98</xdr:col>
      <xdr:colOff>38100</xdr:colOff>
      <xdr:row>73</xdr:row>
      <xdr:rowOff>40104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56631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2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類似団体と比較すると、特に扶助費が平均を大きく上回っている。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年度は物価高騰対策事業（給付金・定額減税一体支援、低所得世帯支援）、社会福祉費（障害介護給付費等）、児童福祉費（児童手当、子ども医療費等）の増により、令和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年度以前と比較すると高い数字となっている。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19,275
19,130
43.80
12,132,250
11,428,697
538,129
5,319,791
6,903,172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31115</xdr:rowOff>
    </xdr:from>
    <xdr:to>
      <xdr:col>24</xdr:col>
      <xdr:colOff>63500</xdr:colOff>
      <xdr:row>35</xdr:row>
      <xdr:rowOff>59918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31865"/>
          <a:ext cx="8382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31115</xdr:rowOff>
    </xdr:from>
    <xdr:to>
      <xdr:col>19</xdr:col>
      <xdr:colOff>177800</xdr:colOff>
      <xdr:row>35</xdr:row>
      <xdr:rowOff>114326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31865"/>
          <a:ext cx="8890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114326</xdr:rowOff>
    </xdr:from>
    <xdr:to>
      <xdr:col>15</xdr:col>
      <xdr:colOff>50800</xdr:colOff>
      <xdr:row>35</xdr:row>
      <xdr:rowOff>135356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15076"/>
          <a:ext cx="8890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135356</xdr:rowOff>
    </xdr:from>
    <xdr:to>
      <xdr:col>10</xdr:col>
      <xdr:colOff>114300</xdr:colOff>
      <xdr:row>35</xdr:row>
      <xdr:rowOff>159588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3610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9118</xdr:rowOff>
    </xdr:from>
    <xdr:to>
      <xdr:col>24</xdr:col>
      <xdr:colOff>114300</xdr:colOff>
      <xdr:row>35</xdr:row>
      <xdr:rowOff>110718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158995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151765</xdr:rowOff>
    </xdr:from>
    <xdr:to>
      <xdr:col>20</xdr:col>
      <xdr:colOff>38100</xdr:colOff>
      <xdr:row>35</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73042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63526</xdr:rowOff>
    </xdr:from>
    <xdr:to>
      <xdr:col>15</xdr:col>
      <xdr:colOff>101600</xdr:colOff>
      <xdr:row>35</xdr:row>
      <xdr:rowOff>165126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156253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5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84556</xdr:rowOff>
    </xdr:from>
    <xdr:to>
      <xdr:col>10</xdr:col>
      <xdr:colOff>165100</xdr:colOff>
      <xdr:row>36</xdr:row>
      <xdr:rowOff>14706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5833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108788</xdr:rowOff>
    </xdr:from>
    <xdr:to>
      <xdr:col>6</xdr:col>
      <xdr:colOff>38100</xdr:colOff>
      <xdr:row>36</xdr:row>
      <xdr:rowOff>38938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30065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76115</xdr:rowOff>
    </xdr:from>
    <xdr:to>
      <xdr:col>24</xdr:col>
      <xdr:colOff>63500</xdr:colOff>
      <xdr:row>57</xdr:row>
      <xdr:rowOff>160666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48765"/>
          <a:ext cx="838200" cy="8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12648</xdr:rowOff>
    </xdr:from>
    <xdr:to>
      <xdr:col>19</xdr:col>
      <xdr:colOff>177800</xdr:colOff>
      <xdr:row>57</xdr:row>
      <xdr:rowOff>160666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5298"/>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91637</xdr:rowOff>
    </xdr:from>
    <xdr:to>
      <xdr:col>15</xdr:col>
      <xdr:colOff>50800</xdr:colOff>
      <xdr:row>57</xdr:row>
      <xdr:rowOff>12648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92837"/>
          <a:ext cx="889000" cy="9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145107</xdr:rowOff>
    </xdr:from>
    <xdr:to>
      <xdr:col>10</xdr:col>
      <xdr:colOff>114300</xdr:colOff>
      <xdr:row>56</xdr:row>
      <xdr:rowOff>91637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74857"/>
          <a:ext cx="889000" cy="11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25315</xdr:rowOff>
    </xdr:from>
    <xdr:to>
      <xdr:col>24</xdr:col>
      <xdr:colOff>114300</xdr:colOff>
      <xdr:row>57</xdr:row>
      <xdr:rowOff>126915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3742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109866</xdr:rowOff>
    </xdr:from>
    <xdr:to>
      <xdr:col>20</xdr:col>
      <xdr:colOff>38100</xdr:colOff>
      <xdr:row>58</xdr:row>
      <xdr:rowOff>40016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31143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133298</xdr:rowOff>
    </xdr:from>
    <xdr:to>
      <xdr:col>15</xdr:col>
      <xdr:colOff>101600</xdr:colOff>
      <xdr:row>57</xdr:row>
      <xdr:rowOff>63448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54575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40837</xdr:rowOff>
    </xdr:from>
    <xdr:to>
      <xdr:col>10</xdr:col>
      <xdr:colOff>165100</xdr:colOff>
      <xdr:row>56</xdr:row>
      <xdr:rowOff>142437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158964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1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94307</xdr:rowOff>
    </xdr:from>
    <xdr:to>
      <xdr:col>6</xdr:col>
      <xdr:colOff>38100</xdr:colOff>
      <xdr:row>56</xdr:row>
      <xdr:rowOff>24457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1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157649</xdr:rowOff>
    </xdr:from>
    <xdr:to>
      <xdr:col>24</xdr:col>
      <xdr:colOff>63500</xdr:colOff>
      <xdr:row>77</xdr:row>
      <xdr:rowOff>37523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87849"/>
          <a:ext cx="838200" cy="5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37523</xdr:rowOff>
    </xdr:from>
    <xdr:to>
      <xdr:col>19</xdr:col>
      <xdr:colOff>177800</xdr:colOff>
      <xdr:row>77</xdr:row>
      <xdr:rowOff>47540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39173"/>
          <a:ext cx="8890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47540</xdr:rowOff>
    </xdr:from>
    <xdr:to>
      <xdr:col>15</xdr:col>
      <xdr:colOff>50800</xdr:colOff>
      <xdr:row>77</xdr:row>
      <xdr:rowOff>64525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49190"/>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64525</xdr:rowOff>
    </xdr:from>
    <xdr:to>
      <xdr:col>10</xdr:col>
      <xdr:colOff>114300</xdr:colOff>
      <xdr:row>78</xdr:row>
      <xdr:rowOff>19411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6175"/>
          <a:ext cx="889000" cy="12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106849</xdr:rowOff>
    </xdr:from>
    <xdr:to>
      <xdr:col>24</xdr:col>
      <xdr:colOff>114300</xdr:colOff>
      <xdr:row>77</xdr:row>
      <xdr:rowOff>36999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3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129726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158173</xdr:rowOff>
    </xdr:from>
    <xdr:to>
      <xdr:col>20</xdr:col>
      <xdr:colOff>38100</xdr:colOff>
      <xdr:row>77</xdr:row>
      <xdr:rowOff>88323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104850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168190</xdr:rowOff>
    </xdr:from>
    <xdr:to>
      <xdr:col>15</xdr:col>
      <xdr:colOff>101600</xdr:colOff>
      <xdr:row>77</xdr:row>
      <xdr:rowOff>98340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114867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7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13725</xdr:rowOff>
    </xdr:from>
    <xdr:to>
      <xdr:col>10</xdr:col>
      <xdr:colOff>165100</xdr:colOff>
      <xdr:row>77</xdr:row>
      <xdr:rowOff>115325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131852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9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140061</xdr:rowOff>
    </xdr:from>
    <xdr:to>
      <xdr:col>6</xdr:col>
      <xdr:colOff>38100</xdr:colOff>
      <xdr:row>78</xdr:row>
      <xdr:rowOff>70211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61338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169543</xdr:rowOff>
    </xdr:from>
    <xdr:to>
      <xdr:col>24</xdr:col>
      <xdr:colOff>63500</xdr:colOff>
      <xdr:row>99</xdr:row>
      <xdr:rowOff>352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1643"/>
          <a:ext cx="83820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166607</xdr:rowOff>
    </xdr:from>
    <xdr:to>
      <xdr:col>19</xdr:col>
      <xdr:colOff>177800</xdr:colOff>
      <xdr:row>99</xdr:row>
      <xdr:rowOff>352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8707"/>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166607</xdr:rowOff>
    </xdr:from>
    <xdr:to>
      <xdr:col>15</xdr:col>
      <xdr:colOff>50800</xdr:colOff>
      <xdr:row>98</xdr:row>
      <xdr:rowOff>167294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870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167294</xdr:rowOff>
    </xdr:from>
    <xdr:to>
      <xdr:col>10</xdr:col>
      <xdr:colOff>114300</xdr:colOff>
      <xdr:row>99</xdr:row>
      <xdr:rowOff>4516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394"/>
          <a:ext cx="88900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118743</xdr:rowOff>
    </xdr:from>
    <xdr:to>
      <xdr:col>24</xdr:col>
      <xdr:colOff>114300</xdr:colOff>
      <xdr:row>99</xdr:row>
      <xdr:rowOff>48893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121002</xdr:rowOff>
    </xdr:from>
    <xdr:to>
      <xdr:col>20</xdr:col>
      <xdr:colOff>38100</xdr:colOff>
      <xdr:row>99</xdr:row>
      <xdr:rowOff>51152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42279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115807</xdr:rowOff>
    </xdr:from>
    <xdr:to>
      <xdr:col>15</xdr:col>
      <xdr:colOff>101600</xdr:colOff>
      <xdr:row>99</xdr:row>
      <xdr:rowOff>45957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37084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116494</xdr:rowOff>
    </xdr:from>
    <xdr:to>
      <xdr:col>10</xdr:col>
      <xdr:colOff>165100</xdr:colOff>
      <xdr:row>99</xdr:row>
      <xdr:rowOff>46644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37771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125166</xdr:rowOff>
    </xdr:from>
    <xdr:to>
      <xdr:col>6</xdr:col>
      <xdr:colOff>38100</xdr:colOff>
      <xdr:row>99</xdr:row>
      <xdr:rowOff>55316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46443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41424</xdr:rowOff>
    </xdr:from>
    <xdr:to>
      <xdr:col>55</xdr:col>
      <xdr:colOff>0</xdr:colOff>
      <xdr:row>58</xdr:row>
      <xdr:rowOff>70140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85524"/>
          <a:ext cx="83820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155996</xdr:rowOff>
    </xdr:from>
    <xdr:to>
      <xdr:col>50</xdr:col>
      <xdr:colOff>114300</xdr:colOff>
      <xdr:row>58</xdr:row>
      <xdr:rowOff>70140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57196"/>
          <a:ext cx="889000" cy="25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155996</xdr:rowOff>
    </xdr:from>
    <xdr:to>
      <xdr:col>45</xdr:col>
      <xdr:colOff>177800</xdr:colOff>
      <xdr:row>58</xdr:row>
      <xdr:rowOff>108883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57196"/>
          <a:ext cx="889000" cy="29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75126</xdr:rowOff>
    </xdr:from>
    <xdr:to>
      <xdr:col>41</xdr:col>
      <xdr:colOff>50800</xdr:colOff>
      <xdr:row>58</xdr:row>
      <xdr:rowOff>108883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19226"/>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162074</xdr:rowOff>
    </xdr:from>
    <xdr:to>
      <xdr:col>55</xdr:col>
      <xdr:colOff>50800</xdr:colOff>
      <xdr:row>58</xdr:row>
      <xdr:rowOff>92224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140501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19340</xdr:rowOff>
    </xdr:from>
    <xdr:to>
      <xdr:col>50</xdr:col>
      <xdr:colOff>165100</xdr:colOff>
      <xdr:row>58</xdr:row>
      <xdr:rowOff>120940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112067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5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105196</xdr:rowOff>
    </xdr:from>
    <xdr:to>
      <xdr:col>46</xdr:col>
      <xdr:colOff>38100</xdr:colOff>
      <xdr:row>57</xdr:row>
      <xdr:rowOff>35346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0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58083</xdr:rowOff>
    </xdr:from>
    <xdr:to>
      <xdr:col>41</xdr:col>
      <xdr:colOff>101600</xdr:colOff>
      <xdr:row>58</xdr:row>
      <xdr:rowOff>159683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150810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24326</xdr:rowOff>
    </xdr:from>
    <xdr:to>
      <xdr:col>36</xdr:col>
      <xdr:colOff>165100</xdr:colOff>
      <xdr:row>58</xdr:row>
      <xdr:rowOff>125926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117053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115599</xdr:rowOff>
    </xdr:from>
    <xdr:to>
      <xdr:col>55</xdr:col>
      <xdr:colOff>0</xdr:colOff>
      <xdr:row>74</xdr:row>
      <xdr:rowOff>85603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631449"/>
          <a:ext cx="838200" cy="14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85603</xdr:rowOff>
    </xdr:from>
    <xdr:to>
      <xdr:col>50</xdr:col>
      <xdr:colOff>114300</xdr:colOff>
      <xdr:row>78</xdr:row>
      <xdr:rowOff>25547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772903"/>
          <a:ext cx="889000" cy="6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19734</xdr:rowOff>
    </xdr:from>
    <xdr:to>
      <xdr:col>45</xdr:col>
      <xdr:colOff>177800</xdr:colOff>
      <xdr:row>78</xdr:row>
      <xdr:rowOff>25547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78484"/>
          <a:ext cx="889000" cy="5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15243</xdr:rowOff>
    </xdr:from>
    <xdr:to>
      <xdr:col>41</xdr:col>
      <xdr:colOff>50800</xdr:colOff>
      <xdr:row>75</xdr:row>
      <xdr:rowOff>19734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016743"/>
          <a:ext cx="889000" cy="86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64799</xdr:rowOff>
    </xdr:from>
    <xdr:to>
      <xdr:col>55</xdr:col>
      <xdr:colOff>50800</xdr:colOff>
      <xdr:row>73</xdr:row>
      <xdr:rowOff>166399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5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87676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43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34803</xdr:rowOff>
    </xdr:from>
    <xdr:to>
      <xdr:col>50</xdr:col>
      <xdr:colOff>165100</xdr:colOff>
      <xdr:row>74</xdr:row>
      <xdr:rowOff>136403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7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152930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4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146197</xdr:rowOff>
    </xdr:from>
    <xdr:to>
      <xdr:col>46</xdr:col>
      <xdr:colOff>38100</xdr:colOff>
      <xdr:row>78</xdr:row>
      <xdr:rowOff>76347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67474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140384</xdr:rowOff>
    </xdr:from>
    <xdr:to>
      <xdr:col>41</xdr:col>
      <xdr:colOff>101600</xdr:colOff>
      <xdr:row>75</xdr:row>
      <xdr:rowOff>70534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87061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135893</xdr:rowOff>
    </xdr:from>
    <xdr:to>
      <xdr:col>36</xdr:col>
      <xdr:colOff>165100</xdr:colOff>
      <xdr:row>70</xdr:row>
      <xdr:rowOff>66043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19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82570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17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66711</xdr:rowOff>
    </xdr:from>
    <xdr:to>
      <xdr:col>55</xdr:col>
      <xdr:colOff>0</xdr:colOff>
      <xdr:row>96</xdr:row>
      <xdr:rowOff>116219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25911"/>
          <a:ext cx="838200" cy="4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66711</xdr:rowOff>
    </xdr:from>
    <xdr:to>
      <xdr:col>50</xdr:col>
      <xdr:colOff>114300</xdr:colOff>
      <xdr:row>96</xdr:row>
      <xdr:rowOff>85914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25911"/>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85914</xdr:rowOff>
    </xdr:from>
    <xdr:to>
      <xdr:col>45</xdr:col>
      <xdr:colOff>177800</xdr:colOff>
      <xdr:row>96</xdr:row>
      <xdr:rowOff>109612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45114"/>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109612</xdr:rowOff>
    </xdr:from>
    <xdr:to>
      <xdr:col>41</xdr:col>
      <xdr:colOff>50800</xdr:colOff>
      <xdr:row>96</xdr:row>
      <xdr:rowOff>111745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68812"/>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65419</xdr:rowOff>
    </xdr:from>
    <xdr:to>
      <xdr:col>55</xdr:col>
      <xdr:colOff>50800</xdr:colOff>
      <xdr:row>96</xdr:row>
      <xdr:rowOff>167019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43846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15911</xdr:rowOff>
    </xdr:from>
    <xdr:to>
      <xdr:col>50</xdr:col>
      <xdr:colOff>165100</xdr:colOff>
      <xdr:row>96</xdr:row>
      <xdr:rowOff>117511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7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108638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35114</xdr:rowOff>
    </xdr:from>
    <xdr:to>
      <xdr:col>46</xdr:col>
      <xdr:colOff>38100</xdr:colOff>
      <xdr:row>96</xdr:row>
      <xdr:rowOff>136714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8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58812</xdr:rowOff>
    </xdr:from>
    <xdr:to>
      <xdr:col>41</xdr:col>
      <xdr:colOff>101600</xdr:colOff>
      <xdr:row>96</xdr:row>
      <xdr:rowOff>160412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151539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60945</xdr:rowOff>
    </xdr:from>
    <xdr:to>
      <xdr:col>36</xdr:col>
      <xdr:colOff>165100</xdr:colOff>
      <xdr:row>96</xdr:row>
      <xdr:rowOff>162545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153672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1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141888</xdr:rowOff>
    </xdr:from>
    <xdr:to>
      <xdr:col>85</xdr:col>
      <xdr:colOff>127000</xdr:colOff>
      <xdr:row>38</xdr:row>
      <xdr:rowOff>629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85538"/>
          <a:ext cx="838200" cy="3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141888</xdr:rowOff>
    </xdr:from>
    <xdr:to>
      <xdr:col>81</xdr:col>
      <xdr:colOff>50800</xdr:colOff>
      <xdr:row>37</xdr:row>
      <xdr:rowOff>168650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85538"/>
          <a:ext cx="889000" cy="2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168650</xdr:rowOff>
    </xdr:from>
    <xdr:to>
      <xdr:col>76</xdr:col>
      <xdr:colOff>114300</xdr:colOff>
      <xdr:row>38</xdr:row>
      <xdr:rowOff>13040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12300"/>
          <a:ext cx="889000" cy="1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151261</xdr:rowOff>
    </xdr:from>
    <xdr:to>
      <xdr:col>71</xdr:col>
      <xdr:colOff>177800</xdr:colOff>
      <xdr:row>38</xdr:row>
      <xdr:rowOff>13040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94911"/>
          <a:ext cx="8890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121279</xdr:rowOff>
    </xdr:from>
    <xdr:to>
      <xdr:col>85</xdr:col>
      <xdr:colOff>177800</xdr:colOff>
      <xdr:row>38</xdr:row>
      <xdr:rowOff>51429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6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36206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91088</xdr:rowOff>
    </xdr:from>
    <xdr:to>
      <xdr:col>81</xdr:col>
      <xdr:colOff>101600</xdr:colOff>
      <xdr:row>38</xdr:row>
      <xdr:rowOff>21237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4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2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117851</xdr:rowOff>
    </xdr:from>
    <xdr:to>
      <xdr:col>76</xdr:col>
      <xdr:colOff>165100</xdr:colOff>
      <xdr:row>38</xdr:row>
      <xdr:rowOff>48000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1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39127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133689</xdr:rowOff>
    </xdr:from>
    <xdr:to>
      <xdr:col>72</xdr:col>
      <xdr:colOff>38100</xdr:colOff>
      <xdr:row>38</xdr:row>
      <xdr:rowOff>63840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7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54967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7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100461</xdr:rowOff>
    </xdr:from>
    <xdr:to>
      <xdr:col>67</xdr:col>
      <xdr:colOff>101600</xdr:colOff>
      <xdr:row>38</xdr:row>
      <xdr:rowOff>30611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21738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3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98954</xdr:rowOff>
    </xdr:from>
    <xdr:to>
      <xdr:col>85</xdr:col>
      <xdr:colOff>127000</xdr:colOff>
      <xdr:row>56</xdr:row>
      <xdr:rowOff>103940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00154"/>
          <a:ext cx="8382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103940</xdr:rowOff>
    </xdr:from>
    <xdr:to>
      <xdr:col>81</xdr:col>
      <xdr:colOff>50800</xdr:colOff>
      <xdr:row>57</xdr:row>
      <xdr:rowOff>121738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05140"/>
          <a:ext cx="889000" cy="1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112758</xdr:rowOff>
    </xdr:from>
    <xdr:to>
      <xdr:col>76</xdr:col>
      <xdr:colOff>114300</xdr:colOff>
      <xdr:row>57</xdr:row>
      <xdr:rowOff>121738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713958"/>
          <a:ext cx="889000" cy="18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112758</xdr:rowOff>
    </xdr:from>
    <xdr:to>
      <xdr:col>71</xdr:col>
      <xdr:colOff>177800</xdr:colOff>
      <xdr:row>56</xdr:row>
      <xdr:rowOff>153057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13958"/>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48154</xdr:rowOff>
    </xdr:from>
    <xdr:to>
      <xdr:col>85</xdr:col>
      <xdr:colOff>177800</xdr:colOff>
      <xdr:row>56</xdr:row>
      <xdr:rowOff>149754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4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71031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53140</xdr:rowOff>
    </xdr:from>
    <xdr:to>
      <xdr:col>81</xdr:col>
      <xdr:colOff>101600</xdr:colOff>
      <xdr:row>56</xdr:row>
      <xdr:rowOff>154740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171267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2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70938</xdr:rowOff>
    </xdr:from>
    <xdr:to>
      <xdr:col>76</xdr:col>
      <xdr:colOff>165100</xdr:colOff>
      <xdr:row>58</xdr:row>
      <xdr:rowOff>1088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4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163665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61958</xdr:rowOff>
    </xdr:from>
    <xdr:to>
      <xdr:col>72</xdr:col>
      <xdr:colOff>38100</xdr:colOff>
      <xdr:row>56</xdr:row>
      <xdr:rowOff>163558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8635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102257</xdr:rowOff>
    </xdr:from>
    <xdr:to>
      <xdr:col>67</xdr:col>
      <xdr:colOff>101600</xdr:colOff>
      <xdr:row>57</xdr:row>
      <xdr:rowOff>32407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48934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4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40514</xdr:rowOff>
    </xdr:from>
    <xdr:to>
      <xdr:col>85</xdr:col>
      <xdr:colOff>127000</xdr:colOff>
      <xdr:row>79</xdr:row>
      <xdr:rowOff>42549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85064"/>
          <a:ext cx="8382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39319</xdr:rowOff>
    </xdr:from>
    <xdr:to>
      <xdr:col>81</xdr:col>
      <xdr:colOff>50800</xdr:colOff>
      <xdr:row>79</xdr:row>
      <xdr:rowOff>42549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3869"/>
          <a:ext cx="889000" cy="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26577</xdr:rowOff>
    </xdr:from>
    <xdr:to>
      <xdr:col>76</xdr:col>
      <xdr:colOff>114300</xdr:colOff>
      <xdr:row>79</xdr:row>
      <xdr:rowOff>39319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1127"/>
          <a:ext cx="8890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26577</xdr:rowOff>
    </xdr:from>
    <xdr:to>
      <xdr:col>71</xdr:col>
      <xdr:colOff>177800</xdr:colOff>
      <xdr:row>79</xdr:row>
      <xdr:rowOff>38069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71127"/>
          <a:ext cx="8890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161164</xdr:rowOff>
    </xdr:from>
    <xdr:to>
      <xdr:col>85</xdr:col>
      <xdr:colOff>177800</xdr:colOff>
      <xdr:row>79</xdr:row>
      <xdr:rowOff>91314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163199</xdr:rowOff>
    </xdr:from>
    <xdr:to>
      <xdr:col>81</xdr:col>
      <xdr:colOff>101600</xdr:colOff>
      <xdr:row>79</xdr:row>
      <xdr:rowOff>93349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84476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9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159969</xdr:rowOff>
    </xdr:from>
    <xdr:to>
      <xdr:col>76</xdr:col>
      <xdr:colOff>165100</xdr:colOff>
      <xdr:row>79</xdr:row>
      <xdr:rowOff>90119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81246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147227</xdr:rowOff>
    </xdr:from>
    <xdr:to>
      <xdr:col>72</xdr:col>
      <xdr:colOff>38100</xdr:colOff>
      <xdr:row>79</xdr:row>
      <xdr:rowOff>77377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93904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2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158719</xdr:rowOff>
    </xdr:from>
    <xdr:to>
      <xdr:col>67</xdr:col>
      <xdr:colOff>101600</xdr:colOff>
      <xdr:row>79</xdr:row>
      <xdr:rowOff>88869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79996</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104057</xdr:rowOff>
    </xdr:from>
    <xdr:to>
      <xdr:col>85</xdr:col>
      <xdr:colOff>127000</xdr:colOff>
      <xdr:row>96</xdr:row>
      <xdr:rowOff>114116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63257"/>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114116</xdr:rowOff>
    </xdr:from>
    <xdr:to>
      <xdr:col>81</xdr:col>
      <xdr:colOff>50800</xdr:colOff>
      <xdr:row>96</xdr:row>
      <xdr:rowOff>117745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73316"/>
          <a:ext cx="8890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117745</xdr:rowOff>
    </xdr:from>
    <xdr:to>
      <xdr:col>76</xdr:col>
      <xdr:colOff>114300</xdr:colOff>
      <xdr:row>96</xdr:row>
      <xdr:rowOff>147399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76945"/>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147399</xdr:rowOff>
    </xdr:from>
    <xdr:to>
      <xdr:col>71</xdr:col>
      <xdr:colOff>177800</xdr:colOff>
      <xdr:row>96</xdr:row>
      <xdr:rowOff>169976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06599"/>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53257</xdr:rowOff>
    </xdr:from>
    <xdr:to>
      <xdr:col>85</xdr:col>
      <xdr:colOff>177800</xdr:colOff>
      <xdr:row>96</xdr:row>
      <xdr:rowOff>154857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1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31684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63316</xdr:rowOff>
    </xdr:from>
    <xdr:to>
      <xdr:col>81</xdr:col>
      <xdr:colOff>101600</xdr:colOff>
      <xdr:row>96</xdr:row>
      <xdr:rowOff>164916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156043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1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66945</xdr:rowOff>
    </xdr:from>
    <xdr:to>
      <xdr:col>76</xdr:col>
      <xdr:colOff>165100</xdr:colOff>
      <xdr:row>96</xdr:row>
      <xdr:rowOff>168545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159672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1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96599</xdr:rowOff>
    </xdr:from>
    <xdr:to>
      <xdr:col>72</xdr:col>
      <xdr:colOff>38100</xdr:colOff>
      <xdr:row>97</xdr:row>
      <xdr:rowOff>26749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17876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119176</xdr:rowOff>
    </xdr:from>
    <xdr:to>
      <xdr:col>67</xdr:col>
      <xdr:colOff>101600</xdr:colOff>
      <xdr:row>97</xdr:row>
      <xdr:rowOff>49326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40453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類似団体との比較では、主に民生費、商工費、教育費が平均を上回っている。</a:t>
          </a:r>
        </a:p>
        <a:p>
          <a:r>
            <a:rPr kumimoji="1" lang="ja-JP" altLang="en-US" sz="1300">
              <a:latin typeface="ＭＳ Ｐゴシック" panose="020B0600070205080204" pitchFamily="50" charset="-128"/>
              <a:ea typeface="ＭＳ Ｐゴシック" panose="020B0600070205080204" pitchFamily="50" charset="-128"/>
            </a:rPr>
            <a:t>民生費は、物価高騰対策事業（給付金・定額減税一体支援、低所得世帯支援）や、私立保育園に対する就学前教育・保育施設整備補助金により類似団体の平均を上回った。</a:t>
          </a:r>
        </a:p>
        <a:p>
          <a:r>
            <a:rPr kumimoji="1" lang="ja-JP" altLang="en-US" sz="1300">
              <a:latin typeface="ＭＳ Ｐゴシック" panose="020B0600070205080204" pitchFamily="50" charset="-128"/>
              <a:ea typeface="ＭＳ Ｐゴシック" panose="020B0600070205080204" pitchFamily="50" charset="-128"/>
            </a:rPr>
            <a:t>商工費は、ふるさと納税関連経費や、物価高騰対策事業（プレミアム付商品券発行事業）により増になった。</a:t>
          </a:r>
        </a:p>
        <a:p>
          <a:r>
            <a:rPr kumimoji="1" lang="ja-JP" altLang="en-US" sz="1300">
              <a:latin typeface="ＭＳ Ｐゴシック" panose="020B0600070205080204" pitchFamily="50" charset="-128"/>
              <a:ea typeface="ＭＳ Ｐゴシック" panose="020B0600070205080204" pitchFamily="50" charset="-128"/>
            </a:rPr>
            <a:t>教育費は、学校施設や社会教育施設の改修により増となった。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普通交付税が増となった影響もあり、実質単年度収支はプラスとなった。</a:t>
          </a:r>
        </a:p>
        <a:p>
          <a:r>
            <a:rPr kumimoji="1" lang="ja-JP" altLang="en-US" sz="1400">
              <a:latin typeface="ＭＳ ゴシック" pitchFamily="49" charset="-128"/>
              <a:ea typeface="ＭＳ ゴシック" pitchFamily="49" charset="-128"/>
            </a:rPr>
            <a:t>　財政調整基金の適正規模としては、標準財政規模の約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％程度（概ね</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億円）を目安としているが、近年大規模化する災害による財政出動を踏まえながら、基金残高の適正規模の確保に努めていく。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一般会計の黒字額が増となったことで、連結実質黒字額の標準財政規模比は増となり、全ての会計が黒字で推移している。</a:t>
          </a:r>
        </a:p>
        <a:p>
          <a:r>
            <a:rPr kumimoji="1" lang="ja-JP" altLang="en-US" sz="1400">
              <a:latin typeface="ＭＳ ゴシック" pitchFamily="49" charset="-128"/>
              <a:ea typeface="ＭＳ ゴシック" pitchFamily="49" charset="-128"/>
            </a:rPr>
            <a:t>　引き続き中長期的な展望のもと適正な料金体系や制度設計等の見直しを行い、効率的かつ安定的な事業運営の継続に努めていく。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12132250</v>
      </c>
      <c r="BO4" s="358"/>
      <c r="BP4" s="358"/>
      <c r="BQ4" s="358"/>
      <c r="BR4" s="358"/>
      <c r="BS4" s="358"/>
      <c r="BT4" s="358"/>
      <c r="BU4" s="359"/>
      <c r="BV4" s="357">
        <v>11358847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10.1</v>
      </c>
      <c r="CU4" s="364"/>
      <c r="CV4" s="364"/>
      <c r="CW4" s="364"/>
      <c r="CX4" s="364"/>
      <c r="CY4" s="364"/>
      <c r="CZ4" s="364"/>
      <c r="DA4" s="365"/>
      <c r="DB4" s="363">
        <v>10.6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11428697</v>
      </c>
      <c r="BO5" s="395"/>
      <c r="BP5" s="395"/>
      <c r="BQ5" s="395"/>
      <c r="BR5" s="395"/>
      <c r="BS5" s="395"/>
      <c r="BT5" s="395"/>
      <c r="BU5" s="396"/>
      <c r="BV5" s="394">
        <v>10696969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92.2</v>
      </c>
      <c r="CU5" s="392"/>
      <c r="CV5" s="392"/>
      <c r="CW5" s="392"/>
      <c r="CX5" s="392"/>
      <c r="CY5" s="392"/>
      <c r="CZ5" s="392"/>
      <c r="DA5" s="393"/>
      <c r="DB5" s="391">
        <v>89.1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703553</v>
      </c>
      <c r="BO6" s="395"/>
      <c r="BP6" s="395"/>
      <c r="BQ6" s="395"/>
      <c r="BR6" s="395"/>
      <c r="BS6" s="395"/>
      <c r="BT6" s="395"/>
      <c r="BU6" s="396"/>
      <c r="BV6" s="394">
        <v>661878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92.5</v>
      </c>
      <c r="CU6" s="432"/>
      <c r="CV6" s="432"/>
      <c r="CW6" s="432"/>
      <c r="CX6" s="432"/>
      <c r="CY6" s="432"/>
      <c r="CZ6" s="432"/>
      <c r="DA6" s="433"/>
      <c r="DB6" s="431">
        <v>89.7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165424</v>
      </c>
      <c r="BO7" s="395"/>
      <c r="BP7" s="395"/>
      <c r="BQ7" s="395"/>
      <c r="BR7" s="395"/>
      <c r="BS7" s="395"/>
      <c r="BT7" s="395"/>
      <c r="BU7" s="396"/>
      <c r="BV7" s="394">
        <v>108013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5319791</v>
      </c>
      <c r="CU7" s="395"/>
      <c r="CV7" s="395"/>
      <c r="CW7" s="395"/>
      <c r="CX7" s="395"/>
      <c r="CY7" s="395"/>
      <c r="CZ7" s="395"/>
      <c r="DA7" s="396"/>
      <c r="DB7" s="394">
        <v>5221947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538129</v>
      </c>
      <c r="BO8" s="395"/>
      <c r="BP8" s="395"/>
      <c r="BQ8" s="395"/>
      <c r="BR8" s="395"/>
      <c r="BS8" s="395"/>
      <c r="BT8" s="395"/>
      <c r="BU8" s="396"/>
      <c r="BV8" s="394">
        <v>553865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0.53</v>
      </c>
      <c r="CU8" s="435"/>
      <c r="CV8" s="435"/>
      <c r="CW8" s="435"/>
      <c r="CX8" s="435"/>
      <c r="CY8" s="435"/>
      <c r="CZ8" s="435"/>
      <c r="DA8" s="436"/>
      <c r="DB8" s="434">
        <v>0.51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19922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-15736</v>
      </c>
      <c r="BO9" s="395"/>
      <c r="BP9" s="395"/>
      <c r="BQ9" s="395"/>
      <c r="BR9" s="395"/>
      <c r="BS9" s="395"/>
      <c r="BT9" s="395"/>
      <c r="BU9" s="396"/>
      <c r="BV9" s="394">
        <v>18294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10.5</v>
      </c>
      <c r="CU9" s="392"/>
      <c r="CV9" s="392"/>
      <c r="CW9" s="392"/>
      <c r="CX9" s="392"/>
      <c r="CY9" s="392"/>
      <c r="CZ9" s="392"/>
      <c r="DA9" s="393"/>
      <c r="DB9" s="391">
        <v>11.5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21025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290123</v>
      </c>
      <c r="BO10" s="395"/>
      <c r="BP10" s="395"/>
      <c r="BQ10" s="395"/>
      <c r="BR10" s="395"/>
      <c r="BS10" s="395"/>
      <c r="BT10" s="395"/>
      <c r="BU10" s="396"/>
      <c r="BV10" s="394">
        <v>135</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19275</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253903</v>
      </c>
      <c r="BO12" s="395"/>
      <c r="BP12" s="395"/>
      <c r="BQ12" s="395"/>
      <c r="BR12" s="395"/>
      <c r="BS12" s="395"/>
      <c r="BT12" s="395"/>
      <c r="BU12" s="396"/>
      <c r="BV12" s="394">
        <v>73541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19130</v>
      </c>
      <c r="S13" s="479"/>
      <c r="T13" s="479"/>
      <c r="U13" s="479"/>
      <c r="V13" s="480"/>
      <c r="W13" s="410" t="s">
        <v>131</v>
      </c>
      <c r="X13" s="411"/>
      <c r="Y13" s="411"/>
      <c r="Z13" s="411"/>
      <c r="AA13" s="411"/>
      <c r="AB13" s="401"/>
      <c r="AC13" s="445">
        <v>1100</v>
      </c>
      <c r="AD13" s="446"/>
      <c r="AE13" s="446"/>
      <c r="AF13" s="446"/>
      <c r="AG13" s="488"/>
      <c r="AH13" s="445">
        <v>1158</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20484</v>
      </c>
      <c r="BO13" s="395"/>
      <c r="BP13" s="395"/>
      <c r="BQ13" s="395"/>
      <c r="BR13" s="395"/>
      <c r="BS13" s="395"/>
      <c r="BT13" s="395"/>
      <c r="BU13" s="396"/>
      <c r="BV13" s="394">
        <v>-55112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10.9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19498</v>
      </c>
      <c r="S14" s="479"/>
      <c r="T14" s="479"/>
      <c r="U14" s="479"/>
      <c r="V14" s="480"/>
      <c r="W14" s="384"/>
      <c r="X14" s="385"/>
      <c r="Y14" s="385"/>
      <c r="Z14" s="385"/>
      <c r="AA14" s="385"/>
      <c r="AB14" s="374"/>
      <c r="AC14" s="481">
        <v>11.7</v>
      </c>
      <c r="AD14" s="482"/>
      <c r="AE14" s="482"/>
      <c r="AF14" s="482"/>
      <c r="AG14" s="483"/>
      <c r="AH14" s="481">
        <v>11.9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19402</v>
      </c>
      <c r="S15" s="479"/>
      <c r="T15" s="479"/>
      <c r="U15" s="479"/>
      <c r="V15" s="480"/>
      <c r="W15" s="410" t="s">
        <v>137</v>
      </c>
      <c r="X15" s="411"/>
      <c r="Y15" s="411"/>
      <c r="Z15" s="411"/>
      <c r="AA15" s="411"/>
      <c r="AB15" s="401"/>
      <c r="AC15" s="445">
        <v>1897</v>
      </c>
      <c r="AD15" s="446"/>
      <c r="AE15" s="446"/>
      <c r="AF15" s="446"/>
      <c r="AG15" s="488"/>
      <c r="AH15" s="445">
        <v>1944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2453700</v>
      </c>
      <c r="BO15" s="358"/>
      <c r="BP15" s="358"/>
      <c r="BQ15" s="358"/>
      <c r="BR15" s="358"/>
      <c r="BS15" s="358"/>
      <c r="BT15" s="358"/>
      <c r="BU15" s="359"/>
      <c r="BV15" s="357">
        <v>2458611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20.2</v>
      </c>
      <c r="AD16" s="482"/>
      <c r="AE16" s="482"/>
      <c r="AF16" s="482"/>
      <c r="AG16" s="483"/>
      <c r="AH16" s="481">
        <v>20</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4668170</v>
      </c>
      <c r="BO16" s="395"/>
      <c r="BP16" s="395"/>
      <c r="BQ16" s="395"/>
      <c r="BR16" s="395"/>
      <c r="BS16" s="395"/>
      <c r="BT16" s="395"/>
      <c r="BU16" s="396"/>
      <c r="BV16" s="394">
        <v>4553649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6402</v>
      </c>
      <c r="AD17" s="446"/>
      <c r="AE17" s="446"/>
      <c r="AF17" s="446"/>
      <c r="AG17" s="488"/>
      <c r="AH17" s="445">
        <v>6633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3086869</v>
      </c>
      <c r="BO17" s="395"/>
      <c r="BP17" s="395"/>
      <c r="BQ17" s="395"/>
      <c r="BR17" s="395"/>
      <c r="BS17" s="395"/>
      <c r="BT17" s="395"/>
      <c r="BU17" s="396"/>
      <c r="BV17" s="394">
        <v>3090534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43.8</v>
      </c>
      <c r="M18" s="518"/>
      <c r="N18" s="518"/>
      <c r="O18" s="518"/>
      <c r="P18" s="518"/>
      <c r="Q18" s="518"/>
      <c r="R18" s="519"/>
      <c r="S18" s="519"/>
      <c r="T18" s="519"/>
      <c r="U18" s="519"/>
      <c r="V18" s="520"/>
      <c r="W18" s="412"/>
      <c r="X18" s="413"/>
      <c r="Y18" s="413"/>
      <c r="Z18" s="413"/>
      <c r="AA18" s="413"/>
      <c r="AB18" s="404"/>
      <c r="AC18" s="521">
        <v>68.099999999999994</v>
      </c>
      <c r="AD18" s="522"/>
      <c r="AE18" s="522"/>
      <c r="AF18" s="522"/>
      <c r="AG18" s="523"/>
      <c r="AH18" s="521">
        <v>68.099999999999994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5007940</v>
      </c>
      <c r="BO18" s="395"/>
      <c r="BP18" s="395"/>
      <c r="BQ18" s="395"/>
      <c r="BR18" s="395"/>
      <c r="BS18" s="395"/>
      <c r="BT18" s="395"/>
      <c r="BU18" s="396"/>
      <c r="BV18" s="394">
        <v>4707955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7110451</v>
      </c>
      <c r="BO19" s="395"/>
      <c r="BP19" s="395"/>
      <c r="BQ19" s="395"/>
      <c r="BR19" s="395"/>
      <c r="BS19" s="395"/>
      <c r="BT19" s="395"/>
      <c r="BU19" s="396"/>
      <c r="BV19" s="394">
        <v>6373917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8685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6903172</v>
      </c>
      <c r="BO22" s="358"/>
      <c r="BP22" s="358"/>
      <c r="BQ22" s="358"/>
      <c r="BR22" s="358"/>
      <c r="BS22" s="358"/>
      <c r="BT22" s="358"/>
      <c r="BU22" s="359"/>
      <c r="BV22" s="357">
        <v>7330960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4882139</v>
      </c>
      <c r="BO23" s="395"/>
      <c r="BP23" s="395"/>
      <c r="BQ23" s="395"/>
      <c r="BR23" s="395"/>
      <c r="BS23" s="395"/>
      <c r="BT23" s="395"/>
      <c r="BU23" s="396"/>
      <c r="BV23" s="394">
        <v>5050579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7190</v>
      </c>
      <c r="R24" s="446"/>
      <c r="S24" s="446"/>
      <c r="T24" s="446"/>
      <c r="U24" s="446"/>
      <c r="V24" s="488"/>
      <c r="W24" s="540"/>
      <c r="X24" s="541"/>
      <c r="Y24" s="542"/>
      <c r="Z24" s="444" t="s">
        <v>162</v>
      </c>
      <c r="AA24" s="424"/>
      <c r="AB24" s="424"/>
      <c r="AC24" s="424"/>
      <c r="AD24" s="424"/>
      <c r="AE24" s="424"/>
      <c r="AF24" s="424"/>
      <c r="AG24" s="425"/>
      <c r="AH24" s="445">
        <v>158</v>
      </c>
      <c r="AI24" s="446"/>
      <c r="AJ24" s="446"/>
      <c r="AK24" s="446"/>
      <c r="AL24" s="488"/>
      <c r="AM24" s="445">
        <v>482216</v>
      </c>
      <c r="AN24" s="446"/>
      <c r="AO24" s="446"/>
      <c r="AP24" s="446"/>
      <c r="AQ24" s="446"/>
      <c r="AR24" s="488"/>
      <c r="AS24" s="445">
        <v>3052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4208819</v>
      </c>
      <c r="BO24" s="395"/>
      <c r="BP24" s="395"/>
      <c r="BQ24" s="395"/>
      <c r="BR24" s="395"/>
      <c r="BS24" s="395"/>
      <c r="BT24" s="395"/>
      <c r="BU24" s="396"/>
      <c r="BV24" s="394">
        <v>4341639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5830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495849</v>
      </c>
      <c r="BO25" s="358"/>
      <c r="BP25" s="358"/>
      <c r="BQ25" s="358"/>
      <c r="BR25" s="358"/>
      <c r="BS25" s="358"/>
      <c r="BT25" s="358"/>
      <c r="BU25" s="359"/>
      <c r="BV25" s="357">
        <v>637979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3030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315821</v>
      </c>
      <c r="BO27" s="514"/>
      <c r="BP27" s="514"/>
      <c r="BQ27" s="514"/>
      <c r="BR27" s="514"/>
      <c r="BS27" s="514"/>
      <c r="BT27" s="514"/>
      <c r="BU27" s="515"/>
      <c r="BV27" s="513">
        <v>315821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2270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1573899</v>
      </c>
      <c r="BO28" s="358"/>
      <c r="BP28" s="358"/>
      <c r="BQ28" s="358"/>
      <c r="BR28" s="358"/>
      <c r="BS28" s="358"/>
      <c r="BT28" s="358"/>
      <c r="BU28" s="359"/>
      <c r="BV28" s="357">
        <v>1537679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12</v>
      </c>
      <c r="M29" s="446"/>
      <c r="N29" s="446"/>
      <c r="O29" s="446"/>
      <c r="P29" s="488"/>
      <c r="Q29" s="445">
        <v>2100</v>
      </c>
      <c r="R29" s="446"/>
      <c r="S29" s="446"/>
      <c r="T29" s="446"/>
      <c r="U29" s="446"/>
      <c r="V29" s="488"/>
      <c r="W29" s="543"/>
      <c r="X29" s="544"/>
      <c r="Y29" s="545"/>
      <c r="Z29" s="444" t="s">
        <v>178</v>
      </c>
      <c r="AA29" s="424"/>
      <c r="AB29" s="424"/>
      <c r="AC29" s="424"/>
      <c r="AD29" s="424"/>
      <c r="AE29" s="424"/>
      <c r="AF29" s="424"/>
      <c r="AG29" s="425"/>
      <c r="AH29" s="445">
        <v>160</v>
      </c>
      <c r="AI29" s="446"/>
      <c r="AJ29" s="446"/>
      <c r="AK29" s="446"/>
      <c r="AL29" s="488"/>
      <c r="AM29" s="445">
        <v>489892</v>
      </c>
      <c r="AN29" s="446"/>
      <c r="AO29" s="446"/>
      <c r="AP29" s="446"/>
      <c r="AQ29" s="446"/>
      <c r="AR29" s="488"/>
      <c r="AS29" s="445">
        <v>3062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164426</v>
      </c>
      <c r="BO29" s="395"/>
      <c r="BP29" s="395"/>
      <c r="BQ29" s="395"/>
      <c r="BR29" s="395"/>
      <c r="BS29" s="395"/>
      <c r="BT29" s="395"/>
      <c r="BU29" s="396"/>
      <c r="BV29" s="394">
        <v>143031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2456191</v>
      </c>
      <c r="BO30" s="514"/>
      <c r="BP30" s="514"/>
      <c r="BQ30" s="514"/>
      <c r="BR30" s="514"/>
      <c r="BS30" s="514"/>
      <c r="BT30" s="514"/>
      <c r="BU30" s="515"/>
      <c r="BV30" s="513">
        <v>2584192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高鍋衛生公社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介護認定審査会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後期高齢者医療事業</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宮崎県東児湯消防組合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西都児湯環境整備事務組合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高鍋・木城衛生組合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一ツ瀬川営農飲雑用水広域水道企業団</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GZJOcBRMv1beSW66qhMtLOrxBKNNrW82jT6JdBSiCgaCcDzOUzpZNkQ6iJGf2KMVBvKF0oMvXkUXMliZaGNiw==" saltValue="m7ifBZgaqlaa2XSjmsaf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5.22</v>
      </c>
      <c r="G34" s="33">
        <v>9.58</v>
      </c>
      <c r="H34" s="33">
        <v>10.48</v>
      </c>
      <c r="I34" s="33">
        <v>10.6</v>
      </c>
      <c r="J34" s="34">
        <v>10.11</v>
      </c>
      <c r="K34" s="22"/>
      <c r="L34" s="22"/>
      <c r="M34" s="22"/>
      <c r="N34" s="22"/>
      <c r="O34" s="22"/>
      <c r="P34" s="22"/>
    </row>
    <row r="35" spans="1:16" ht="39" customHeight="1" x14ac:dyDescent="0.2">
      <c r="A35" s="22"/>
      <c r="B35" s="35"/>
      <c r="C35" s="1132" t="s">
        <v>534</v>
      </c>
      <c r="D35" s="1132"/>
      <c r="E35" s="1133"/>
      <c r="F35" s="36">
        <v>7.22</v>
      </c>
      <c r="G35" s="37">
        <v>7.07</v>
      </c>
      <c r="H35" s="37">
        <v>6.53</v>
      </c>
      <c r="I35" s="37">
        <v>6.31</v>
      </c>
      <c r="J35" s="38">
        <v>6.58</v>
      </c>
      <c r="K35" s="22"/>
      <c r="L35" s="22"/>
      <c r="M35" s="22"/>
      <c r="N35" s="22"/>
      <c r="O35" s="22"/>
      <c r="P35" s="22"/>
    </row>
    <row r="36" spans="1:16" ht="39" customHeight="1" x14ac:dyDescent="0.2">
      <c r="A36" s="22"/>
      <c r="B36" s="35"/>
      <c r="C36" s="1132" t="s">
        <v>535</v>
      </c>
      <c r="D36" s="1132"/>
      <c r="E36" s="1133"/>
      <c r="F36" s="36">
        <v>1.96</v>
      </c>
      <c r="G36" s="37">
        <v>1.91</v>
      </c>
      <c r="H36" s="37">
        <v>1.59</v>
      </c>
      <c r="I36" s="37">
        <v>1.96</v>
      </c>
      <c r="J36" s="38">
        <v>3.8</v>
      </c>
      <c r="K36" s="22"/>
      <c r="L36" s="22"/>
      <c r="M36" s="22"/>
      <c r="N36" s="22"/>
      <c r="O36" s="22"/>
      <c r="P36" s="22"/>
    </row>
    <row r="37" spans="1:16" ht="39" customHeight="1" x14ac:dyDescent="0.2">
      <c r="A37" s="22"/>
      <c r="B37" s="35"/>
      <c r="C37" s="1132" t="s">
        <v>536</v>
      </c>
      <c r="D37" s="1132"/>
      <c r="E37" s="1133"/>
      <c r="F37" s="36">
        <v>0.14000000000000001</v>
      </c>
      <c r="G37" s="37">
        <v>0.14000000000000001</v>
      </c>
      <c r="H37" s="37">
        <v>0.49</v>
      </c>
      <c r="I37" s="37">
        <v>1.5</v>
      </c>
      <c r="J37" s="38">
        <v>1.64</v>
      </c>
      <c r="K37" s="22"/>
      <c r="L37" s="22"/>
      <c r="M37" s="22"/>
      <c r="N37" s="22"/>
      <c r="O37" s="22"/>
      <c r="P37" s="22"/>
    </row>
    <row r="38" spans="1:16" ht="39" customHeight="1" x14ac:dyDescent="0.2">
      <c r="A38" s="22"/>
      <c r="B38" s="35"/>
      <c r="C38" s="1132" t="s">
        <v>537</v>
      </c>
      <c r="D38" s="1132"/>
      <c r="E38" s="1133"/>
      <c r="F38" s="36">
        <v>0.34</v>
      </c>
      <c r="G38" s="37">
        <v>0.98</v>
      </c>
      <c r="H38" s="37">
        <v>1.39</v>
      </c>
      <c r="I38" s="37">
        <v>0.65</v>
      </c>
      <c r="J38" s="38">
        <v>0.33</v>
      </c>
      <c r="K38" s="22"/>
      <c r="L38" s="22"/>
      <c r="M38" s="22"/>
      <c r="N38" s="22"/>
      <c r="O38" s="22"/>
      <c r="P38" s="22"/>
    </row>
    <row r="39" spans="1:16" ht="39" customHeight="1" x14ac:dyDescent="0.2">
      <c r="A39" s="22"/>
      <c r="B39" s="35"/>
      <c r="C39" s="1132" t="s">
        <v>538</v>
      </c>
      <c r="D39" s="1132"/>
      <c r="E39" s="1133"/>
      <c r="F39" s="36">
        <v>0.01</v>
      </c>
      <c r="G39" s="37">
        <v>0.01</v>
      </c>
      <c r="H39" s="37">
        <v>0.02</v>
      </c>
      <c r="I39" s="37">
        <v>0.02</v>
      </c>
      <c r="J39" s="38">
        <v>0.01</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v>0</v>
      </c>
      <c r="G43" s="42">
        <v>0</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jvkG/6E0cKw8NLJeiTZd55URHJjn7DKuD9F+K5YbvH/95PLqEbyMVDRB21IQbVj7pe/AOgVg1s8cgpIq5rRKw==" saltValue="6mAqJeDCdhxQ518WOmL6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689</v>
      </c>
      <c r="L45" s="58">
        <v>732</v>
      </c>
      <c r="M45" s="58">
        <v>787</v>
      </c>
      <c r="N45" s="58">
        <v>786</v>
      </c>
      <c r="O45" s="59">
        <v>798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434</v>
      </c>
      <c r="L48" s="62">
        <v>340</v>
      </c>
      <c r="M48" s="62">
        <v>175</v>
      </c>
      <c r="N48" s="62">
        <v>167</v>
      </c>
      <c r="O48" s="63">
        <v>148</v>
      </c>
      <c r="P48" s="46"/>
      <c r="Q48" s="46"/>
      <c r="R48" s="46"/>
      <c r="S48" s="46"/>
      <c r="T48" s="46"/>
      <c r="U48" s="46"/>
    </row>
    <row r="49" spans="1:21" ht="30.75" customHeight="1" x14ac:dyDescent="0.2">
      <c r="A49" s="46"/>
      <c r="B49" s="1140"/>
      <c r="C49" s="1141"/>
      <c r="D49" s="60"/>
      <c r="E49" s="1146" t="s">
        <v>14</v>
      </c>
      <c r="F49" s="1146"/>
      <c r="G49" s="1146"/>
      <c r="H49" s="1146"/>
      <c r="I49" s="1146"/>
      <c r="J49" s="1147"/>
      <c r="K49" s="61">
        <v>67</v>
      </c>
      <c r="L49" s="62">
        <v>62</v>
      </c>
      <c r="M49" s="62">
        <v>61</v>
      </c>
      <c r="N49" s="62">
        <v>69</v>
      </c>
      <c r="O49" s="63">
        <v>47</v>
      </c>
      <c r="P49" s="46"/>
      <c r="Q49" s="46"/>
      <c r="R49" s="46"/>
      <c r="S49" s="46"/>
      <c r="T49" s="46"/>
      <c r="U49" s="46"/>
    </row>
    <row r="50" spans="1:21" ht="30.75" customHeight="1" x14ac:dyDescent="0.2">
      <c r="A50" s="46"/>
      <c r="B50" s="1140"/>
      <c r="C50" s="1141"/>
      <c r="D50" s="60"/>
      <c r="E50" s="1146" t="s">
        <v>15</v>
      </c>
      <c r="F50" s="1146"/>
      <c r="G50" s="1146"/>
      <c r="H50" s="1146"/>
      <c r="I50" s="1146"/>
      <c r="J50" s="1147"/>
      <c r="K50" s="61">
        <v>2</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557</v>
      </c>
      <c r="L52" s="62">
        <v>562</v>
      </c>
      <c r="M52" s="62">
        <v>550</v>
      </c>
      <c r="N52" s="62">
        <v>538</v>
      </c>
      <c r="O52" s="63">
        <v>518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635</v>
      </c>
      <c r="L53" s="67">
        <v>572</v>
      </c>
      <c r="M53" s="67">
        <v>473</v>
      </c>
      <c r="N53" s="67">
        <v>484</v>
      </c>
      <c r="O53" s="68">
        <v>475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566</v>
      </c>
      <c r="L58" s="82" t="s">
        <v>566</v>
      </c>
      <c r="M58" s="82" t="s">
        <v>566</v>
      </c>
      <c r="N58" s="82" t="s">
        <v>566</v>
      </c>
      <c r="O58" s="83" t="s">
        <v>566</v>
      </c>
    </row>
    <row r="59" spans="1:21" ht="31.5" customHeight="1" x14ac:dyDescent="0.2">
      <c r="B59" s="1156"/>
      <c r="C59" s="1157"/>
      <c r="D59" s="1163" t="s">
        <v>26</v>
      </c>
      <c r="E59" s="1164"/>
      <c r="F59" s="1164"/>
      <c r="G59" s="1164"/>
      <c r="H59" s="1164"/>
      <c r="I59" s="1164"/>
      <c r="J59" s="1165"/>
      <c r="K59" s="84" t="s">
        <v>566</v>
      </c>
      <c r="L59" s="85" t="s">
        <v>566</v>
      </c>
      <c r="M59" s="85" t="s">
        <v>566</v>
      </c>
      <c r="N59" s="85" t="s">
        <v>566</v>
      </c>
      <c r="O59" s="86" t="s">
        <v>566</v>
      </c>
    </row>
    <row r="60" spans="1:21" ht="31.5" customHeight="1" thickBot="1" x14ac:dyDescent="0.25">
      <c r="B60" s="1158"/>
      <c r="C60" s="1159"/>
      <c r="D60" s="1166" t="s">
        <v>27</v>
      </c>
      <c r="E60" s="1167"/>
      <c r="F60" s="1167"/>
      <c r="G60" s="1167"/>
      <c r="H60" s="1167"/>
      <c r="I60" s="1167"/>
      <c r="J60" s="1168"/>
      <c r="K60" s="87" t="s">
        <v>566</v>
      </c>
      <c r="L60" s="88" t="s">
        <v>566</v>
      </c>
      <c r="M60" s="88" t="s">
        <v>566</v>
      </c>
      <c r="N60" s="88" t="s">
        <v>566</v>
      </c>
      <c r="O60" s="89" t="s">
        <v>566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YhrhupuDXlQsPVioOW+pyhNYXN2HYal241An5oK81fvzZwSGHUZ1tyU6rgcKOgPZyIwzMEdBdTpTKL93zn8UIw==" saltValue="9PAg25zwjUtFPfPFTdwe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7954</v>
      </c>
      <c r="J41" s="331">
        <v>7964</v>
      </c>
      <c r="K41" s="331">
        <v>7717</v>
      </c>
      <c r="L41" s="331">
        <v>7331</v>
      </c>
      <c r="M41" s="332">
        <v>6903</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1770</v>
      </c>
      <c r="J43" s="334">
        <v>1391</v>
      </c>
      <c r="K43" s="334">
        <v>1322</v>
      </c>
      <c r="L43" s="334">
        <v>1192</v>
      </c>
      <c r="M43" s="335">
        <v>1046</v>
      </c>
    </row>
    <row r="44" spans="2:13" ht="27.75" customHeight="1" x14ac:dyDescent="0.2">
      <c r="B44" s="1171"/>
      <c r="C44" s="1172"/>
      <c r="D44" s="104"/>
      <c r="E44" s="1177" t="s">
        <v>34</v>
      </c>
      <c r="F44" s="1177"/>
      <c r="G44" s="1177"/>
      <c r="H44" s="1178"/>
      <c r="I44" s="333">
        <v>435</v>
      </c>
      <c r="J44" s="334">
        <v>372</v>
      </c>
      <c r="K44" s="334">
        <v>309</v>
      </c>
      <c r="L44" s="334">
        <v>288</v>
      </c>
      <c r="M44" s="335">
        <v>275</v>
      </c>
    </row>
    <row r="45" spans="2:13" ht="27.75" customHeight="1" x14ac:dyDescent="0.2">
      <c r="B45" s="1171"/>
      <c r="C45" s="1172"/>
      <c r="D45" s="104"/>
      <c r="E45" s="1177" t="s">
        <v>35</v>
      </c>
      <c r="F45" s="1177"/>
      <c r="G45" s="1177"/>
      <c r="H45" s="1178"/>
      <c r="I45" s="333">
        <v>1188</v>
      </c>
      <c r="J45" s="334">
        <v>1208</v>
      </c>
      <c r="K45" s="334">
        <v>1257</v>
      </c>
      <c r="L45" s="334">
        <v>1286</v>
      </c>
      <c r="M45" s="335">
        <v>1299</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4973</v>
      </c>
      <c r="J50" s="334">
        <v>5335</v>
      </c>
      <c r="K50" s="334">
        <v>5507</v>
      </c>
      <c r="L50" s="334">
        <v>5517</v>
      </c>
      <c r="M50" s="335">
        <v>5410</v>
      </c>
    </row>
    <row r="51" spans="2:13" ht="27.75" customHeight="1" x14ac:dyDescent="0.2">
      <c r="B51" s="1171"/>
      <c r="C51" s="1172"/>
      <c r="D51" s="104"/>
      <c r="E51" s="1177" t="s">
        <v>42</v>
      </c>
      <c r="F51" s="1177"/>
      <c r="G51" s="1177"/>
      <c r="H51" s="1178"/>
      <c r="I51" s="333">
        <v>689</v>
      </c>
      <c r="J51" s="334">
        <v>649</v>
      </c>
      <c r="K51" s="334">
        <v>563</v>
      </c>
      <c r="L51" s="334">
        <v>458</v>
      </c>
      <c r="M51" s="335">
        <v>374</v>
      </c>
    </row>
    <row r="52" spans="2:13" ht="27.75" customHeight="1" x14ac:dyDescent="0.2">
      <c r="B52" s="1173"/>
      <c r="C52" s="1174"/>
      <c r="D52" s="104"/>
      <c r="E52" s="1177" t="s">
        <v>43</v>
      </c>
      <c r="F52" s="1177"/>
      <c r="G52" s="1177"/>
      <c r="H52" s="1178"/>
      <c r="I52" s="333">
        <v>5635</v>
      </c>
      <c r="J52" s="334">
        <v>5517</v>
      </c>
      <c r="K52" s="334">
        <v>5204</v>
      </c>
      <c r="L52" s="334">
        <v>5561</v>
      </c>
      <c r="M52" s="335">
        <v>4387</v>
      </c>
    </row>
    <row r="53" spans="2:13" ht="27.75" customHeight="1" thickBot="1" x14ac:dyDescent="0.25">
      <c r="B53" s="1184" t="s">
        <v>19</v>
      </c>
      <c r="C53" s="1185"/>
      <c r="D53" s="108"/>
      <c r="E53" s="1186" t="s">
        <v>44</v>
      </c>
      <c r="F53" s="1186"/>
      <c r="G53" s="1186"/>
      <c r="H53" s="1187"/>
      <c r="I53" s="336">
        <v>50</v>
      </c>
      <c r="J53" s="337">
        <v>-566</v>
      </c>
      <c r="K53" s="337">
        <v>-669</v>
      </c>
      <c r="L53" s="337">
        <v>-1440</v>
      </c>
      <c r="M53" s="338">
        <v>-650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0uVy6OaQZ4BNrk+oevTQEL8CvLNJ4dGyEgJ5q8d48ADHvmcZDHp+1F9k+1Du/f//zItMojeekMYYGrdRdZSeUA==" saltValue="fL7NS7kETIsXvLIZpOuj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1611</v>
      </c>
      <c r="G55" s="339">
        <v>1538</v>
      </c>
      <c r="H55" s="340">
        <v>1574</v>
      </c>
    </row>
    <row r="56" spans="2:8" ht="52.5" customHeight="1" x14ac:dyDescent="0.2">
      <c r="B56" s="120"/>
      <c r="C56" s="1198" t="s">
        <v>47</v>
      </c>
      <c r="D56" s="1198"/>
      <c r="E56" s="1199"/>
      <c r="F56" s="341">
        <v>143</v>
      </c>
      <c r="G56" s="341">
        <v>143</v>
      </c>
      <c r="H56" s="342">
        <v>164</v>
      </c>
    </row>
    <row r="57" spans="2:8" ht="53.25" customHeight="1" x14ac:dyDescent="0.2">
      <c r="B57" s="120"/>
      <c r="C57" s="1200" t="s">
        <v>48</v>
      </c>
      <c r="D57" s="1200"/>
      <c r="E57" s="1201"/>
      <c r="F57" s="343">
        <v>2515</v>
      </c>
      <c r="G57" s="343">
        <v>2584</v>
      </c>
      <c r="H57" s="344">
        <v>2456</v>
      </c>
    </row>
    <row r="58" spans="2:8" ht="45.75" customHeight="1" x14ac:dyDescent="0.2">
      <c r="B58" s="121"/>
      <c r="C58" s="1188" t="s">
        <v>560</v>
      </c>
      <c r="D58" s="1189"/>
      <c r="E58" s="1190"/>
      <c r="F58" s="345">
        <v>1367</v>
      </c>
      <c r="G58" s="345">
        <v>1288</v>
      </c>
      <c r="H58" s="346">
        <v>1298</v>
      </c>
    </row>
    <row r="59" spans="2:8" ht="45.75" customHeight="1" x14ac:dyDescent="0.2">
      <c r="B59" s="121"/>
      <c r="C59" s="1188" t="s">
        <v>561</v>
      </c>
      <c r="D59" s="1189"/>
      <c r="E59" s="1190"/>
      <c r="F59" s="345">
        <v>922</v>
      </c>
      <c r="G59" s="345">
        <v>1114</v>
      </c>
      <c r="H59" s="346">
        <v>966</v>
      </c>
    </row>
    <row r="60" spans="2:8" ht="45.75" customHeight="1" x14ac:dyDescent="0.2">
      <c r="B60" s="121"/>
      <c r="C60" s="1188" t="s">
        <v>562</v>
      </c>
      <c r="D60" s="1189"/>
      <c r="E60" s="1190"/>
      <c r="F60" s="345">
        <v>134</v>
      </c>
      <c r="G60" s="345">
        <v>71</v>
      </c>
      <c r="H60" s="346">
        <v>71</v>
      </c>
    </row>
    <row r="61" spans="2:8" ht="45.75" customHeight="1" x14ac:dyDescent="0.2">
      <c r="B61" s="121"/>
      <c r="C61" s="1188" t="s">
        <v>563</v>
      </c>
      <c r="D61" s="1189"/>
      <c r="E61" s="1190"/>
      <c r="F61" s="345">
        <v>48</v>
      </c>
      <c r="G61" s="345">
        <v>44</v>
      </c>
      <c r="H61" s="346">
        <v>40</v>
      </c>
    </row>
    <row r="62" spans="2:8" ht="45.75" customHeight="1" thickBot="1" x14ac:dyDescent="0.25">
      <c r="B62" s="122"/>
      <c r="C62" s="1191" t="s">
        <v>564</v>
      </c>
      <c r="D62" s="1192"/>
      <c r="E62" s="1193"/>
      <c r="F62" s="347" t="s">
        <v>565</v>
      </c>
      <c r="G62" s="347">
        <v>26</v>
      </c>
      <c r="H62" s="348">
        <v>26</v>
      </c>
    </row>
    <row r="63" spans="2:8" ht="52.5" customHeight="1" thickBot="1" x14ac:dyDescent="0.25">
      <c r="B63" s="123"/>
      <c r="C63" s="1194" t="s">
        <v>49</v>
      </c>
      <c r="D63" s="1194"/>
      <c r="E63" s="1195"/>
      <c r="F63" s="349">
        <v>4269</v>
      </c>
      <c r="G63" s="349">
        <v>4265</v>
      </c>
      <c r="H63" s="350">
        <v>4195</v>
      </c>
    </row>
    <row r="64" spans="2:8" ht="13.2" x14ac:dyDescent="0.2"/>
  </sheetData>
  <sheetProtection algorithmName="SHA-512" hashValue="gwjsj9tp7so5wWoejscMpMd8HzHE6gU2Ov1NY63MqmrVP68g38pHMj7+5P0Y/5PT23euza8u6X4/1W92mWeWnw==" saltValue="X0d+D8mxvC2uwyHxbIGP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52486</v>
      </c>
      <c r="E3" s="142"/>
      <c r="F3" s="143">
        <v>96248</v>
      </c>
      <c r="G3" s="144"/>
      <c r="H3" s="145"/>
    </row>
    <row r="4" spans="1:8" x14ac:dyDescent="0.2">
      <c r="A4" s="146"/>
      <c r="B4" s="147"/>
      <c r="C4" s="148"/>
      <c r="D4" s="149">
        <v>17408</v>
      </c>
      <c r="E4" s="150"/>
      <c r="F4" s="151">
        <v>55768</v>
      </c>
      <c r="G4" s="152"/>
      <c r="H4" s="153"/>
    </row>
    <row r="5" spans="1:8" x14ac:dyDescent="0.2">
      <c r="A5" s="134" t="s">
        <v>520</v>
      </c>
      <c r="B5" s="139"/>
      <c r="C5" s="140"/>
      <c r="D5" s="141">
        <v>60385</v>
      </c>
      <c r="E5" s="142"/>
      <c r="F5" s="143">
        <v>76413</v>
      </c>
      <c r="G5" s="144"/>
      <c r="H5" s="145"/>
    </row>
    <row r="6" spans="1:8" x14ac:dyDescent="0.2">
      <c r="A6" s="146"/>
      <c r="B6" s="147"/>
      <c r="C6" s="148"/>
      <c r="D6" s="149">
        <v>19123</v>
      </c>
      <c r="E6" s="150"/>
      <c r="F6" s="151">
        <v>39658</v>
      </c>
      <c r="G6" s="152"/>
      <c r="H6" s="153"/>
    </row>
    <row r="7" spans="1:8" x14ac:dyDescent="0.2">
      <c r="A7" s="134" t="s">
        <v>521</v>
      </c>
      <c r="B7" s="139"/>
      <c r="C7" s="140"/>
      <c r="D7" s="141">
        <v>55132</v>
      </c>
      <c r="E7" s="142"/>
      <c r="F7" s="143">
        <v>66481</v>
      </c>
      <c r="G7" s="144"/>
      <c r="H7" s="145"/>
    </row>
    <row r="8" spans="1:8" x14ac:dyDescent="0.2">
      <c r="A8" s="146"/>
      <c r="B8" s="147"/>
      <c r="C8" s="148"/>
      <c r="D8" s="149">
        <v>26822</v>
      </c>
      <c r="E8" s="150"/>
      <c r="F8" s="151">
        <v>36120</v>
      </c>
      <c r="G8" s="152"/>
      <c r="H8" s="153"/>
    </row>
    <row r="9" spans="1:8" x14ac:dyDescent="0.2">
      <c r="A9" s="134" t="s">
        <v>522</v>
      </c>
      <c r="B9" s="139"/>
      <c r="C9" s="140"/>
      <c r="D9" s="141">
        <v>59191</v>
      </c>
      <c r="E9" s="142"/>
      <c r="F9" s="143">
        <v>67825</v>
      </c>
      <c r="G9" s="144"/>
      <c r="H9" s="145"/>
    </row>
    <row r="10" spans="1:8" x14ac:dyDescent="0.2">
      <c r="A10" s="146"/>
      <c r="B10" s="147"/>
      <c r="C10" s="148"/>
      <c r="D10" s="149">
        <v>25491</v>
      </c>
      <c r="E10" s="150"/>
      <c r="F10" s="151">
        <v>39417</v>
      </c>
      <c r="G10" s="152"/>
      <c r="H10" s="153"/>
    </row>
    <row r="11" spans="1:8" x14ac:dyDescent="0.2">
      <c r="A11" s="134" t="s">
        <v>523</v>
      </c>
      <c r="B11" s="139"/>
      <c r="C11" s="140"/>
      <c r="D11" s="141">
        <v>64862</v>
      </c>
      <c r="E11" s="142"/>
      <c r="F11" s="143">
        <v>81158</v>
      </c>
      <c r="G11" s="144"/>
      <c r="H11" s="145"/>
    </row>
    <row r="12" spans="1:8" x14ac:dyDescent="0.2">
      <c r="A12" s="146"/>
      <c r="B12" s="147"/>
      <c r="C12" s="154"/>
      <c r="D12" s="149">
        <v>26417</v>
      </c>
      <c r="E12" s="150"/>
      <c r="F12" s="151">
        <v>45320</v>
      </c>
      <c r="G12" s="152"/>
      <c r="H12" s="153"/>
    </row>
    <row r="13" spans="1:8" x14ac:dyDescent="0.2">
      <c r="A13" s="134"/>
      <c r="B13" s="139"/>
      <c r="C13" s="140"/>
      <c r="D13" s="141">
        <v>58411</v>
      </c>
      <c r="E13" s="142"/>
      <c r="F13" s="143">
        <v>77625</v>
      </c>
      <c r="G13" s="155"/>
      <c r="H13" s="145"/>
    </row>
    <row r="14" spans="1:8" x14ac:dyDescent="0.2">
      <c r="A14" s="146"/>
      <c r="B14" s="147"/>
      <c r="C14" s="148"/>
      <c r="D14" s="149">
        <v>23052</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5.23</v>
      </c>
      <c r="C19" s="156">
        <f>ROUND(VALUE(SUBSTITUTE(実質収支比率等に係る経年分析!G$48,"▲","-")),2)</f>
        <v>9.58</v>
      </c>
      <c r="D19" s="156">
        <f>ROUND(VALUE(SUBSTITUTE(実質収支比率等に係る経年分析!H$48,"▲","-")),2)</f>
        <v>10.48</v>
      </c>
      <c r="E19" s="156">
        <f>ROUND(VALUE(SUBSTITUTE(実質収支比率等に係る経年分析!I$48,"▲","-")),2)</f>
        <v>10.61</v>
      </c>
      <c r="F19" s="156">
        <f>ROUND(VALUE(SUBSTITUTE(実質収支比率等に係る経年分析!J$48,"▲","-")),2)</f>
        <v>10.119999999999999</v>
      </c>
    </row>
    <row r="20" spans="1:11" x14ac:dyDescent="0.2">
      <c r="A20" s="156" t="s">
        <v>53</v>
      </c>
      <c r="B20" s="156">
        <f>ROUND(VALUE(SUBSTITUTE(実質収支比率等に係る経年分析!F$47,"▲","-")),2)</f>
        <v>26.35</v>
      </c>
      <c r="C20" s="156">
        <f>ROUND(VALUE(SUBSTITUTE(実質収支比率等に係る経年分析!G$47,"▲","-")),2)</f>
        <v>31.58</v>
      </c>
      <c r="D20" s="156">
        <f>ROUND(VALUE(SUBSTITUTE(実質収支比率等に係る経年分析!H$47,"▲","-")),2)</f>
        <v>31.53</v>
      </c>
      <c r="E20" s="156">
        <f>ROUND(VALUE(SUBSTITUTE(実質収支比率等に係る経年分析!I$47,"▲","-")),2)</f>
        <v>29.45</v>
      </c>
      <c r="F20" s="156">
        <f>ROUND(VALUE(SUBSTITUTE(実質収支比率等に係る経年分析!J$47,"▲","-")),2)</f>
        <v>29.59</v>
      </c>
    </row>
    <row r="21" spans="1:11" x14ac:dyDescent="0.2">
      <c r="A21" s="156" t="s">
        <v>54</v>
      </c>
      <c r="B21" s="156">
        <f>IF(ISNUMBER(VALUE(SUBSTITUTE(実質収支比率等に係る経年分析!F$49,"▲","-"))),ROUND(VALUE(SUBSTITUTE(実質収支比率等に係る経年分析!F$49,"▲","-")),2),NA())</f>
        <v>-7.99</v>
      </c>
      <c r="C21" s="156">
        <f>IF(ISNUMBER(VALUE(SUBSTITUTE(実質収支比率等に係る経年分析!G$49,"▲","-"))),ROUND(VALUE(SUBSTITUTE(実質収支比率等に係る経年分析!G$49,"▲","-")),2),NA())</f>
        <v>10.99</v>
      </c>
      <c r="D21" s="156">
        <f>IF(ISNUMBER(VALUE(SUBSTITUTE(実質収支比率等に係る経年分析!H$49,"▲","-"))),ROUND(VALUE(SUBSTITUTE(実質収支比率等に係る経年分析!H$49,"▲","-")),2),NA())</f>
        <v>0.47</v>
      </c>
      <c r="E21" s="156">
        <f>IF(ISNUMBER(VALUE(SUBSTITUTE(実質収支比率等に係る経年分析!I$49,"▲","-"))),ROUND(VALUE(SUBSTITUTE(実質収支比率等に係る経年分析!I$49,"▲","-")),2),NA())</f>
        <v>-1.06</v>
      </c>
      <c r="F21" s="156">
        <f>IF(ISNUMBER(VALUE(SUBSTITUTE(実質収支比率等に係る経年分析!J$49,"▲","-"))),ROUND(VALUE(SUBSTITUTE(実質収支比率等に係る経年分析!J$49,"▲","-")),2),NA())</f>
        <v>0.39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介護認定審査会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2">
      <c r="A33" s="157" t="str">
        <f>IF(連結実質赤字比率に係る赤字・黒字の構成分析!C$37="",NA(),連結実質赤字比率に係る赤字・黒字の構成分析!C$37)</f>
        <v>下水道事業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0.14000000000000001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0.14000000000000001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1.64</v>
      </c>
    </row>
    <row r="34" spans="1:16" x14ac:dyDescent="0.2">
      <c r="A34" s="157" t="str">
        <f>IF(連結実質赤字比率に係る赤字・黒字の構成分析!C$36="",NA(),連結実質赤字比率に係る赤字・黒字の構成分析!C$36)</f>
        <v>介護保険事業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3.8</v>
      </c>
    </row>
    <row r="35" spans="1:16" x14ac:dyDescent="0.2">
      <c r="A35" s="157" t="str">
        <f>IF(連結実質赤字比率に係る赤字・黒字の構成分析!C$35="",NA(),連結実質赤字比率に係る赤字・黒字の構成分析!C$35)</f>
        <v>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6.58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5.22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10.11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557</v>
      </c>
      <c r="E42" s="158"/>
      <c r="F42" s="158"/>
      <c r="G42" s="158">
        <f>'実質公債費比率（分子）の構造'!L$52</f>
        <v>562</v>
      </c>
      <c r="H42" s="158"/>
      <c r="I42" s="158"/>
      <c r="J42" s="158">
        <f>'実質公債費比率（分子）の構造'!M$52</f>
        <v>550</v>
      </c>
      <c r="K42" s="158"/>
      <c r="L42" s="158"/>
      <c r="M42" s="158">
        <f>'実質公債費比率（分子）の構造'!N$52</f>
        <v>538</v>
      </c>
      <c r="N42" s="158"/>
      <c r="O42" s="158"/>
      <c r="P42" s="158">
        <f>'実質公債費比率（分子）の構造'!O$52</f>
        <v>518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67</v>
      </c>
      <c r="C45" s="158"/>
      <c r="D45" s="158"/>
      <c r="E45" s="158">
        <f>'実質公債費比率（分子）の構造'!L$49</f>
        <v>62</v>
      </c>
      <c r="F45" s="158"/>
      <c r="G45" s="158"/>
      <c r="H45" s="158">
        <f>'実質公債費比率（分子）の構造'!M$49</f>
        <v>61</v>
      </c>
      <c r="I45" s="158"/>
      <c r="J45" s="158"/>
      <c r="K45" s="158">
        <f>'実質公債費比率（分子）の構造'!N$49</f>
        <v>69</v>
      </c>
      <c r="L45" s="158"/>
      <c r="M45" s="158"/>
      <c r="N45" s="158">
        <f>'実質公債費比率（分子）の構造'!O$49</f>
        <v>47</v>
      </c>
      <c r="O45" s="158"/>
      <c r="P45" s="158"/>
    </row>
    <row r="46" spans="1:16" x14ac:dyDescent="0.2">
      <c r="A46" s="158" t="s">
        <v>64</v>
      </c>
      <c r="B46" s="158">
        <f>'実質公債費比率（分子）の構造'!K$48</f>
        <v>434</v>
      </c>
      <c r="C46" s="158"/>
      <c r="D46" s="158"/>
      <c r="E46" s="158">
        <f>'実質公債費比率（分子）の構造'!L$48</f>
        <v>340</v>
      </c>
      <c r="F46" s="158"/>
      <c r="G46" s="158"/>
      <c r="H46" s="158">
        <f>'実質公債費比率（分子）の構造'!M$48</f>
        <v>175</v>
      </c>
      <c r="I46" s="158"/>
      <c r="J46" s="158"/>
      <c r="K46" s="158">
        <f>'実質公債費比率（分子）の構造'!N$48</f>
        <v>167</v>
      </c>
      <c r="L46" s="158"/>
      <c r="M46" s="158"/>
      <c r="N46" s="158">
        <f>'実質公債費比率（分子）の構造'!O$48</f>
        <v>148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689</v>
      </c>
      <c r="C49" s="158"/>
      <c r="D49" s="158"/>
      <c r="E49" s="158">
        <f>'実質公債費比率（分子）の構造'!L$45</f>
        <v>732</v>
      </c>
      <c r="F49" s="158"/>
      <c r="G49" s="158"/>
      <c r="H49" s="158">
        <f>'実質公債費比率（分子）の構造'!M$45</f>
        <v>787</v>
      </c>
      <c r="I49" s="158"/>
      <c r="J49" s="158"/>
      <c r="K49" s="158">
        <f>'実質公債費比率（分子）の構造'!N$45</f>
        <v>786</v>
      </c>
      <c r="L49" s="158"/>
      <c r="M49" s="158"/>
      <c r="N49" s="158">
        <f>'実質公債費比率（分子）の構造'!O$45</f>
        <v>798</v>
      </c>
      <c r="O49" s="158"/>
      <c r="P49" s="158"/>
    </row>
    <row r="50" spans="1:16" x14ac:dyDescent="0.2">
      <c r="A50" s="158" t="s">
        <v>67</v>
      </c>
      <c r="B50" s="158" t="e">
        <f>NA()</f>
        <v>#N/A</v>
      </c>
      <c r="C50" s="158">
        <f>IF(ISNUMBER('実質公債費比率（分子）の構造'!K$53),'実質公債費比率（分子）の構造'!K$53,NA())</f>
        <v>635</v>
      </c>
      <c r="D50" s="158" t="e">
        <f>NA()</f>
        <v>#N/A</v>
      </c>
      <c r="E50" s="158" t="e">
        <f>NA()</f>
        <v>#N/A</v>
      </c>
      <c r="F50" s="158">
        <f>IF(ISNUMBER('実質公債費比率（分子）の構造'!L$53),'実質公債費比率（分子）の構造'!L$53,NA())</f>
        <v>572</v>
      </c>
      <c r="G50" s="158" t="e">
        <f>NA()</f>
        <v>#N/A</v>
      </c>
      <c r="H50" s="158" t="e">
        <f>NA()</f>
        <v>#N/A</v>
      </c>
      <c r="I50" s="158">
        <f>IF(ISNUMBER('実質公債費比率（分子）の構造'!M$53),'実質公債費比率（分子）の構造'!M$53,NA())</f>
        <v>473</v>
      </c>
      <c r="J50" s="158" t="e">
        <f>NA()</f>
        <v>#N/A</v>
      </c>
      <c r="K50" s="158" t="e">
        <f>NA()</f>
        <v>#N/A</v>
      </c>
      <c r="L50" s="158">
        <f>IF(ISNUMBER('実質公債費比率（分子）の構造'!N$53),'実質公債費比率（分子）の構造'!N$53,NA())</f>
        <v>484</v>
      </c>
      <c r="M50" s="158" t="e">
        <f>NA()</f>
        <v>#N/A</v>
      </c>
      <c r="N50" s="158" t="e">
        <f>NA()</f>
        <v>#N/A</v>
      </c>
      <c r="O50" s="158">
        <f>IF(ISNUMBER('実質公債費比率（分子）の構造'!O$53),'実質公債費比率（分子）の構造'!O$53,NA())</f>
        <v>475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5635</v>
      </c>
      <c r="E56" s="157"/>
      <c r="F56" s="157"/>
      <c r="G56" s="157">
        <f>'将来負担比率（分子）の構造'!J$52</f>
        <v>5517</v>
      </c>
      <c r="H56" s="157"/>
      <c r="I56" s="157"/>
      <c r="J56" s="157">
        <f>'将来負担比率（分子）の構造'!K$52</f>
        <v>5204</v>
      </c>
      <c r="K56" s="157"/>
      <c r="L56" s="157"/>
      <c r="M56" s="157">
        <f>'将来負担比率（分子）の構造'!L$52</f>
        <v>5561</v>
      </c>
      <c r="N56" s="157"/>
      <c r="O56" s="157"/>
      <c r="P56" s="157">
        <f>'将来負担比率（分子）の構造'!M$52</f>
        <v>4387</v>
      </c>
    </row>
    <row r="57" spans="1:16" x14ac:dyDescent="0.2">
      <c r="A57" s="157" t="s">
        <v>42</v>
      </c>
      <c r="B57" s="157"/>
      <c r="C57" s="157"/>
      <c r="D57" s="157">
        <f>'将来負担比率（分子）の構造'!I$51</f>
        <v>689</v>
      </c>
      <c r="E57" s="157"/>
      <c r="F57" s="157"/>
      <c r="G57" s="157">
        <f>'将来負担比率（分子）の構造'!J$51</f>
        <v>649</v>
      </c>
      <c r="H57" s="157"/>
      <c r="I57" s="157"/>
      <c r="J57" s="157">
        <f>'将来負担比率（分子）の構造'!K$51</f>
        <v>563</v>
      </c>
      <c r="K57" s="157"/>
      <c r="L57" s="157"/>
      <c r="M57" s="157">
        <f>'将来負担比率（分子）の構造'!L$51</f>
        <v>458</v>
      </c>
      <c r="N57" s="157"/>
      <c r="O57" s="157"/>
      <c r="P57" s="157">
        <f>'将来負担比率（分子）の構造'!M$51</f>
        <v>374</v>
      </c>
    </row>
    <row r="58" spans="1:16" x14ac:dyDescent="0.2">
      <c r="A58" s="157" t="s">
        <v>41</v>
      </c>
      <c r="B58" s="157"/>
      <c r="C58" s="157"/>
      <c r="D58" s="157">
        <f>'将来負担比率（分子）の構造'!I$50</f>
        <v>4973</v>
      </c>
      <c r="E58" s="157"/>
      <c r="F58" s="157"/>
      <c r="G58" s="157">
        <f>'将来負担比率（分子）の構造'!J$50</f>
        <v>5335</v>
      </c>
      <c r="H58" s="157"/>
      <c r="I58" s="157"/>
      <c r="J58" s="157">
        <f>'将来負担比率（分子）の構造'!K$50</f>
        <v>5507</v>
      </c>
      <c r="K58" s="157"/>
      <c r="L58" s="157"/>
      <c r="M58" s="157">
        <f>'将来負担比率（分子）の構造'!L$50</f>
        <v>5517</v>
      </c>
      <c r="N58" s="157"/>
      <c r="O58" s="157"/>
      <c r="P58" s="157">
        <f>'将来負担比率（分子）の構造'!M$50</f>
        <v>5410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1188</v>
      </c>
      <c r="C62" s="157"/>
      <c r="D62" s="157"/>
      <c r="E62" s="157">
        <f>'将来負担比率（分子）の構造'!J$45</f>
        <v>1208</v>
      </c>
      <c r="F62" s="157"/>
      <c r="G62" s="157"/>
      <c r="H62" s="157">
        <f>'将来負担比率（分子）の構造'!K$45</f>
        <v>1257</v>
      </c>
      <c r="I62" s="157"/>
      <c r="J62" s="157"/>
      <c r="K62" s="157">
        <f>'将来負担比率（分子）の構造'!L$45</f>
        <v>1286</v>
      </c>
      <c r="L62" s="157"/>
      <c r="M62" s="157"/>
      <c r="N62" s="157">
        <f>'将来負担比率（分子）の構造'!M$45</f>
        <v>1299</v>
      </c>
      <c r="O62" s="157"/>
      <c r="P62" s="157"/>
    </row>
    <row r="63" spans="1:16" x14ac:dyDescent="0.2">
      <c r="A63" s="157" t="s">
        <v>34</v>
      </c>
      <c r="B63" s="157">
        <f>'将来負担比率（分子）の構造'!I$44</f>
        <v>435</v>
      </c>
      <c r="C63" s="157"/>
      <c r="D63" s="157"/>
      <c r="E63" s="157">
        <f>'将来負担比率（分子）の構造'!J$44</f>
        <v>372</v>
      </c>
      <c r="F63" s="157"/>
      <c r="G63" s="157"/>
      <c r="H63" s="157">
        <f>'将来負担比率（分子）の構造'!K$44</f>
        <v>309</v>
      </c>
      <c r="I63" s="157"/>
      <c r="J63" s="157"/>
      <c r="K63" s="157">
        <f>'将来負担比率（分子）の構造'!L$44</f>
        <v>288</v>
      </c>
      <c r="L63" s="157"/>
      <c r="M63" s="157"/>
      <c r="N63" s="157">
        <f>'将来負担比率（分子）の構造'!M$44</f>
        <v>275</v>
      </c>
      <c r="O63" s="157"/>
      <c r="P63" s="157"/>
    </row>
    <row r="64" spans="1:16" x14ac:dyDescent="0.2">
      <c r="A64" s="157" t="s">
        <v>33</v>
      </c>
      <c r="B64" s="157">
        <f>'将来負担比率（分子）の構造'!I$43</f>
        <v>1770</v>
      </c>
      <c r="C64" s="157"/>
      <c r="D64" s="157"/>
      <c r="E64" s="157">
        <f>'将来負担比率（分子）の構造'!J$43</f>
        <v>1391</v>
      </c>
      <c r="F64" s="157"/>
      <c r="G64" s="157"/>
      <c r="H64" s="157">
        <f>'将来負担比率（分子）の構造'!K$43</f>
        <v>1322</v>
      </c>
      <c r="I64" s="157"/>
      <c r="J64" s="157"/>
      <c r="K64" s="157">
        <f>'将来負担比率（分子）の構造'!L$43</f>
        <v>1192</v>
      </c>
      <c r="L64" s="157"/>
      <c r="M64" s="157"/>
      <c r="N64" s="157">
        <f>'将来負担比率（分子）の構造'!M$43</f>
        <v>1046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7954</v>
      </c>
      <c r="C66" s="157"/>
      <c r="D66" s="157"/>
      <c r="E66" s="157">
        <f>'将来負担比率（分子）の構造'!J$41</f>
        <v>7964</v>
      </c>
      <c r="F66" s="157"/>
      <c r="G66" s="157"/>
      <c r="H66" s="157">
        <f>'将来負担比率（分子）の構造'!K$41</f>
        <v>7717</v>
      </c>
      <c r="I66" s="157"/>
      <c r="J66" s="157"/>
      <c r="K66" s="157">
        <f>'将来負担比率（分子）の構造'!L$41</f>
        <v>7331</v>
      </c>
      <c r="L66" s="157"/>
      <c r="M66" s="157"/>
      <c r="N66" s="157">
        <f>'将来負担比率（分子）の構造'!M$41</f>
        <v>6903</v>
      </c>
      <c r="O66" s="157"/>
      <c r="P66" s="157"/>
    </row>
    <row r="67" spans="1:16" x14ac:dyDescent="0.2">
      <c r="A67" s="157" t="s">
        <v>71</v>
      </c>
      <c r="B67" s="157" t="e">
        <f>NA()</f>
        <v>#N/A</v>
      </c>
      <c r="C67" s="157">
        <f>IF(ISNUMBER('将来負担比率（分子）の構造'!I$53), IF('将来負担比率（分子）の構造'!I$53 &lt; 0, 0, '将来負担比率（分子）の構造'!I$53), NA())</f>
        <v>50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1611</v>
      </c>
      <c r="C72" s="161">
        <f>基金残高に係る経年分析!G55</f>
        <v>1538</v>
      </c>
      <c r="D72" s="161">
        <f>基金残高に係る経年分析!H55</f>
        <v>1574</v>
      </c>
    </row>
    <row r="73" spans="1:16" x14ac:dyDescent="0.2">
      <c r="A73" s="160" t="s">
        <v>74</v>
      </c>
      <c r="B73" s="161">
        <f>基金残高に係る経年分析!F56</f>
        <v>143</v>
      </c>
      <c r="C73" s="161">
        <f>基金残高に係る経年分析!G56</f>
        <v>143</v>
      </c>
      <c r="D73" s="161">
        <f>基金残高に係る経年分析!H56</f>
        <v>164</v>
      </c>
    </row>
    <row r="74" spans="1:16" x14ac:dyDescent="0.2">
      <c r="A74" s="160" t="s">
        <v>75</v>
      </c>
      <c r="B74" s="161">
        <f>基金残高に係る経年分析!F57</f>
        <v>2515</v>
      </c>
      <c r="C74" s="161">
        <f>基金残高に係る経年分析!G57</f>
        <v>2584</v>
      </c>
      <c r="D74" s="161">
        <f>基金残高に係る経年分析!H57</f>
        <v>2456</v>
      </c>
    </row>
  </sheetData>
  <sheetProtection algorithmName="SHA-512" hashValue="k7nYJmAB3ORNWfJUa6RQyqMpfmtWzkf6mjUL/rMjaF3WX5BpdWeuuoSJ/xZXWrhkWcEDFecr/uCOHYNWwTzr+g==" saltValue="wqFLPYQ5ptdYQJziV7M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2388695</v>
      </c>
      <c r="S5" s="600"/>
      <c r="T5" s="600"/>
      <c r="U5" s="600"/>
      <c r="V5" s="600"/>
      <c r="W5" s="600"/>
      <c r="X5" s="600"/>
      <c r="Y5" s="601"/>
      <c r="Z5" s="602">
        <v>19.7</v>
      </c>
      <c r="AA5" s="602"/>
      <c r="AB5" s="602"/>
      <c r="AC5" s="602"/>
      <c r="AD5" s="603">
        <v>2388695</v>
      </c>
      <c r="AE5" s="603"/>
      <c r="AF5" s="603"/>
      <c r="AG5" s="603"/>
      <c r="AH5" s="603"/>
      <c r="AI5" s="603"/>
      <c r="AJ5" s="603"/>
      <c r="AK5" s="603"/>
      <c r="AL5" s="604">
        <v>44.1</v>
      </c>
      <c r="AM5" s="605"/>
      <c r="AN5" s="605"/>
      <c r="AO5" s="606"/>
      <c r="AP5" s="596" t="s">
        <v>217</v>
      </c>
      <c r="AQ5" s="597"/>
      <c r="AR5" s="597"/>
      <c r="AS5" s="597"/>
      <c r="AT5" s="597"/>
      <c r="AU5" s="597"/>
      <c r="AV5" s="597"/>
      <c r="AW5" s="597"/>
      <c r="AX5" s="597"/>
      <c r="AY5" s="597"/>
      <c r="AZ5" s="597"/>
      <c r="BA5" s="597"/>
      <c r="BB5" s="597"/>
      <c r="BC5" s="597"/>
      <c r="BD5" s="597"/>
      <c r="BE5" s="597"/>
      <c r="BF5" s="598"/>
      <c r="BG5" s="610">
        <v>2388695</v>
      </c>
      <c r="BH5" s="611"/>
      <c r="BI5" s="611"/>
      <c r="BJ5" s="611"/>
      <c r="BK5" s="611"/>
      <c r="BL5" s="611"/>
      <c r="BM5" s="611"/>
      <c r="BN5" s="612"/>
      <c r="BO5" s="613">
        <v>100</v>
      </c>
      <c r="BP5" s="613"/>
      <c r="BQ5" s="613"/>
      <c r="BR5" s="613"/>
      <c r="BS5" s="614">
        <v>22120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95857</v>
      </c>
      <c r="S6" s="611"/>
      <c r="T6" s="611"/>
      <c r="U6" s="611"/>
      <c r="V6" s="611"/>
      <c r="W6" s="611"/>
      <c r="X6" s="611"/>
      <c r="Y6" s="612"/>
      <c r="Z6" s="613">
        <v>0.8</v>
      </c>
      <c r="AA6" s="613"/>
      <c r="AB6" s="613"/>
      <c r="AC6" s="613"/>
      <c r="AD6" s="614">
        <v>95857</v>
      </c>
      <c r="AE6" s="614"/>
      <c r="AF6" s="614"/>
      <c r="AG6" s="614"/>
      <c r="AH6" s="614"/>
      <c r="AI6" s="614"/>
      <c r="AJ6" s="614"/>
      <c r="AK6" s="614"/>
      <c r="AL6" s="615">
        <v>1.8</v>
      </c>
      <c r="AM6" s="616"/>
      <c r="AN6" s="616"/>
      <c r="AO6" s="617"/>
      <c r="AP6" s="607" t="s">
        <v>222</v>
      </c>
      <c r="AQ6" s="608"/>
      <c r="AR6" s="608"/>
      <c r="AS6" s="608"/>
      <c r="AT6" s="608"/>
      <c r="AU6" s="608"/>
      <c r="AV6" s="608"/>
      <c r="AW6" s="608"/>
      <c r="AX6" s="608"/>
      <c r="AY6" s="608"/>
      <c r="AZ6" s="608"/>
      <c r="BA6" s="608"/>
      <c r="BB6" s="608"/>
      <c r="BC6" s="608"/>
      <c r="BD6" s="608"/>
      <c r="BE6" s="608"/>
      <c r="BF6" s="609"/>
      <c r="BG6" s="610">
        <v>2388695</v>
      </c>
      <c r="BH6" s="611"/>
      <c r="BI6" s="611"/>
      <c r="BJ6" s="611"/>
      <c r="BK6" s="611"/>
      <c r="BL6" s="611"/>
      <c r="BM6" s="611"/>
      <c r="BN6" s="612"/>
      <c r="BO6" s="613">
        <v>100</v>
      </c>
      <c r="BP6" s="613"/>
      <c r="BQ6" s="613"/>
      <c r="BR6" s="613"/>
      <c r="BS6" s="614">
        <v>22120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88638</v>
      </c>
      <c r="CS6" s="611"/>
      <c r="CT6" s="611"/>
      <c r="CU6" s="611"/>
      <c r="CV6" s="611"/>
      <c r="CW6" s="611"/>
      <c r="CX6" s="611"/>
      <c r="CY6" s="612"/>
      <c r="CZ6" s="604">
        <v>0.8</v>
      </c>
      <c r="DA6" s="605"/>
      <c r="DB6" s="605"/>
      <c r="DC6" s="621"/>
      <c r="DD6" s="619" t="s">
        <v>121</v>
      </c>
      <c r="DE6" s="611"/>
      <c r="DF6" s="611"/>
      <c r="DG6" s="611"/>
      <c r="DH6" s="611"/>
      <c r="DI6" s="611"/>
      <c r="DJ6" s="611"/>
      <c r="DK6" s="611"/>
      <c r="DL6" s="611"/>
      <c r="DM6" s="611"/>
      <c r="DN6" s="611"/>
      <c r="DO6" s="611"/>
      <c r="DP6" s="612"/>
      <c r="DQ6" s="619">
        <v>88638</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559</v>
      </c>
      <c r="S7" s="611"/>
      <c r="T7" s="611"/>
      <c r="U7" s="611"/>
      <c r="V7" s="611"/>
      <c r="W7" s="611"/>
      <c r="X7" s="611"/>
      <c r="Y7" s="612"/>
      <c r="Z7" s="613">
        <v>0</v>
      </c>
      <c r="AA7" s="613"/>
      <c r="AB7" s="613"/>
      <c r="AC7" s="613"/>
      <c r="AD7" s="614">
        <v>559</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887272</v>
      </c>
      <c r="BH7" s="611"/>
      <c r="BI7" s="611"/>
      <c r="BJ7" s="611"/>
      <c r="BK7" s="611"/>
      <c r="BL7" s="611"/>
      <c r="BM7" s="611"/>
      <c r="BN7" s="612"/>
      <c r="BO7" s="613">
        <v>37.1</v>
      </c>
      <c r="BP7" s="613"/>
      <c r="BQ7" s="613"/>
      <c r="BR7" s="613"/>
      <c r="BS7" s="614">
        <v>22120</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1574556</v>
      </c>
      <c r="CS7" s="611"/>
      <c r="CT7" s="611"/>
      <c r="CU7" s="611"/>
      <c r="CV7" s="611"/>
      <c r="CW7" s="611"/>
      <c r="CX7" s="611"/>
      <c r="CY7" s="612"/>
      <c r="CZ7" s="613">
        <v>13.8</v>
      </c>
      <c r="DA7" s="613"/>
      <c r="DB7" s="613"/>
      <c r="DC7" s="613"/>
      <c r="DD7" s="619">
        <v>192307</v>
      </c>
      <c r="DE7" s="611"/>
      <c r="DF7" s="611"/>
      <c r="DG7" s="611"/>
      <c r="DH7" s="611"/>
      <c r="DI7" s="611"/>
      <c r="DJ7" s="611"/>
      <c r="DK7" s="611"/>
      <c r="DL7" s="611"/>
      <c r="DM7" s="611"/>
      <c r="DN7" s="611"/>
      <c r="DO7" s="611"/>
      <c r="DP7" s="612"/>
      <c r="DQ7" s="619">
        <v>1223031</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12232</v>
      </c>
      <c r="S8" s="611"/>
      <c r="T8" s="611"/>
      <c r="U8" s="611"/>
      <c r="V8" s="611"/>
      <c r="W8" s="611"/>
      <c r="X8" s="611"/>
      <c r="Y8" s="612"/>
      <c r="Z8" s="613">
        <v>0.1</v>
      </c>
      <c r="AA8" s="613"/>
      <c r="AB8" s="613"/>
      <c r="AC8" s="613"/>
      <c r="AD8" s="614">
        <v>12232</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29439</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3956937</v>
      </c>
      <c r="CS8" s="611"/>
      <c r="CT8" s="611"/>
      <c r="CU8" s="611"/>
      <c r="CV8" s="611"/>
      <c r="CW8" s="611"/>
      <c r="CX8" s="611"/>
      <c r="CY8" s="612"/>
      <c r="CZ8" s="613">
        <v>34.6</v>
      </c>
      <c r="DA8" s="613"/>
      <c r="DB8" s="613"/>
      <c r="DC8" s="613"/>
      <c r="DD8" s="619">
        <v>247106</v>
      </c>
      <c r="DE8" s="611"/>
      <c r="DF8" s="611"/>
      <c r="DG8" s="611"/>
      <c r="DH8" s="611"/>
      <c r="DI8" s="611"/>
      <c r="DJ8" s="611"/>
      <c r="DK8" s="611"/>
      <c r="DL8" s="611"/>
      <c r="DM8" s="611"/>
      <c r="DN8" s="611"/>
      <c r="DO8" s="611"/>
      <c r="DP8" s="612"/>
      <c r="DQ8" s="619">
        <v>1846800</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12013</v>
      </c>
      <c r="S9" s="611"/>
      <c r="T9" s="611"/>
      <c r="U9" s="611"/>
      <c r="V9" s="611"/>
      <c r="W9" s="611"/>
      <c r="X9" s="611"/>
      <c r="Y9" s="612"/>
      <c r="Z9" s="613">
        <v>0.1</v>
      </c>
      <c r="AA9" s="613"/>
      <c r="AB9" s="613"/>
      <c r="AC9" s="613"/>
      <c r="AD9" s="614">
        <v>12013</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717690</v>
      </c>
      <c r="BH9" s="611"/>
      <c r="BI9" s="611"/>
      <c r="BJ9" s="611"/>
      <c r="BK9" s="611"/>
      <c r="BL9" s="611"/>
      <c r="BM9" s="611"/>
      <c r="BN9" s="612"/>
      <c r="BO9" s="613">
        <v>30</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703576</v>
      </c>
      <c r="CS9" s="611"/>
      <c r="CT9" s="611"/>
      <c r="CU9" s="611"/>
      <c r="CV9" s="611"/>
      <c r="CW9" s="611"/>
      <c r="CX9" s="611"/>
      <c r="CY9" s="612"/>
      <c r="CZ9" s="613">
        <v>6.2</v>
      </c>
      <c r="DA9" s="613"/>
      <c r="DB9" s="613"/>
      <c r="DC9" s="613"/>
      <c r="DD9" s="619">
        <v>6912</v>
      </c>
      <c r="DE9" s="611"/>
      <c r="DF9" s="611"/>
      <c r="DG9" s="611"/>
      <c r="DH9" s="611"/>
      <c r="DI9" s="611"/>
      <c r="DJ9" s="611"/>
      <c r="DK9" s="611"/>
      <c r="DL9" s="611"/>
      <c r="DM9" s="611"/>
      <c r="DN9" s="611"/>
      <c r="DO9" s="611"/>
      <c r="DP9" s="612"/>
      <c r="DQ9" s="619">
        <v>495799</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62722</v>
      </c>
      <c r="BH10" s="611"/>
      <c r="BI10" s="611"/>
      <c r="BJ10" s="611"/>
      <c r="BK10" s="611"/>
      <c r="BL10" s="611"/>
      <c r="BM10" s="611"/>
      <c r="BN10" s="612"/>
      <c r="BO10" s="613">
        <v>2.6</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524063</v>
      </c>
      <c r="S11" s="611"/>
      <c r="T11" s="611"/>
      <c r="U11" s="611"/>
      <c r="V11" s="611"/>
      <c r="W11" s="611"/>
      <c r="X11" s="611"/>
      <c r="Y11" s="612"/>
      <c r="Z11" s="615">
        <v>4.3</v>
      </c>
      <c r="AA11" s="616"/>
      <c r="AB11" s="616"/>
      <c r="AC11" s="622"/>
      <c r="AD11" s="619">
        <v>524063</v>
      </c>
      <c r="AE11" s="611"/>
      <c r="AF11" s="611"/>
      <c r="AG11" s="611"/>
      <c r="AH11" s="611"/>
      <c r="AI11" s="611"/>
      <c r="AJ11" s="611"/>
      <c r="AK11" s="612"/>
      <c r="AL11" s="615">
        <v>9.6999999999999993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77421</v>
      </c>
      <c r="BH11" s="611"/>
      <c r="BI11" s="611"/>
      <c r="BJ11" s="611"/>
      <c r="BK11" s="611"/>
      <c r="BL11" s="611"/>
      <c r="BM11" s="611"/>
      <c r="BN11" s="612"/>
      <c r="BO11" s="613">
        <v>3.2</v>
      </c>
      <c r="BP11" s="613"/>
      <c r="BQ11" s="613"/>
      <c r="BR11" s="613"/>
      <c r="BS11" s="614">
        <v>22120</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405314</v>
      </c>
      <c r="CS11" s="611"/>
      <c r="CT11" s="611"/>
      <c r="CU11" s="611"/>
      <c r="CV11" s="611"/>
      <c r="CW11" s="611"/>
      <c r="CX11" s="611"/>
      <c r="CY11" s="612"/>
      <c r="CZ11" s="613">
        <v>3.5</v>
      </c>
      <c r="DA11" s="613"/>
      <c r="DB11" s="613"/>
      <c r="DC11" s="613"/>
      <c r="DD11" s="619">
        <v>96799</v>
      </c>
      <c r="DE11" s="611"/>
      <c r="DF11" s="611"/>
      <c r="DG11" s="611"/>
      <c r="DH11" s="611"/>
      <c r="DI11" s="611"/>
      <c r="DJ11" s="611"/>
      <c r="DK11" s="611"/>
      <c r="DL11" s="611"/>
      <c r="DM11" s="611"/>
      <c r="DN11" s="611"/>
      <c r="DO11" s="611"/>
      <c r="DP11" s="612"/>
      <c r="DQ11" s="619">
        <v>232515</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1227734</v>
      </c>
      <c r="BH12" s="611"/>
      <c r="BI12" s="611"/>
      <c r="BJ12" s="611"/>
      <c r="BK12" s="611"/>
      <c r="BL12" s="611"/>
      <c r="BM12" s="611"/>
      <c r="BN12" s="612"/>
      <c r="BO12" s="613">
        <v>51.4</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1194578</v>
      </c>
      <c r="CS12" s="611"/>
      <c r="CT12" s="611"/>
      <c r="CU12" s="611"/>
      <c r="CV12" s="611"/>
      <c r="CW12" s="611"/>
      <c r="CX12" s="611"/>
      <c r="CY12" s="612"/>
      <c r="CZ12" s="613">
        <v>10.5</v>
      </c>
      <c r="DA12" s="613"/>
      <c r="DB12" s="613"/>
      <c r="DC12" s="613"/>
      <c r="DD12" s="619">
        <v>1474</v>
      </c>
      <c r="DE12" s="611"/>
      <c r="DF12" s="611"/>
      <c r="DG12" s="611"/>
      <c r="DH12" s="611"/>
      <c r="DI12" s="611"/>
      <c r="DJ12" s="611"/>
      <c r="DK12" s="611"/>
      <c r="DL12" s="611"/>
      <c r="DM12" s="611"/>
      <c r="DN12" s="611"/>
      <c r="DO12" s="611"/>
      <c r="DP12" s="612"/>
      <c r="DQ12" s="619">
        <v>122107</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1223019</v>
      </c>
      <c r="BH13" s="611"/>
      <c r="BI13" s="611"/>
      <c r="BJ13" s="611"/>
      <c r="BK13" s="611"/>
      <c r="BL13" s="611"/>
      <c r="BM13" s="611"/>
      <c r="BN13" s="612"/>
      <c r="BO13" s="613">
        <v>51.2</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880036</v>
      </c>
      <c r="CS13" s="611"/>
      <c r="CT13" s="611"/>
      <c r="CU13" s="611"/>
      <c r="CV13" s="611"/>
      <c r="CW13" s="611"/>
      <c r="CX13" s="611"/>
      <c r="CY13" s="612"/>
      <c r="CZ13" s="613">
        <v>7.7</v>
      </c>
      <c r="DA13" s="613"/>
      <c r="DB13" s="613"/>
      <c r="DC13" s="613"/>
      <c r="DD13" s="619">
        <v>497711</v>
      </c>
      <c r="DE13" s="611"/>
      <c r="DF13" s="611"/>
      <c r="DG13" s="611"/>
      <c r="DH13" s="611"/>
      <c r="DI13" s="611"/>
      <c r="DJ13" s="611"/>
      <c r="DK13" s="611"/>
      <c r="DL13" s="611"/>
      <c r="DM13" s="611"/>
      <c r="DN13" s="611"/>
      <c r="DO13" s="611"/>
      <c r="DP13" s="612"/>
      <c r="DQ13" s="619">
        <v>510176</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89286</v>
      </c>
      <c r="BH14" s="611"/>
      <c r="BI14" s="611"/>
      <c r="BJ14" s="611"/>
      <c r="BK14" s="611"/>
      <c r="BL14" s="611"/>
      <c r="BM14" s="611"/>
      <c r="BN14" s="612"/>
      <c r="BO14" s="613">
        <v>3.7</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318363</v>
      </c>
      <c r="CS14" s="611"/>
      <c r="CT14" s="611"/>
      <c r="CU14" s="611"/>
      <c r="CV14" s="611"/>
      <c r="CW14" s="611"/>
      <c r="CX14" s="611"/>
      <c r="CY14" s="612"/>
      <c r="CZ14" s="613">
        <v>2.8</v>
      </c>
      <c r="DA14" s="613"/>
      <c r="DB14" s="613"/>
      <c r="DC14" s="613"/>
      <c r="DD14" s="619">
        <v>2541</v>
      </c>
      <c r="DE14" s="611"/>
      <c r="DF14" s="611"/>
      <c r="DG14" s="611"/>
      <c r="DH14" s="611"/>
      <c r="DI14" s="611"/>
      <c r="DJ14" s="611"/>
      <c r="DK14" s="611"/>
      <c r="DL14" s="611"/>
      <c r="DM14" s="611"/>
      <c r="DN14" s="611"/>
      <c r="DO14" s="611"/>
      <c r="DP14" s="612"/>
      <c r="DQ14" s="619">
        <v>309716</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7555</v>
      </c>
      <c r="S15" s="611"/>
      <c r="T15" s="611"/>
      <c r="U15" s="611"/>
      <c r="V15" s="611"/>
      <c r="W15" s="611"/>
      <c r="X15" s="611"/>
      <c r="Y15" s="612"/>
      <c r="Z15" s="613">
        <v>0.1</v>
      </c>
      <c r="AA15" s="613"/>
      <c r="AB15" s="613"/>
      <c r="AC15" s="613"/>
      <c r="AD15" s="614">
        <v>7555</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184403</v>
      </c>
      <c r="BH15" s="611"/>
      <c r="BI15" s="611"/>
      <c r="BJ15" s="611"/>
      <c r="BK15" s="611"/>
      <c r="BL15" s="611"/>
      <c r="BM15" s="611"/>
      <c r="BN15" s="612"/>
      <c r="BO15" s="613">
        <v>7.7</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1488851</v>
      </c>
      <c r="CS15" s="611"/>
      <c r="CT15" s="611"/>
      <c r="CU15" s="611"/>
      <c r="CV15" s="611"/>
      <c r="CW15" s="611"/>
      <c r="CX15" s="611"/>
      <c r="CY15" s="612"/>
      <c r="CZ15" s="613">
        <v>13</v>
      </c>
      <c r="DA15" s="613"/>
      <c r="DB15" s="613"/>
      <c r="DC15" s="613"/>
      <c r="DD15" s="619">
        <v>205366</v>
      </c>
      <c r="DE15" s="611"/>
      <c r="DF15" s="611"/>
      <c r="DG15" s="611"/>
      <c r="DH15" s="611"/>
      <c r="DI15" s="611"/>
      <c r="DJ15" s="611"/>
      <c r="DK15" s="611"/>
      <c r="DL15" s="611"/>
      <c r="DM15" s="611"/>
      <c r="DN15" s="611"/>
      <c r="DO15" s="611"/>
      <c r="DP15" s="612"/>
      <c r="DQ15" s="619">
        <v>825538</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38699</v>
      </c>
      <c r="S16" s="611"/>
      <c r="T16" s="611"/>
      <c r="U16" s="611"/>
      <c r="V16" s="611"/>
      <c r="W16" s="611"/>
      <c r="X16" s="611"/>
      <c r="Y16" s="612"/>
      <c r="Z16" s="613">
        <v>0.3</v>
      </c>
      <c r="AA16" s="613"/>
      <c r="AB16" s="613"/>
      <c r="AC16" s="613"/>
      <c r="AD16" s="614">
        <v>38699</v>
      </c>
      <c r="AE16" s="614"/>
      <c r="AF16" s="614"/>
      <c r="AG16" s="614"/>
      <c r="AH16" s="614"/>
      <c r="AI16" s="614"/>
      <c r="AJ16" s="614"/>
      <c r="AK16" s="614"/>
      <c r="AL16" s="615">
        <v>0.7</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19906</v>
      </c>
      <c r="CS16" s="611"/>
      <c r="CT16" s="611"/>
      <c r="CU16" s="611"/>
      <c r="CV16" s="611"/>
      <c r="CW16" s="611"/>
      <c r="CX16" s="611"/>
      <c r="CY16" s="612"/>
      <c r="CZ16" s="613">
        <v>0.2</v>
      </c>
      <c r="DA16" s="613"/>
      <c r="DB16" s="613"/>
      <c r="DC16" s="613"/>
      <c r="DD16" s="619" t="s">
        <v>121</v>
      </c>
      <c r="DE16" s="611"/>
      <c r="DF16" s="611"/>
      <c r="DG16" s="611"/>
      <c r="DH16" s="611"/>
      <c r="DI16" s="611"/>
      <c r="DJ16" s="611"/>
      <c r="DK16" s="611"/>
      <c r="DL16" s="611"/>
      <c r="DM16" s="611"/>
      <c r="DN16" s="611"/>
      <c r="DO16" s="611"/>
      <c r="DP16" s="612"/>
      <c r="DQ16" s="619">
        <v>7882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99632</v>
      </c>
      <c r="S17" s="611"/>
      <c r="T17" s="611"/>
      <c r="U17" s="611"/>
      <c r="V17" s="611"/>
      <c r="W17" s="611"/>
      <c r="X17" s="611"/>
      <c r="Y17" s="612"/>
      <c r="Z17" s="613">
        <v>0.8</v>
      </c>
      <c r="AA17" s="613"/>
      <c r="AB17" s="613"/>
      <c r="AC17" s="613"/>
      <c r="AD17" s="614">
        <v>99632</v>
      </c>
      <c r="AE17" s="614"/>
      <c r="AF17" s="614"/>
      <c r="AG17" s="614"/>
      <c r="AH17" s="614"/>
      <c r="AI17" s="614"/>
      <c r="AJ17" s="614"/>
      <c r="AK17" s="614"/>
      <c r="AL17" s="615">
        <v>1.8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797942</v>
      </c>
      <c r="CS17" s="611"/>
      <c r="CT17" s="611"/>
      <c r="CU17" s="611"/>
      <c r="CV17" s="611"/>
      <c r="CW17" s="611"/>
      <c r="CX17" s="611"/>
      <c r="CY17" s="612"/>
      <c r="CZ17" s="613">
        <v>7</v>
      </c>
      <c r="DA17" s="613"/>
      <c r="DB17" s="613"/>
      <c r="DC17" s="613"/>
      <c r="DD17" s="619" t="s">
        <v>121</v>
      </c>
      <c r="DE17" s="611"/>
      <c r="DF17" s="611"/>
      <c r="DG17" s="611"/>
      <c r="DH17" s="611"/>
      <c r="DI17" s="611"/>
      <c r="DJ17" s="611"/>
      <c r="DK17" s="611"/>
      <c r="DL17" s="611"/>
      <c r="DM17" s="611"/>
      <c r="DN17" s="611"/>
      <c r="DO17" s="611"/>
      <c r="DP17" s="612"/>
      <c r="DQ17" s="619">
        <v>744696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17255</v>
      </c>
      <c r="S18" s="611"/>
      <c r="T18" s="611"/>
      <c r="U18" s="611"/>
      <c r="V18" s="611"/>
      <c r="W18" s="611"/>
      <c r="X18" s="611"/>
      <c r="Y18" s="612"/>
      <c r="Z18" s="613">
        <v>0.1</v>
      </c>
      <c r="AA18" s="613"/>
      <c r="AB18" s="613"/>
      <c r="AC18" s="613"/>
      <c r="AD18" s="614">
        <v>17255</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80139</v>
      </c>
      <c r="S19" s="611"/>
      <c r="T19" s="611"/>
      <c r="U19" s="611"/>
      <c r="V19" s="611"/>
      <c r="W19" s="611"/>
      <c r="X19" s="611"/>
      <c r="Y19" s="612"/>
      <c r="Z19" s="613">
        <v>0.7</v>
      </c>
      <c r="AA19" s="613"/>
      <c r="AB19" s="613"/>
      <c r="AC19" s="613"/>
      <c r="AD19" s="614">
        <v>80139</v>
      </c>
      <c r="AE19" s="614"/>
      <c r="AF19" s="614"/>
      <c r="AG19" s="614"/>
      <c r="AH19" s="614"/>
      <c r="AI19" s="614"/>
      <c r="AJ19" s="614"/>
      <c r="AK19" s="614"/>
      <c r="AL19" s="615">
        <v>1.5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2238</v>
      </c>
      <c r="S20" s="611"/>
      <c r="T20" s="611"/>
      <c r="U20" s="611"/>
      <c r="V20" s="611"/>
      <c r="W20" s="611"/>
      <c r="X20" s="611"/>
      <c r="Y20" s="612"/>
      <c r="Z20" s="613">
        <v>0</v>
      </c>
      <c r="AA20" s="613"/>
      <c r="AB20" s="613"/>
      <c r="AC20" s="613"/>
      <c r="AD20" s="614">
        <v>2238</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11428697</v>
      </c>
      <c r="CS20" s="611"/>
      <c r="CT20" s="611"/>
      <c r="CU20" s="611"/>
      <c r="CV20" s="611"/>
      <c r="CW20" s="611"/>
      <c r="CX20" s="611"/>
      <c r="CY20" s="612"/>
      <c r="CZ20" s="613">
        <v>100</v>
      </c>
      <c r="DA20" s="613"/>
      <c r="DB20" s="613"/>
      <c r="DC20" s="613"/>
      <c r="DD20" s="619">
        <v>1250216</v>
      </c>
      <c r="DE20" s="611"/>
      <c r="DF20" s="611"/>
      <c r="DG20" s="611"/>
      <c r="DH20" s="611"/>
      <c r="DI20" s="611"/>
      <c r="DJ20" s="611"/>
      <c r="DK20" s="611"/>
      <c r="DL20" s="611"/>
      <c r="DM20" s="611"/>
      <c r="DN20" s="611"/>
      <c r="DO20" s="611"/>
      <c r="DP20" s="612"/>
      <c r="DQ20" s="619">
        <v>6406898</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2455456</v>
      </c>
      <c r="S21" s="611"/>
      <c r="T21" s="611"/>
      <c r="U21" s="611"/>
      <c r="V21" s="611"/>
      <c r="W21" s="611"/>
      <c r="X21" s="611"/>
      <c r="Y21" s="612"/>
      <c r="Z21" s="613">
        <v>20.2</v>
      </c>
      <c r="AA21" s="613"/>
      <c r="AB21" s="613"/>
      <c r="AC21" s="613"/>
      <c r="AD21" s="614">
        <v>2214575</v>
      </c>
      <c r="AE21" s="614"/>
      <c r="AF21" s="614"/>
      <c r="AG21" s="614"/>
      <c r="AH21" s="614"/>
      <c r="AI21" s="614"/>
      <c r="AJ21" s="614"/>
      <c r="AK21" s="614"/>
      <c r="AL21" s="615">
        <v>40.9</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2214575</v>
      </c>
      <c r="S22" s="611"/>
      <c r="T22" s="611"/>
      <c r="U22" s="611"/>
      <c r="V22" s="611"/>
      <c r="W22" s="611"/>
      <c r="X22" s="611"/>
      <c r="Y22" s="612"/>
      <c r="Z22" s="613">
        <v>18.3</v>
      </c>
      <c r="AA22" s="613"/>
      <c r="AB22" s="613"/>
      <c r="AC22" s="613"/>
      <c r="AD22" s="614">
        <v>2214575</v>
      </c>
      <c r="AE22" s="614"/>
      <c r="AF22" s="614"/>
      <c r="AG22" s="614"/>
      <c r="AH22" s="614"/>
      <c r="AI22" s="614"/>
      <c r="AJ22" s="614"/>
      <c r="AK22" s="614"/>
      <c r="AL22" s="615">
        <v>40.9</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240881</v>
      </c>
      <c r="S23" s="611"/>
      <c r="T23" s="611"/>
      <c r="U23" s="611"/>
      <c r="V23" s="611"/>
      <c r="W23" s="611"/>
      <c r="X23" s="611"/>
      <c r="Y23" s="612"/>
      <c r="Z23" s="613">
        <v>2</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5337279</v>
      </c>
      <c r="CS24" s="600"/>
      <c r="CT24" s="600"/>
      <c r="CU24" s="600"/>
      <c r="CV24" s="600"/>
      <c r="CW24" s="600"/>
      <c r="CX24" s="600"/>
      <c r="CY24" s="601"/>
      <c r="CZ24" s="604">
        <v>46.7</v>
      </c>
      <c r="DA24" s="605"/>
      <c r="DB24" s="605"/>
      <c r="DC24" s="621"/>
      <c r="DD24" s="645">
        <v>3224789</v>
      </c>
      <c r="DE24" s="600"/>
      <c r="DF24" s="600"/>
      <c r="DG24" s="600"/>
      <c r="DH24" s="600"/>
      <c r="DI24" s="600"/>
      <c r="DJ24" s="600"/>
      <c r="DK24" s="601"/>
      <c r="DL24" s="645">
        <v>2927971</v>
      </c>
      <c r="DM24" s="600"/>
      <c r="DN24" s="600"/>
      <c r="DO24" s="600"/>
      <c r="DP24" s="600"/>
      <c r="DQ24" s="600"/>
      <c r="DR24" s="600"/>
      <c r="DS24" s="600"/>
      <c r="DT24" s="600"/>
      <c r="DU24" s="600"/>
      <c r="DV24" s="601"/>
      <c r="DW24" s="604">
        <v>53.9</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5634761</v>
      </c>
      <c r="S25" s="611"/>
      <c r="T25" s="611"/>
      <c r="U25" s="611"/>
      <c r="V25" s="611"/>
      <c r="W25" s="611"/>
      <c r="X25" s="611"/>
      <c r="Y25" s="612"/>
      <c r="Z25" s="613">
        <v>46.4</v>
      </c>
      <c r="AA25" s="613"/>
      <c r="AB25" s="613"/>
      <c r="AC25" s="613"/>
      <c r="AD25" s="614">
        <v>5393880</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1680705</v>
      </c>
      <c r="CS25" s="642"/>
      <c r="CT25" s="642"/>
      <c r="CU25" s="642"/>
      <c r="CV25" s="642"/>
      <c r="CW25" s="642"/>
      <c r="CX25" s="642"/>
      <c r="CY25" s="643"/>
      <c r="CZ25" s="615">
        <v>14.7</v>
      </c>
      <c r="DA25" s="640"/>
      <c r="DB25" s="640"/>
      <c r="DC25" s="644"/>
      <c r="DD25" s="619">
        <v>1500095</v>
      </c>
      <c r="DE25" s="642"/>
      <c r="DF25" s="642"/>
      <c r="DG25" s="642"/>
      <c r="DH25" s="642"/>
      <c r="DI25" s="642"/>
      <c r="DJ25" s="642"/>
      <c r="DK25" s="643"/>
      <c r="DL25" s="619">
        <v>1495558</v>
      </c>
      <c r="DM25" s="642"/>
      <c r="DN25" s="642"/>
      <c r="DO25" s="642"/>
      <c r="DP25" s="642"/>
      <c r="DQ25" s="642"/>
      <c r="DR25" s="642"/>
      <c r="DS25" s="642"/>
      <c r="DT25" s="642"/>
      <c r="DU25" s="642"/>
      <c r="DV25" s="643"/>
      <c r="DW25" s="615">
        <v>27.5</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2803</v>
      </c>
      <c r="S26" s="611"/>
      <c r="T26" s="611"/>
      <c r="U26" s="611"/>
      <c r="V26" s="611"/>
      <c r="W26" s="611"/>
      <c r="X26" s="611"/>
      <c r="Y26" s="612"/>
      <c r="Z26" s="613">
        <v>0</v>
      </c>
      <c r="AA26" s="613"/>
      <c r="AB26" s="613"/>
      <c r="AC26" s="613"/>
      <c r="AD26" s="614">
        <v>2803</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872414</v>
      </c>
      <c r="CS26" s="611"/>
      <c r="CT26" s="611"/>
      <c r="CU26" s="611"/>
      <c r="CV26" s="611"/>
      <c r="CW26" s="611"/>
      <c r="CX26" s="611"/>
      <c r="CY26" s="612"/>
      <c r="CZ26" s="615">
        <v>7.6</v>
      </c>
      <c r="DA26" s="640"/>
      <c r="DB26" s="640"/>
      <c r="DC26" s="644"/>
      <c r="DD26" s="619">
        <v>823335</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53747</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2388695</v>
      </c>
      <c r="BH27" s="611"/>
      <c r="BI27" s="611"/>
      <c r="BJ27" s="611"/>
      <c r="BK27" s="611"/>
      <c r="BL27" s="611"/>
      <c r="BM27" s="611"/>
      <c r="BN27" s="612"/>
      <c r="BO27" s="613">
        <v>100</v>
      </c>
      <c r="BP27" s="613"/>
      <c r="BQ27" s="613"/>
      <c r="BR27" s="613"/>
      <c r="BS27" s="614">
        <v>22120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2858632</v>
      </c>
      <c r="CS27" s="642"/>
      <c r="CT27" s="642"/>
      <c r="CU27" s="642"/>
      <c r="CV27" s="642"/>
      <c r="CW27" s="642"/>
      <c r="CX27" s="642"/>
      <c r="CY27" s="643"/>
      <c r="CZ27" s="615">
        <v>25</v>
      </c>
      <c r="DA27" s="640"/>
      <c r="DB27" s="640"/>
      <c r="DC27" s="644"/>
      <c r="DD27" s="619">
        <v>979998</v>
      </c>
      <c r="DE27" s="642"/>
      <c r="DF27" s="642"/>
      <c r="DG27" s="642"/>
      <c r="DH27" s="642"/>
      <c r="DI27" s="642"/>
      <c r="DJ27" s="642"/>
      <c r="DK27" s="643"/>
      <c r="DL27" s="619">
        <v>687717</v>
      </c>
      <c r="DM27" s="642"/>
      <c r="DN27" s="642"/>
      <c r="DO27" s="642"/>
      <c r="DP27" s="642"/>
      <c r="DQ27" s="642"/>
      <c r="DR27" s="642"/>
      <c r="DS27" s="642"/>
      <c r="DT27" s="642"/>
      <c r="DU27" s="642"/>
      <c r="DV27" s="643"/>
      <c r="DW27" s="615">
        <v>12.7</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116639</v>
      </c>
      <c r="S28" s="611"/>
      <c r="T28" s="611"/>
      <c r="U28" s="611"/>
      <c r="V28" s="611"/>
      <c r="W28" s="611"/>
      <c r="X28" s="611"/>
      <c r="Y28" s="612"/>
      <c r="Z28" s="613">
        <v>1</v>
      </c>
      <c r="AA28" s="613"/>
      <c r="AB28" s="613"/>
      <c r="AC28" s="613"/>
      <c r="AD28" s="614">
        <v>5019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797942</v>
      </c>
      <c r="CS28" s="611"/>
      <c r="CT28" s="611"/>
      <c r="CU28" s="611"/>
      <c r="CV28" s="611"/>
      <c r="CW28" s="611"/>
      <c r="CX28" s="611"/>
      <c r="CY28" s="612"/>
      <c r="CZ28" s="615">
        <v>7</v>
      </c>
      <c r="DA28" s="640"/>
      <c r="DB28" s="640"/>
      <c r="DC28" s="644"/>
      <c r="DD28" s="619">
        <v>744696</v>
      </c>
      <c r="DE28" s="611"/>
      <c r="DF28" s="611"/>
      <c r="DG28" s="611"/>
      <c r="DH28" s="611"/>
      <c r="DI28" s="611"/>
      <c r="DJ28" s="611"/>
      <c r="DK28" s="612"/>
      <c r="DL28" s="619">
        <v>744696</v>
      </c>
      <c r="DM28" s="611"/>
      <c r="DN28" s="611"/>
      <c r="DO28" s="611"/>
      <c r="DP28" s="611"/>
      <c r="DQ28" s="611"/>
      <c r="DR28" s="611"/>
      <c r="DS28" s="611"/>
      <c r="DT28" s="611"/>
      <c r="DU28" s="611"/>
      <c r="DV28" s="612"/>
      <c r="DW28" s="615">
        <v>13.7</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65782</v>
      </c>
      <c r="S29" s="611"/>
      <c r="T29" s="611"/>
      <c r="U29" s="611"/>
      <c r="V29" s="611"/>
      <c r="W29" s="611"/>
      <c r="X29" s="611"/>
      <c r="Y29" s="612"/>
      <c r="Z29" s="613">
        <v>0.5</v>
      </c>
      <c r="AA29" s="613"/>
      <c r="AB29" s="613"/>
      <c r="AC29" s="613"/>
      <c r="AD29" s="614">
        <v>3</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797942</v>
      </c>
      <c r="CS29" s="642"/>
      <c r="CT29" s="642"/>
      <c r="CU29" s="642"/>
      <c r="CV29" s="642"/>
      <c r="CW29" s="642"/>
      <c r="CX29" s="642"/>
      <c r="CY29" s="643"/>
      <c r="CZ29" s="615">
        <v>7</v>
      </c>
      <c r="DA29" s="640"/>
      <c r="DB29" s="640"/>
      <c r="DC29" s="644"/>
      <c r="DD29" s="619">
        <v>744696</v>
      </c>
      <c r="DE29" s="642"/>
      <c r="DF29" s="642"/>
      <c r="DG29" s="642"/>
      <c r="DH29" s="642"/>
      <c r="DI29" s="642"/>
      <c r="DJ29" s="642"/>
      <c r="DK29" s="643"/>
      <c r="DL29" s="619">
        <v>744696</v>
      </c>
      <c r="DM29" s="642"/>
      <c r="DN29" s="642"/>
      <c r="DO29" s="642"/>
      <c r="DP29" s="642"/>
      <c r="DQ29" s="642"/>
      <c r="DR29" s="642"/>
      <c r="DS29" s="642"/>
      <c r="DT29" s="642"/>
      <c r="DU29" s="642"/>
      <c r="DV29" s="643"/>
      <c r="DW29" s="615">
        <v>13.7</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2219268</v>
      </c>
      <c r="S30" s="611"/>
      <c r="T30" s="611"/>
      <c r="U30" s="611"/>
      <c r="V30" s="611"/>
      <c r="W30" s="611"/>
      <c r="X30" s="611"/>
      <c r="Y30" s="612"/>
      <c r="Z30" s="613">
        <v>18.3</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767535</v>
      </c>
      <c r="CS30" s="611"/>
      <c r="CT30" s="611"/>
      <c r="CU30" s="611"/>
      <c r="CV30" s="611"/>
      <c r="CW30" s="611"/>
      <c r="CX30" s="611"/>
      <c r="CY30" s="612"/>
      <c r="CZ30" s="615">
        <v>6.7</v>
      </c>
      <c r="DA30" s="640"/>
      <c r="DB30" s="640"/>
      <c r="DC30" s="644"/>
      <c r="DD30" s="619">
        <v>721320</v>
      </c>
      <c r="DE30" s="611"/>
      <c r="DF30" s="611"/>
      <c r="DG30" s="611"/>
      <c r="DH30" s="611"/>
      <c r="DI30" s="611"/>
      <c r="DJ30" s="611"/>
      <c r="DK30" s="612"/>
      <c r="DL30" s="619">
        <v>721320</v>
      </c>
      <c r="DM30" s="611"/>
      <c r="DN30" s="611"/>
      <c r="DO30" s="611"/>
      <c r="DP30" s="611"/>
      <c r="DQ30" s="611"/>
      <c r="DR30" s="611"/>
      <c r="DS30" s="611"/>
      <c r="DT30" s="611"/>
      <c r="DU30" s="611"/>
      <c r="DV30" s="612"/>
      <c r="DW30" s="615">
        <v>13.3</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99.5</v>
      </c>
      <c r="BH31" s="654"/>
      <c r="BI31" s="654"/>
      <c r="BJ31" s="654"/>
      <c r="BK31" s="654"/>
      <c r="BL31" s="654"/>
      <c r="BM31" s="605">
        <v>97.1</v>
      </c>
      <c r="BN31" s="654"/>
      <c r="BO31" s="654"/>
      <c r="BP31" s="654"/>
      <c r="BQ31" s="655"/>
      <c r="BR31" s="666">
        <v>99.4</v>
      </c>
      <c r="BS31" s="654"/>
      <c r="BT31" s="654"/>
      <c r="BU31" s="654"/>
      <c r="BV31" s="654"/>
      <c r="BW31" s="654"/>
      <c r="BX31" s="605">
        <v>97</v>
      </c>
      <c r="BY31" s="654"/>
      <c r="BZ31" s="654"/>
      <c r="CA31" s="654"/>
      <c r="CB31" s="655"/>
      <c r="CD31" s="648"/>
      <c r="CE31" s="649"/>
      <c r="CF31" s="607" t="s">
        <v>301</v>
      </c>
      <c r="CG31" s="608"/>
      <c r="CH31" s="608"/>
      <c r="CI31" s="608"/>
      <c r="CJ31" s="608"/>
      <c r="CK31" s="608"/>
      <c r="CL31" s="608"/>
      <c r="CM31" s="608"/>
      <c r="CN31" s="608"/>
      <c r="CO31" s="608"/>
      <c r="CP31" s="608"/>
      <c r="CQ31" s="609"/>
      <c r="CR31" s="610">
        <v>30407</v>
      </c>
      <c r="CS31" s="642"/>
      <c r="CT31" s="642"/>
      <c r="CU31" s="642"/>
      <c r="CV31" s="642"/>
      <c r="CW31" s="642"/>
      <c r="CX31" s="642"/>
      <c r="CY31" s="643"/>
      <c r="CZ31" s="615">
        <v>0.3</v>
      </c>
      <c r="DA31" s="640"/>
      <c r="DB31" s="640"/>
      <c r="DC31" s="644"/>
      <c r="DD31" s="619">
        <v>23376</v>
      </c>
      <c r="DE31" s="642"/>
      <c r="DF31" s="642"/>
      <c r="DG31" s="642"/>
      <c r="DH31" s="642"/>
      <c r="DI31" s="642"/>
      <c r="DJ31" s="642"/>
      <c r="DK31" s="643"/>
      <c r="DL31" s="619">
        <v>23376</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875714</v>
      </c>
      <c r="S32" s="611"/>
      <c r="T32" s="611"/>
      <c r="U32" s="611"/>
      <c r="V32" s="611"/>
      <c r="W32" s="611"/>
      <c r="X32" s="611"/>
      <c r="Y32" s="612"/>
      <c r="Z32" s="613">
        <v>7.2</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303</v>
      </c>
      <c r="AX32" s="607" t="s">
        <v>304</v>
      </c>
      <c r="AY32" s="608"/>
      <c r="AZ32" s="608"/>
      <c r="BA32" s="608"/>
      <c r="BB32" s="608"/>
      <c r="BC32" s="608"/>
      <c r="BD32" s="608"/>
      <c r="BE32" s="608"/>
      <c r="BF32" s="609"/>
      <c r="BG32" s="667">
        <v>99.7</v>
      </c>
      <c r="BH32" s="642"/>
      <c r="BI32" s="642"/>
      <c r="BJ32" s="642"/>
      <c r="BK32" s="642"/>
      <c r="BL32" s="642"/>
      <c r="BM32" s="616">
        <v>98.3</v>
      </c>
      <c r="BN32" s="642"/>
      <c r="BO32" s="642"/>
      <c r="BP32" s="642"/>
      <c r="BQ32" s="665"/>
      <c r="BR32" s="667">
        <v>99.4</v>
      </c>
      <c r="BS32" s="642"/>
      <c r="BT32" s="642"/>
      <c r="BU32" s="642"/>
      <c r="BV32" s="642"/>
      <c r="BW32" s="642"/>
      <c r="BX32" s="616">
        <v>98.1</v>
      </c>
      <c r="BY32" s="642"/>
      <c r="BZ32" s="642"/>
      <c r="CA32" s="642"/>
      <c r="CB32" s="665"/>
      <c r="CD32" s="650"/>
      <c r="CE32" s="651"/>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6020</v>
      </c>
      <c r="S33" s="611"/>
      <c r="T33" s="611"/>
      <c r="U33" s="611"/>
      <c r="V33" s="611"/>
      <c r="W33" s="611"/>
      <c r="X33" s="611"/>
      <c r="Y33" s="612"/>
      <c r="Z33" s="613">
        <v>0</v>
      </c>
      <c r="AA33" s="613"/>
      <c r="AB33" s="613"/>
      <c r="AC33" s="613"/>
      <c r="AD33" s="614">
        <v>1755</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99.3</v>
      </c>
      <c r="BH33" s="669"/>
      <c r="BI33" s="669"/>
      <c r="BJ33" s="669"/>
      <c r="BK33" s="669"/>
      <c r="BL33" s="669"/>
      <c r="BM33" s="670">
        <v>95.7</v>
      </c>
      <c r="BN33" s="669"/>
      <c r="BO33" s="669"/>
      <c r="BP33" s="669"/>
      <c r="BQ33" s="671"/>
      <c r="BR33" s="668">
        <v>99.3</v>
      </c>
      <c r="BS33" s="669"/>
      <c r="BT33" s="669"/>
      <c r="BU33" s="669"/>
      <c r="BV33" s="669"/>
      <c r="BW33" s="669"/>
      <c r="BX33" s="670">
        <v>95.7</v>
      </c>
      <c r="BY33" s="669"/>
      <c r="BZ33" s="669"/>
      <c r="CA33" s="669"/>
      <c r="CB33" s="671"/>
      <c r="CD33" s="607" t="s">
        <v>308</v>
      </c>
      <c r="CE33" s="608"/>
      <c r="CF33" s="608"/>
      <c r="CG33" s="608"/>
      <c r="CH33" s="608"/>
      <c r="CI33" s="608"/>
      <c r="CJ33" s="608"/>
      <c r="CK33" s="608"/>
      <c r="CL33" s="608"/>
      <c r="CM33" s="608"/>
      <c r="CN33" s="608"/>
      <c r="CO33" s="608"/>
      <c r="CP33" s="608"/>
      <c r="CQ33" s="609"/>
      <c r="CR33" s="610">
        <v>4821296</v>
      </c>
      <c r="CS33" s="642"/>
      <c r="CT33" s="642"/>
      <c r="CU33" s="642"/>
      <c r="CV33" s="642"/>
      <c r="CW33" s="642"/>
      <c r="CX33" s="642"/>
      <c r="CY33" s="643"/>
      <c r="CZ33" s="615">
        <v>42.2</v>
      </c>
      <c r="DA33" s="640"/>
      <c r="DB33" s="640"/>
      <c r="DC33" s="644"/>
      <c r="DD33" s="619">
        <v>2911377</v>
      </c>
      <c r="DE33" s="642"/>
      <c r="DF33" s="642"/>
      <c r="DG33" s="642"/>
      <c r="DH33" s="642"/>
      <c r="DI33" s="642"/>
      <c r="DJ33" s="642"/>
      <c r="DK33" s="643"/>
      <c r="DL33" s="619">
        <v>2079969</v>
      </c>
      <c r="DM33" s="642"/>
      <c r="DN33" s="642"/>
      <c r="DO33" s="642"/>
      <c r="DP33" s="642"/>
      <c r="DQ33" s="642"/>
      <c r="DR33" s="642"/>
      <c r="DS33" s="642"/>
      <c r="DT33" s="642"/>
      <c r="DU33" s="642"/>
      <c r="DV33" s="643"/>
      <c r="DW33" s="615">
        <v>38.299999999999997</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1027621</v>
      </c>
      <c r="S34" s="611"/>
      <c r="T34" s="611"/>
      <c r="U34" s="611"/>
      <c r="V34" s="611"/>
      <c r="W34" s="611"/>
      <c r="X34" s="611"/>
      <c r="Y34" s="612"/>
      <c r="Z34" s="613">
        <v>8.5</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1325278</v>
      </c>
      <c r="CS34" s="611"/>
      <c r="CT34" s="611"/>
      <c r="CU34" s="611"/>
      <c r="CV34" s="611"/>
      <c r="CW34" s="611"/>
      <c r="CX34" s="611"/>
      <c r="CY34" s="612"/>
      <c r="CZ34" s="615">
        <v>11.6</v>
      </c>
      <c r="DA34" s="640"/>
      <c r="DB34" s="640"/>
      <c r="DC34" s="644"/>
      <c r="DD34" s="619">
        <v>750239</v>
      </c>
      <c r="DE34" s="611"/>
      <c r="DF34" s="611"/>
      <c r="DG34" s="611"/>
      <c r="DH34" s="611"/>
      <c r="DI34" s="611"/>
      <c r="DJ34" s="611"/>
      <c r="DK34" s="612"/>
      <c r="DL34" s="619">
        <v>595348</v>
      </c>
      <c r="DM34" s="611"/>
      <c r="DN34" s="611"/>
      <c r="DO34" s="611"/>
      <c r="DP34" s="611"/>
      <c r="DQ34" s="611"/>
      <c r="DR34" s="611"/>
      <c r="DS34" s="611"/>
      <c r="DT34" s="611"/>
      <c r="DU34" s="611"/>
      <c r="DV34" s="612"/>
      <c r="DW34" s="615">
        <v>11</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1000306</v>
      </c>
      <c r="S35" s="611"/>
      <c r="T35" s="611"/>
      <c r="U35" s="611"/>
      <c r="V35" s="611"/>
      <c r="W35" s="611"/>
      <c r="X35" s="611"/>
      <c r="Y35" s="612"/>
      <c r="Z35" s="613">
        <v>8.1999999999999993</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95534</v>
      </c>
      <c r="CS35" s="642"/>
      <c r="CT35" s="642"/>
      <c r="CU35" s="642"/>
      <c r="CV35" s="642"/>
      <c r="CW35" s="642"/>
      <c r="CX35" s="642"/>
      <c r="CY35" s="643"/>
      <c r="CZ35" s="615">
        <v>0.8</v>
      </c>
      <c r="DA35" s="640"/>
      <c r="DB35" s="640"/>
      <c r="DC35" s="644"/>
      <c r="DD35" s="619">
        <v>63305</v>
      </c>
      <c r="DE35" s="642"/>
      <c r="DF35" s="642"/>
      <c r="DG35" s="642"/>
      <c r="DH35" s="642"/>
      <c r="DI35" s="642"/>
      <c r="DJ35" s="642"/>
      <c r="DK35" s="643"/>
      <c r="DL35" s="619">
        <v>56287</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661878</v>
      </c>
      <c r="S36" s="611"/>
      <c r="T36" s="611"/>
      <c r="U36" s="611"/>
      <c r="V36" s="611"/>
      <c r="W36" s="611"/>
      <c r="X36" s="611"/>
      <c r="Y36" s="612"/>
      <c r="Z36" s="613">
        <v>5.5</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1110430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18086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1623893</v>
      </c>
      <c r="CS36" s="611"/>
      <c r="CT36" s="611"/>
      <c r="CU36" s="611"/>
      <c r="CV36" s="611"/>
      <c r="CW36" s="611"/>
      <c r="CX36" s="611"/>
      <c r="CY36" s="612"/>
      <c r="CZ36" s="615">
        <v>14.2</v>
      </c>
      <c r="DA36" s="640"/>
      <c r="DB36" s="640"/>
      <c r="DC36" s="644"/>
      <c r="DD36" s="619">
        <v>1079903</v>
      </c>
      <c r="DE36" s="611"/>
      <c r="DF36" s="611"/>
      <c r="DG36" s="611"/>
      <c r="DH36" s="611"/>
      <c r="DI36" s="611"/>
      <c r="DJ36" s="611"/>
      <c r="DK36" s="612"/>
      <c r="DL36" s="619">
        <v>764405</v>
      </c>
      <c r="DM36" s="611"/>
      <c r="DN36" s="611"/>
      <c r="DO36" s="611"/>
      <c r="DP36" s="611"/>
      <c r="DQ36" s="611"/>
      <c r="DR36" s="611"/>
      <c r="DS36" s="611"/>
      <c r="DT36" s="611"/>
      <c r="DU36" s="611"/>
      <c r="DV36" s="612"/>
      <c r="DW36" s="615">
        <v>14.1</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127964</v>
      </c>
      <c r="S37" s="611"/>
      <c r="T37" s="611"/>
      <c r="U37" s="611"/>
      <c r="V37" s="611"/>
      <c r="W37" s="611"/>
      <c r="X37" s="611"/>
      <c r="Y37" s="612"/>
      <c r="Z37" s="613">
        <v>1.1000000000000001</v>
      </c>
      <c r="AA37" s="613"/>
      <c r="AB37" s="613"/>
      <c r="AC37" s="613"/>
      <c r="AD37" s="614">
        <v>11026</v>
      </c>
      <c r="AE37" s="614"/>
      <c r="AF37" s="614"/>
      <c r="AG37" s="614"/>
      <c r="AH37" s="614"/>
      <c r="AI37" s="614"/>
      <c r="AJ37" s="614"/>
      <c r="AK37" s="614"/>
      <c r="AL37" s="615">
        <v>0.2</v>
      </c>
      <c r="AM37" s="616"/>
      <c r="AN37" s="616"/>
      <c r="AO37" s="617"/>
      <c r="AQ37" s="673" t="s">
        <v>320</v>
      </c>
      <c r="AR37" s="674"/>
      <c r="AS37" s="674"/>
      <c r="AT37" s="674"/>
      <c r="AU37" s="674"/>
      <c r="AV37" s="674"/>
      <c r="AW37" s="674"/>
      <c r="AX37" s="674"/>
      <c r="AY37" s="675"/>
      <c r="AZ37" s="610">
        <v>209782</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-8245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533066</v>
      </c>
      <c r="CS37" s="642"/>
      <c r="CT37" s="642"/>
      <c r="CU37" s="642"/>
      <c r="CV37" s="642"/>
      <c r="CW37" s="642"/>
      <c r="CX37" s="642"/>
      <c r="CY37" s="643"/>
      <c r="CZ37" s="615">
        <v>4.7</v>
      </c>
      <c r="DA37" s="640"/>
      <c r="DB37" s="640"/>
      <c r="DC37" s="644"/>
      <c r="DD37" s="619">
        <v>496413</v>
      </c>
      <c r="DE37" s="642"/>
      <c r="DF37" s="642"/>
      <c r="DG37" s="642"/>
      <c r="DH37" s="642"/>
      <c r="DI37" s="642"/>
      <c r="DJ37" s="642"/>
      <c r="DK37" s="643"/>
      <c r="DL37" s="619">
        <v>459258</v>
      </c>
      <c r="DM37" s="642"/>
      <c r="DN37" s="642"/>
      <c r="DO37" s="642"/>
      <c r="DP37" s="642"/>
      <c r="DQ37" s="642"/>
      <c r="DR37" s="642"/>
      <c r="DS37" s="642"/>
      <c r="DT37" s="642"/>
      <c r="DU37" s="642"/>
      <c r="DV37" s="643"/>
      <c r="DW37" s="615">
        <v>8.5</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339747</v>
      </c>
      <c r="S38" s="611"/>
      <c r="T38" s="611"/>
      <c r="U38" s="611"/>
      <c r="V38" s="611"/>
      <c r="W38" s="611"/>
      <c r="X38" s="611"/>
      <c r="Y38" s="612"/>
      <c r="Z38" s="613">
        <v>2.8</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43162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2718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857486</v>
      </c>
      <c r="CS38" s="611"/>
      <c r="CT38" s="611"/>
      <c r="CU38" s="611"/>
      <c r="CV38" s="611"/>
      <c r="CW38" s="611"/>
      <c r="CX38" s="611"/>
      <c r="CY38" s="612"/>
      <c r="CZ38" s="615">
        <v>7.5</v>
      </c>
      <c r="DA38" s="640"/>
      <c r="DB38" s="640"/>
      <c r="DC38" s="644"/>
      <c r="DD38" s="619">
        <v>694593</v>
      </c>
      <c r="DE38" s="611"/>
      <c r="DF38" s="611"/>
      <c r="DG38" s="611"/>
      <c r="DH38" s="611"/>
      <c r="DI38" s="611"/>
      <c r="DJ38" s="611"/>
      <c r="DK38" s="612"/>
      <c r="DL38" s="619">
        <v>663929</v>
      </c>
      <c r="DM38" s="611"/>
      <c r="DN38" s="611"/>
      <c r="DO38" s="611"/>
      <c r="DP38" s="611"/>
      <c r="DQ38" s="611"/>
      <c r="DR38" s="611"/>
      <c r="DS38" s="611"/>
      <c r="DT38" s="611"/>
      <c r="DU38" s="611"/>
      <c r="DV38" s="612"/>
      <c r="DW38" s="615">
        <v>12.2</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4064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894105</v>
      </c>
      <c r="CS39" s="642"/>
      <c r="CT39" s="642"/>
      <c r="CU39" s="642"/>
      <c r="CV39" s="642"/>
      <c r="CW39" s="642"/>
      <c r="CX39" s="642"/>
      <c r="CY39" s="643"/>
      <c r="CZ39" s="615">
        <v>7.8</v>
      </c>
      <c r="DA39" s="640"/>
      <c r="DB39" s="640"/>
      <c r="DC39" s="644"/>
      <c r="DD39" s="619">
        <v>323337</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18347</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93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25000</v>
      </c>
      <c r="CS40" s="611"/>
      <c r="CT40" s="611"/>
      <c r="CU40" s="611"/>
      <c r="CV40" s="611"/>
      <c r="CW40" s="611"/>
      <c r="CX40" s="611"/>
      <c r="CY40" s="612"/>
      <c r="CZ40" s="615">
        <v>0.2</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12132250</v>
      </c>
      <c r="S41" s="683"/>
      <c r="T41" s="683"/>
      <c r="U41" s="683"/>
      <c r="V41" s="683"/>
      <c r="W41" s="683"/>
      <c r="X41" s="683"/>
      <c r="Y41" s="687"/>
      <c r="Z41" s="688">
        <v>100</v>
      </c>
      <c r="AA41" s="688"/>
      <c r="AB41" s="688"/>
      <c r="AC41" s="688"/>
      <c r="AD41" s="689">
        <v>5414486</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191768</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665718</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400</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1270122</v>
      </c>
      <c r="CS42" s="642"/>
      <c r="CT42" s="642"/>
      <c r="CU42" s="642"/>
      <c r="CV42" s="642"/>
      <c r="CW42" s="642"/>
      <c r="CX42" s="642"/>
      <c r="CY42" s="643"/>
      <c r="CZ42" s="615">
        <v>11.1</v>
      </c>
      <c r="DA42" s="640"/>
      <c r="DB42" s="640"/>
      <c r="DC42" s="644"/>
      <c r="DD42" s="619">
        <v>270732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31055</v>
      </c>
      <c r="CS43" s="642"/>
      <c r="CT43" s="642"/>
      <c r="CU43" s="642"/>
      <c r="CV43" s="642"/>
      <c r="CW43" s="642"/>
      <c r="CX43" s="642"/>
      <c r="CY43" s="643"/>
      <c r="CZ43" s="615">
        <v>0.3</v>
      </c>
      <c r="DA43" s="640"/>
      <c r="DB43" s="640"/>
      <c r="DC43" s="644"/>
      <c r="DD43" s="619">
        <v>31055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1250216</v>
      </c>
      <c r="CS44" s="611"/>
      <c r="CT44" s="611"/>
      <c r="CU44" s="611"/>
      <c r="CV44" s="611"/>
      <c r="CW44" s="611"/>
      <c r="CX44" s="611"/>
      <c r="CY44" s="612"/>
      <c r="CZ44" s="615">
        <v>10.9</v>
      </c>
      <c r="DA44" s="616"/>
      <c r="DB44" s="616"/>
      <c r="DC44" s="622"/>
      <c r="DD44" s="619">
        <v>262850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736676</v>
      </c>
      <c r="CS45" s="642"/>
      <c r="CT45" s="642"/>
      <c r="CU45" s="642"/>
      <c r="CV45" s="642"/>
      <c r="CW45" s="642"/>
      <c r="CX45" s="642"/>
      <c r="CY45" s="643"/>
      <c r="CZ45" s="615">
        <v>6.4</v>
      </c>
      <c r="DA45" s="640"/>
      <c r="DB45" s="640"/>
      <c r="DC45" s="644"/>
      <c r="DD45" s="619">
        <v>81066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509183</v>
      </c>
      <c r="CS46" s="611"/>
      <c r="CT46" s="611"/>
      <c r="CU46" s="611"/>
      <c r="CV46" s="611"/>
      <c r="CW46" s="611"/>
      <c r="CX46" s="611"/>
      <c r="CY46" s="612"/>
      <c r="CZ46" s="615">
        <v>4.5</v>
      </c>
      <c r="DA46" s="616"/>
      <c r="DB46" s="616"/>
      <c r="DC46" s="622"/>
      <c r="DD46" s="619">
        <v>178519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19906</v>
      </c>
      <c r="CS47" s="642"/>
      <c r="CT47" s="642"/>
      <c r="CU47" s="642"/>
      <c r="CV47" s="642"/>
      <c r="CW47" s="642"/>
      <c r="CX47" s="642"/>
      <c r="CY47" s="643"/>
      <c r="CZ47" s="615">
        <v>0.2</v>
      </c>
      <c r="DA47" s="640"/>
      <c r="DB47" s="640"/>
      <c r="DC47" s="644"/>
      <c r="DD47" s="619">
        <v>7882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11428697</v>
      </c>
      <c r="CS49" s="669"/>
      <c r="CT49" s="669"/>
      <c r="CU49" s="669"/>
      <c r="CV49" s="669"/>
      <c r="CW49" s="669"/>
      <c r="CX49" s="669"/>
      <c r="CY49" s="698"/>
      <c r="CZ49" s="690">
        <v>100</v>
      </c>
      <c r="DA49" s="699"/>
      <c r="DB49" s="699"/>
      <c r="DC49" s="700"/>
      <c r="DD49" s="701">
        <v>6406898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phoF4Obja6hofaeZbRvQi1jAwkVsMD57NsEInrsJ0k/RAs/+sxus1yHc0EWHZyKzDesgqfO1SsMWzB8xrf8lQ==" saltValue="n56Cy6ZMd22fNG4dsHER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12132</v>
      </c>
      <c r="R7" s="740"/>
      <c r="S7" s="740"/>
      <c r="T7" s="740"/>
      <c r="U7" s="740"/>
      <c r="V7" s="740">
        <v>11429</v>
      </c>
      <c r="W7" s="740"/>
      <c r="X7" s="740"/>
      <c r="Y7" s="740"/>
      <c r="Z7" s="740"/>
      <c r="AA7" s="740">
        <v>704</v>
      </c>
      <c r="AB7" s="740"/>
      <c r="AC7" s="740"/>
      <c r="AD7" s="740"/>
      <c r="AE7" s="741"/>
      <c r="AF7" s="742">
        <v>538</v>
      </c>
      <c r="AG7" s="743"/>
      <c r="AH7" s="743"/>
      <c r="AI7" s="743"/>
      <c r="AJ7" s="744"/>
      <c r="AK7" s="745">
        <v>1000</v>
      </c>
      <c r="AL7" s="746"/>
      <c r="AM7" s="746"/>
      <c r="AN7" s="746"/>
      <c r="AO7" s="746"/>
      <c r="AP7" s="746">
        <v>6903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547</v>
      </c>
      <c r="BT7" s="734"/>
      <c r="BU7" s="734"/>
      <c r="BV7" s="734"/>
      <c r="BW7" s="734"/>
      <c r="BX7" s="734"/>
      <c r="BY7" s="734"/>
      <c r="BZ7" s="734"/>
      <c r="CA7" s="734"/>
      <c r="CB7" s="734"/>
      <c r="CC7" s="734"/>
      <c r="CD7" s="734"/>
      <c r="CE7" s="734"/>
      <c r="CF7" s="734"/>
      <c r="CG7" s="749"/>
      <c r="CH7" s="730">
        <v>15</v>
      </c>
      <c r="CI7" s="731"/>
      <c r="CJ7" s="731"/>
      <c r="CK7" s="731"/>
      <c r="CL7" s="732"/>
      <c r="CM7" s="730">
        <v>173</v>
      </c>
      <c r="CN7" s="731"/>
      <c r="CO7" s="731"/>
      <c r="CP7" s="731"/>
      <c r="CQ7" s="732"/>
      <c r="CR7" s="730">
        <v>5</v>
      </c>
      <c r="CS7" s="731"/>
      <c r="CT7" s="731"/>
      <c r="CU7" s="731"/>
      <c r="CV7" s="732"/>
      <c r="CW7" s="730" t="s">
        <v>559</v>
      </c>
      <c r="CX7" s="731"/>
      <c r="CY7" s="731"/>
      <c r="CZ7" s="731"/>
      <c r="DA7" s="732"/>
      <c r="DB7" s="730" t="s">
        <v>559</v>
      </c>
      <c r="DC7" s="731"/>
      <c r="DD7" s="731"/>
      <c r="DE7" s="731"/>
      <c r="DF7" s="732"/>
      <c r="DG7" s="730" t="s">
        <v>559</v>
      </c>
      <c r="DH7" s="731"/>
      <c r="DI7" s="731"/>
      <c r="DJ7" s="731"/>
      <c r="DK7" s="732"/>
      <c r="DL7" s="730" t="s">
        <v>559</v>
      </c>
      <c r="DM7" s="731"/>
      <c r="DN7" s="731"/>
      <c r="DO7" s="731"/>
      <c r="DP7" s="732"/>
      <c r="DQ7" s="730" t="s">
        <v>559</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12132</v>
      </c>
      <c r="R23" s="780"/>
      <c r="S23" s="780"/>
      <c r="T23" s="780"/>
      <c r="U23" s="780"/>
      <c r="V23" s="780">
        <v>11429</v>
      </c>
      <c r="W23" s="780"/>
      <c r="X23" s="780"/>
      <c r="Y23" s="780"/>
      <c r="Z23" s="780"/>
      <c r="AA23" s="780">
        <v>704</v>
      </c>
      <c r="AB23" s="780"/>
      <c r="AC23" s="780"/>
      <c r="AD23" s="780"/>
      <c r="AE23" s="781"/>
      <c r="AF23" s="782">
        <v>538</v>
      </c>
      <c r="AG23" s="780"/>
      <c r="AH23" s="780"/>
      <c r="AI23" s="780"/>
      <c r="AJ23" s="783"/>
      <c r="AK23" s="784"/>
      <c r="AL23" s="785"/>
      <c r="AM23" s="785"/>
      <c r="AN23" s="785"/>
      <c r="AO23" s="785"/>
      <c r="AP23" s="780">
        <v>6903</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2341</v>
      </c>
      <c r="R28" s="810"/>
      <c r="S28" s="810"/>
      <c r="T28" s="810"/>
      <c r="U28" s="810"/>
      <c r="V28" s="810">
        <v>2323</v>
      </c>
      <c r="W28" s="810"/>
      <c r="X28" s="810"/>
      <c r="Y28" s="810"/>
      <c r="Z28" s="810"/>
      <c r="AA28" s="810">
        <v>18</v>
      </c>
      <c r="AB28" s="810"/>
      <c r="AC28" s="810"/>
      <c r="AD28" s="810"/>
      <c r="AE28" s="811"/>
      <c r="AF28" s="812">
        <v>18</v>
      </c>
      <c r="AG28" s="810"/>
      <c r="AH28" s="810"/>
      <c r="AI28" s="810"/>
      <c r="AJ28" s="813"/>
      <c r="AK28" s="814">
        <v>262</v>
      </c>
      <c r="AL28" s="815"/>
      <c r="AM28" s="815"/>
      <c r="AN28" s="815"/>
      <c r="AO28" s="815"/>
      <c r="AP28" s="815" t="s">
        <v>557</v>
      </c>
      <c r="AQ28" s="815"/>
      <c r="AR28" s="815"/>
      <c r="AS28" s="815"/>
      <c r="AT28" s="815"/>
      <c r="AU28" s="815" t="s">
        <v>557</v>
      </c>
      <c r="AV28" s="815"/>
      <c r="AW28" s="815"/>
      <c r="AX28" s="815"/>
      <c r="AY28" s="815"/>
      <c r="AZ28" s="816" t="s">
        <v>557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2025</v>
      </c>
      <c r="R29" s="771"/>
      <c r="S29" s="771"/>
      <c r="T29" s="771"/>
      <c r="U29" s="771"/>
      <c r="V29" s="771">
        <v>1822</v>
      </c>
      <c r="W29" s="771"/>
      <c r="X29" s="771"/>
      <c r="Y29" s="771"/>
      <c r="Z29" s="771"/>
      <c r="AA29" s="771">
        <v>202</v>
      </c>
      <c r="AB29" s="771"/>
      <c r="AC29" s="771"/>
      <c r="AD29" s="771"/>
      <c r="AE29" s="772"/>
      <c r="AF29" s="773">
        <v>202</v>
      </c>
      <c r="AG29" s="774"/>
      <c r="AH29" s="774"/>
      <c r="AI29" s="774"/>
      <c r="AJ29" s="775"/>
      <c r="AK29" s="821">
        <v>356</v>
      </c>
      <c r="AL29" s="817"/>
      <c r="AM29" s="817"/>
      <c r="AN29" s="817"/>
      <c r="AO29" s="817"/>
      <c r="AP29" s="817" t="s">
        <v>557</v>
      </c>
      <c r="AQ29" s="817"/>
      <c r="AR29" s="817"/>
      <c r="AS29" s="817"/>
      <c r="AT29" s="817"/>
      <c r="AU29" s="817" t="s">
        <v>557</v>
      </c>
      <c r="AV29" s="817"/>
      <c r="AW29" s="817"/>
      <c r="AX29" s="817"/>
      <c r="AY29" s="817"/>
      <c r="AZ29" s="818" t="s">
        <v>557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10</v>
      </c>
      <c r="R30" s="771"/>
      <c r="S30" s="771"/>
      <c r="T30" s="771"/>
      <c r="U30" s="771"/>
      <c r="V30" s="771">
        <v>9</v>
      </c>
      <c r="W30" s="771"/>
      <c r="X30" s="771"/>
      <c r="Y30" s="771"/>
      <c r="Z30" s="771"/>
      <c r="AA30" s="771">
        <v>1</v>
      </c>
      <c r="AB30" s="771"/>
      <c r="AC30" s="771"/>
      <c r="AD30" s="771"/>
      <c r="AE30" s="772"/>
      <c r="AF30" s="773">
        <v>1</v>
      </c>
      <c r="AG30" s="774"/>
      <c r="AH30" s="774"/>
      <c r="AI30" s="774"/>
      <c r="AJ30" s="775"/>
      <c r="AK30" s="821">
        <v>3</v>
      </c>
      <c r="AL30" s="817"/>
      <c r="AM30" s="817"/>
      <c r="AN30" s="817"/>
      <c r="AO30" s="817"/>
      <c r="AP30" s="817" t="s">
        <v>557</v>
      </c>
      <c r="AQ30" s="817"/>
      <c r="AR30" s="817"/>
      <c r="AS30" s="817"/>
      <c r="AT30" s="817"/>
      <c r="AU30" s="817" t="s">
        <v>557</v>
      </c>
      <c r="AV30" s="817"/>
      <c r="AW30" s="817"/>
      <c r="AX30" s="817"/>
      <c r="AY30" s="817"/>
      <c r="AZ30" s="818" t="s">
        <v>557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618</v>
      </c>
      <c r="R31" s="771"/>
      <c r="S31" s="771"/>
      <c r="T31" s="771"/>
      <c r="U31" s="771"/>
      <c r="V31" s="771">
        <v>618</v>
      </c>
      <c r="W31" s="771"/>
      <c r="X31" s="771"/>
      <c r="Y31" s="771"/>
      <c r="Z31" s="771"/>
      <c r="AA31" s="771">
        <v>0</v>
      </c>
      <c r="AB31" s="771"/>
      <c r="AC31" s="771"/>
      <c r="AD31" s="771"/>
      <c r="AE31" s="772"/>
      <c r="AF31" s="773">
        <v>0</v>
      </c>
      <c r="AG31" s="774"/>
      <c r="AH31" s="774"/>
      <c r="AI31" s="774"/>
      <c r="AJ31" s="775"/>
      <c r="AK31" s="821">
        <v>351</v>
      </c>
      <c r="AL31" s="817"/>
      <c r="AM31" s="817"/>
      <c r="AN31" s="817"/>
      <c r="AO31" s="817"/>
      <c r="AP31" s="817" t="s">
        <v>557</v>
      </c>
      <c r="AQ31" s="817"/>
      <c r="AR31" s="817"/>
      <c r="AS31" s="817"/>
      <c r="AT31" s="817"/>
      <c r="AU31" s="817" t="s">
        <v>557</v>
      </c>
      <c r="AV31" s="817"/>
      <c r="AW31" s="817"/>
      <c r="AX31" s="817"/>
      <c r="AY31" s="817"/>
      <c r="AZ31" s="818" t="s">
        <v>557</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463</v>
      </c>
      <c r="R32" s="771"/>
      <c r="S32" s="771"/>
      <c r="T32" s="771"/>
      <c r="U32" s="771"/>
      <c r="V32" s="771">
        <v>407</v>
      </c>
      <c r="W32" s="771"/>
      <c r="X32" s="771"/>
      <c r="Y32" s="771"/>
      <c r="Z32" s="771"/>
      <c r="AA32" s="771">
        <v>55</v>
      </c>
      <c r="AB32" s="771"/>
      <c r="AC32" s="771"/>
      <c r="AD32" s="771"/>
      <c r="AE32" s="772"/>
      <c r="AF32" s="773">
        <v>350</v>
      </c>
      <c r="AG32" s="774"/>
      <c r="AH32" s="774"/>
      <c r="AI32" s="774"/>
      <c r="AJ32" s="775"/>
      <c r="AK32" s="821">
        <v>15</v>
      </c>
      <c r="AL32" s="817"/>
      <c r="AM32" s="817"/>
      <c r="AN32" s="817"/>
      <c r="AO32" s="817"/>
      <c r="AP32" s="817">
        <v>1618</v>
      </c>
      <c r="AQ32" s="817"/>
      <c r="AR32" s="817"/>
      <c r="AS32" s="817"/>
      <c r="AT32" s="817"/>
      <c r="AU32" s="817">
        <v>58</v>
      </c>
      <c r="AV32" s="817"/>
      <c r="AW32" s="817"/>
      <c r="AX32" s="817"/>
      <c r="AY32" s="817"/>
      <c r="AZ32" s="818" t="s">
        <v>557</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343</v>
      </c>
      <c r="R33" s="771"/>
      <c r="S33" s="771"/>
      <c r="T33" s="771"/>
      <c r="U33" s="771"/>
      <c r="V33" s="771">
        <v>317</v>
      </c>
      <c r="W33" s="771"/>
      <c r="X33" s="771"/>
      <c r="Y33" s="771"/>
      <c r="Z33" s="771"/>
      <c r="AA33" s="771">
        <v>25</v>
      </c>
      <c r="AB33" s="771"/>
      <c r="AC33" s="771"/>
      <c r="AD33" s="771"/>
      <c r="AE33" s="772"/>
      <c r="AF33" s="773">
        <v>87</v>
      </c>
      <c r="AG33" s="774"/>
      <c r="AH33" s="774"/>
      <c r="AI33" s="774"/>
      <c r="AJ33" s="775"/>
      <c r="AK33" s="821">
        <v>210</v>
      </c>
      <c r="AL33" s="817"/>
      <c r="AM33" s="817"/>
      <c r="AN33" s="817"/>
      <c r="AO33" s="817"/>
      <c r="AP33" s="817">
        <v>1250</v>
      </c>
      <c r="AQ33" s="817"/>
      <c r="AR33" s="817"/>
      <c r="AS33" s="817"/>
      <c r="AT33" s="817"/>
      <c r="AU33" s="817">
        <v>987</v>
      </c>
      <c r="AV33" s="817"/>
      <c r="AW33" s="817"/>
      <c r="AX33" s="817"/>
      <c r="AY33" s="817"/>
      <c r="AZ33" s="818" t="s">
        <v>557</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659</v>
      </c>
      <c r="AG63" s="831"/>
      <c r="AH63" s="831"/>
      <c r="AI63" s="831"/>
      <c r="AJ63" s="832"/>
      <c r="AK63" s="833"/>
      <c r="AL63" s="828"/>
      <c r="AM63" s="828"/>
      <c r="AN63" s="828"/>
      <c r="AO63" s="828"/>
      <c r="AP63" s="831">
        <v>2868</v>
      </c>
      <c r="AQ63" s="831"/>
      <c r="AR63" s="831"/>
      <c r="AS63" s="831"/>
      <c r="AT63" s="831"/>
      <c r="AU63" s="831">
        <v>1045</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1895</v>
      </c>
      <c r="R68" s="853"/>
      <c r="S68" s="853"/>
      <c r="T68" s="853"/>
      <c r="U68" s="853"/>
      <c r="V68" s="853">
        <v>1887</v>
      </c>
      <c r="W68" s="853"/>
      <c r="X68" s="853"/>
      <c r="Y68" s="853"/>
      <c r="Z68" s="853"/>
      <c r="AA68" s="853">
        <v>9</v>
      </c>
      <c r="AB68" s="853"/>
      <c r="AC68" s="853"/>
      <c r="AD68" s="853"/>
      <c r="AE68" s="853"/>
      <c r="AF68" s="853">
        <v>9</v>
      </c>
      <c r="AG68" s="853"/>
      <c r="AH68" s="853"/>
      <c r="AI68" s="853"/>
      <c r="AJ68" s="853"/>
      <c r="AK68" s="853">
        <v>24</v>
      </c>
      <c r="AL68" s="853"/>
      <c r="AM68" s="853"/>
      <c r="AN68" s="853"/>
      <c r="AO68" s="853"/>
      <c r="AP68" s="853">
        <v>0</v>
      </c>
      <c r="AQ68" s="853"/>
      <c r="AR68" s="853"/>
      <c r="AS68" s="853"/>
      <c r="AT68" s="853"/>
      <c r="AU68" s="853" t="s">
        <v>558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25</v>
      </c>
      <c r="R69" s="817"/>
      <c r="S69" s="817"/>
      <c r="T69" s="817"/>
      <c r="U69" s="817"/>
      <c r="V69" s="817">
        <v>23</v>
      </c>
      <c r="W69" s="817"/>
      <c r="X69" s="817"/>
      <c r="Y69" s="817"/>
      <c r="Z69" s="817"/>
      <c r="AA69" s="817">
        <v>1</v>
      </c>
      <c r="AB69" s="817"/>
      <c r="AC69" s="817"/>
      <c r="AD69" s="817"/>
      <c r="AE69" s="817"/>
      <c r="AF69" s="817">
        <v>1</v>
      </c>
      <c r="AG69" s="817"/>
      <c r="AH69" s="817"/>
      <c r="AI69" s="817"/>
      <c r="AJ69" s="817"/>
      <c r="AK69" s="817">
        <v>9</v>
      </c>
      <c r="AL69" s="817"/>
      <c r="AM69" s="817"/>
      <c r="AN69" s="817"/>
      <c r="AO69" s="817"/>
      <c r="AP69" s="817">
        <v>0</v>
      </c>
      <c r="AQ69" s="817"/>
      <c r="AR69" s="817"/>
      <c r="AS69" s="817"/>
      <c r="AT69" s="817"/>
      <c r="AU69" s="817" t="s">
        <v>558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v>0</v>
      </c>
      <c r="AQ70" s="817"/>
      <c r="AR70" s="817"/>
      <c r="AS70" s="817"/>
      <c r="AT70" s="817"/>
      <c r="AU70" s="817" t="s">
        <v>558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222</v>
      </c>
      <c r="R71" s="817"/>
      <c r="S71" s="817"/>
      <c r="T71" s="817"/>
      <c r="U71" s="817"/>
      <c r="V71" s="817">
        <v>215</v>
      </c>
      <c r="W71" s="817"/>
      <c r="X71" s="817"/>
      <c r="Y71" s="817"/>
      <c r="Z71" s="817"/>
      <c r="AA71" s="817">
        <v>7</v>
      </c>
      <c r="AB71" s="817"/>
      <c r="AC71" s="817"/>
      <c r="AD71" s="817"/>
      <c r="AE71" s="817"/>
      <c r="AF71" s="817">
        <v>7</v>
      </c>
      <c r="AG71" s="817"/>
      <c r="AH71" s="817"/>
      <c r="AI71" s="817"/>
      <c r="AJ71" s="817"/>
      <c r="AK71" s="817">
        <v>6</v>
      </c>
      <c r="AL71" s="817"/>
      <c r="AM71" s="817"/>
      <c r="AN71" s="817"/>
      <c r="AO71" s="817"/>
      <c r="AP71" s="817">
        <v>0</v>
      </c>
      <c r="AQ71" s="817"/>
      <c r="AR71" s="817"/>
      <c r="AS71" s="817"/>
      <c r="AT71" s="817"/>
      <c r="AU71" s="817" t="s">
        <v>558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176722</v>
      </c>
      <c r="R72" s="817"/>
      <c r="S72" s="817"/>
      <c r="T72" s="817"/>
      <c r="U72" s="817"/>
      <c r="V72" s="817">
        <v>170611</v>
      </c>
      <c r="W72" s="817"/>
      <c r="X72" s="817"/>
      <c r="Y72" s="817"/>
      <c r="Z72" s="817"/>
      <c r="AA72" s="817">
        <v>6110</v>
      </c>
      <c r="AB72" s="817"/>
      <c r="AC72" s="817"/>
      <c r="AD72" s="817"/>
      <c r="AE72" s="817"/>
      <c r="AF72" s="817">
        <v>6110</v>
      </c>
      <c r="AG72" s="817"/>
      <c r="AH72" s="817"/>
      <c r="AI72" s="817"/>
      <c r="AJ72" s="817"/>
      <c r="AK72" s="817">
        <v>2165</v>
      </c>
      <c r="AL72" s="817"/>
      <c r="AM72" s="817"/>
      <c r="AN72" s="817"/>
      <c r="AO72" s="817"/>
      <c r="AP72" s="817" t="s">
        <v>558</v>
      </c>
      <c r="AQ72" s="817"/>
      <c r="AR72" s="817"/>
      <c r="AS72" s="817"/>
      <c r="AT72" s="817"/>
      <c r="AU72" s="817" t="s">
        <v>558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1112</v>
      </c>
      <c r="R73" s="817"/>
      <c r="S73" s="817"/>
      <c r="T73" s="817"/>
      <c r="U73" s="817"/>
      <c r="V73" s="817">
        <v>1061</v>
      </c>
      <c r="W73" s="817"/>
      <c r="X73" s="817"/>
      <c r="Y73" s="817"/>
      <c r="Z73" s="817"/>
      <c r="AA73" s="817">
        <v>51</v>
      </c>
      <c r="AB73" s="817"/>
      <c r="AC73" s="817"/>
      <c r="AD73" s="817"/>
      <c r="AE73" s="817"/>
      <c r="AF73" s="817">
        <v>22</v>
      </c>
      <c r="AG73" s="817"/>
      <c r="AH73" s="817"/>
      <c r="AI73" s="817"/>
      <c r="AJ73" s="817"/>
      <c r="AK73" s="817">
        <v>31</v>
      </c>
      <c r="AL73" s="817"/>
      <c r="AM73" s="817"/>
      <c r="AN73" s="817"/>
      <c r="AO73" s="817"/>
      <c r="AP73" s="817">
        <v>488</v>
      </c>
      <c r="AQ73" s="817"/>
      <c r="AR73" s="817"/>
      <c r="AS73" s="817"/>
      <c r="AT73" s="817"/>
      <c r="AU73" s="817">
        <v>118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554</v>
      </c>
      <c r="C74" s="861"/>
      <c r="D74" s="861"/>
      <c r="E74" s="861"/>
      <c r="F74" s="861"/>
      <c r="G74" s="861"/>
      <c r="H74" s="861"/>
      <c r="I74" s="861"/>
      <c r="J74" s="861"/>
      <c r="K74" s="861"/>
      <c r="L74" s="861"/>
      <c r="M74" s="861"/>
      <c r="N74" s="861"/>
      <c r="O74" s="861"/>
      <c r="P74" s="862"/>
      <c r="Q74" s="863">
        <v>1146</v>
      </c>
      <c r="R74" s="817"/>
      <c r="S74" s="817"/>
      <c r="T74" s="817"/>
      <c r="U74" s="817"/>
      <c r="V74" s="817">
        <v>1077</v>
      </c>
      <c r="W74" s="817"/>
      <c r="X74" s="817"/>
      <c r="Y74" s="817"/>
      <c r="Z74" s="817"/>
      <c r="AA74" s="817">
        <v>69</v>
      </c>
      <c r="AB74" s="817"/>
      <c r="AC74" s="817"/>
      <c r="AD74" s="817"/>
      <c r="AE74" s="817"/>
      <c r="AF74" s="817">
        <v>69</v>
      </c>
      <c r="AG74" s="817"/>
      <c r="AH74" s="817"/>
      <c r="AI74" s="817"/>
      <c r="AJ74" s="817"/>
      <c r="AK74" s="817">
        <v>4</v>
      </c>
      <c r="AL74" s="817"/>
      <c r="AM74" s="817"/>
      <c r="AN74" s="817"/>
      <c r="AO74" s="817"/>
      <c r="AP74" s="817">
        <v>54</v>
      </c>
      <c r="AQ74" s="817"/>
      <c r="AR74" s="817"/>
      <c r="AS74" s="817"/>
      <c r="AT74" s="817"/>
      <c r="AU74" s="817">
        <v>11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555</v>
      </c>
      <c r="C75" s="861"/>
      <c r="D75" s="861"/>
      <c r="E75" s="861"/>
      <c r="F75" s="861"/>
      <c r="G75" s="861"/>
      <c r="H75" s="861"/>
      <c r="I75" s="861"/>
      <c r="J75" s="861"/>
      <c r="K75" s="861"/>
      <c r="L75" s="861"/>
      <c r="M75" s="861"/>
      <c r="N75" s="861"/>
      <c r="O75" s="861"/>
      <c r="P75" s="862"/>
      <c r="Q75" s="864">
        <v>142</v>
      </c>
      <c r="R75" s="865"/>
      <c r="S75" s="865"/>
      <c r="T75" s="865"/>
      <c r="U75" s="821"/>
      <c r="V75" s="866">
        <v>130</v>
      </c>
      <c r="W75" s="865"/>
      <c r="X75" s="865"/>
      <c r="Y75" s="865"/>
      <c r="Z75" s="821"/>
      <c r="AA75" s="866">
        <v>12</v>
      </c>
      <c r="AB75" s="865"/>
      <c r="AC75" s="865"/>
      <c r="AD75" s="865"/>
      <c r="AE75" s="821"/>
      <c r="AF75" s="866">
        <v>12</v>
      </c>
      <c r="AG75" s="865"/>
      <c r="AH75" s="865"/>
      <c r="AI75" s="865"/>
      <c r="AJ75" s="821"/>
      <c r="AK75" s="866">
        <v>24</v>
      </c>
      <c r="AL75" s="865"/>
      <c r="AM75" s="865"/>
      <c r="AN75" s="865"/>
      <c r="AO75" s="821"/>
      <c r="AP75" s="866">
        <v>86</v>
      </c>
      <c r="AQ75" s="865"/>
      <c r="AR75" s="865"/>
      <c r="AS75" s="865"/>
      <c r="AT75" s="821"/>
      <c r="AU75" s="866">
        <v>69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556</v>
      </c>
      <c r="C76" s="861"/>
      <c r="D76" s="861"/>
      <c r="E76" s="861"/>
      <c r="F76" s="861"/>
      <c r="G76" s="861"/>
      <c r="H76" s="861"/>
      <c r="I76" s="861"/>
      <c r="J76" s="861"/>
      <c r="K76" s="861"/>
      <c r="L76" s="861"/>
      <c r="M76" s="861"/>
      <c r="N76" s="861"/>
      <c r="O76" s="861"/>
      <c r="P76" s="862"/>
      <c r="Q76" s="864">
        <v>262</v>
      </c>
      <c r="R76" s="865"/>
      <c r="S76" s="865"/>
      <c r="T76" s="865"/>
      <c r="U76" s="821"/>
      <c r="V76" s="866">
        <v>252</v>
      </c>
      <c r="W76" s="865"/>
      <c r="X76" s="865"/>
      <c r="Y76" s="865"/>
      <c r="Z76" s="821"/>
      <c r="AA76" s="866">
        <v>9</v>
      </c>
      <c r="AB76" s="865"/>
      <c r="AC76" s="865"/>
      <c r="AD76" s="865"/>
      <c r="AE76" s="821"/>
      <c r="AF76" s="866">
        <v>55</v>
      </c>
      <c r="AG76" s="865"/>
      <c r="AH76" s="865"/>
      <c r="AI76" s="865"/>
      <c r="AJ76" s="821"/>
      <c r="AK76" s="866">
        <v>59</v>
      </c>
      <c r="AL76" s="865"/>
      <c r="AM76" s="865"/>
      <c r="AN76" s="865"/>
      <c r="AO76" s="821"/>
      <c r="AP76" s="866">
        <v>361</v>
      </c>
      <c r="AQ76" s="865"/>
      <c r="AR76" s="865"/>
      <c r="AS76" s="865"/>
      <c r="AT76" s="821"/>
      <c r="AU76" s="866">
        <v>77</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6287</v>
      </c>
      <c r="AG88" s="831"/>
      <c r="AH88" s="831"/>
      <c r="AI88" s="831"/>
      <c r="AJ88" s="831"/>
      <c r="AK88" s="828"/>
      <c r="AL88" s="828"/>
      <c r="AM88" s="828"/>
      <c r="AN88" s="828"/>
      <c r="AO88" s="828"/>
      <c r="AP88" s="831">
        <v>989</v>
      </c>
      <c r="AQ88" s="831"/>
      <c r="AR88" s="831"/>
      <c r="AS88" s="831"/>
      <c r="AT88" s="831"/>
      <c r="AU88" s="831">
        <v>275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787211</v>
      </c>
      <c r="AB110" s="887"/>
      <c r="AC110" s="887"/>
      <c r="AD110" s="887"/>
      <c r="AE110" s="888"/>
      <c r="AF110" s="889">
        <v>785725</v>
      </c>
      <c r="AG110" s="887"/>
      <c r="AH110" s="887"/>
      <c r="AI110" s="887"/>
      <c r="AJ110" s="888"/>
      <c r="AK110" s="889">
        <v>797942</v>
      </c>
      <c r="AL110" s="887"/>
      <c r="AM110" s="887"/>
      <c r="AN110" s="887"/>
      <c r="AO110" s="888"/>
      <c r="AP110" s="890">
        <v>16.399999999999999</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7717064</v>
      </c>
      <c r="BR110" s="918"/>
      <c r="BS110" s="918"/>
      <c r="BT110" s="918"/>
      <c r="BU110" s="918"/>
      <c r="BV110" s="918">
        <v>7330960</v>
      </c>
      <c r="BW110" s="918"/>
      <c r="BX110" s="918"/>
      <c r="BY110" s="918"/>
      <c r="BZ110" s="918"/>
      <c r="CA110" s="918">
        <v>6903172</v>
      </c>
      <c r="CB110" s="918"/>
      <c r="CC110" s="918"/>
      <c r="CD110" s="918"/>
      <c r="CE110" s="918"/>
      <c r="CF110" s="931">
        <v>142.19999999999999</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1322388</v>
      </c>
      <c r="BR112" s="913"/>
      <c r="BS112" s="913"/>
      <c r="BT112" s="913"/>
      <c r="BU112" s="913"/>
      <c r="BV112" s="913">
        <v>1192006</v>
      </c>
      <c r="BW112" s="913"/>
      <c r="BX112" s="913"/>
      <c r="BY112" s="913"/>
      <c r="BZ112" s="913"/>
      <c r="CA112" s="913">
        <v>1045644</v>
      </c>
      <c r="CB112" s="913"/>
      <c r="CC112" s="913"/>
      <c r="CD112" s="913"/>
      <c r="CE112" s="913"/>
      <c r="CF112" s="907">
        <v>21.5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175176</v>
      </c>
      <c r="AB113" s="925"/>
      <c r="AC113" s="925"/>
      <c r="AD113" s="925"/>
      <c r="AE113" s="926"/>
      <c r="AF113" s="927">
        <v>167292</v>
      </c>
      <c r="AG113" s="925"/>
      <c r="AH113" s="925"/>
      <c r="AI113" s="925"/>
      <c r="AJ113" s="926"/>
      <c r="AK113" s="927">
        <v>148309</v>
      </c>
      <c r="AL113" s="925"/>
      <c r="AM113" s="925"/>
      <c r="AN113" s="925"/>
      <c r="AO113" s="926"/>
      <c r="AP113" s="928">
        <v>3.1</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309164</v>
      </c>
      <c r="BR113" s="913"/>
      <c r="BS113" s="913"/>
      <c r="BT113" s="913"/>
      <c r="BU113" s="913"/>
      <c r="BV113" s="913">
        <v>287711</v>
      </c>
      <c r="BW113" s="913"/>
      <c r="BX113" s="913"/>
      <c r="BY113" s="913"/>
      <c r="BZ113" s="913"/>
      <c r="CA113" s="913">
        <v>274518</v>
      </c>
      <c r="CB113" s="913"/>
      <c r="CC113" s="913"/>
      <c r="CD113" s="913"/>
      <c r="CE113" s="913"/>
      <c r="CF113" s="907">
        <v>5.7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61388</v>
      </c>
      <c r="AB114" s="946"/>
      <c r="AC114" s="946"/>
      <c r="AD114" s="946"/>
      <c r="AE114" s="947"/>
      <c r="AF114" s="948">
        <v>69371</v>
      </c>
      <c r="AG114" s="946"/>
      <c r="AH114" s="946"/>
      <c r="AI114" s="946"/>
      <c r="AJ114" s="947"/>
      <c r="AK114" s="948">
        <v>47322</v>
      </c>
      <c r="AL114" s="946"/>
      <c r="AM114" s="946"/>
      <c r="AN114" s="946"/>
      <c r="AO114" s="947"/>
      <c r="AP114" s="949">
        <v>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1256649</v>
      </c>
      <c r="BR114" s="913"/>
      <c r="BS114" s="913"/>
      <c r="BT114" s="913"/>
      <c r="BU114" s="913"/>
      <c r="BV114" s="913">
        <v>1285750</v>
      </c>
      <c r="BW114" s="913"/>
      <c r="BX114" s="913"/>
      <c r="BY114" s="913"/>
      <c r="BZ114" s="913"/>
      <c r="CA114" s="913">
        <v>1298902</v>
      </c>
      <c r="CB114" s="913"/>
      <c r="CC114" s="913"/>
      <c r="CD114" s="913"/>
      <c r="CE114" s="913"/>
      <c r="CF114" s="907">
        <v>26.8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1023775</v>
      </c>
      <c r="AB117" s="966"/>
      <c r="AC117" s="966"/>
      <c r="AD117" s="966"/>
      <c r="AE117" s="967"/>
      <c r="AF117" s="968">
        <v>1022388</v>
      </c>
      <c r="AG117" s="966"/>
      <c r="AH117" s="966"/>
      <c r="AI117" s="966"/>
      <c r="AJ117" s="967"/>
      <c r="AK117" s="968">
        <v>993573</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10605265</v>
      </c>
      <c r="BR119" s="987"/>
      <c r="BS119" s="987"/>
      <c r="BT119" s="987"/>
      <c r="BU119" s="987"/>
      <c r="BV119" s="987">
        <v>10096427</v>
      </c>
      <c r="BW119" s="987"/>
      <c r="BX119" s="987"/>
      <c r="BY119" s="987"/>
      <c r="BZ119" s="987"/>
      <c r="CA119" s="987">
        <v>9522236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5507179</v>
      </c>
      <c r="BR120" s="918"/>
      <c r="BS120" s="918"/>
      <c r="BT120" s="918"/>
      <c r="BU120" s="918"/>
      <c r="BV120" s="918">
        <v>5517344</v>
      </c>
      <c r="BW120" s="918"/>
      <c r="BX120" s="918"/>
      <c r="BY120" s="918"/>
      <c r="BZ120" s="918"/>
      <c r="CA120" s="918">
        <v>5410178</v>
      </c>
      <c r="CB120" s="918"/>
      <c r="CC120" s="918"/>
      <c r="CD120" s="918"/>
      <c r="CE120" s="918"/>
      <c r="CF120" s="931">
        <v>111.4</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1260241</v>
      </c>
      <c r="DH120" s="918"/>
      <c r="DI120" s="918"/>
      <c r="DJ120" s="918"/>
      <c r="DK120" s="918"/>
      <c r="DL120" s="918">
        <v>1133083</v>
      </c>
      <c r="DM120" s="918"/>
      <c r="DN120" s="918"/>
      <c r="DO120" s="918"/>
      <c r="DP120" s="918"/>
      <c r="DQ120" s="918">
        <v>987402</v>
      </c>
      <c r="DR120" s="918"/>
      <c r="DS120" s="918"/>
      <c r="DT120" s="918"/>
      <c r="DU120" s="918"/>
      <c r="DV120" s="919">
        <v>20.3</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563167</v>
      </c>
      <c r="BR121" s="913"/>
      <c r="BS121" s="913"/>
      <c r="BT121" s="913"/>
      <c r="BU121" s="913"/>
      <c r="BV121" s="913">
        <v>458075</v>
      </c>
      <c r="BW121" s="913"/>
      <c r="BX121" s="913"/>
      <c r="BY121" s="913"/>
      <c r="BZ121" s="913"/>
      <c r="CA121" s="913">
        <v>374439</v>
      </c>
      <c r="CB121" s="913"/>
      <c r="CC121" s="913"/>
      <c r="CD121" s="913"/>
      <c r="CE121" s="913"/>
      <c r="CF121" s="907">
        <v>7.7</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62147</v>
      </c>
      <c r="DH121" s="913"/>
      <c r="DI121" s="913"/>
      <c r="DJ121" s="913"/>
      <c r="DK121" s="913"/>
      <c r="DL121" s="913">
        <v>58923</v>
      </c>
      <c r="DM121" s="913"/>
      <c r="DN121" s="913"/>
      <c r="DO121" s="913"/>
      <c r="DP121" s="913"/>
      <c r="DQ121" s="913">
        <v>58242</v>
      </c>
      <c r="DR121" s="913"/>
      <c r="DS121" s="913"/>
      <c r="DT121" s="913"/>
      <c r="DU121" s="913"/>
      <c r="DV121" s="914">
        <v>1.2</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5203765</v>
      </c>
      <c r="BR122" s="987"/>
      <c r="BS122" s="987"/>
      <c r="BT122" s="987"/>
      <c r="BU122" s="987"/>
      <c r="BV122" s="987">
        <v>5561313</v>
      </c>
      <c r="BW122" s="987"/>
      <c r="BX122" s="987"/>
      <c r="BY122" s="987"/>
      <c r="BZ122" s="987"/>
      <c r="CA122" s="987">
        <v>4387299</v>
      </c>
      <c r="CB122" s="987"/>
      <c r="CC122" s="987"/>
      <c r="CD122" s="987"/>
      <c r="CE122" s="987"/>
      <c r="CF122" s="1004">
        <v>90.4</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0">
        <v>11274111</v>
      </c>
      <c r="BR123" s="1051"/>
      <c r="BS123" s="1051"/>
      <c r="BT123" s="1051"/>
      <c r="BU123" s="1051"/>
      <c r="BV123" s="1051">
        <v>11536732</v>
      </c>
      <c r="BW123" s="1051"/>
      <c r="BX123" s="1051"/>
      <c r="BY123" s="1051"/>
      <c r="BZ123" s="1051"/>
      <c r="CA123" s="1051">
        <v>10171916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53324</v>
      </c>
      <c r="AB128" s="1033"/>
      <c r="AC128" s="1033"/>
      <c r="AD128" s="1033"/>
      <c r="AE128" s="1034"/>
      <c r="AF128" s="1035">
        <v>51036</v>
      </c>
      <c r="AG128" s="1033"/>
      <c r="AH128" s="1033"/>
      <c r="AI128" s="1033"/>
      <c r="AJ128" s="1034"/>
      <c r="AK128" s="1035">
        <v>53458</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121</v>
      </c>
      <c r="BG128" s="1040"/>
      <c r="BH128" s="1040"/>
      <c r="BI128" s="1040"/>
      <c r="BJ128" s="1040"/>
      <c r="BK128" s="1040"/>
      <c r="BL128" s="1041"/>
      <c r="BM128" s="1039">
        <v>14.8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5109242</v>
      </c>
      <c r="AB129" s="946"/>
      <c r="AC129" s="946"/>
      <c r="AD129" s="946"/>
      <c r="AE129" s="947"/>
      <c r="AF129" s="948">
        <v>5221947</v>
      </c>
      <c r="AG129" s="946"/>
      <c r="AH129" s="946"/>
      <c r="AI129" s="946"/>
      <c r="AJ129" s="947"/>
      <c r="AK129" s="948">
        <v>5319791</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19.8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497312</v>
      </c>
      <c r="AB130" s="946"/>
      <c r="AC130" s="946"/>
      <c r="AD130" s="946"/>
      <c r="AE130" s="947"/>
      <c r="AF130" s="948">
        <v>487407</v>
      </c>
      <c r="AG130" s="946"/>
      <c r="AH130" s="946"/>
      <c r="AI130" s="946"/>
      <c r="AJ130" s="947"/>
      <c r="AK130" s="948">
        <v>464514</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4611930</v>
      </c>
      <c r="AB131" s="973"/>
      <c r="AC131" s="973"/>
      <c r="AD131" s="973"/>
      <c r="AE131" s="974"/>
      <c r="AF131" s="972">
        <v>4734540</v>
      </c>
      <c r="AG131" s="973"/>
      <c r="AH131" s="973"/>
      <c r="AI131" s="973"/>
      <c r="AJ131" s="974"/>
      <c r="AK131" s="972">
        <v>4855277</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10.259023880000001</v>
      </c>
      <c r="AB132" s="1084"/>
      <c r="AC132" s="1084"/>
      <c r="AD132" s="1084"/>
      <c r="AE132" s="1085"/>
      <c r="AF132" s="1086">
        <v>10.22158436</v>
      </c>
      <c r="AG132" s="1084"/>
      <c r="AH132" s="1084"/>
      <c r="AI132" s="1084"/>
      <c r="AJ132" s="1085"/>
      <c r="AK132" s="1086">
        <v>9.7955482249999992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12.2</v>
      </c>
      <c r="AB133" s="1067"/>
      <c r="AC133" s="1067"/>
      <c r="AD133" s="1067"/>
      <c r="AE133" s="1068"/>
      <c r="AF133" s="1066">
        <v>10.9</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6goylXRIlO0kYjrpFaQrs+xkSHX9wIRi4jaFkffI43SSoiWHEtectIsNXeIT0/Xnr7BC+fPwFznANHajqs/oQ==" saltValue="XlfuTRjTtKp1p7/MAbV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Ax7zQt5C+Jlnw4nUE3B/GiJhT3NT8y955nPhQNYV9VJfxiSoNoJnTCeclHR/bltj7O0sTV0KmtDwbAKCCphbw==" saltValue="DwJoL4Yc1g1u37dLqYPE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n3fjaW+hb1dmoFLufKALOAbm8HSeCdb61ZupyVb8AYg1sHj8OSc2sxMCS71uG88RLGoKLvX/T3kq/dKH3DbPA==" saltValue="GpOigu/P+A5J7a5m1mXL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1680705</v>
      </c>
      <c r="AP9" s="262">
        <v>87196</v>
      </c>
      <c r="AQ9" s="263">
        <v>102505</v>
      </c>
      <c r="AR9" s="264">
        <v>-14.9</v>
      </c>
    </row>
    <row r="10" spans="1:46" ht="13.5" customHeight="1" x14ac:dyDescent="0.2">
      <c r="A10" s="247"/>
      <c r="AK10" s="1103" t="s">
        <v>485</v>
      </c>
      <c r="AL10" s="1104"/>
      <c r="AM10" s="1104"/>
      <c r="AN10" s="1105"/>
      <c r="AO10" s="265">
        <v>213568</v>
      </c>
      <c r="AP10" s="265">
        <v>11080</v>
      </c>
      <c r="AQ10" s="266">
        <v>13118</v>
      </c>
      <c r="AR10" s="267">
        <v>-15.5</v>
      </c>
    </row>
    <row r="11" spans="1:46" ht="13.5" customHeight="1" x14ac:dyDescent="0.2">
      <c r="A11" s="247"/>
      <c r="AK11" s="1103" t="s">
        <v>486</v>
      </c>
      <c r="AL11" s="1104"/>
      <c r="AM11" s="1104"/>
      <c r="AN11" s="1105"/>
      <c r="AO11" s="265" t="s">
        <v>487</v>
      </c>
      <c r="AP11" s="265" t="s">
        <v>487</v>
      </c>
      <c r="AQ11" s="266">
        <v>532</v>
      </c>
      <c r="AR11" s="267" t="s">
        <v>487</v>
      </c>
    </row>
    <row r="12" spans="1:46" ht="13.5" customHeight="1" x14ac:dyDescent="0.2">
      <c r="A12" s="247"/>
      <c r="AK12" s="1103" t="s">
        <v>488</v>
      </c>
      <c r="AL12" s="1104"/>
      <c r="AM12" s="1104"/>
      <c r="AN12" s="1105"/>
      <c r="AO12" s="265" t="s">
        <v>487</v>
      </c>
      <c r="AP12" s="265" t="s">
        <v>487</v>
      </c>
      <c r="AQ12" s="266">
        <v>70</v>
      </c>
      <c r="AR12" s="267" t="s">
        <v>487</v>
      </c>
    </row>
    <row r="13" spans="1:46" ht="13.5" customHeight="1" x14ac:dyDescent="0.2">
      <c r="A13" s="247"/>
      <c r="AK13" s="1103" t="s">
        <v>489</v>
      </c>
      <c r="AL13" s="1104"/>
      <c r="AM13" s="1104"/>
      <c r="AN13" s="1105"/>
      <c r="AO13" s="265">
        <v>87932</v>
      </c>
      <c r="AP13" s="265">
        <v>4562</v>
      </c>
      <c r="AQ13" s="266">
        <v>4255</v>
      </c>
      <c r="AR13" s="267">
        <v>7.2</v>
      </c>
    </row>
    <row r="14" spans="1:46" ht="13.5" customHeight="1" x14ac:dyDescent="0.2">
      <c r="A14" s="247"/>
      <c r="AK14" s="1103" t="s">
        <v>490</v>
      </c>
      <c r="AL14" s="1104"/>
      <c r="AM14" s="1104"/>
      <c r="AN14" s="1105"/>
      <c r="AO14" s="265">
        <v>31055</v>
      </c>
      <c r="AP14" s="265">
        <v>1611</v>
      </c>
      <c r="AQ14" s="266">
        <v>1813</v>
      </c>
      <c r="AR14" s="267">
        <v>-11.1</v>
      </c>
    </row>
    <row r="15" spans="1:46" ht="13.5" customHeight="1" x14ac:dyDescent="0.2">
      <c r="A15" s="247"/>
      <c r="AK15" s="1106" t="s">
        <v>491</v>
      </c>
      <c r="AL15" s="1107"/>
      <c r="AM15" s="1107"/>
      <c r="AN15" s="1108"/>
      <c r="AO15" s="265">
        <v>-76613</v>
      </c>
      <c r="AP15" s="265">
        <v>-3975</v>
      </c>
      <c r="AQ15" s="266">
        <v>-6003</v>
      </c>
      <c r="AR15" s="267">
        <v>-33.799999999999997</v>
      </c>
    </row>
    <row r="16" spans="1:46" ht="13.2" x14ac:dyDescent="0.2">
      <c r="A16" s="247"/>
      <c r="AK16" s="1106" t="s">
        <v>178</v>
      </c>
      <c r="AL16" s="1107"/>
      <c r="AM16" s="1107"/>
      <c r="AN16" s="1108"/>
      <c r="AO16" s="265">
        <v>1936647</v>
      </c>
      <c r="AP16" s="265">
        <v>100475</v>
      </c>
      <c r="AQ16" s="266">
        <v>116291</v>
      </c>
      <c r="AR16" s="267">
        <v>-13.6</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8.3000000000000007</v>
      </c>
      <c r="AP21" s="278">
        <v>9.5500000000000007</v>
      </c>
      <c r="AQ21" s="279">
        <v>-1.25</v>
      </c>
      <c r="AS21" s="280"/>
      <c r="AT21" s="276"/>
    </row>
    <row r="22" spans="1:46" s="248" customFormat="1" ht="13.2" x14ac:dyDescent="0.2">
      <c r="A22" s="276"/>
      <c r="AK22" s="1109" t="s">
        <v>497</v>
      </c>
      <c r="AL22" s="1110"/>
      <c r="AM22" s="1110"/>
      <c r="AN22" s="1111"/>
      <c r="AO22" s="281">
        <v>96.7</v>
      </c>
      <c r="AP22" s="282">
        <v>96.7</v>
      </c>
      <c r="AQ22" s="283">
        <v>0</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797942</v>
      </c>
      <c r="AP32" s="291">
        <v>41398</v>
      </c>
      <c r="AQ32" s="292">
        <v>49899</v>
      </c>
      <c r="AR32" s="293">
        <v>-17</v>
      </c>
    </row>
    <row r="33" spans="1:46" ht="13.5" customHeight="1" x14ac:dyDescent="0.2">
      <c r="A33" s="247"/>
      <c r="AK33" s="1117" t="s">
        <v>502</v>
      </c>
      <c r="AL33" s="1118"/>
      <c r="AM33" s="1118"/>
      <c r="AN33" s="1119"/>
      <c r="AO33" s="291" t="s">
        <v>487</v>
      </c>
      <c r="AP33" s="291" t="s">
        <v>487</v>
      </c>
      <c r="AQ33" s="292" t="s">
        <v>487</v>
      </c>
      <c r="AR33" s="293" t="s">
        <v>487</v>
      </c>
    </row>
    <row r="34" spans="1:46" ht="27" customHeight="1" x14ac:dyDescent="0.2">
      <c r="A34" s="247"/>
      <c r="AK34" s="1117" t="s">
        <v>503</v>
      </c>
      <c r="AL34" s="1118"/>
      <c r="AM34" s="1118"/>
      <c r="AN34" s="1119"/>
      <c r="AO34" s="291" t="s">
        <v>487</v>
      </c>
      <c r="AP34" s="291" t="s">
        <v>487</v>
      </c>
      <c r="AQ34" s="292">
        <v>2</v>
      </c>
      <c r="AR34" s="293" t="s">
        <v>487</v>
      </c>
    </row>
    <row r="35" spans="1:46" ht="27" customHeight="1" x14ac:dyDescent="0.2">
      <c r="A35" s="247"/>
      <c r="AK35" s="1117" t="s">
        <v>504</v>
      </c>
      <c r="AL35" s="1118"/>
      <c r="AM35" s="1118"/>
      <c r="AN35" s="1119"/>
      <c r="AO35" s="291">
        <v>148309</v>
      </c>
      <c r="AP35" s="291">
        <v>7694</v>
      </c>
      <c r="AQ35" s="292">
        <v>13394</v>
      </c>
      <c r="AR35" s="293">
        <v>-42.6</v>
      </c>
    </row>
    <row r="36" spans="1:46" ht="27" customHeight="1" x14ac:dyDescent="0.2">
      <c r="A36" s="247"/>
      <c r="AK36" s="1117" t="s">
        <v>505</v>
      </c>
      <c r="AL36" s="1118"/>
      <c r="AM36" s="1118"/>
      <c r="AN36" s="1119"/>
      <c r="AO36" s="291">
        <v>47322</v>
      </c>
      <c r="AP36" s="291">
        <v>2455</v>
      </c>
      <c r="AQ36" s="292">
        <v>2489</v>
      </c>
      <c r="AR36" s="293">
        <v>-1.4</v>
      </c>
    </row>
    <row r="37" spans="1:46" ht="13.5" customHeight="1" x14ac:dyDescent="0.2">
      <c r="A37" s="247"/>
      <c r="AK37" s="1117" t="s">
        <v>506</v>
      </c>
      <c r="AL37" s="1118"/>
      <c r="AM37" s="1118"/>
      <c r="AN37" s="1119"/>
      <c r="AO37" s="291" t="s">
        <v>487</v>
      </c>
      <c r="AP37" s="291" t="s">
        <v>487</v>
      </c>
      <c r="AQ37" s="292">
        <v>625</v>
      </c>
      <c r="AR37" s="293" t="s">
        <v>487</v>
      </c>
    </row>
    <row r="38" spans="1:46" ht="27" customHeight="1" x14ac:dyDescent="0.2">
      <c r="A38" s="247"/>
      <c r="AK38" s="1120" t="s">
        <v>507</v>
      </c>
      <c r="AL38" s="1121"/>
      <c r="AM38" s="1121"/>
      <c r="AN38" s="1122"/>
      <c r="AO38" s="294" t="s">
        <v>487</v>
      </c>
      <c r="AP38" s="294" t="s">
        <v>487</v>
      </c>
      <c r="AQ38" s="295">
        <v>5</v>
      </c>
      <c r="AR38" s="283" t="s">
        <v>487</v>
      </c>
      <c r="AS38" s="290"/>
    </row>
    <row r="39" spans="1:46" ht="13.2" x14ac:dyDescent="0.2">
      <c r="A39" s="247"/>
      <c r="AK39" s="1120" t="s">
        <v>508</v>
      </c>
      <c r="AL39" s="1121"/>
      <c r="AM39" s="1121"/>
      <c r="AN39" s="1122"/>
      <c r="AO39" s="291">
        <v>-53458</v>
      </c>
      <c r="AP39" s="291">
        <v>-2773</v>
      </c>
      <c r="AQ39" s="292">
        <v>-2982</v>
      </c>
      <c r="AR39" s="293">
        <v>-7</v>
      </c>
      <c r="AS39" s="290"/>
    </row>
    <row r="40" spans="1:46" ht="27" customHeight="1" x14ac:dyDescent="0.2">
      <c r="A40" s="247"/>
      <c r="AK40" s="1117" t="s">
        <v>509</v>
      </c>
      <c r="AL40" s="1118"/>
      <c r="AM40" s="1118"/>
      <c r="AN40" s="1119"/>
      <c r="AO40" s="291">
        <v>-464514</v>
      </c>
      <c r="AP40" s="291">
        <v>-24099</v>
      </c>
      <c r="AQ40" s="292">
        <v>-43756</v>
      </c>
      <c r="AR40" s="293">
        <v>-44.9</v>
      </c>
      <c r="AS40" s="290"/>
    </row>
    <row r="41" spans="1:46" ht="13.2" x14ac:dyDescent="0.2">
      <c r="A41" s="247"/>
      <c r="AK41" s="1123" t="s">
        <v>288</v>
      </c>
      <c r="AL41" s="1124"/>
      <c r="AM41" s="1124"/>
      <c r="AN41" s="1125"/>
      <c r="AO41" s="291">
        <v>475601</v>
      </c>
      <c r="AP41" s="291">
        <v>24675</v>
      </c>
      <c r="AQ41" s="292">
        <v>19675</v>
      </c>
      <c r="AR41" s="293">
        <v>25.4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1057112</v>
      </c>
      <c r="AN51" s="313">
        <v>52486</v>
      </c>
      <c r="AO51" s="314">
        <v>-15.2</v>
      </c>
      <c r="AP51" s="315">
        <v>96248</v>
      </c>
      <c r="AQ51" s="316">
        <v>87.7</v>
      </c>
      <c r="AR51" s="317">
        <v>-102.9</v>
      </c>
    </row>
    <row r="52" spans="1:44" ht="13.2" x14ac:dyDescent="0.2">
      <c r="A52" s="247"/>
      <c r="AK52" s="318"/>
      <c r="AL52" s="319" t="s">
        <v>519</v>
      </c>
      <c r="AM52" s="320">
        <v>350610</v>
      </c>
      <c r="AN52" s="321">
        <v>17408</v>
      </c>
      <c r="AO52" s="322">
        <v>-49.6</v>
      </c>
      <c r="AP52" s="323">
        <v>55768</v>
      </c>
      <c r="AQ52" s="324">
        <v>114.2</v>
      </c>
      <c r="AR52" s="325">
        <v>-163.80000000000001</v>
      </c>
    </row>
    <row r="53" spans="1:44" ht="13.2" x14ac:dyDescent="0.2">
      <c r="A53" s="247"/>
      <c r="AK53" s="303" t="s">
        <v>520</v>
      </c>
      <c r="AL53" s="304"/>
      <c r="AM53" s="312">
        <v>1206373</v>
      </c>
      <c r="AN53" s="313">
        <v>60385</v>
      </c>
      <c r="AO53" s="314">
        <v>15</v>
      </c>
      <c r="AP53" s="315">
        <v>76413</v>
      </c>
      <c r="AQ53" s="316">
        <v>-20.6</v>
      </c>
      <c r="AR53" s="317">
        <v>35.6</v>
      </c>
    </row>
    <row r="54" spans="1:44" ht="13.2" x14ac:dyDescent="0.2">
      <c r="A54" s="247"/>
      <c r="AK54" s="318"/>
      <c r="AL54" s="319" t="s">
        <v>519</v>
      </c>
      <c r="AM54" s="320">
        <v>382042</v>
      </c>
      <c r="AN54" s="321">
        <v>19123</v>
      </c>
      <c r="AO54" s="322">
        <v>9.9</v>
      </c>
      <c r="AP54" s="323">
        <v>39658</v>
      </c>
      <c r="AQ54" s="324">
        <v>-28.9</v>
      </c>
      <c r="AR54" s="325">
        <v>38.799999999999997</v>
      </c>
    </row>
    <row r="55" spans="1:44" ht="13.2" x14ac:dyDescent="0.2">
      <c r="A55" s="247"/>
      <c r="AK55" s="303" t="s">
        <v>521</v>
      </c>
      <c r="AL55" s="304"/>
      <c r="AM55" s="312">
        <v>1087701</v>
      </c>
      <c r="AN55" s="313">
        <v>55132</v>
      </c>
      <c r="AO55" s="314">
        <v>-8.6999999999999993</v>
      </c>
      <c r="AP55" s="315">
        <v>66481</v>
      </c>
      <c r="AQ55" s="316">
        <v>-13</v>
      </c>
      <c r="AR55" s="317">
        <v>4.3</v>
      </c>
    </row>
    <row r="56" spans="1:44" ht="13.2" x14ac:dyDescent="0.2">
      <c r="A56" s="247"/>
      <c r="AK56" s="318"/>
      <c r="AL56" s="319" t="s">
        <v>519</v>
      </c>
      <c r="AM56" s="320">
        <v>529178</v>
      </c>
      <c r="AN56" s="321">
        <v>26822</v>
      </c>
      <c r="AO56" s="322">
        <v>40.299999999999997</v>
      </c>
      <c r="AP56" s="323">
        <v>36120</v>
      </c>
      <c r="AQ56" s="324">
        <v>-8.9</v>
      </c>
      <c r="AR56" s="325">
        <v>49.2</v>
      </c>
    </row>
    <row r="57" spans="1:44" ht="13.2" x14ac:dyDescent="0.2">
      <c r="A57" s="247"/>
      <c r="AK57" s="303" t="s">
        <v>522</v>
      </c>
      <c r="AL57" s="304"/>
      <c r="AM57" s="312">
        <v>1154107</v>
      </c>
      <c r="AN57" s="313">
        <v>59191</v>
      </c>
      <c r="AO57" s="314">
        <v>7.4</v>
      </c>
      <c r="AP57" s="315">
        <v>67825</v>
      </c>
      <c r="AQ57" s="316">
        <v>2</v>
      </c>
      <c r="AR57" s="317">
        <v>5.4</v>
      </c>
    </row>
    <row r="58" spans="1:44" ht="13.2" x14ac:dyDescent="0.2">
      <c r="A58" s="247"/>
      <c r="AK58" s="318"/>
      <c r="AL58" s="319" t="s">
        <v>519</v>
      </c>
      <c r="AM58" s="320">
        <v>497024</v>
      </c>
      <c r="AN58" s="321">
        <v>25491</v>
      </c>
      <c r="AO58" s="322">
        <v>-5</v>
      </c>
      <c r="AP58" s="323">
        <v>39417</v>
      </c>
      <c r="AQ58" s="324">
        <v>9.1</v>
      </c>
      <c r="AR58" s="325">
        <v>-14.1</v>
      </c>
    </row>
    <row r="59" spans="1:44" ht="13.2" x14ac:dyDescent="0.2">
      <c r="A59" s="247"/>
      <c r="AK59" s="303" t="s">
        <v>523</v>
      </c>
      <c r="AL59" s="304"/>
      <c r="AM59" s="312">
        <v>1250216</v>
      </c>
      <c r="AN59" s="313">
        <v>64862</v>
      </c>
      <c r="AO59" s="314">
        <v>9.6</v>
      </c>
      <c r="AP59" s="315">
        <v>81158</v>
      </c>
      <c r="AQ59" s="316">
        <v>19.7</v>
      </c>
      <c r="AR59" s="317">
        <v>-10.1</v>
      </c>
    </row>
    <row r="60" spans="1:44" ht="13.2" x14ac:dyDescent="0.2">
      <c r="A60" s="247"/>
      <c r="AK60" s="318"/>
      <c r="AL60" s="319" t="s">
        <v>519</v>
      </c>
      <c r="AM60" s="320">
        <v>509183</v>
      </c>
      <c r="AN60" s="321">
        <v>26417</v>
      </c>
      <c r="AO60" s="322">
        <v>3.6</v>
      </c>
      <c r="AP60" s="323">
        <v>45320</v>
      </c>
      <c r="AQ60" s="324">
        <v>15</v>
      </c>
      <c r="AR60" s="325">
        <v>-11.4</v>
      </c>
    </row>
    <row r="61" spans="1:44" ht="13.2" x14ac:dyDescent="0.2">
      <c r="A61" s="247"/>
      <c r="AK61" s="303" t="s">
        <v>524</v>
      </c>
      <c r="AL61" s="326"/>
      <c r="AM61" s="312">
        <v>1151102</v>
      </c>
      <c r="AN61" s="313">
        <v>58411</v>
      </c>
      <c r="AO61" s="314">
        <v>1.6</v>
      </c>
      <c r="AP61" s="315">
        <v>77625</v>
      </c>
      <c r="AQ61" s="327">
        <v>15.2</v>
      </c>
      <c r="AR61" s="317">
        <v>-13.6</v>
      </c>
    </row>
    <row r="62" spans="1:44" ht="13.2" x14ac:dyDescent="0.2">
      <c r="A62" s="247"/>
      <c r="AK62" s="318"/>
      <c r="AL62" s="319" t="s">
        <v>519</v>
      </c>
      <c r="AM62" s="320">
        <v>453607</v>
      </c>
      <c r="AN62" s="321">
        <v>23052</v>
      </c>
      <c r="AO62" s="322">
        <v>-0.2</v>
      </c>
      <c r="AP62" s="323">
        <v>43257</v>
      </c>
      <c r="AQ62" s="324">
        <v>20.100000000000001</v>
      </c>
      <c r="AR62" s="325">
        <v>-20.3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wB+5eeZRrSptXjih/LNBgkwJ1iVZz/U9H7gmcnQ+mPLdaKs/Gr70WoygD3u0yYik4KspgPR8jozk4XLPZUofUg==" saltValue="+r8juEcC92iwsJ9r5jKb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aw0c6McdMluZVpXSLfqvwrTZQBdMXoZ0hDuCzFHydguU0DZn4iSziLooD80mszROsuLuHIfR5D2B9l39Wf8cnA==" saltValue="wfQt99QHd43OBwbVP1AG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xPs/hQbJY/eJdBdBVzsPvA3Z8EuETMeYolmbH78n9aFno0insj6mHvKVWA59by/F8QQjf8+gT0pukWQBwSstfg==" saltValue="lKhDcOHuU5GAZagFOE6w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26.35</v>
      </c>
      <c r="G47" s="12">
        <v>31.58</v>
      </c>
      <c r="H47" s="12">
        <v>31.53</v>
      </c>
      <c r="I47" s="12">
        <v>29.45</v>
      </c>
      <c r="J47" s="13">
        <v>29.59</v>
      </c>
    </row>
    <row r="48" spans="2:10" ht="57.75" customHeight="1" x14ac:dyDescent="0.2">
      <c r="B48" s="14"/>
      <c r="C48" s="1128" t="s">
        <v>4</v>
      </c>
      <c r="D48" s="1128"/>
      <c r="E48" s="1129"/>
      <c r="F48" s="15">
        <v>5.23</v>
      </c>
      <c r="G48" s="16">
        <v>9.58</v>
      </c>
      <c r="H48" s="16">
        <v>10.48</v>
      </c>
      <c r="I48" s="16">
        <v>10.61</v>
      </c>
      <c r="J48" s="17">
        <v>10.119999999999999</v>
      </c>
    </row>
    <row r="49" spans="2:10" ht="57.75" customHeight="1" thickBot="1" x14ac:dyDescent="0.25">
      <c r="B49" s="18"/>
      <c r="C49" s="1130" t="s">
        <v>5</v>
      </c>
      <c r="D49" s="1130"/>
      <c r="E49" s="1131"/>
      <c r="F49" s="19" t="s">
        <v>531</v>
      </c>
      <c r="G49" s="20">
        <v>10.99</v>
      </c>
      <c r="H49" s="20">
        <v>0.47</v>
      </c>
      <c r="I49" s="20" t="s">
        <v>532</v>
      </c>
      <c r="J49" s="21">
        <v>0.39</v>
      </c>
    </row>
    <row r="50" spans="2:10" ht="13.2" x14ac:dyDescent="0.2"/>
  </sheetData>
  <sheetProtection algorithmName="SHA-512" hashValue="OIYWL3ucmbbXA7fnjZKvEAyEoWwEdyDsGZiSXxI+byTV+V04Dyqmpx7av+JAkEi+teUNLacxX4d2CQqvlFYKEg==" saltValue="xAC40AuXiRv8UZg4C/+n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2026-03-12T23:57:57Z</cp:lastPrinted>
  <dcterms:created xsi:type="dcterms:W3CDTF">2026-02-23T09:48:48Z</dcterms:created>
  <dcterms:modified xsi:type="dcterms:W3CDTF">2026-03-17T06:28:44Z</dcterms:modified>
  <cp:category/>
</cp:coreProperties>
</file>